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20520" windowHeight="3855" tabRatio="713"/>
  </bookViews>
  <sheets>
    <sheet name="11" sheetId="55" r:id="rId1"/>
    <sheet name="12" sheetId="49" r:id="rId2"/>
    <sheet name="13 " sheetId="71" r:id="rId3"/>
    <sheet name="14" sheetId="45" r:id="rId4"/>
    <sheet name="15 " sheetId="68" r:id="rId5"/>
    <sheet name="16" sheetId="51" r:id="rId6"/>
    <sheet name="17" sheetId="52" r:id="rId7"/>
    <sheet name="18" sheetId="57" r:id="rId8"/>
    <sheet name="19" sheetId="58" r:id="rId9"/>
    <sheet name="20" sheetId="59" r:id="rId10"/>
    <sheet name="21" sheetId="60" r:id="rId11"/>
    <sheet name="22" sheetId="11" r:id="rId12"/>
    <sheet name="23" sheetId="36" r:id="rId13"/>
    <sheet name="24" sheetId="1" r:id="rId14"/>
    <sheet name="25" sheetId="50" r:id="rId15"/>
    <sheet name="26" sheetId="20" r:id="rId16"/>
    <sheet name="27" sheetId="21" r:id="rId17"/>
    <sheet name="28" sheetId="22" r:id="rId18"/>
    <sheet name="29" sheetId="23" r:id="rId19"/>
    <sheet name="30" sheetId="24" r:id="rId20"/>
    <sheet name="31" sheetId="25" r:id="rId21"/>
    <sheet name="32" sheetId="26" r:id="rId22"/>
    <sheet name="33" sheetId="27" r:id="rId23"/>
    <sheet name="34" sheetId="28" r:id="rId24"/>
    <sheet name="35" sheetId="29" r:id="rId25"/>
    <sheet name="36" sheetId="30" r:id="rId26"/>
    <sheet name="37" sheetId="31" r:id="rId27"/>
    <sheet name="38" sheetId="32" r:id="rId28"/>
    <sheet name="39" sheetId="33" r:id="rId29"/>
    <sheet name="40" sheetId="34" r:id="rId30"/>
    <sheet name="41" sheetId="35" r:id="rId31"/>
    <sheet name="42" sheetId="43" r:id="rId32"/>
    <sheet name="43" sheetId="42" r:id="rId33"/>
    <sheet name="44" sheetId="41" r:id="rId34"/>
    <sheet name="Sheet1" sheetId="56" r:id="rId35"/>
  </sheets>
  <externalReferences>
    <externalReference r:id="rId36"/>
  </externalReferences>
  <definedNames>
    <definedName name="_xlnm.Print_Area" localSheetId="0">'11'!$A$1:$BJ$69</definedName>
    <definedName name="_xlnm.Print_Area" localSheetId="1">'12'!$A$1:$BJ$60</definedName>
    <definedName name="_xlnm.Print_Area" localSheetId="2">'13 '!$A$1:$AP$87</definedName>
    <definedName name="_xlnm.Print_Area" localSheetId="3">'14'!$A$1:$BK$63</definedName>
    <definedName name="_xlnm.Print_Area" localSheetId="4">'15 '!$A$1:$M$70</definedName>
    <definedName name="_xlnm.Print_Area" localSheetId="6">'17'!$A$1:$T$71</definedName>
    <definedName name="_xlnm.Print_Area" localSheetId="7">'18'!$A$1:$T$86</definedName>
    <definedName name="_xlnm.Print_Area" localSheetId="8">'19'!$A$1:$T$80</definedName>
    <definedName name="_xlnm.Print_Area" localSheetId="9">'20'!$A$1:$S$81</definedName>
    <definedName name="_xlnm.Print_Area" localSheetId="10">'21'!$A$1:$T$82</definedName>
    <definedName name="_xlnm.Print_Area" localSheetId="11">'22'!$A$1:$Y$84</definedName>
    <definedName name="_xlnm.Print_Area" localSheetId="12">'23'!$A$1:$BK$78</definedName>
    <definedName name="_xlnm.Print_Area" localSheetId="13">'24'!$A$1:$BK$75</definedName>
    <definedName name="_xlnm.Print_Area" localSheetId="14">'25'!$A$1:$BK$69</definedName>
    <definedName name="_xlnm.Print_Area" localSheetId="15">'26'!$A$1:$V$88</definedName>
    <definedName name="_xlnm.Print_Area" localSheetId="16">'27'!$A$1:$X$86</definedName>
    <definedName name="_xlnm.Print_Area" localSheetId="17">'28'!$A$1:$V$86</definedName>
    <definedName name="_xlnm.Print_Area" localSheetId="18">'29'!$A$1:$X$86</definedName>
    <definedName name="_xlnm.Print_Area" localSheetId="19">'30'!$A$1:$V$81</definedName>
    <definedName name="_xlnm.Print_Area" localSheetId="20">'31'!$A$1:$X$81</definedName>
    <definedName name="_xlnm.Print_Area" localSheetId="21">'32'!$A$1:$V$81</definedName>
    <definedName name="_xlnm.Print_Area" localSheetId="22">'33'!$A$1:$X$81</definedName>
    <definedName name="_xlnm.Print_Area" localSheetId="23">'34'!$A$1:$V$82</definedName>
    <definedName name="_xlnm.Print_Area" localSheetId="24">'35'!$A$1:$X$82</definedName>
    <definedName name="_xlnm.Print_Area" localSheetId="25">'36'!$A$1:$V$82</definedName>
    <definedName name="_xlnm.Print_Area" localSheetId="26">'37'!$A$1:$X$82</definedName>
    <definedName name="_xlnm.Print_Area" localSheetId="27">'38'!$A$1:$V$83</definedName>
    <definedName name="_xlnm.Print_Area" localSheetId="28">'39'!$A$1:$X$83</definedName>
    <definedName name="_xlnm.Print_Area" localSheetId="29">'40'!$A$1:$V$83</definedName>
    <definedName name="_xlnm.Print_Area" localSheetId="30">'41'!$A$1:$X$83</definedName>
    <definedName name="_xlnm.Print_Area" localSheetId="31">'42'!$A$1:$CE$71</definedName>
    <definedName name="_xlnm.Print_Area" localSheetId="32">'43'!$A$1:$AN$76</definedName>
    <definedName name="_xlnm.Print_Area" localSheetId="33">'44'!$A$1:$BK$39</definedName>
  </definedNames>
  <calcPr calcId="145621"/>
</workbook>
</file>

<file path=xl/calcChain.xml><?xml version="1.0" encoding="utf-8"?>
<calcChain xmlns="http://schemas.openxmlformats.org/spreadsheetml/2006/main">
  <c r="BZ35" i="43" l="1"/>
  <c r="BZ34" i="43"/>
  <c r="BZ33" i="43"/>
  <c r="BZ32" i="43"/>
  <c r="BZ36" i="43"/>
  <c r="BZ37" i="43"/>
  <c r="BI32" i="43"/>
  <c r="BI33" i="43"/>
  <c r="BI34" i="43"/>
  <c r="BI35" i="43"/>
  <c r="BI36" i="43"/>
  <c r="BI37" i="43"/>
  <c r="AT37" i="43" l="1"/>
  <c r="AT35" i="43"/>
  <c r="AT33" i="43"/>
  <c r="AT32" i="43"/>
  <c r="AT34" i="43"/>
  <c r="AT36" i="43"/>
  <c r="AE35" i="43"/>
  <c r="AE33" i="43"/>
  <c r="AE32" i="43"/>
  <c r="AE34" i="43" l="1"/>
  <c r="AE36" i="43"/>
  <c r="AE37" i="43"/>
  <c r="P37" i="43"/>
  <c r="P36" i="43"/>
  <c r="P35" i="43"/>
  <c r="P34" i="43"/>
  <c r="P33" i="43"/>
  <c r="P32" i="43"/>
  <c r="S14" i="43"/>
  <c r="X14" i="43" s="1"/>
  <c r="S15" i="43"/>
  <c r="X15" i="43" s="1"/>
  <c r="BU19" i="43" l="1"/>
  <c r="BZ19" i="43" s="1"/>
  <c r="BC19" i="43"/>
  <c r="BH19" i="43" s="1"/>
  <c r="AK19" i="43"/>
  <c r="AP19" i="43" s="1"/>
  <c r="S19" i="43"/>
  <c r="X19" i="43" s="1"/>
  <c r="BU18" i="43"/>
  <c r="BZ18" i="43" s="1"/>
  <c r="BC18" i="43"/>
  <c r="BH18" i="43" s="1"/>
  <c r="AK18" i="43"/>
  <c r="AP18" i="43" s="1"/>
  <c r="S18" i="43"/>
  <c r="X18" i="43" s="1"/>
  <c r="BU17" i="43"/>
  <c r="BZ17" i="43" s="1"/>
  <c r="BC17" i="43"/>
  <c r="BH17" i="43" s="1"/>
  <c r="AK17" i="43"/>
  <c r="AP17" i="43" s="1"/>
  <c r="S17" i="43"/>
  <c r="X17" i="43" s="1"/>
  <c r="BU16" i="43"/>
  <c r="BZ16" i="43" s="1"/>
  <c r="BC16" i="43"/>
  <c r="BH16" i="43" s="1"/>
  <c r="AK16" i="43"/>
  <c r="AP16" i="43" s="1"/>
  <c r="S16" i="43"/>
  <c r="X16" i="43" s="1"/>
  <c r="BU15" i="43"/>
  <c r="BZ15" i="43" s="1"/>
  <c r="BC15" i="43"/>
  <c r="BH15" i="43" s="1"/>
  <c r="AK15" i="43"/>
  <c r="AP15" i="43" s="1"/>
  <c r="BU14" i="43"/>
  <c r="BZ14" i="43" s="1"/>
  <c r="BC14" i="43"/>
  <c r="BH14" i="43" s="1"/>
  <c r="AK14" i="43"/>
  <c r="AP14" i="43" s="1"/>
  <c r="T13" i="42" l="1"/>
  <c r="S13" i="42"/>
  <c r="R13" i="42"/>
  <c r="AK65" i="42" l="1"/>
  <c r="AK64" i="42"/>
  <c r="AK63" i="42"/>
  <c r="AK61" i="42"/>
  <c r="AK60" i="42"/>
  <c r="AK59" i="42"/>
  <c r="AK58" i="42"/>
  <c r="AK57" i="42"/>
  <c r="AK55" i="42"/>
  <c r="AK54" i="42"/>
  <c r="AK53" i="42"/>
  <c r="AK52" i="42"/>
  <c r="AK51" i="42"/>
  <c r="AK49" i="42"/>
  <c r="AK48" i="42"/>
  <c r="AK47" i="42"/>
  <c r="AK46" i="42"/>
  <c r="AK45" i="42"/>
  <c r="AK43" i="42"/>
  <c r="AK42" i="42"/>
  <c r="AK41" i="42"/>
  <c r="AK40" i="42"/>
  <c r="AK39" i="42"/>
  <c r="AK37" i="42"/>
  <c r="AK36" i="42"/>
  <c r="AK35" i="42"/>
  <c r="AK34" i="42"/>
  <c r="AK33" i="42"/>
  <c r="AK31" i="42"/>
  <c r="AK30" i="42"/>
  <c r="AK29" i="42"/>
  <c r="AK28" i="42"/>
  <c r="AK27" i="42"/>
  <c r="AK25" i="42"/>
  <c r="AK24" i="42"/>
  <c r="AK23" i="42"/>
  <c r="AK22" i="42"/>
  <c r="AK21" i="42"/>
  <c r="AK19" i="42"/>
  <c r="AK18" i="42"/>
  <c r="AK17" i="42"/>
  <c r="AK16" i="42"/>
  <c r="AK15" i="42"/>
  <c r="AK13" i="42"/>
  <c r="AK12" i="42"/>
  <c r="AK11" i="42"/>
  <c r="AK10" i="42"/>
  <c r="AK9" i="42"/>
  <c r="R73" i="42"/>
  <c r="R72" i="42"/>
  <c r="R71" i="42"/>
  <c r="R70" i="42"/>
  <c r="R69" i="42"/>
  <c r="R67" i="42"/>
  <c r="R66" i="42"/>
  <c r="R65" i="42"/>
  <c r="R64" i="42"/>
  <c r="R63" i="42"/>
  <c r="R61" i="42"/>
  <c r="R60" i="42"/>
  <c r="R59" i="42"/>
  <c r="R58" i="42"/>
  <c r="R57" i="42"/>
  <c r="R55" i="42"/>
  <c r="R54" i="42"/>
  <c r="R53" i="42"/>
  <c r="R52" i="42"/>
  <c r="R51" i="42"/>
  <c r="R49" i="42"/>
  <c r="R48" i="42"/>
  <c r="R47" i="42"/>
  <c r="R46" i="42"/>
  <c r="R45" i="42"/>
  <c r="R43" i="42"/>
  <c r="R42" i="42"/>
  <c r="R41" i="42"/>
  <c r="R40" i="42"/>
  <c r="R39" i="42"/>
  <c r="R37" i="42"/>
  <c r="R36" i="42"/>
  <c r="R35" i="42"/>
  <c r="R34" i="42"/>
  <c r="R33" i="42"/>
  <c r="R31" i="42"/>
  <c r="R30" i="42"/>
  <c r="R29" i="42"/>
  <c r="R28" i="42"/>
  <c r="R27" i="42"/>
  <c r="R25" i="42"/>
  <c r="R24" i="42"/>
  <c r="R23" i="42"/>
  <c r="R22" i="42"/>
  <c r="R21" i="42"/>
  <c r="R19" i="42"/>
  <c r="R18" i="42"/>
  <c r="R17" i="42"/>
  <c r="R16" i="42"/>
  <c r="R15" i="42"/>
  <c r="AY64" i="1" l="1"/>
  <c r="AY63" i="1"/>
  <c r="AY62" i="1"/>
  <c r="AY61" i="1"/>
  <c r="AY60" i="1"/>
  <c r="AY59" i="1"/>
  <c r="AY57" i="1"/>
  <c r="AY56" i="1"/>
  <c r="AY55" i="1"/>
  <c r="AY54" i="1"/>
  <c r="AY53" i="1"/>
  <c r="AY52" i="1"/>
  <c r="AY50" i="1"/>
  <c r="Z50" i="1"/>
  <c r="AQ50" i="1" l="1"/>
  <c r="AU50" i="1"/>
  <c r="AM50" i="1"/>
  <c r="U50" i="1"/>
  <c r="P50" i="1"/>
  <c r="K50" i="1"/>
  <c r="AO23" i="1"/>
  <c r="AO24" i="1"/>
  <c r="AW21" i="1"/>
  <c r="AS21" i="1"/>
  <c r="AJ21" i="1"/>
  <c r="AE21" i="1"/>
  <c r="U21" i="1"/>
  <c r="P21" i="1"/>
  <c r="O25" i="52" l="1"/>
  <c r="L25" i="52"/>
  <c r="K25" i="52" s="1"/>
  <c r="O24" i="52"/>
  <c r="L24" i="52"/>
  <c r="K24" i="52"/>
  <c r="O23" i="52"/>
  <c r="L23" i="52"/>
  <c r="K23" i="52" s="1"/>
  <c r="O22" i="52"/>
  <c r="L22" i="52"/>
  <c r="K22" i="52"/>
  <c r="O20" i="52"/>
  <c r="L20" i="52"/>
  <c r="K20" i="52" s="1"/>
  <c r="O19" i="52"/>
  <c r="L19" i="52"/>
  <c r="K19" i="52"/>
  <c r="O18" i="52"/>
  <c r="L18" i="52"/>
  <c r="K18" i="52" s="1"/>
  <c r="O17" i="52"/>
  <c r="L17" i="52"/>
  <c r="K17" i="52"/>
  <c r="O16" i="52"/>
  <c r="L16" i="52"/>
  <c r="K16" i="52" s="1"/>
  <c r="O14" i="52"/>
  <c r="L14" i="52"/>
  <c r="K14" i="52"/>
  <c r="O13" i="52"/>
  <c r="L13" i="52"/>
  <c r="K13" i="52" s="1"/>
  <c r="O12" i="52"/>
  <c r="L12" i="52"/>
  <c r="K12" i="52"/>
  <c r="O11" i="52"/>
  <c r="L11" i="52"/>
  <c r="K11" i="52" s="1"/>
  <c r="O10" i="52"/>
  <c r="L10" i="52"/>
  <c r="K10" i="52"/>
  <c r="O72" i="51"/>
  <c r="L72" i="51"/>
  <c r="K72" i="51"/>
  <c r="O71" i="51"/>
  <c r="L71" i="51"/>
  <c r="K71" i="51" s="1"/>
  <c r="O70" i="51"/>
  <c r="L70" i="51"/>
  <c r="K70" i="51"/>
  <c r="O69" i="51"/>
  <c r="L69" i="51"/>
  <c r="K69" i="51" s="1"/>
  <c r="O68" i="51"/>
  <c r="L68" i="51"/>
  <c r="K68" i="51"/>
  <c r="O66" i="51"/>
  <c r="L66" i="51"/>
  <c r="K66" i="51" s="1"/>
  <c r="O65" i="51"/>
  <c r="L65" i="51"/>
  <c r="K65" i="51"/>
  <c r="O64" i="51"/>
  <c r="L64" i="51"/>
  <c r="K64" i="51" s="1"/>
  <c r="O63" i="51"/>
  <c r="L63" i="51"/>
  <c r="K63" i="51"/>
  <c r="O62" i="51"/>
  <c r="L62" i="51"/>
  <c r="K62" i="51" s="1"/>
  <c r="O60" i="51"/>
  <c r="L60" i="51"/>
  <c r="K60" i="51"/>
  <c r="O59" i="51"/>
  <c r="L59" i="51"/>
  <c r="K59" i="51" s="1"/>
  <c r="O58" i="51"/>
  <c r="L58" i="51"/>
  <c r="K58" i="51"/>
  <c r="O57" i="51"/>
  <c r="L57" i="51"/>
  <c r="K57" i="51" s="1"/>
  <c r="O56" i="51"/>
  <c r="L56" i="51"/>
  <c r="K56" i="51"/>
  <c r="O54" i="51"/>
  <c r="L54" i="51"/>
  <c r="K54" i="51" s="1"/>
  <c r="O53" i="51"/>
  <c r="L53" i="51"/>
  <c r="K53" i="51"/>
  <c r="O52" i="51"/>
  <c r="L52" i="51"/>
  <c r="K52" i="51" s="1"/>
  <c r="O51" i="51"/>
  <c r="L51" i="51"/>
  <c r="K51" i="51"/>
  <c r="O50" i="51"/>
  <c r="L50" i="51"/>
  <c r="K50" i="51" s="1"/>
  <c r="O48" i="51"/>
  <c r="L48" i="51"/>
  <c r="K48" i="51"/>
  <c r="O47" i="51"/>
  <c r="L47" i="51"/>
  <c r="K47" i="51" s="1"/>
  <c r="O46" i="51"/>
  <c r="L46" i="51"/>
  <c r="K46" i="51"/>
  <c r="O45" i="51"/>
  <c r="L45" i="51"/>
  <c r="K45" i="51" s="1"/>
  <c r="O44" i="51"/>
  <c r="L44" i="51"/>
  <c r="K44" i="51"/>
  <c r="O42" i="51"/>
  <c r="L42" i="51"/>
  <c r="K42" i="51" s="1"/>
  <c r="O41" i="51"/>
  <c r="L41" i="51"/>
  <c r="K41" i="51"/>
  <c r="O40" i="51"/>
  <c r="L40" i="51"/>
  <c r="K40" i="51" s="1"/>
  <c r="O39" i="51"/>
  <c r="L39" i="51"/>
  <c r="K39" i="51"/>
  <c r="O38" i="51"/>
  <c r="L38" i="51"/>
  <c r="K38" i="51" s="1"/>
  <c r="O36" i="51"/>
  <c r="L36" i="51"/>
  <c r="K36" i="51"/>
  <c r="O35" i="51"/>
  <c r="L35" i="51"/>
  <c r="K35" i="51" s="1"/>
  <c r="O34" i="51"/>
  <c r="L34" i="51"/>
  <c r="K34" i="51"/>
  <c r="S34" i="51" s="1"/>
  <c r="L33" i="51"/>
  <c r="K33" i="51"/>
  <c r="R33" i="51" s="1"/>
  <c r="L32" i="51"/>
  <c r="K32" i="51"/>
  <c r="R32" i="51" s="1"/>
  <c r="L30" i="51"/>
  <c r="K30" i="51"/>
  <c r="R30" i="51" s="1"/>
  <c r="L29" i="51"/>
  <c r="K29" i="51"/>
  <c r="R29" i="51" s="1"/>
  <c r="L28" i="51"/>
  <c r="K28" i="51"/>
  <c r="R28" i="51" s="1"/>
  <c r="L27" i="51"/>
  <c r="K27" i="51"/>
  <c r="R27" i="51" s="1"/>
  <c r="L26" i="51"/>
  <c r="K26" i="51"/>
  <c r="R26" i="51" s="1"/>
  <c r="L24" i="51"/>
  <c r="K24" i="51"/>
  <c r="R24" i="51" s="1"/>
  <c r="L23" i="51"/>
  <c r="K23" i="51"/>
  <c r="R23" i="51" s="1"/>
  <c r="L22" i="51"/>
  <c r="K22" i="51"/>
  <c r="R22" i="51" s="1"/>
  <c r="L21" i="51"/>
  <c r="K21" i="51"/>
  <c r="R21" i="51" s="1"/>
  <c r="L20" i="51"/>
  <c r="K20" i="51"/>
  <c r="R20" i="51" s="1"/>
  <c r="L18" i="51"/>
  <c r="K18" i="51"/>
  <c r="L17" i="51"/>
  <c r="K17" i="51"/>
  <c r="S16" i="51"/>
  <c r="R16" i="51"/>
  <c r="L16" i="51"/>
  <c r="S15" i="51"/>
  <c r="R15" i="51"/>
  <c r="L15" i="51"/>
  <c r="S14" i="51"/>
  <c r="R14" i="51"/>
  <c r="L14" i="51"/>
  <c r="S12" i="51"/>
  <c r="R12" i="51"/>
  <c r="L12" i="51"/>
  <c r="L11" i="51"/>
  <c r="L10" i="51"/>
  <c r="S11" i="52" l="1"/>
  <c r="R11" i="52"/>
  <c r="R12" i="52"/>
  <c r="S16" i="52"/>
  <c r="R16" i="52"/>
  <c r="R17" i="52"/>
  <c r="S20" i="52"/>
  <c r="R20" i="52"/>
  <c r="R22" i="52"/>
  <c r="R25" i="52"/>
  <c r="S13" i="52"/>
  <c r="R13" i="52"/>
  <c r="R14" i="52"/>
  <c r="S18" i="52"/>
  <c r="R18" i="52"/>
  <c r="R19" i="52"/>
  <c r="S23" i="52"/>
  <c r="R23" i="52"/>
  <c r="R24" i="52"/>
  <c r="S12" i="52"/>
  <c r="S14" i="52"/>
  <c r="S17" i="52"/>
  <c r="S19" i="52"/>
  <c r="S22" i="52"/>
  <c r="S24" i="52"/>
  <c r="R38" i="51"/>
  <c r="S38" i="51"/>
  <c r="S39" i="51"/>
  <c r="S44" i="51"/>
  <c r="R52" i="51"/>
  <c r="S52" i="51"/>
  <c r="S53" i="51"/>
  <c r="R57" i="51"/>
  <c r="S57" i="51"/>
  <c r="S58" i="51"/>
  <c r="R62" i="51"/>
  <c r="S62" i="51"/>
  <c r="S63" i="51"/>
  <c r="R66" i="51"/>
  <c r="S66" i="51"/>
  <c r="S68" i="51"/>
  <c r="R71" i="51"/>
  <c r="S71" i="51"/>
  <c r="S72" i="51"/>
  <c r="R35" i="51"/>
  <c r="S35" i="51"/>
  <c r="S36" i="51"/>
  <c r="R40" i="51"/>
  <c r="S40" i="51"/>
  <c r="S41" i="51"/>
  <c r="R45" i="51"/>
  <c r="S45" i="51"/>
  <c r="S46" i="51"/>
  <c r="R54" i="51"/>
  <c r="S54" i="51"/>
  <c r="S56" i="51"/>
  <c r="R59" i="51"/>
  <c r="S59" i="51"/>
  <c r="S60" i="51"/>
  <c r="R64" i="51"/>
  <c r="S64" i="51"/>
  <c r="S65" i="51"/>
  <c r="R69" i="51"/>
  <c r="S69" i="51"/>
  <c r="S70" i="51"/>
  <c r="R42" i="51"/>
  <c r="S42" i="51"/>
  <c r="S20" i="51"/>
  <c r="S21" i="51"/>
  <c r="S22" i="51"/>
  <c r="S23" i="51"/>
  <c r="S24" i="51"/>
  <c r="S26" i="51"/>
  <c r="S27" i="51"/>
  <c r="S28" i="51"/>
  <c r="S29" i="51"/>
  <c r="S30" i="51"/>
  <c r="S32" i="51"/>
  <c r="S33" i="51"/>
  <c r="R34" i="51"/>
  <c r="R36" i="51"/>
  <c r="R39" i="51"/>
  <c r="R41" i="51"/>
  <c r="R44" i="51"/>
  <c r="R46" i="51"/>
  <c r="R53" i="51"/>
  <c r="R56" i="51"/>
  <c r="R58" i="51"/>
  <c r="R60" i="51"/>
  <c r="R63" i="51"/>
  <c r="R65" i="51"/>
  <c r="R68" i="51"/>
  <c r="R70" i="51"/>
  <c r="R72" i="51"/>
  <c r="BA14" i="36" l="1"/>
  <c r="AQ14" i="36"/>
  <c r="AG14" i="36"/>
  <c r="A1" i="49" l="1"/>
  <c r="K60" i="1" l="1"/>
  <c r="K61" i="1"/>
  <c r="K62" i="1"/>
  <c r="K63" i="1"/>
  <c r="K64" i="1"/>
  <c r="K59" i="1"/>
  <c r="K53" i="1"/>
  <c r="K54" i="1"/>
  <c r="K55" i="1"/>
  <c r="K56" i="1"/>
  <c r="K57" i="1"/>
  <c r="K52" i="1"/>
  <c r="AO31" i="1"/>
  <c r="AO32" i="1"/>
  <c r="AO33" i="1"/>
  <c r="AO34" i="1"/>
  <c r="AO35" i="1"/>
  <c r="AO30" i="1"/>
  <c r="AO25" i="1"/>
  <c r="AO26" i="1"/>
  <c r="AO27" i="1"/>
  <c r="AO28" i="1"/>
  <c r="AM60" i="1"/>
  <c r="AM61" i="1"/>
  <c r="AM62" i="1"/>
  <c r="AM63" i="1"/>
  <c r="AM64" i="1"/>
  <c r="AM59" i="1"/>
  <c r="AM53" i="1"/>
  <c r="AM54" i="1"/>
  <c r="AM55" i="1"/>
  <c r="AM56" i="1"/>
  <c r="AM57" i="1"/>
  <c r="AM52" i="1"/>
  <c r="Z31" i="1"/>
  <c r="Z32" i="1"/>
  <c r="Z33" i="1"/>
  <c r="Z34" i="1"/>
  <c r="Z35" i="1"/>
  <c r="Z30" i="1"/>
  <c r="Z24" i="1"/>
  <c r="Z25" i="1"/>
  <c r="Z26" i="1"/>
  <c r="Z27" i="1"/>
  <c r="Z28" i="1"/>
  <c r="Z23" i="1"/>
  <c r="K31" i="1"/>
  <c r="K32" i="1"/>
  <c r="K33" i="1"/>
  <c r="K34" i="1"/>
  <c r="K35" i="1"/>
  <c r="K30" i="1"/>
  <c r="K24" i="1"/>
  <c r="K25" i="1"/>
  <c r="K26" i="1"/>
  <c r="K27" i="1"/>
  <c r="K28" i="1"/>
  <c r="K23" i="1"/>
  <c r="Q1" i="52" l="1"/>
  <c r="AZ1" i="36" s="1"/>
  <c r="A1" i="1" s="1"/>
  <c r="M1" i="23" s="1"/>
  <c r="A1" i="24" s="1"/>
  <c r="M1" i="25" s="1"/>
  <c r="A1" i="26" s="1"/>
  <c r="M1" i="27" s="1"/>
  <c r="A1" i="28" s="1"/>
  <c r="M1" i="29" s="1"/>
  <c r="A1" i="30" s="1"/>
  <c r="M1" i="31" s="1"/>
  <c r="A1" i="32" s="1"/>
  <c r="M1" i="33" s="1"/>
  <c r="A1" i="34" s="1"/>
  <c r="M1" i="35" s="1"/>
  <c r="A1" i="43" s="1"/>
  <c r="AK1" i="42" s="1"/>
  <c r="A1" i="41" s="1"/>
  <c r="K1" i="68"/>
  <c r="AO21" i="1"/>
  <c r="Z21" i="1"/>
  <c r="K21" i="1"/>
</calcChain>
</file>

<file path=xl/sharedStrings.xml><?xml version="1.0" encoding="utf-8"?>
<sst xmlns="http://schemas.openxmlformats.org/spreadsheetml/2006/main" count="2482" uniqueCount="530">
  <si>
    <t>年次および
月　　　　　次</t>
    <rPh sb="0" eb="2">
      <t>ネンジ</t>
    </rPh>
    <rPh sb="6" eb="7">
      <t>ツキ</t>
    </rPh>
    <rPh sb="12" eb="13">
      <t>ツギ</t>
    </rPh>
    <phoneticPr fontId="11"/>
  </si>
  <si>
    <t>計</t>
    <rPh sb="0" eb="1">
      <t>ケイ</t>
    </rPh>
    <phoneticPr fontId="11"/>
  </si>
  <si>
    <t>男</t>
    <rPh sb="0" eb="1">
      <t>オトコ</t>
    </rPh>
    <phoneticPr fontId="11"/>
  </si>
  <si>
    <t>女</t>
    <rPh sb="0" eb="1">
      <t>オンナ</t>
    </rPh>
    <phoneticPr fontId="11"/>
  </si>
  <si>
    <t>平成</t>
    <rPh sb="0" eb="2">
      <t>ヘイセイ</t>
    </rPh>
    <phoneticPr fontId="11"/>
  </si>
  <si>
    <t>年</t>
    <rPh sb="0" eb="1">
      <t>ネン</t>
    </rPh>
    <phoneticPr fontId="11"/>
  </si>
  <si>
    <t>年 次 お よ び
月　　　　　次</t>
    <rPh sb="0" eb="1">
      <t>ネン</t>
    </rPh>
    <rPh sb="2" eb="3">
      <t>ツギ</t>
    </rPh>
    <rPh sb="10" eb="11">
      <t>ツキ</t>
    </rPh>
    <rPh sb="16" eb="17">
      <t>ツギ</t>
    </rPh>
    <phoneticPr fontId="11"/>
  </si>
  <si>
    <t>出生(住民基本台帳)</t>
    <rPh sb="0" eb="2">
      <t>シュッセイ</t>
    </rPh>
    <rPh sb="3" eb="5">
      <t>ジュウミン</t>
    </rPh>
    <rPh sb="5" eb="7">
      <t>キホン</t>
    </rPh>
    <rPh sb="7" eb="9">
      <t>ダイチョウ</t>
    </rPh>
    <phoneticPr fontId="11"/>
  </si>
  <si>
    <t>出生(人口動態調査)</t>
    <rPh sb="0" eb="2">
      <t>シュッセイ</t>
    </rPh>
    <rPh sb="3" eb="5">
      <t>ジンコウ</t>
    </rPh>
    <rPh sb="5" eb="7">
      <t>ドウタイ</t>
    </rPh>
    <rPh sb="7" eb="9">
      <t>チョウサ</t>
    </rPh>
    <phoneticPr fontId="11"/>
  </si>
  <si>
    <t>死亡(住民基本台帳)</t>
    <rPh sb="0" eb="2">
      <t>シボウ</t>
    </rPh>
    <rPh sb="3" eb="5">
      <t>ジュウミン</t>
    </rPh>
    <rPh sb="5" eb="7">
      <t>キホン</t>
    </rPh>
    <rPh sb="7" eb="9">
      <t>ダイチョウ</t>
    </rPh>
    <phoneticPr fontId="11"/>
  </si>
  <si>
    <t>死亡(人口動態調査)</t>
    <rPh sb="0" eb="2">
      <t>シボウ</t>
    </rPh>
    <rPh sb="3" eb="5">
      <t>ジンコウ</t>
    </rPh>
    <rPh sb="5" eb="7">
      <t>ドウタイ</t>
    </rPh>
    <rPh sb="7" eb="9">
      <t>チョウサ</t>
    </rPh>
    <phoneticPr fontId="11"/>
  </si>
  <si>
    <t>注</t>
    <rPh sb="0" eb="1">
      <t>チュウ</t>
    </rPh>
    <phoneticPr fontId="11"/>
  </si>
  <si>
    <t>：</t>
    <phoneticPr fontId="11"/>
  </si>
  <si>
    <t>転入・転出に国外異動分は含まない。</t>
    <rPh sb="0" eb="2">
      <t>テンニュウ</t>
    </rPh>
    <rPh sb="3" eb="5">
      <t>テンシュツ</t>
    </rPh>
    <rPh sb="6" eb="8">
      <t>コクガイ</t>
    </rPh>
    <rPh sb="8" eb="10">
      <t>イドウ</t>
    </rPh>
    <rPh sb="10" eb="11">
      <t>ブン</t>
    </rPh>
    <rPh sb="12" eb="13">
      <t>フク</t>
    </rPh>
    <phoneticPr fontId="11"/>
  </si>
  <si>
    <t>婚姻・離婚(人口動態調査)は、人口動態調査の東京都集計による。１年間に届出られたもののうち、婚姻時の夫の住所、</t>
    <rPh sb="0" eb="2">
      <t>コンイン</t>
    </rPh>
    <rPh sb="3" eb="5">
      <t>リコン</t>
    </rPh>
    <rPh sb="6" eb="8">
      <t>ジンコウ</t>
    </rPh>
    <rPh sb="8" eb="10">
      <t>ドウタイ</t>
    </rPh>
    <rPh sb="10" eb="12">
      <t>チョウサ</t>
    </rPh>
    <rPh sb="15" eb="17">
      <t>ジンコウ</t>
    </rPh>
    <rPh sb="17" eb="19">
      <t>ドウタイ</t>
    </rPh>
    <rPh sb="19" eb="21">
      <t>チョウサ</t>
    </rPh>
    <rPh sb="22" eb="25">
      <t>トウキョウト</t>
    </rPh>
    <rPh sb="25" eb="27">
      <t>シュウケイ</t>
    </rPh>
    <rPh sb="32" eb="34">
      <t>ネンカン</t>
    </rPh>
    <rPh sb="35" eb="37">
      <t>トドケデ</t>
    </rPh>
    <rPh sb="46" eb="48">
      <t>コンイン</t>
    </rPh>
    <rPh sb="48" eb="49">
      <t>ジ</t>
    </rPh>
    <rPh sb="50" eb="51">
      <t>オット</t>
    </rPh>
    <rPh sb="52" eb="54">
      <t>ジュウショ</t>
    </rPh>
    <phoneticPr fontId="11"/>
  </si>
  <si>
    <t>出生・死亡(人口動態調査)は、人口動態調査の東京都集計による。１年間に発生したもののうち、翌年１月14日までに</t>
    <rPh sb="0" eb="2">
      <t>シュッセイ</t>
    </rPh>
    <rPh sb="3" eb="5">
      <t>シボウ</t>
    </rPh>
    <rPh sb="6" eb="8">
      <t>ジンコウ</t>
    </rPh>
    <rPh sb="8" eb="10">
      <t>ドウタイ</t>
    </rPh>
    <rPh sb="10" eb="12">
      <t>チョウサ</t>
    </rPh>
    <rPh sb="15" eb="17">
      <t>ジンコウ</t>
    </rPh>
    <rPh sb="17" eb="19">
      <t>ドウタイ</t>
    </rPh>
    <rPh sb="19" eb="21">
      <t>チョウサ</t>
    </rPh>
    <rPh sb="22" eb="25">
      <t>トウキョウト</t>
    </rPh>
    <rPh sb="25" eb="27">
      <t>シュウケイ</t>
    </rPh>
    <rPh sb="32" eb="34">
      <t>ネンカン</t>
    </rPh>
    <rPh sb="35" eb="37">
      <t>ハッセイ</t>
    </rPh>
    <rPh sb="45" eb="47">
      <t>ヨクトシ</t>
    </rPh>
    <rPh sb="48" eb="49">
      <t>ガツ</t>
    </rPh>
    <rPh sb="51" eb="52">
      <t>ニチ</t>
    </rPh>
    <phoneticPr fontId="11"/>
  </si>
  <si>
    <t>資料</t>
    <rPh sb="0" eb="2">
      <t>シリョウ</t>
    </rPh>
    <phoneticPr fontId="11"/>
  </si>
  <si>
    <t>人数</t>
    <rPh sb="0" eb="2">
      <t>ニンズウ</t>
    </rPh>
    <phoneticPr fontId="11"/>
  </si>
  <si>
    <t>平　　成</t>
    <rPh sb="0" eb="1">
      <t>ヒラ</t>
    </rPh>
    <rPh sb="3" eb="4">
      <t>シゲル</t>
    </rPh>
    <phoneticPr fontId="11"/>
  </si>
  <si>
    <t>米国</t>
    <rPh sb="0" eb="2">
      <t>ベイコク</t>
    </rPh>
    <phoneticPr fontId="11"/>
  </si>
  <si>
    <t>英国</t>
    <rPh sb="0" eb="2">
      <t>エイコク</t>
    </rPh>
    <phoneticPr fontId="11"/>
  </si>
  <si>
    <t>区民部戸籍住民課</t>
    <rPh sb="0" eb="2">
      <t>クミン</t>
    </rPh>
    <rPh sb="2" eb="3">
      <t>ブ</t>
    </rPh>
    <rPh sb="3" eb="5">
      <t>コセキ</t>
    </rPh>
    <rPh sb="5" eb="8">
      <t>ジュウミンカ</t>
    </rPh>
    <phoneticPr fontId="11"/>
  </si>
  <si>
    <t>コンゴ民主共和国</t>
    <rPh sb="3" eb="5">
      <t>ミンシュ</t>
    </rPh>
    <rPh sb="5" eb="8">
      <t>キョウワコク</t>
    </rPh>
    <phoneticPr fontId="11"/>
  </si>
  <si>
    <t>南アフリカ共和国</t>
    <rPh sb="0" eb="1">
      <t>ミナミ</t>
    </rPh>
    <rPh sb="5" eb="7">
      <t>キョウワ</t>
    </rPh>
    <rPh sb="7" eb="8">
      <t>コク</t>
    </rPh>
    <phoneticPr fontId="11"/>
  </si>
  <si>
    <t>ドミニカ共和国</t>
    <rPh sb="4" eb="6">
      <t>キョウワ</t>
    </rPh>
    <rPh sb="6" eb="7">
      <t>コク</t>
    </rPh>
    <phoneticPr fontId="11"/>
  </si>
  <si>
    <t>(各年１月１日現在)</t>
    <rPh sb="1" eb="3">
      <t>カクネン</t>
    </rPh>
    <rPh sb="4" eb="5">
      <t>ガツ</t>
    </rPh>
    <rPh sb="6" eb="7">
      <t>ニチ</t>
    </rPh>
    <rPh sb="7" eb="9">
      <t>ゲンザイ</t>
    </rPh>
    <phoneticPr fontId="11"/>
  </si>
  <si>
    <t>世帯数</t>
    <rPh sb="0" eb="3">
      <t>セタイスウ</t>
    </rPh>
    <phoneticPr fontId="11"/>
  </si>
  <si>
    <t>総人口</t>
    <rPh sb="0" eb="3">
      <t>ソウジンコウ</t>
    </rPh>
    <phoneticPr fontId="11"/>
  </si>
  <si>
    <t>対前年比増加人口</t>
    <rPh sb="0" eb="1">
      <t>タイ</t>
    </rPh>
    <rPh sb="1" eb="4">
      <t>ゼンネンヒ</t>
    </rPh>
    <rPh sb="4" eb="6">
      <t>ゾウカ</t>
    </rPh>
    <rPh sb="6" eb="8">
      <t>ジンコウ</t>
    </rPh>
    <phoneticPr fontId="11"/>
  </si>
  <si>
    <t>実数</t>
    <rPh sb="0" eb="2">
      <t>ジッスウ</t>
    </rPh>
    <phoneticPr fontId="11"/>
  </si>
  <si>
    <t>率</t>
    <rPh sb="0" eb="1">
      <t>リツ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</si>
  <si>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25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</si>
  <si>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32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</si>
  <si>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42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</si>
  <si>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44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</si>
  <si>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45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</si>
  <si>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46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</si>
  <si>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47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</si>
  <si>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48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</si>
  <si>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50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</si>
  <si>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52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</si>
  <si>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54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</si>
  <si>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55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</si>
  <si>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56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</si>
  <si>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57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</si>
  <si>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58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</si>
  <si>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60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</si>
  <si>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62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</si>
  <si>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t>平成２年</t>
    <rPh sb="0" eb="2">
      <t>ヘイセイ</t>
    </rPh>
    <rPh sb="3" eb="4">
      <t>ネン</t>
    </rPh>
    <phoneticPr fontId="11"/>
  </si>
  <si>
    <r>
      <t>平成</t>
    </r>
    <r>
      <rPr>
        <sz val="9"/>
        <rFont val="ＭＳ 明朝"/>
        <family val="1"/>
        <charset val="128"/>
      </rPr>
      <t>３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1"/>
  </si>
  <si>
    <r>
      <t>平成</t>
    </r>
    <r>
      <rPr>
        <sz val="9"/>
        <rFont val="ＭＳ 明朝"/>
        <family val="1"/>
        <charset val="128"/>
      </rPr>
      <t>４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1"/>
  </si>
  <si>
    <r>
      <t>平成</t>
    </r>
    <r>
      <rPr>
        <sz val="9"/>
        <rFont val="ＭＳ 明朝"/>
        <family val="1"/>
        <charset val="128"/>
      </rPr>
      <t>５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1"/>
  </si>
  <si>
    <r>
      <t>平成</t>
    </r>
    <r>
      <rPr>
        <sz val="9"/>
        <rFont val="ＭＳ 明朝"/>
        <family val="1"/>
        <charset val="128"/>
      </rPr>
      <t>６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1"/>
  </si>
  <si>
    <r>
      <t>平成</t>
    </r>
    <r>
      <rPr>
        <sz val="9"/>
        <rFont val="ＭＳ 明朝"/>
        <family val="1"/>
        <charset val="128"/>
      </rPr>
      <t>７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1"/>
  </si>
  <si>
    <r>
      <t>平成</t>
    </r>
    <r>
      <rPr>
        <sz val="9"/>
        <rFont val="ＭＳ 明朝"/>
        <family val="1"/>
        <charset val="128"/>
      </rPr>
      <t>８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1"/>
  </si>
  <si>
    <r>
      <t>平成</t>
    </r>
    <r>
      <rPr>
        <sz val="9"/>
        <rFont val="ＭＳ 明朝"/>
        <family val="1"/>
        <charset val="128"/>
      </rPr>
      <t>９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1"/>
  </si>
  <si>
    <r>
      <t>平成</t>
    </r>
    <r>
      <rPr>
        <sz val="9"/>
        <rFont val="ＭＳ 明朝"/>
        <family val="1"/>
        <charset val="128"/>
      </rPr>
      <t>10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</si>
  <si>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11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</si>
  <si>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12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</si>
  <si>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14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</si>
  <si>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15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</si>
  <si>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16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</si>
  <si>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17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</si>
  <si>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18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</si>
  <si>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19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</si>
  <si>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20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</si>
  <si>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21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</si>
  <si>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22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</si>
  <si>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23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</si>
  <si>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t>東京都総務局統計部統計調整課｢東京都統計年鑑｣、区民部戸籍住民課｢練馬区の世帯と人口｣</t>
    <rPh sb="9" eb="11">
      <t>トウケイ</t>
    </rPh>
    <rPh sb="11" eb="13">
      <t>チョウセイ</t>
    </rPh>
    <rPh sb="13" eb="14">
      <t>カ</t>
    </rPh>
    <rPh sb="27" eb="29">
      <t>コセキ</t>
    </rPh>
    <rPh sb="29" eb="31">
      <t>ジュウミン</t>
    </rPh>
    <phoneticPr fontId="11"/>
  </si>
  <si>
    <t>町丁名</t>
    <rPh sb="0" eb="1">
      <t>マチ</t>
    </rPh>
    <rPh sb="1" eb="2">
      <t>チョウ</t>
    </rPh>
    <rPh sb="2" eb="3">
      <t>メイ</t>
    </rPh>
    <phoneticPr fontId="11"/>
  </si>
  <si>
    <t>世帯数</t>
    <rPh sb="0" eb="1">
      <t>ヨ</t>
    </rPh>
    <rPh sb="1" eb="2">
      <t>オビ</t>
    </rPh>
    <rPh sb="2" eb="3">
      <t>カズ</t>
    </rPh>
    <phoneticPr fontId="11"/>
  </si>
  <si>
    <t>人口密度
(人／㎢)</t>
    <rPh sb="0" eb="2">
      <t>ジンコウ</t>
    </rPh>
    <rPh sb="2" eb="4">
      <t>ミツド</t>
    </rPh>
    <phoneticPr fontId="11"/>
  </si>
  <si>
    <t>人口</t>
    <rPh sb="0" eb="1">
      <t>ヒト</t>
    </rPh>
    <rPh sb="1" eb="2">
      <t>クチ</t>
    </rPh>
    <phoneticPr fontId="11"/>
  </si>
  <si>
    <t>総数</t>
    <rPh sb="0" eb="2">
      <t>ソウスウ</t>
    </rPh>
    <phoneticPr fontId="11"/>
  </si>
  <si>
    <t>旭丘</t>
    <rPh sb="0" eb="2">
      <t>アサヒガオカ</t>
    </rPh>
    <phoneticPr fontId="11"/>
  </si>
  <si>
    <t>１丁目</t>
    <rPh sb="1" eb="3">
      <t>チョウメ</t>
    </rPh>
    <phoneticPr fontId="11"/>
  </si>
  <si>
    <t>２丁目</t>
    <rPh sb="1" eb="3">
      <t>チョウメ</t>
    </rPh>
    <phoneticPr fontId="11"/>
  </si>
  <si>
    <t>小竹町</t>
    <rPh sb="0" eb="3">
      <t>コタケマチ</t>
    </rPh>
    <phoneticPr fontId="11"/>
  </si>
  <si>
    <t>栄町</t>
    <rPh sb="0" eb="2">
      <t>サカエチョウ</t>
    </rPh>
    <phoneticPr fontId="11"/>
  </si>
  <si>
    <t>羽沢</t>
    <rPh sb="0" eb="2">
      <t>ハザワ</t>
    </rPh>
    <phoneticPr fontId="11"/>
  </si>
  <si>
    <t>３丁目</t>
    <rPh sb="1" eb="3">
      <t>チョウメ</t>
    </rPh>
    <phoneticPr fontId="11"/>
  </si>
  <si>
    <t>豊玉上</t>
    <rPh sb="0" eb="2">
      <t>トヨタマ</t>
    </rPh>
    <rPh sb="2" eb="3">
      <t>ウエ</t>
    </rPh>
    <phoneticPr fontId="11"/>
  </si>
  <si>
    <t>豊玉中</t>
    <rPh sb="0" eb="2">
      <t>トヨタマ</t>
    </rPh>
    <rPh sb="2" eb="3">
      <t>ナカ</t>
    </rPh>
    <phoneticPr fontId="11"/>
  </si>
  <si>
    <t>４丁目</t>
    <rPh sb="1" eb="3">
      <t>チョウメ</t>
    </rPh>
    <phoneticPr fontId="11"/>
  </si>
  <si>
    <t>豊玉南</t>
    <rPh sb="0" eb="3">
      <t>トヨタマミナミ</t>
    </rPh>
    <phoneticPr fontId="11"/>
  </si>
  <si>
    <t>豊玉北</t>
    <rPh sb="0" eb="3">
      <t>トヨタマキタ</t>
    </rPh>
    <phoneticPr fontId="11"/>
  </si>
  <si>
    <t>５丁目</t>
    <rPh sb="1" eb="3">
      <t>チョウメ</t>
    </rPh>
    <phoneticPr fontId="11"/>
  </si>
  <si>
    <t>６丁目</t>
    <rPh sb="1" eb="3">
      <t>チョウメ</t>
    </rPh>
    <phoneticPr fontId="11"/>
  </si>
  <si>
    <t>中村</t>
    <rPh sb="0" eb="2">
      <t>ナカムラ</t>
    </rPh>
    <phoneticPr fontId="11"/>
  </si>
  <si>
    <t>中村南</t>
    <rPh sb="0" eb="3">
      <t>ナカムラミナミ</t>
    </rPh>
    <phoneticPr fontId="11"/>
  </si>
  <si>
    <t>中村北</t>
    <rPh sb="0" eb="3">
      <t>ナカムラキタ</t>
    </rPh>
    <phoneticPr fontId="11"/>
  </si>
  <si>
    <t>桜台</t>
    <rPh sb="0" eb="2">
      <t>サクラダイ</t>
    </rPh>
    <phoneticPr fontId="11"/>
  </si>
  <si>
    <t>練馬</t>
    <rPh sb="0" eb="2">
      <t>ネリマ</t>
    </rPh>
    <phoneticPr fontId="11"/>
  </si>
  <si>
    <t>向山</t>
    <rPh sb="0" eb="2">
      <t>コウヤマ</t>
    </rPh>
    <phoneticPr fontId="11"/>
  </si>
  <si>
    <t>区民部戸籍住民課｢練馬区の世帯と人口｣</t>
    <rPh sb="0" eb="2">
      <t>クミン</t>
    </rPh>
    <rPh sb="2" eb="3">
      <t>ブ</t>
    </rPh>
    <rPh sb="3" eb="5">
      <t>コセキ</t>
    </rPh>
    <rPh sb="5" eb="8">
      <t>ジュウミンカ</t>
    </rPh>
    <rPh sb="9" eb="12">
      <t>ネリマク</t>
    </rPh>
    <rPh sb="13" eb="15">
      <t>セタイ</t>
    </rPh>
    <rPh sb="16" eb="18">
      <t>ジンコウ</t>
    </rPh>
    <phoneticPr fontId="11"/>
  </si>
  <si>
    <t>貫井</t>
    <rPh sb="0" eb="2">
      <t>ヌクイ</t>
    </rPh>
    <phoneticPr fontId="11"/>
  </si>
  <si>
    <t>錦</t>
    <rPh sb="0" eb="1">
      <t>ニシキ</t>
    </rPh>
    <phoneticPr fontId="11"/>
  </si>
  <si>
    <t>氷川台</t>
    <rPh sb="0" eb="3">
      <t>ヒカワダイ</t>
    </rPh>
    <phoneticPr fontId="11"/>
  </si>
  <si>
    <t>平和台</t>
    <rPh sb="0" eb="3">
      <t>ヘイワダイ</t>
    </rPh>
    <phoneticPr fontId="11"/>
  </si>
  <si>
    <t>早宮</t>
    <rPh sb="0" eb="2">
      <t>ハヤミヤ</t>
    </rPh>
    <phoneticPr fontId="11"/>
  </si>
  <si>
    <t>春日町</t>
    <rPh sb="0" eb="3">
      <t>カスガチョウ</t>
    </rPh>
    <phoneticPr fontId="11"/>
  </si>
  <si>
    <t>高松</t>
    <rPh sb="0" eb="2">
      <t>タカマツ</t>
    </rPh>
    <phoneticPr fontId="11"/>
  </si>
  <si>
    <t>北町</t>
    <rPh sb="0" eb="2">
      <t>キタマチ</t>
    </rPh>
    <phoneticPr fontId="11"/>
  </si>
  <si>
    <t>７丁目</t>
    <rPh sb="1" eb="3">
      <t>チョウメ</t>
    </rPh>
    <phoneticPr fontId="11"/>
  </si>
  <si>
    <t>８丁目</t>
    <rPh sb="1" eb="3">
      <t>チョウメ</t>
    </rPh>
    <phoneticPr fontId="11"/>
  </si>
  <si>
    <t>田柄</t>
    <rPh sb="0" eb="2">
      <t>タガラ</t>
    </rPh>
    <phoneticPr fontId="11"/>
  </si>
  <si>
    <t>光が丘</t>
    <rPh sb="0" eb="1">
      <t>ヒカリ</t>
    </rPh>
    <rPh sb="2" eb="3">
      <t>オカ</t>
    </rPh>
    <phoneticPr fontId="11"/>
  </si>
  <si>
    <t>旭町</t>
    <rPh sb="0" eb="2">
      <t>アサヒチョウ</t>
    </rPh>
    <phoneticPr fontId="11"/>
  </si>
  <si>
    <t>土支田</t>
    <rPh sb="0" eb="3">
      <t>ドシダ</t>
    </rPh>
    <phoneticPr fontId="11"/>
  </si>
  <si>
    <t>富士見台</t>
    <rPh sb="0" eb="4">
      <t>フジミダイ</t>
    </rPh>
    <phoneticPr fontId="11"/>
  </si>
  <si>
    <t>南田中</t>
    <rPh sb="0" eb="3">
      <t>ミナミタナカ</t>
    </rPh>
    <phoneticPr fontId="11"/>
  </si>
  <si>
    <t>高野台</t>
    <rPh sb="0" eb="3">
      <t>タカノダイ</t>
    </rPh>
    <phoneticPr fontId="11"/>
  </si>
  <si>
    <t>谷原</t>
    <rPh sb="0" eb="2">
      <t>ヤハラ</t>
    </rPh>
    <phoneticPr fontId="11"/>
  </si>
  <si>
    <t>三原台</t>
    <rPh sb="0" eb="3">
      <t>ミハラダイ</t>
    </rPh>
    <phoneticPr fontId="11"/>
  </si>
  <si>
    <t>石神井町</t>
    <rPh sb="0" eb="4">
      <t>シャクジイマチ</t>
    </rPh>
    <phoneticPr fontId="11"/>
  </si>
  <si>
    <t>石神井台</t>
    <rPh sb="0" eb="4">
      <t>シャクジイダイ</t>
    </rPh>
    <phoneticPr fontId="11"/>
  </si>
  <si>
    <t>上石神井</t>
    <rPh sb="0" eb="4">
      <t>カミシャクジイ</t>
    </rPh>
    <phoneticPr fontId="11"/>
  </si>
  <si>
    <t>上石神井南町</t>
    <rPh sb="0" eb="4">
      <t>カミシャクジイ</t>
    </rPh>
    <rPh sb="4" eb="6">
      <t>ミナミマチ</t>
    </rPh>
    <phoneticPr fontId="11"/>
  </si>
  <si>
    <t>下石神井</t>
    <rPh sb="0" eb="4">
      <t>シモシャクジイ</t>
    </rPh>
    <phoneticPr fontId="11"/>
  </si>
  <si>
    <t>立野町</t>
    <rPh sb="0" eb="2">
      <t>タテノ</t>
    </rPh>
    <rPh sb="2" eb="3">
      <t>チョウ</t>
    </rPh>
    <phoneticPr fontId="11"/>
  </si>
  <si>
    <t>関町東</t>
    <rPh sb="0" eb="3">
      <t>セキマチヒガシ</t>
    </rPh>
    <phoneticPr fontId="11"/>
  </si>
  <si>
    <t>関町南</t>
    <rPh sb="0" eb="3">
      <t>セキマチミナミ</t>
    </rPh>
    <phoneticPr fontId="11"/>
  </si>
  <si>
    <t>関町北</t>
    <rPh sb="0" eb="3">
      <t>セキマチキタ</t>
    </rPh>
    <phoneticPr fontId="11"/>
  </si>
  <si>
    <t>東大泉</t>
    <rPh sb="0" eb="3">
      <t>ヒガシオオイズミ</t>
    </rPh>
    <phoneticPr fontId="11"/>
  </si>
  <si>
    <t>西大泉町</t>
    <rPh sb="0" eb="3">
      <t>ニシオオイズミ</t>
    </rPh>
    <rPh sb="3" eb="4">
      <t>マチ</t>
    </rPh>
    <phoneticPr fontId="11"/>
  </si>
  <si>
    <t>西大泉</t>
    <rPh sb="0" eb="3">
      <t>ニシオオイズミ</t>
    </rPh>
    <phoneticPr fontId="11"/>
  </si>
  <si>
    <t>南大泉</t>
    <rPh sb="0" eb="3">
      <t>ミナミオオイズミ</t>
    </rPh>
    <phoneticPr fontId="11"/>
  </si>
  <si>
    <t>大泉町</t>
    <rPh sb="0" eb="3">
      <t>オオイズミマチ</t>
    </rPh>
    <phoneticPr fontId="11"/>
  </si>
  <si>
    <t>大泉学園町</t>
    <rPh sb="0" eb="5">
      <t>オオイズミガクエンチョウ</t>
    </rPh>
    <phoneticPr fontId="11"/>
  </si>
  <si>
    <t>９丁目</t>
    <rPh sb="1" eb="3">
      <t>チョウメ</t>
    </rPh>
    <phoneticPr fontId="11"/>
  </si>
  <si>
    <t>年齢</t>
    <rPh sb="0" eb="1">
      <t>トシ</t>
    </rPh>
    <rPh sb="1" eb="2">
      <t>ヨワイ</t>
    </rPh>
    <phoneticPr fontId="11"/>
  </si>
  <si>
    <t>総数</t>
    <rPh sb="0" eb="1">
      <t>フサ</t>
    </rPh>
    <rPh sb="1" eb="2">
      <t>カズ</t>
    </rPh>
    <phoneticPr fontId="11"/>
  </si>
  <si>
    <t>０ ～ ４</t>
    <phoneticPr fontId="11"/>
  </si>
  <si>
    <t>歳</t>
    <rPh sb="0" eb="1">
      <t>サイ</t>
    </rPh>
    <phoneticPr fontId="11"/>
  </si>
  <si>
    <t>50 ～ 54</t>
    <phoneticPr fontId="11"/>
  </si>
  <si>
    <t>０</t>
    <phoneticPr fontId="11"/>
  </si>
  <si>
    <t>１</t>
  </si>
  <si>
    <t>２</t>
  </si>
  <si>
    <t>３</t>
  </si>
  <si>
    <t>４</t>
  </si>
  <si>
    <t>５ ～ ９</t>
    <phoneticPr fontId="11"/>
  </si>
  <si>
    <t>55 ～ 59</t>
    <phoneticPr fontId="11"/>
  </si>
  <si>
    <t>５</t>
    <phoneticPr fontId="11"/>
  </si>
  <si>
    <t>６</t>
  </si>
  <si>
    <t>７</t>
  </si>
  <si>
    <t>８</t>
  </si>
  <si>
    <t>９</t>
  </si>
  <si>
    <t>10 ～ 14</t>
    <phoneticPr fontId="11"/>
  </si>
  <si>
    <t>60 ～ 64</t>
    <phoneticPr fontId="11"/>
  </si>
  <si>
    <t>15 ～ 19</t>
    <phoneticPr fontId="11"/>
  </si>
  <si>
    <t>65 ～ 69</t>
    <phoneticPr fontId="11"/>
  </si>
  <si>
    <t>20 ～ 24</t>
    <phoneticPr fontId="11"/>
  </si>
  <si>
    <t>70 ～ 74</t>
    <phoneticPr fontId="11"/>
  </si>
  <si>
    <t>25 ～ 29</t>
    <phoneticPr fontId="11"/>
  </si>
  <si>
    <t>75 ～ 79</t>
    <phoneticPr fontId="11"/>
  </si>
  <si>
    <t>30 ～ 34</t>
    <phoneticPr fontId="11"/>
  </si>
  <si>
    <t>80 ～ 84</t>
    <phoneticPr fontId="11"/>
  </si>
  <si>
    <t>35 ～ 39</t>
    <phoneticPr fontId="11"/>
  </si>
  <si>
    <t>85 ～ 89</t>
    <phoneticPr fontId="11"/>
  </si>
  <si>
    <t>40 ～ 44</t>
    <phoneticPr fontId="11"/>
  </si>
  <si>
    <t>90 ～ 94</t>
    <phoneticPr fontId="11"/>
  </si>
  <si>
    <t>45 ～ 49</t>
    <phoneticPr fontId="11"/>
  </si>
  <si>
    <t>95 ～ 99</t>
    <phoneticPr fontId="11"/>
  </si>
  <si>
    <t>100 歳 以 上</t>
    <rPh sb="4" eb="5">
      <t>サイ</t>
    </rPh>
    <rPh sb="6" eb="7">
      <t>イ</t>
    </rPh>
    <rPh sb="8" eb="9">
      <t>ウエ</t>
    </rPh>
    <phoneticPr fontId="11"/>
  </si>
  <si>
    <t>：</t>
    <phoneticPr fontId="11"/>
  </si>
  <si>
    <t>区民部戸籍住民課「練馬区年齢別人口」</t>
    <rPh sb="0" eb="2">
      <t>クミン</t>
    </rPh>
    <rPh sb="2" eb="3">
      <t>ブ</t>
    </rPh>
    <rPh sb="3" eb="5">
      <t>コセキ</t>
    </rPh>
    <rPh sb="5" eb="7">
      <t>ジュウミン</t>
    </rPh>
    <rPh sb="7" eb="8">
      <t>カ</t>
    </rPh>
    <rPh sb="9" eb="12">
      <t>ネリマク</t>
    </rPh>
    <rPh sb="12" eb="14">
      <t>ネンレイ</t>
    </rPh>
    <rPh sb="14" eb="15">
      <t>ベツ</t>
    </rPh>
    <rPh sb="15" eb="17">
      <t>ジンコウ</t>
    </rPh>
    <phoneticPr fontId="11"/>
  </si>
  <si>
    <t>０～４歳</t>
    <rPh sb="3" eb="4">
      <t>サイ</t>
    </rPh>
    <phoneticPr fontId="11"/>
  </si>
  <si>
    <t>５～９歳</t>
    <rPh sb="3" eb="4">
      <t>サイ</t>
    </rPh>
    <phoneticPr fontId="11"/>
  </si>
  <si>
    <t>10～14歳</t>
    <rPh sb="5" eb="6">
      <t>サイ</t>
    </rPh>
    <phoneticPr fontId="11"/>
  </si>
  <si>
    <t>15～19歳</t>
    <rPh sb="5" eb="6">
      <t>サイ</t>
    </rPh>
    <phoneticPr fontId="11"/>
  </si>
  <si>
    <t>20～24歳</t>
    <rPh sb="5" eb="6">
      <t>サイ</t>
    </rPh>
    <phoneticPr fontId="11"/>
  </si>
  <si>
    <t>25～29歳</t>
    <rPh sb="5" eb="6">
      <t>サイ</t>
    </rPh>
    <phoneticPr fontId="11"/>
  </si>
  <si>
    <t>30～34歳</t>
    <rPh sb="5" eb="6">
      <t>サイ</t>
    </rPh>
    <phoneticPr fontId="11"/>
  </si>
  <si>
    <t>35～39歳</t>
    <rPh sb="5" eb="6">
      <t>サイ</t>
    </rPh>
    <phoneticPr fontId="11"/>
  </si>
  <si>
    <t>40～44歳</t>
    <rPh sb="5" eb="6">
      <t>サイ</t>
    </rPh>
    <phoneticPr fontId="11"/>
  </si>
  <si>
    <t>45～49歳</t>
    <rPh sb="5" eb="6">
      <t>サイ</t>
    </rPh>
    <phoneticPr fontId="11"/>
  </si>
  <si>
    <t>50～54歳</t>
    <rPh sb="5" eb="6">
      <t>サイ</t>
    </rPh>
    <phoneticPr fontId="11"/>
  </si>
  <si>
    <t>55～59歳</t>
    <rPh sb="5" eb="6">
      <t>サイ</t>
    </rPh>
    <phoneticPr fontId="11"/>
  </si>
  <si>
    <t>60～64歳</t>
    <rPh sb="5" eb="6">
      <t>サイ</t>
    </rPh>
    <phoneticPr fontId="11"/>
  </si>
  <si>
    <t>65～69歳</t>
    <rPh sb="5" eb="6">
      <t>サイ</t>
    </rPh>
    <phoneticPr fontId="11"/>
  </si>
  <si>
    <t>70～74歳</t>
    <rPh sb="5" eb="6">
      <t>サイ</t>
    </rPh>
    <phoneticPr fontId="11"/>
  </si>
  <si>
    <t>75～79歳</t>
    <rPh sb="5" eb="6">
      <t>サイ</t>
    </rPh>
    <phoneticPr fontId="11"/>
  </si>
  <si>
    <t>80～84歳</t>
    <rPh sb="5" eb="6">
      <t>サイ</t>
    </rPh>
    <phoneticPr fontId="11"/>
  </si>
  <si>
    <t>85～89歳</t>
    <rPh sb="5" eb="6">
      <t>サイ</t>
    </rPh>
    <phoneticPr fontId="11"/>
  </si>
  <si>
    <t>90～94歳</t>
    <rPh sb="5" eb="6">
      <t>サイ</t>
    </rPh>
    <phoneticPr fontId="11"/>
  </si>
  <si>
    <t>95～99歳</t>
    <rPh sb="5" eb="6">
      <t>サイ</t>
    </rPh>
    <phoneticPr fontId="11"/>
  </si>
  <si>
    <t>100歳以上</t>
    <rPh sb="3" eb="4">
      <t>サイ</t>
    </rPh>
    <rPh sb="4" eb="5">
      <t>イ</t>
    </rPh>
    <rPh sb="5" eb="6">
      <t>ウエ</t>
    </rPh>
    <phoneticPr fontId="11"/>
  </si>
  <si>
    <t>(各年１月１日現在)</t>
    <rPh sb="1" eb="2">
      <t>カク</t>
    </rPh>
    <rPh sb="2" eb="3">
      <t>ネン</t>
    </rPh>
    <rPh sb="4" eb="5">
      <t>ガツ</t>
    </rPh>
    <rPh sb="6" eb="7">
      <t>ニチ</t>
    </rPh>
    <rPh sb="7" eb="9">
      <t>ゲンザイ</t>
    </rPh>
    <phoneticPr fontId="11"/>
  </si>
  <si>
    <t>年少人口指数</t>
    <rPh sb="0" eb="2">
      <t>ネンショウ</t>
    </rPh>
    <rPh sb="2" eb="4">
      <t>ジンコウ</t>
    </rPh>
    <rPh sb="4" eb="6">
      <t>シスウ</t>
    </rPh>
    <phoneticPr fontId="11"/>
  </si>
  <si>
    <t>老年人口指数</t>
    <rPh sb="0" eb="2">
      <t>ロウネン</t>
    </rPh>
    <rPh sb="2" eb="4">
      <t>ジンコウ</t>
    </rPh>
    <rPh sb="4" eb="6">
      <t>シスウ</t>
    </rPh>
    <phoneticPr fontId="11"/>
  </si>
  <si>
    <t>従属人口指数</t>
    <rPh sb="0" eb="2">
      <t>ジュウゾク</t>
    </rPh>
    <rPh sb="2" eb="4">
      <t>ジンコウ</t>
    </rPh>
    <rPh sb="4" eb="6">
      <t>シスウ</t>
    </rPh>
    <phoneticPr fontId="11"/>
  </si>
  <si>
    <t>老年化指数</t>
    <rPh sb="0" eb="2">
      <t>ロウネン</t>
    </rPh>
    <rPh sb="2" eb="3">
      <t>カ</t>
    </rPh>
    <rPh sb="3" eb="5">
      <t>シスウ</t>
    </rPh>
    <phoneticPr fontId="11"/>
  </si>
  <si>
    <t>老年人口１人当り
生 産 年 齢 人 口</t>
    <rPh sb="0" eb="2">
      <t>ロウネン</t>
    </rPh>
    <rPh sb="2" eb="4">
      <t>ジンコウ</t>
    </rPh>
    <rPh sb="5" eb="6">
      <t>ヒト</t>
    </rPh>
    <rPh sb="6" eb="7">
      <t>アタ</t>
    </rPh>
    <rPh sb="9" eb="10">
      <t>ショウ</t>
    </rPh>
    <rPh sb="11" eb="12">
      <t>サン</t>
    </rPh>
    <rPh sb="13" eb="14">
      <t>トシ</t>
    </rPh>
    <rPh sb="15" eb="16">
      <t>ヨワイ</t>
    </rPh>
    <rPh sb="17" eb="18">
      <t>ジン</t>
    </rPh>
    <rPh sb="19" eb="20">
      <t>クチ</t>
    </rPh>
    <phoneticPr fontId="11"/>
  </si>
  <si>
    <t>(1)</t>
    <phoneticPr fontId="11"/>
  </si>
  <si>
    <t>(2)</t>
  </si>
  <si>
    <t>年少人口指数　＝</t>
    <rPh sb="0" eb="2">
      <t>ネンショウ</t>
    </rPh>
    <rPh sb="2" eb="4">
      <t>ジンコウ</t>
    </rPh>
    <rPh sb="4" eb="6">
      <t>シスウ</t>
    </rPh>
    <phoneticPr fontId="11"/>
  </si>
  <si>
    <t>年 少 人 口 (０～14歳)</t>
    <rPh sb="0" eb="1">
      <t>トシ</t>
    </rPh>
    <rPh sb="2" eb="3">
      <t>ショウ</t>
    </rPh>
    <rPh sb="4" eb="5">
      <t>ジン</t>
    </rPh>
    <rPh sb="6" eb="7">
      <t>クチ</t>
    </rPh>
    <rPh sb="13" eb="14">
      <t>サイ</t>
    </rPh>
    <phoneticPr fontId="11"/>
  </si>
  <si>
    <t xml:space="preserve"> × 100</t>
    <phoneticPr fontId="11"/>
  </si>
  <si>
    <t>生産年齢人口(15～64歳)</t>
    <rPh sb="0" eb="2">
      <t>セイサン</t>
    </rPh>
    <rPh sb="2" eb="4">
      <t>ネンレイ</t>
    </rPh>
    <rPh sb="4" eb="6">
      <t>ジンコウ</t>
    </rPh>
    <rPh sb="12" eb="13">
      <t>サイ</t>
    </rPh>
    <phoneticPr fontId="11"/>
  </si>
  <si>
    <t>(3)</t>
  </si>
  <si>
    <t>老年人口指数　＝</t>
    <rPh sb="0" eb="2">
      <t>ロウネン</t>
    </rPh>
    <rPh sb="2" eb="4">
      <t>ジンコウ</t>
    </rPh>
    <rPh sb="4" eb="6">
      <t>シスウ</t>
    </rPh>
    <phoneticPr fontId="11"/>
  </si>
  <si>
    <t>老 年 人 口 (65歳以上)</t>
    <rPh sb="2" eb="3">
      <t>ネン</t>
    </rPh>
    <rPh sb="11" eb="12">
      <t>サイ</t>
    </rPh>
    <rPh sb="12" eb="14">
      <t>イジョウ</t>
    </rPh>
    <phoneticPr fontId="11"/>
  </si>
  <si>
    <t>(4)</t>
  </si>
  <si>
    <t>従属人口指数　＝</t>
    <rPh sb="0" eb="2">
      <t>ジュウゾク</t>
    </rPh>
    <rPh sb="2" eb="4">
      <t>ジンコウ</t>
    </rPh>
    <rPh sb="4" eb="6">
      <t>シスウ</t>
    </rPh>
    <phoneticPr fontId="11"/>
  </si>
  <si>
    <t>年少人口(０～14歳)　＋　老年人口(65歳以上)</t>
    <rPh sb="14" eb="16">
      <t>ロウネン</t>
    </rPh>
    <rPh sb="16" eb="18">
      <t>ジンコウ</t>
    </rPh>
    <rPh sb="21" eb="22">
      <t>サイ</t>
    </rPh>
    <rPh sb="22" eb="24">
      <t>イジョウ</t>
    </rPh>
    <phoneticPr fontId="11"/>
  </si>
  <si>
    <t>生　産　年　齢　人　口　(15～64歳)</t>
    <rPh sb="0" eb="1">
      <t>ショウ</t>
    </rPh>
    <rPh sb="2" eb="3">
      <t>サン</t>
    </rPh>
    <rPh sb="4" eb="5">
      <t>トシ</t>
    </rPh>
    <rPh sb="6" eb="7">
      <t>ヨワイ</t>
    </rPh>
    <rPh sb="8" eb="9">
      <t>ジン</t>
    </rPh>
    <rPh sb="10" eb="11">
      <t>クチ</t>
    </rPh>
    <rPh sb="18" eb="19">
      <t>サイ</t>
    </rPh>
    <phoneticPr fontId="11"/>
  </si>
  <si>
    <t>(5)</t>
  </si>
  <si>
    <t>老年化指数　　＝</t>
    <rPh sb="0" eb="2">
      <t>ロウネン</t>
    </rPh>
    <rPh sb="2" eb="3">
      <t>カ</t>
    </rPh>
    <rPh sb="3" eb="5">
      <t>シスウ</t>
    </rPh>
    <phoneticPr fontId="11"/>
  </si>
  <si>
    <t>(6)</t>
  </si>
  <si>
    <t>老年人口１人当り生産年齢人口　＝</t>
    <phoneticPr fontId="11"/>
  </si>
  <si>
    <t>老 年 人 口 (65歳以上)</t>
    <rPh sb="2" eb="3">
      <t>ネン</t>
    </rPh>
    <phoneticPr fontId="11"/>
  </si>
  <si>
    <t>：</t>
    <phoneticPr fontId="11"/>
  </si>
  <si>
    <t>(人口動態調査)</t>
    <rPh sb="1" eb="3">
      <t>ジンコウ</t>
    </rPh>
    <rPh sb="3" eb="5">
      <t>ドウタイ</t>
    </rPh>
    <rPh sb="5" eb="7">
      <t>チョウサ</t>
    </rPh>
    <phoneticPr fontId="11"/>
  </si>
  <si>
    <t>離婚</t>
    <rPh sb="0" eb="2">
      <t>リコン</t>
    </rPh>
    <phoneticPr fontId="11"/>
  </si>
  <si>
    <t>婚姻</t>
    <rPh sb="0" eb="2">
      <t>コンイン</t>
    </rPh>
    <phoneticPr fontId="11"/>
  </si>
  <si>
    <t>昭和23年</t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</si>
  <si>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24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</si>
  <si>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26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</si>
  <si>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27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</si>
  <si>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28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</si>
  <si>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29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</si>
  <si>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30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</si>
  <si>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31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</si>
  <si>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33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</si>
  <si>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34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</si>
  <si>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35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</si>
  <si>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36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</si>
  <si>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37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</si>
  <si>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38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</si>
  <si>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39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</si>
  <si>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40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</si>
  <si>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41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</si>
  <si>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43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</si>
  <si>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49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</si>
  <si>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51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</si>
  <si>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53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</si>
  <si>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rFont val="ＭＳ 明朝"/>
        <family val="1"/>
        <charset val="128"/>
      </rPr>
      <t>5</t>
    </r>
    <r>
      <rPr>
        <sz val="9"/>
        <color indexed="8"/>
        <rFont val="ＭＳ 明朝"/>
        <family val="1"/>
        <charset val="128"/>
      </rPr>
      <t>9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</si>
  <si>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t>昭和</t>
    </r>
    <r>
      <rPr>
        <sz val="9"/>
        <rFont val="ＭＳ 明朝"/>
        <family val="1"/>
        <charset val="128"/>
      </rPr>
      <t>61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</si>
  <si>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63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</si>
  <si>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r>
      <rPr>
        <sz val="9"/>
        <color indexed="9"/>
        <rFont val="ＭＳ 明朝"/>
        <family val="1"/>
        <charset val="128"/>
      </rPr>
      <t>昭和</t>
    </r>
    <r>
      <rPr>
        <sz val="9"/>
        <rFont val="ＭＳ 明朝"/>
        <family val="1"/>
        <charset val="128"/>
      </rPr>
      <t>64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1"/>
  </si>
  <si>
    <t xml:space="preserve">… </t>
  </si>
  <si>
    <t>区民部戸籍住民課、健康部保健予防課</t>
    <rPh sb="0" eb="2">
      <t>クミン</t>
    </rPh>
    <rPh sb="2" eb="3">
      <t>ブ</t>
    </rPh>
    <rPh sb="3" eb="5">
      <t>コセキ</t>
    </rPh>
    <rPh sb="5" eb="8">
      <t>ジュウミンカ</t>
    </rPh>
    <rPh sb="9" eb="11">
      <t>ケンコウ</t>
    </rPh>
    <rPh sb="11" eb="12">
      <t>ブ</t>
    </rPh>
    <rPh sb="12" eb="14">
      <t>ホケン</t>
    </rPh>
    <rPh sb="14" eb="16">
      <t>ヨボウ</t>
    </rPh>
    <rPh sb="16" eb="17">
      <t>カ</t>
    </rPh>
    <phoneticPr fontId="11"/>
  </si>
  <si>
    <r>
      <t>平成</t>
    </r>
    <r>
      <rPr>
        <sz val="9"/>
        <rFont val="ＭＳ 明朝"/>
        <family val="1"/>
        <charset val="128"/>
      </rPr>
      <t>24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1"/>
  </si>
  <si>
    <t>注</t>
    <rPh sb="0" eb="1">
      <t>チュウ</t>
    </rPh>
    <phoneticPr fontId="18"/>
  </si>
  <si>
    <t>平成24年７月９日に「住民基本台帳法の一部を改正する法律」が施行されたことに伴い、住民基本台帳人口に外国人住民も含まれる。</t>
    <rPh sb="0" eb="2">
      <t>ヘイセイ</t>
    </rPh>
    <rPh sb="4" eb="5">
      <t>ネン</t>
    </rPh>
    <rPh sb="6" eb="7">
      <t>ガツ</t>
    </rPh>
    <rPh sb="8" eb="9">
      <t>ヒ</t>
    </rPh>
    <rPh sb="11" eb="13">
      <t>ジュウミン</t>
    </rPh>
    <rPh sb="13" eb="15">
      <t>キホン</t>
    </rPh>
    <rPh sb="15" eb="17">
      <t>ダイチョウ</t>
    </rPh>
    <rPh sb="17" eb="18">
      <t>ホウ</t>
    </rPh>
    <rPh sb="19" eb="21">
      <t>イチブ</t>
    </rPh>
    <rPh sb="22" eb="24">
      <t>カイセイ</t>
    </rPh>
    <rPh sb="26" eb="28">
      <t>ホウリツ</t>
    </rPh>
    <rPh sb="30" eb="32">
      <t>セコウ</t>
    </rPh>
    <rPh sb="38" eb="39">
      <t>トモナ</t>
    </rPh>
    <rPh sb="41" eb="43">
      <t>ジュウミン</t>
    </rPh>
    <rPh sb="43" eb="45">
      <t>キホン</t>
    </rPh>
    <rPh sb="45" eb="47">
      <t>ダイチョウ</t>
    </rPh>
    <rPh sb="47" eb="49">
      <t>ジンコウ</t>
    </rPh>
    <rPh sb="50" eb="52">
      <t>ガイコク</t>
    </rPh>
    <rPh sb="52" eb="53">
      <t>ジン</t>
    </rPh>
    <rPh sb="53" eb="55">
      <t>ジュウミン</t>
    </rPh>
    <rPh sb="56" eb="57">
      <t>フク</t>
    </rPh>
    <phoneticPr fontId="18"/>
  </si>
  <si>
    <t>：</t>
    <phoneticPr fontId="11"/>
  </si>
  <si>
    <t>総　数</t>
    <rPh sb="0" eb="1">
      <t>ソウ</t>
    </rPh>
    <rPh sb="2" eb="3">
      <t>スウ</t>
    </rPh>
    <phoneticPr fontId="11"/>
  </si>
  <si>
    <t>平 成</t>
    <rPh sb="0" eb="1">
      <t>ヒラ</t>
    </rPh>
    <rPh sb="2" eb="3">
      <t>シゲル</t>
    </rPh>
    <phoneticPr fontId="11"/>
  </si>
  <si>
    <t xml:space="preserve"> 年</t>
    <rPh sb="1" eb="2">
      <t>ネン</t>
    </rPh>
    <phoneticPr fontId="11"/>
  </si>
  <si>
    <t>年</t>
    <rPh sb="0" eb="1">
      <t>トシ</t>
    </rPh>
    <phoneticPr fontId="11"/>
  </si>
  <si>
    <t>総務部総務課、区民部戸籍住民課</t>
    <rPh sb="0" eb="2">
      <t>ソウム</t>
    </rPh>
    <rPh sb="2" eb="3">
      <t>ブ</t>
    </rPh>
    <rPh sb="3" eb="6">
      <t>ソウムカ</t>
    </rPh>
    <rPh sb="7" eb="9">
      <t>クミン</t>
    </rPh>
    <rPh sb="9" eb="10">
      <t>ブ</t>
    </rPh>
    <rPh sb="10" eb="12">
      <t>コセキ</t>
    </rPh>
    <rPh sb="12" eb="15">
      <t>ジュウミンカ</t>
    </rPh>
    <phoneticPr fontId="11"/>
  </si>
  <si>
    <t>上石神井南町</t>
    <rPh sb="0" eb="4">
      <t>カミシャクジイ</t>
    </rPh>
    <phoneticPr fontId="11"/>
  </si>
  <si>
    <t>大泉町</t>
    <rPh sb="0" eb="2">
      <t>オオイズミ</t>
    </rPh>
    <rPh sb="2" eb="3">
      <t>チョウ</t>
    </rPh>
    <phoneticPr fontId="11"/>
  </si>
  <si>
    <t>石神井台</t>
    <rPh sb="0" eb="3">
      <t>シャクジイ</t>
    </rPh>
    <rPh sb="3" eb="4">
      <t>ダイ</t>
    </rPh>
    <phoneticPr fontId="11"/>
  </si>
  <si>
    <t>中村北</t>
    <rPh sb="0" eb="2">
      <t>ナカムラ</t>
    </rPh>
    <rPh sb="2" eb="3">
      <t>キタ</t>
    </rPh>
    <phoneticPr fontId="11"/>
  </si>
  <si>
    <t>南大泉</t>
    <rPh sb="0" eb="1">
      <t>ミナミ</t>
    </rPh>
    <rPh sb="1" eb="3">
      <t>オオイズミ</t>
    </rPh>
    <phoneticPr fontId="11"/>
  </si>
  <si>
    <t>中村南</t>
    <rPh sb="0" eb="2">
      <t>ナカムラ</t>
    </rPh>
    <rPh sb="2" eb="3">
      <t>ミナミ</t>
    </rPh>
    <phoneticPr fontId="11"/>
  </si>
  <si>
    <t>東大泉</t>
    <rPh sb="0" eb="1">
      <t>ヒガシ</t>
    </rPh>
    <rPh sb="1" eb="3">
      <t>オオイズミ</t>
    </rPh>
    <phoneticPr fontId="11"/>
  </si>
  <si>
    <t>豊玉南</t>
    <rPh sb="0" eb="2">
      <t>トヨタマ</t>
    </rPh>
    <rPh sb="2" eb="3">
      <t>ミナミ</t>
    </rPh>
    <phoneticPr fontId="11"/>
  </si>
  <si>
    <t>豊玉中</t>
    <rPh sb="0" eb="3">
      <t>トヨタマナカ</t>
    </rPh>
    <phoneticPr fontId="11"/>
  </si>
  <si>
    <t>豊玉上</t>
    <rPh sb="0" eb="3">
      <t>トヨタマカミ</t>
    </rPh>
    <phoneticPr fontId="11"/>
  </si>
  <si>
    <t>関町南</t>
    <rPh sb="0" eb="1">
      <t>セキ</t>
    </rPh>
    <rPh sb="1" eb="2">
      <t>マチ</t>
    </rPh>
    <rPh sb="2" eb="3">
      <t>ミナミ</t>
    </rPh>
    <phoneticPr fontId="11"/>
  </si>
  <si>
    <t>小竹町</t>
    <rPh sb="0" eb="2">
      <t>コタケ</t>
    </rPh>
    <rPh sb="2" eb="3">
      <t>チョウ</t>
    </rPh>
    <phoneticPr fontId="11"/>
  </si>
  <si>
    <t>面積</t>
    <rPh sb="0" eb="2">
      <t>メンセキ</t>
    </rPh>
    <phoneticPr fontId="11"/>
  </si>
  <si>
    <t>東京管区気象台技術部技術課</t>
    <rPh sb="0" eb="2">
      <t>トウキョウ</t>
    </rPh>
    <rPh sb="2" eb="4">
      <t>カンク</t>
    </rPh>
    <rPh sb="4" eb="7">
      <t>キショウダイ</t>
    </rPh>
    <rPh sb="7" eb="9">
      <t>ギジュツ</t>
    </rPh>
    <rPh sb="9" eb="10">
      <t>ブ</t>
    </rPh>
    <rPh sb="10" eb="12">
      <t>ギジュツ</t>
    </rPh>
    <rPh sb="12" eb="13">
      <t>カ</t>
    </rPh>
    <phoneticPr fontId="11"/>
  </si>
  <si>
    <t>：</t>
    <phoneticPr fontId="11"/>
  </si>
  <si>
    <t>９</t>
    <phoneticPr fontId="11"/>
  </si>
  <si>
    <t>８</t>
    <phoneticPr fontId="11"/>
  </si>
  <si>
    <t>７</t>
    <phoneticPr fontId="11"/>
  </si>
  <si>
    <t>６</t>
    <phoneticPr fontId="11"/>
  </si>
  <si>
    <t>５</t>
    <phoneticPr fontId="11"/>
  </si>
  <si>
    <t>４</t>
    <phoneticPr fontId="11"/>
  </si>
  <si>
    <t>３</t>
    <phoneticPr fontId="11"/>
  </si>
  <si>
    <t>２</t>
    <phoneticPr fontId="11"/>
  </si>
  <si>
    <t>月</t>
    <rPh sb="0" eb="1">
      <t>ツキ</t>
    </rPh>
    <phoneticPr fontId="11"/>
  </si>
  <si>
    <t>１</t>
    <phoneticPr fontId="11"/>
  </si>
  <si>
    <t>時間</t>
    <rPh sb="0" eb="2">
      <t>ジカン</t>
    </rPh>
    <phoneticPr fontId="11"/>
  </si>
  <si>
    <t>mm</t>
    <phoneticPr fontId="11"/>
  </si>
  <si>
    <t>℃</t>
  </si>
  <si>
    <t>平均</t>
    <rPh sb="0" eb="2">
      <t>ヘイキン</t>
    </rPh>
    <phoneticPr fontId="11"/>
  </si>
  <si>
    <t>極値</t>
    <rPh sb="0" eb="2">
      <t>キョクチ</t>
    </rPh>
    <phoneticPr fontId="11"/>
  </si>
  <si>
    <t>日照時間</t>
    <rPh sb="0" eb="2">
      <t>ニッショウ</t>
    </rPh>
    <rPh sb="2" eb="4">
      <t>ジカン</t>
    </rPh>
    <phoneticPr fontId="11"/>
  </si>
  <si>
    <t>降水量</t>
    <rPh sb="0" eb="3">
      <t>コウスイリョウ</t>
    </rPh>
    <phoneticPr fontId="11"/>
  </si>
  <si>
    <t>最低気温</t>
    <rPh sb="0" eb="2">
      <t>サイテイ</t>
    </rPh>
    <rPh sb="2" eb="4">
      <t>キオン</t>
    </rPh>
    <phoneticPr fontId="11"/>
  </si>
  <si>
    <t>最高気温</t>
    <rPh sb="0" eb="2">
      <t>サイコウ</t>
    </rPh>
    <rPh sb="2" eb="4">
      <t>キオン</t>
    </rPh>
    <phoneticPr fontId="11"/>
  </si>
  <si>
    <t>平均気温</t>
    <rPh sb="0" eb="2">
      <t>ヘイキン</t>
    </rPh>
    <rPh sb="2" eb="4">
      <t>キオン</t>
    </rPh>
    <phoneticPr fontId="11"/>
  </si>
  <si>
    <t>年次および
月　　　次</t>
    <rPh sb="0" eb="2">
      <t>ネンジ</t>
    </rPh>
    <rPh sb="6" eb="7">
      <t>ツキ</t>
    </rPh>
    <rPh sb="10" eb="11">
      <t>ツギ</t>
    </rPh>
    <phoneticPr fontId="11"/>
  </si>
  <si>
    <t>東京都主税局資産税部固定資産税課</t>
    <rPh sb="0" eb="3">
      <t>トウキョウト</t>
    </rPh>
    <rPh sb="3" eb="6">
      <t>シュゼイキョク</t>
    </rPh>
    <rPh sb="6" eb="9">
      <t>シサンゼイ</t>
    </rPh>
    <rPh sb="9" eb="10">
      <t>ブ</t>
    </rPh>
    <rPh sb="10" eb="12">
      <t>コテイ</t>
    </rPh>
    <rPh sb="12" eb="15">
      <t>シサンゼイ</t>
    </rPh>
    <rPh sb="15" eb="16">
      <t>カ</t>
    </rPh>
    <phoneticPr fontId="11"/>
  </si>
  <si>
    <t>：</t>
    <phoneticPr fontId="11"/>
  </si>
  <si>
    <t>「免税点未満」とは、土地に対して課する固定資産の課税標準となるべき額が30万円に満たないものである。</t>
    <rPh sb="1" eb="3">
      <t>メンゼイ</t>
    </rPh>
    <rPh sb="3" eb="4">
      <t>テン</t>
    </rPh>
    <rPh sb="4" eb="6">
      <t>ミマン</t>
    </rPh>
    <rPh sb="10" eb="12">
      <t>トチ</t>
    </rPh>
    <rPh sb="13" eb="14">
      <t>タイ</t>
    </rPh>
    <rPh sb="16" eb="17">
      <t>カ</t>
    </rPh>
    <rPh sb="19" eb="21">
      <t>コテイ</t>
    </rPh>
    <rPh sb="21" eb="23">
      <t>シサン</t>
    </rPh>
    <rPh sb="24" eb="26">
      <t>カゼイ</t>
    </rPh>
    <rPh sb="26" eb="28">
      <t>ヒョウジュン</t>
    </rPh>
    <rPh sb="33" eb="34">
      <t>ガク</t>
    </rPh>
    <rPh sb="37" eb="39">
      <t>マンエン</t>
    </rPh>
    <rPh sb="40" eb="41">
      <t>ミ</t>
    </rPh>
    <phoneticPr fontId="11"/>
  </si>
  <si>
    <t>免税点未満</t>
    <rPh sb="0" eb="2">
      <t>メンゼイ</t>
    </rPh>
    <rPh sb="2" eb="3">
      <t>テン</t>
    </rPh>
    <rPh sb="3" eb="5">
      <t>ミマン</t>
    </rPh>
    <phoneticPr fontId="11"/>
  </si>
  <si>
    <t>雑種地</t>
    <rPh sb="0" eb="2">
      <t>ザッシュ</t>
    </rPh>
    <rPh sb="2" eb="3">
      <t>チ</t>
    </rPh>
    <phoneticPr fontId="11"/>
  </si>
  <si>
    <t>池沼</t>
    <rPh sb="0" eb="1">
      <t>イケ</t>
    </rPh>
    <rPh sb="1" eb="2">
      <t>ヌマ</t>
    </rPh>
    <phoneticPr fontId="11"/>
  </si>
  <si>
    <t>原野</t>
    <rPh sb="0" eb="2">
      <t>ゲンヤ</t>
    </rPh>
    <phoneticPr fontId="11"/>
  </si>
  <si>
    <t>山林</t>
    <rPh sb="0" eb="2">
      <t>サンリン</t>
    </rPh>
    <phoneticPr fontId="11"/>
  </si>
  <si>
    <t>畑</t>
    <rPh sb="0" eb="1">
      <t>ハタケ</t>
    </rPh>
    <phoneticPr fontId="11"/>
  </si>
  <si>
    <t>住宅地区</t>
    <rPh sb="0" eb="2">
      <t>ジュウタク</t>
    </rPh>
    <rPh sb="2" eb="4">
      <t>チク</t>
    </rPh>
    <phoneticPr fontId="11"/>
  </si>
  <si>
    <t>工業地区</t>
    <rPh sb="0" eb="2">
      <t>コウギョウ</t>
    </rPh>
    <rPh sb="2" eb="4">
      <t>チク</t>
    </rPh>
    <phoneticPr fontId="11"/>
  </si>
  <si>
    <t>商業地区</t>
    <rPh sb="0" eb="2">
      <t>ショウギョウ</t>
    </rPh>
    <rPh sb="2" eb="4">
      <t>チク</t>
    </rPh>
    <phoneticPr fontId="11"/>
  </si>
  <si>
    <t>田</t>
    <rPh sb="0" eb="1">
      <t>タ</t>
    </rPh>
    <phoneticPr fontId="11"/>
  </si>
  <si>
    <t>宅地</t>
    <rPh sb="0" eb="2">
      <t>タクチ</t>
    </rPh>
    <phoneticPr fontId="11"/>
  </si>
  <si>
    <t>人　口　の　推　移</t>
    <rPh sb="0" eb="1">
      <t>ヒト</t>
    </rPh>
    <rPh sb="2" eb="3">
      <t>クチ</t>
    </rPh>
    <rPh sb="6" eb="7">
      <t>スイ</t>
    </rPh>
    <rPh sb="8" eb="9">
      <t>ワタル</t>
    </rPh>
    <phoneticPr fontId="11"/>
  </si>
  <si>
    <t>　男　女　別　人　口　(住　民　基　本　台　帳)　</t>
    <rPh sb="1" eb="2">
      <t>オトコ</t>
    </rPh>
    <rPh sb="3" eb="4">
      <t>オンナ</t>
    </rPh>
    <phoneticPr fontId="11"/>
  </si>
  <si>
    <t>表４　町　丁　別　土　地　面　積</t>
    <rPh sb="0" eb="1">
      <t>ヒョウ</t>
    </rPh>
    <rPh sb="3" eb="4">
      <t>マチ</t>
    </rPh>
    <rPh sb="5" eb="6">
      <t>チョウ</t>
    </rPh>
    <rPh sb="7" eb="8">
      <t>ベツ</t>
    </rPh>
    <rPh sb="9" eb="10">
      <t>ツチ</t>
    </rPh>
    <rPh sb="11" eb="12">
      <t>チ</t>
    </rPh>
    <rPh sb="13" eb="14">
      <t>メン</t>
    </rPh>
    <rPh sb="15" eb="16">
      <t>セキ</t>
    </rPh>
    <phoneticPr fontId="11"/>
  </si>
  <si>
    <t>表５　地　目　別　土　地　面　積</t>
    <rPh sb="3" eb="4">
      <t>チ</t>
    </rPh>
    <rPh sb="5" eb="6">
      <t>メ</t>
    </rPh>
    <rPh sb="7" eb="8">
      <t>ベツ</t>
    </rPh>
    <rPh sb="9" eb="10">
      <t>ツチ</t>
    </rPh>
    <rPh sb="11" eb="12">
      <t>チ</t>
    </rPh>
    <rPh sb="13" eb="14">
      <t>メン</t>
    </rPh>
    <rPh sb="15" eb="16">
      <t>セキ</t>
    </rPh>
    <phoneticPr fontId="11"/>
  </si>
  <si>
    <t>表６　気　　　　　象</t>
    <rPh sb="3" eb="4">
      <t>キ</t>
    </rPh>
    <rPh sb="9" eb="10">
      <t>ゾウ</t>
    </rPh>
    <phoneticPr fontId="11"/>
  </si>
  <si>
    <t>表７　世　帯　数　と　</t>
    <rPh sb="3" eb="4">
      <t>ヨ</t>
    </rPh>
    <rPh sb="5" eb="6">
      <t>オビ</t>
    </rPh>
    <rPh sb="7" eb="8">
      <t>カズ</t>
    </rPh>
    <phoneticPr fontId="11"/>
  </si>
  <si>
    <t>表８　町　丁　別　世　帯　数　と　人　口　</t>
    <rPh sb="3" eb="4">
      <t>チョウ</t>
    </rPh>
    <rPh sb="5" eb="6">
      <t>チョウ</t>
    </rPh>
    <rPh sb="7" eb="8">
      <t>ベツ</t>
    </rPh>
    <rPh sb="9" eb="10">
      <t>ヨ</t>
    </rPh>
    <rPh sb="11" eb="12">
      <t>オビ</t>
    </rPh>
    <rPh sb="13" eb="14">
      <t>スウ</t>
    </rPh>
    <rPh sb="17" eb="18">
      <t>ヒト</t>
    </rPh>
    <rPh sb="19" eb="20">
      <t>クチ</t>
    </rPh>
    <phoneticPr fontId="11"/>
  </si>
  <si>
    <t>表９　年　齢　別　人　口　(住　民　基　本　台　帳)</t>
    <rPh sb="3" eb="4">
      <t>トシ</t>
    </rPh>
    <rPh sb="5" eb="6">
      <t>ヨワイ</t>
    </rPh>
    <rPh sb="7" eb="8">
      <t>ベツ</t>
    </rPh>
    <rPh sb="9" eb="10">
      <t>ヒト</t>
    </rPh>
    <rPh sb="11" eb="12">
      <t>クチ</t>
    </rPh>
    <rPh sb="14" eb="15">
      <t>ジュウ</t>
    </rPh>
    <rPh sb="16" eb="17">
      <t>タミ</t>
    </rPh>
    <rPh sb="18" eb="19">
      <t>モト</t>
    </rPh>
    <rPh sb="20" eb="21">
      <t>ホン</t>
    </rPh>
    <rPh sb="22" eb="23">
      <t>ダイ</t>
    </rPh>
    <rPh sb="24" eb="25">
      <t>トバリ</t>
    </rPh>
    <phoneticPr fontId="11"/>
  </si>
  <si>
    <t>表11　人　　　口　　　動　　　態</t>
    <rPh sb="4" eb="5">
      <t>ニン</t>
    </rPh>
    <rPh sb="8" eb="9">
      <t>クチ</t>
    </rPh>
    <rPh sb="12" eb="13">
      <t>ドウ</t>
    </rPh>
    <rPh sb="16" eb="17">
      <t>タイ</t>
    </rPh>
    <phoneticPr fontId="11"/>
  </si>
  <si>
    <t>表12　町　丁　別　・　年　齢 (５　歳　階　級) 別・　</t>
    <rPh sb="0" eb="1">
      <t>ヒョウ</t>
    </rPh>
    <rPh sb="8" eb="9">
      <t>ベツ</t>
    </rPh>
    <rPh sb="26" eb="27">
      <t>ベツ</t>
    </rPh>
    <phoneticPr fontId="11"/>
  </si>
  <si>
    <t>表14　外　　国　　人　　住　　民　　数</t>
    <rPh sb="0" eb="1">
      <t>ヒョウ</t>
    </rPh>
    <rPh sb="4" eb="5">
      <t>ソト</t>
    </rPh>
    <rPh sb="7" eb="8">
      <t>クニ</t>
    </rPh>
    <rPh sb="10" eb="11">
      <t>ジン</t>
    </rPh>
    <rPh sb="13" eb="14">
      <t>ジュウ</t>
    </rPh>
    <rPh sb="16" eb="17">
      <t>タミ</t>
    </rPh>
    <rPh sb="19" eb="20">
      <t>スウ</t>
    </rPh>
    <phoneticPr fontId="11"/>
  </si>
  <si>
    <t>町丁別土地面積、気温、降水量の推移、住民基本台帳による世帯数と人口など</t>
    <rPh sb="0" eb="1">
      <t>チョウ</t>
    </rPh>
    <rPh sb="1" eb="2">
      <t>チョウ</t>
    </rPh>
    <rPh sb="2" eb="3">
      <t>ベツ</t>
    </rPh>
    <rPh sb="3" eb="5">
      <t>トチ</t>
    </rPh>
    <rPh sb="5" eb="7">
      <t>メンセキ</t>
    </rPh>
    <rPh sb="8" eb="10">
      <t>キオン</t>
    </rPh>
    <rPh sb="11" eb="14">
      <t>コウスイリョウ</t>
    </rPh>
    <rPh sb="15" eb="17">
      <t>スイイ</t>
    </rPh>
    <rPh sb="18" eb="20">
      <t>ジュウミン</t>
    </rPh>
    <rPh sb="20" eb="22">
      <t>キホン</t>
    </rPh>
    <rPh sb="22" eb="24">
      <t>ダイチョウ</t>
    </rPh>
    <rPh sb="27" eb="30">
      <t>セタイスウ</t>
    </rPh>
    <rPh sb="31" eb="33">
      <t>ジンコウ</t>
    </rPh>
    <phoneticPr fontId="11"/>
  </si>
  <si>
    <t>国籍・地域別</t>
    <rPh sb="0" eb="2">
      <t>コクセキ</t>
    </rPh>
    <rPh sb="3" eb="5">
      <t>チイキ</t>
    </rPh>
    <rPh sb="5" eb="6">
      <t>ベツ</t>
    </rPh>
    <phoneticPr fontId="11"/>
  </si>
  <si>
    <t>その他・無国籍</t>
    <rPh sb="2" eb="3">
      <t>タ</t>
    </rPh>
    <rPh sb="4" eb="7">
      <t>ムコクセキ</t>
    </rPh>
    <phoneticPr fontId="11"/>
  </si>
  <si>
    <t>転入人口
(住民基本台帳)</t>
    <rPh sb="0" eb="2">
      <t>テンニュウ</t>
    </rPh>
    <rPh sb="2" eb="4">
      <t>ジンコウ</t>
    </rPh>
    <phoneticPr fontId="11"/>
  </si>
  <si>
    <t>転出人口
(住民基本台帳)</t>
    <rPh sb="0" eb="2">
      <t>テンシュツ</t>
    </rPh>
    <rPh sb="2" eb="4">
      <t>ジンコウ</t>
    </rPh>
    <phoneticPr fontId="11"/>
  </si>
  <si>
    <t>職権記載・消除等に
伴う増加人口
(住民基本台帳)</t>
    <rPh sb="0" eb="2">
      <t>ショッケン</t>
    </rPh>
    <rPh sb="2" eb="4">
      <t>キサイ</t>
    </rPh>
    <rPh sb="5" eb="7">
      <t>ショウジョ</t>
    </rPh>
    <rPh sb="7" eb="8">
      <t>トウ</t>
    </rPh>
    <rPh sb="10" eb="11">
      <t>トモナ</t>
    </rPh>
    <rPh sb="12" eb="13">
      <t>ゾウ</t>
    </rPh>
    <rPh sb="13" eb="14">
      <t>カ</t>
    </rPh>
    <rPh sb="14" eb="15">
      <t>ニン</t>
    </rPh>
    <rPh sb="15" eb="16">
      <t>クチ</t>
    </rPh>
    <phoneticPr fontId="11"/>
  </si>
  <si>
    <r>
      <t xml:space="preserve">　男　女　別　人　口　(住　民　基　本　台　帳)  </t>
    </r>
    <r>
      <rPr>
        <sz val="10"/>
        <rFont val="ＭＳ ゴシック"/>
        <family val="3"/>
        <charset val="128"/>
      </rPr>
      <t>(つ づ き)</t>
    </r>
    <rPh sb="1" eb="2">
      <t>オトコ</t>
    </rPh>
    <rPh sb="3" eb="4">
      <t>オンナ</t>
    </rPh>
    <phoneticPr fontId="11"/>
  </si>
  <si>
    <t>注</t>
    <rPh sb="0" eb="1">
      <t>チュウ</t>
    </rPh>
    <phoneticPr fontId="25"/>
  </si>
  <si>
    <t>：</t>
    <phoneticPr fontId="25"/>
  </si>
  <si>
    <t>図４　町 丁 別 人 口 密 度　【表４、８関連】</t>
    <rPh sb="0" eb="1">
      <t>ズ</t>
    </rPh>
    <rPh sb="3" eb="4">
      <t>チョウ</t>
    </rPh>
    <rPh sb="5" eb="6">
      <t>チョウ</t>
    </rPh>
    <rPh sb="7" eb="8">
      <t>ベツ</t>
    </rPh>
    <rPh sb="9" eb="10">
      <t>ヒト</t>
    </rPh>
    <rPh sb="11" eb="12">
      <t>クチ</t>
    </rPh>
    <rPh sb="13" eb="14">
      <t>ミツ</t>
    </rPh>
    <rPh sb="15" eb="16">
      <t>ド</t>
    </rPh>
    <rPh sb="18" eb="19">
      <t>ヒョウ</t>
    </rPh>
    <rPh sb="22" eb="24">
      <t>カンレン</t>
    </rPh>
    <phoneticPr fontId="29"/>
  </si>
  <si>
    <t>ａ</t>
    <phoneticPr fontId="29"/>
  </si>
  <si>
    <r>
      <t>面積単位は</t>
    </r>
    <r>
      <rPr>
        <sz val="11"/>
        <color theme="1"/>
        <rFont val="ＭＳ Ｐ明朝"/>
        <family val="1"/>
        <charset val="128"/>
      </rPr>
      <t>ａ</t>
    </r>
    <r>
      <rPr>
        <sz val="9"/>
        <color theme="1"/>
        <rFont val="ＭＳ Ｐ明朝"/>
        <family val="1"/>
        <charset val="128"/>
      </rPr>
      <t>（アール：１ａは100㎡）である。</t>
    </r>
    <rPh sb="0" eb="2">
      <t>メンセキ</t>
    </rPh>
    <rPh sb="2" eb="4">
      <t>タンイ</t>
    </rPh>
    <phoneticPr fontId="11"/>
  </si>
  <si>
    <t>婚姻・離婚(人口動態調査)については、夫婦の一方が外国人の場合を含む。</t>
    <rPh sb="0" eb="2">
      <t>コンイン</t>
    </rPh>
    <rPh sb="3" eb="5">
      <t>リコン</t>
    </rPh>
    <rPh sb="19" eb="21">
      <t>フウフ</t>
    </rPh>
    <rPh sb="22" eb="24">
      <t>イッポウ</t>
    </rPh>
    <rPh sb="25" eb="27">
      <t>ガイコク</t>
    </rPh>
    <rPh sb="27" eb="28">
      <t>ジン</t>
    </rPh>
    <rPh sb="29" eb="31">
      <t>バアイ</t>
    </rPh>
    <rPh sb="32" eb="33">
      <t>フク</t>
    </rPh>
    <phoneticPr fontId="11"/>
  </si>
  <si>
    <t>土地・気象・人口</t>
    <phoneticPr fontId="41"/>
  </si>
  <si>
    <t>２</t>
    <phoneticPr fontId="41"/>
  </si>
  <si>
    <t>平成24年までは外国人登録数を含まないが、平成25年から外国人住民数を含む。</t>
    <rPh sb="0" eb="2">
      <t>ヘイセイ</t>
    </rPh>
    <rPh sb="4" eb="5">
      <t>ネン</t>
    </rPh>
    <rPh sb="8" eb="10">
      <t>ガイコク</t>
    </rPh>
    <rPh sb="10" eb="11">
      <t>ジン</t>
    </rPh>
    <rPh sb="11" eb="13">
      <t>トウロク</t>
    </rPh>
    <rPh sb="13" eb="14">
      <t>スウ</t>
    </rPh>
    <rPh sb="15" eb="16">
      <t>フク</t>
    </rPh>
    <rPh sb="21" eb="23">
      <t>ヘイセイ</t>
    </rPh>
    <rPh sb="25" eb="26">
      <t>ネン</t>
    </rPh>
    <rPh sb="28" eb="30">
      <t>ガイコク</t>
    </rPh>
    <rPh sb="30" eb="31">
      <t>ジン</t>
    </rPh>
    <rPh sb="31" eb="33">
      <t>ジュウミン</t>
    </rPh>
    <rPh sb="33" eb="34">
      <t>スウ</t>
    </rPh>
    <rPh sb="35" eb="36">
      <t>フク</t>
    </rPh>
    <phoneticPr fontId="11"/>
  </si>
  <si>
    <r>
      <t>図６　特 殊 年 齢 構 造 指 数 の 推 移</t>
    </r>
    <r>
      <rPr>
        <sz val="9"/>
        <rFont val="ＭＳ ゴシック"/>
        <family val="3"/>
        <charset val="128"/>
      </rPr>
      <t>　</t>
    </r>
    <r>
      <rPr>
        <sz val="13"/>
        <rFont val="ＭＳ ゴシック"/>
        <family val="3"/>
        <charset val="128"/>
      </rPr>
      <t>【表10関連】</t>
    </r>
    <rPh sb="0" eb="1">
      <t>ズ</t>
    </rPh>
    <rPh sb="3" eb="4">
      <t>トク</t>
    </rPh>
    <rPh sb="5" eb="6">
      <t>コト</t>
    </rPh>
    <rPh sb="7" eb="8">
      <t>トシ</t>
    </rPh>
    <rPh sb="9" eb="10">
      <t>ヨワイ</t>
    </rPh>
    <rPh sb="11" eb="12">
      <t>カマエ</t>
    </rPh>
    <rPh sb="13" eb="14">
      <t>ヅクリ</t>
    </rPh>
    <rPh sb="15" eb="16">
      <t>ユビ</t>
    </rPh>
    <rPh sb="17" eb="18">
      <t>カズ</t>
    </rPh>
    <rPh sb="21" eb="22">
      <t>スイ</t>
    </rPh>
    <rPh sb="23" eb="24">
      <t>ウツリ</t>
    </rPh>
    <rPh sb="29" eb="31">
      <t>カンレン</t>
    </rPh>
    <phoneticPr fontId="11"/>
  </si>
  <si>
    <t>表10　特 殊 年 齢 構 造 指 数 の 推 移</t>
    <phoneticPr fontId="11"/>
  </si>
  <si>
    <t>転入・転出、職権記載・消除等、出生・死亡（住民基本台帳）は平成24年７月９日から外国人住民を含んでいる。</t>
    <rPh sb="0" eb="2">
      <t>テンニュウ</t>
    </rPh>
    <rPh sb="3" eb="5">
      <t>テンシュツ</t>
    </rPh>
    <rPh sb="6" eb="8">
      <t>ショッケン</t>
    </rPh>
    <rPh sb="8" eb="10">
      <t>キサイ</t>
    </rPh>
    <rPh sb="11" eb="13">
      <t>ショウジョ</t>
    </rPh>
    <rPh sb="13" eb="14">
      <t>トウ</t>
    </rPh>
    <rPh sb="15" eb="17">
      <t>シュッセイ</t>
    </rPh>
    <rPh sb="18" eb="20">
      <t>シボウ</t>
    </rPh>
    <rPh sb="21" eb="23">
      <t>ジュウミン</t>
    </rPh>
    <rPh sb="23" eb="25">
      <t>キホン</t>
    </rPh>
    <rPh sb="25" eb="27">
      <t>ダイチョウ</t>
    </rPh>
    <rPh sb="29" eb="31">
      <t>ヘイセイ</t>
    </rPh>
    <rPh sb="33" eb="34">
      <t>ネン</t>
    </rPh>
    <rPh sb="35" eb="36">
      <t>ガツ</t>
    </rPh>
    <rPh sb="37" eb="38">
      <t>ヒ</t>
    </rPh>
    <rPh sb="40" eb="42">
      <t>ガイコク</t>
    </rPh>
    <rPh sb="42" eb="43">
      <t>ジン</t>
    </rPh>
    <rPh sb="43" eb="45">
      <t>ジュウミン</t>
    </rPh>
    <rPh sb="46" eb="47">
      <t>フク</t>
    </rPh>
    <phoneticPr fontId="11"/>
  </si>
  <si>
    <t>出生・死亡(住民基本台帳)は、出生・死亡が原因で、住民基本台帳へ１年間に記載・消除されたものを指す。</t>
    <rPh sb="0" eb="2">
      <t>シュッセイ</t>
    </rPh>
    <rPh sb="3" eb="5">
      <t>シボウ</t>
    </rPh>
    <rPh sb="6" eb="8">
      <t>ジュウミン</t>
    </rPh>
    <rPh sb="8" eb="10">
      <t>キホン</t>
    </rPh>
    <rPh sb="10" eb="12">
      <t>ダイチョウ</t>
    </rPh>
    <rPh sb="15" eb="17">
      <t>シュッセイ</t>
    </rPh>
    <rPh sb="18" eb="20">
      <t>シボウ</t>
    </rPh>
    <rPh sb="21" eb="23">
      <t>ゲンイン</t>
    </rPh>
    <rPh sb="25" eb="27">
      <t>ジュウミン</t>
    </rPh>
    <rPh sb="27" eb="29">
      <t>キホン</t>
    </rPh>
    <rPh sb="29" eb="31">
      <t>ダイチョウ</t>
    </rPh>
    <rPh sb="33" eb="35">
      <t>ネンカン</t>
    </rPh>
    <rPh sb="36" eb="38">
      <t>キサイ</t>
    </rPh>
    <rPh sb="39" eb="41">
      <t>ショウジョ</t>
    </rPh>
    <rPh sb="47" eb="48">
      <t>サ</t>
    </rPh>
    <phoneticPr fontId="11"/>
  </si>
  <si>
    <t>(各年１月１日時点)</t>
    <rPh sb="1" eb="3">
      <t>カクネン</t>
    </rPh>
    <rPh sb="4" eb="5">
      <t>ガツ</t>
    </rPh>
    <rPh sb="6" eb="7">
      <t>ニチ</t>
    </rPh>
    <rPh sb="7" eb="9">
      <t>ジテン</t>
    </rPh>
    <phoneticPr fontId="11"/>
  </si>
  <si>
    <t>年および
国籍・地域別</t>
    <rPh sb="0" eb="1">
      <t>トシ</t>
    </rPh>
    <rPh sb="5" eb="7">
      <t>コクセキ</t>
    </rPh>
    <rPh sb="8" eb="10">
      <t>チイキ</t>
    </rPh>
    <rPh sb="10" eb="11">
      <t>ベツ</t>
    </rPh>
    <phoneticPr fontId="11"/>
  </si>
  <si>
    <t>区民部戸籍住民課（表９の数値から算出）</t>
    <rPh sb="0" eb="2">
      <t>クミン</t>
    </rPh>
    <rPh sb="2" eb="3">
      <t>ブ</t>
    </rPh>
    <rPh sb="3" eb="5">
      <t>コセキ</t>
    </rPh>
    <rPh sb="5" eb="8">
      <t>ジュウミンカ</t>
    </rPh>
    <rPh sb="9" eb="10">
      <t>ヒョウ</t>
    </rPh>
    <rPh sb="12" eb="14">
      <t>スウチ</t>
    </rPh>
    <rPh sb="16" eb="18">
      <t>サンシュツ</t>
    </rPh>
    <phoneticPr fontId="11"/>
  </si>
  <si>
    <t>区民部戸籍住民課｢町丁目別男女別年齢別人口一覧表｣</t>
    <rPh sb="0" eb="2">
      <t>クミン</t>
    </rPh>
    <rPh sb="2" eb="3">
      <t>ブ</t>
    </rPh>
    <rPh sb="3" eb="5">
      <t>コセキ</t>
    </rPh>
    <rPh sb="5" eb="8">
      <t>ジュウミンカ</t>
    </rPh>
    <rPh sb="9" eb="12">
      <t>チョウチョウモク</t>
    </rPh>
    <rPh sb="12" eb="13">
      <t>ベツ</t>
    </rPh>
    <rPh sb="13" eb="15">
      <t>ダンジョ</t>
    </rPh>
    <rPh sb="15" eb="16">
      <t>ベツ</t>
    </rPh>
    <rPh sb="16" eb="18">
      <t>ネンレイ</t>
    </rPh>
    <rPh sb="18" eb="19">
      <t>ベツ</t>
    </rPh>
    <rPh sb="19" eb="21">
      <t>ジンコウ</t>
    </rPh>
    <rPh sb="21" eb="23">
      <t>イチラン</t>
    </rPh>
    <rPh sb="23" eb="24">
      <t>ヒョウ</t>
    </rPh>
    <phoneticPr fontId="11"/>
  </si>
  <si>
    <t>平成25年</t>
    <rPh sb="0" eb="2">
      <t>ヘイセイ</t>
    </rPh>
    <rPh sb="4" eb="5">
      <t>ネン</t>
    </rPh>
    <phoneticPr fontId="11"/>
  </si>
  <si>
    <t>日本人人口</t>
    <rPh sb="0" eb="3">
      <t>ニホンジン</t>
    </rPh>
    <rPh sb="3" eb="5">
      <t>ジンコウ</t>
    </rPh>
    <phoneticPr fontId="11"/>
  </si>
  <si>
    <t>外国人人口</t>
    <rPh sb="0" eb="2">
      <t>ガイコク</t>
    </rPh>
    <rPh sb="2" eb="3">
      <t>ジン</t>
    </rPh>
    <rPh sb="3" eb="5">
      <t>ジンコウ</t>
    </rPh>
    <phoneticPr fontId="11"/>
  </si>
  <si>
    <t>％</t>
    <phoneticPr fontId="11"/>
  </si>
  <si>
    <t xml:space="preserve">… </t>
    <phoneticPr fontId="11"/>
  </si>
  <si>
    <t xml:space="preserve">… </t>
    <phoneticPr fontId="11"/>
  </si>
  <si>
    <t>平成13年</t>
    <rPh sb="0" eb="2">
      <t>ヘイセイ</t>
    </rPh>
    <rPh sb="4" eb="5">
      <t>ネン</t>
    </rPh>
    <phoneticPr fontId="11"/>
  </si>
  <si>
    <r>
      <t>平成</t>
    </r>
    <r>
      <rPr>
        <sz val="9"/>
        <rFont val="ＭＳ 明朝"/>
        <family val="1"/>
        <charset val="128"/>
      </rPr>
      <t>25</t>
    </r>
    <r>
      <rPr>
        <sz val="9"/>
        <color theme="0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ヘイセイ</t>
    </rPh>
    <rPh sb="4" eb="5">
      <t>ネン</t>
    </rPh>
    <phoneticPr fontId="11"/>
  </si>
  <si>
    <t>:</t>
    <phoneticPr fontId="11"/>
  </si>
  <si>
    <t>「世帯数」について、昭和23～28年は食糧配給台帳（外国人を含む）、昭和29～42年は住民登録（外国人のみの世帯は含ま
ない）、昭和43年以降は住民基本台帳（外国人のみの世帯について、平成24年までは含まず、平成25年からは含む）の数値
である。</t>
    <rPh sb="1" eb="4">
      <t>セタイスウ</t>
    </rPh>
    <rPh sb="34" eb="36">
      <t>ショウワ</t>
    </rPh>
    <rPh sb="41" eb="42">
      <t>ネン</t>
    </rPh>
    <rPh sb="43" eb="45">
      <t>ジュウミン</t>
    </rPh>
    <rPh sb="45" eb="47">
      <t>トウロク</t>
    </rPh>
    <rPh sb="54" eb="56">
      <t>セタイ</t>
    </rPh>
    <rPh sb="57" eb="58">
      <t>フク</t>
    </rPh>
    <rPh sb="64" eb="66">
      <t>ショウワ</t>
    </rPh>
    <rPh sb="68" eb="71">
      <t>ネンイコウ</t>
    </rPh>
    <rPh sb="72" eb="74">
      <t>ジュウミン</t>
    </rPh>
    <rPh sb="74" eb="76">
      <t>キホン</t>
    </rPh>
    <rPh sb="76" eb="78">
      <t>ダイチョウ</t>
    </rPh>
    <rPh sb="104" eb="106">
      <t>ヘイセイ</t>
    </rPh>
    <rPh sb="108" eb="109">
      <t>ネン</t>
    </rPh>
    <rPh sb="112" eb="113">
      <t>フク</t>
    </rPh>
    <rPh sb="116" eb="118">
      <t>スウチ</t>
    </rPh>
    <phoneticPr fontId="41"/>
  </si>
  <si>
    <t>「総人口」は、「日本人人口」と「外国人人口」の計である。（ただし、昭和28年、29年は外国人登録数が不詳のため、日本人のみ
の人口である）</t>
    <phoneticPr fontId="41"/>
  </si>
  <si>
    <t>「日本人人口」について、昭和23～28年は食糧配給台帳（外国人を含む）、昭和29～42年は住民登録、昭和43年以降は住民
基本台帳（日本人人口）の数値である。</t>
    <rPh sb="1" eb="4">
      <t>ニホンジン</t>
    </rPh>
    <rPh sb="4" eb="6">
      <t>ジンコウ</t>
    </rPh>
    <rPh sb="36" eb="38">
      <t>ショウワ</t>
    </rPh>
    <rPh sb="43" eb="44">
      <t>ネン</t>
    </rPh>
    <rPh sb="45" eb="47">
      <t>ジュウミン</t>
    </rPh>
    <rPh sb="47" eb="49">
      <t>トウロク</t>
    </rPh>
    <rPh sb="50" eb="52">
      <t>ショウワ</t>
    </rPh>
    <rPh sb="58" eb="60">
      <t>ジュウミン</t>
    </rPh>
    <rPh sb="61" eb="63">
      <t>キホン</t>
    </rPh>
    <rPh sb="63" eb="65">
      <t>ダイチョウ</t>
    </rPh>
    <rPh sb="66" eb="69">
      <t>ニホンジン</t>
    </rPh>
    <rPh sb="69" eb="71">
      <t>ジンコウ</t>
    </rPh>
    <rPh sb="73" eb="75">
      <t>スウチ</t>
    </rPh>
    <phoneticPr fontId="41"/>
  </si>
  <si>
    <t>「外国人人口」について、昭和29年までは不詳、昭和30年～平成24年は外国人登録、平成25年からは住民基本台帳の外国人
人口の数値である。</t>
    <rPh sb="1" eb="3">
      <t>ガイコク</t>
    </rPh>
    <rPh sb="3" eb="4">
      <t>ジン</t>
    </rPh>
    <rPh sb="4" eb="6">
      <t>ジンコウ</t>
    </rPh>
    <rPh sb="20" eb="22">
      <t>フショウ</t>
    </rPh>
    <rPh sb="23" eb="25">
      <t>ショウワ</t>
    </rPh>
    <rPh sb="27" eb="28">
      <t>ネン</t>
    </rPh>
    <rPh sb="29" eb="31">
      <t>ヘイセイ</t>
    </rPh>
    <rPh sb="33" eb="34">
      <t>ネン</t>
    </rPh>
    <rPh sb="35" eb="37">
      <t>ガイコク</t>
    </rPh>
    <rPh sb="37" eb="38">
      <t>ジン</t>
    </rPh>
    <rPh sb="38" eb="40">
      <t>トウロク</t>
    </rPh>
    <rPh sb="41" eb="43">
      <t>ヘイセイ</t>
    </rPh>
    <rPh sb="45" eb="46">
      <t>ネン</t>
    </rPh>
    <rPh sb="49" eb="51">
      <t>ジュウミン</t>
    </rPh>
    <rPh sb="51" eb="53">
      <t>キホン</t>
    </rPh>
    <rPh sb="53" eb="55">
      <t>ダイチョウ</t>
    </rPh>
    <rPh sb="56" eb="58">
      <t>ガイコク</t>
    </rPh>
    <rPh sb="58" eb="59">
      <t>ジン</t>
    </rPh>
    <rPh sb="60" eb="62">
      <t>ジンコウ</t>
    </rPh>
    <rPh sb="63" eb="65">
      <t>スウチ</t>
    </rPh>
    <phoneticPr fontId="41"/>
  </si>
  <si>
    <t>「対前年比増加人口」は、「総人口」の増加（減少）である。なお、外国人数が不詳の期間があるため、昭和29年、30年について
は参考値としてカッコ表示した。</t>
    <rPh sb="1" eb="2">
      <t>タイ</t>
    </rPh>
    <rPh sb="2" eb="5">
      <t>ゼンネンヒ</t>
    </rPh>
    <rPh sb="5" eb="7">
      <t>ゾウカ</t>
    </rPh>
    <rPh sb="7" eb="9">
      <t>ジンコウ</t>
    </rPh>
    <rPh sb="13" eb="16">
      <t>ソウジンコウ</t>
    </rPh>
    <rPh sb="18" eb="20">
      <t>ゾウカ</t>
    </rPh>
    <rPh sb="21" eb="23">
      <t>ゲンショウ</t>
    </rPh>
    <rPh sb="31" eb="33">
      <t>ガイコク</t>
    </rPh>
    <rPh sb="33" eb="34">
      <t>ジン</t>
    </rPh>
    <rPh sb="34" eb="35">
      <t>スウ</t>
    </rPh>
    <rPh sb="36" eb="38">
      <t>フショウ</t>
    </rPh>
    <rPh sb="39" eb="41">
      <t>キカン</t>
    </rPh>
    <rPh sb="47" eb="49">
      <t>ショウワ</t>
    </rPh>
    <rPh sb="51" eb="52">
      <t>ネン</t>
    </rPh>
    <rPh sb="55" eb="56">
      <t>ネン</t>
    </rPh>
    <rPh sb="62" eb="64">
      <t>サンコウ</t>
    </rPh>
    <rPh sb="71" eb="73">
      <t>ヒョウジ</t>
    </rPh>
    <phoneticPr fontId="41"/>
  </si>
  <si>
    <t>※　各項目における資料の推移</t>
    <rPh sb="2" eb="5">
      <t>カクコウモク</t>
    </rPh>
    <rPh sb="9" eb="11">
      <t>シリョウ</t>
    </rPh>
    <rPh sb="12" eb="14">
      <t>スイイ</t>
    </rPh>
    <phoneticPr fontId="11"/>
  </si>
  <si>
    <r>
      <t>平成</t>
    </r>
    <r>
      <rPr>
        <sz val="9"/>
        <rFont val="ＭＳ ゴシック"/>
        <family val="3"/>
        <charset val="128"/>
      </rPr>
      <t>26</t>
    </r>
    <r>
      <rPr>
        <sz val="9"/>
        <color theme="0"/>
        <rFont val="ＭＳ ゴシック"/>
        <family val="3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ヘイセイ</t>
    </rPh>
    <rPh sb="4" eb="5">
      <t>ネン</t>
    </rPh>
    <phoneticPr fontId="11"/>
  </si>
  <si>
    <t>平成25年１月</t>
    <rPh sb="0" eb="2">
      <t>ヘイセイ</t>
    </rPh>
    <rPh sb="4" eb="5">
      <t>ネン</t>
    </rPh>
    <rPh sb="6" eb="7">
      <t>ガツ</t>
    </rPh>
    <phoneticPr fontId="11"/>
  </si>
  <si>
    <t>人口</t>
    <phoneticPr fontId="11"/>
  </si>
  <si>
    <t>対前年比増加</t>
    <phoneticPr fontId="11"/>
  </si>
  <si>
    <t>男</t>
    <phoneticPr fontId="11"/>
  </si>
  <si>
    <t>女</t>
    <phoneticPr fontId="11"/>
  </si>
  <si>
    <t>：</t>
    <phoneticPr fontId="11"/>
  </si>
  <si>
    <t>　(住　民　基　本　台　帳)</t>
    <phoneticPr fontId="11"/>
  </si>
  <si>
    <t>中国</t>
    <rPh sb="0" eb="2">
      <t>チュウゴク</t>
    </rPh>
    <phoneticPr fontId="11"/>
  </si>
  <si>
    <t>韓国・朝鮮</t>
    <rPh sb="0" eb="2">
      <t>カンコク</t>
    </rPh>
    <rPh sb="3" eb="5">
      <t>チョウセン</t>
    </rPh>
    <phoneticPr fontId="11"/>
  </si>
  <si>
    <t>フィリピン</t>
    <phoneticPr fontId="11"/>
  </si>
  <si>
    <t>台湾</t>
    <rPh sb="0" eb="2">
      <t>タイワン</t>
    </rPh>
    <phoneticPr fontId="11"/>
  </si>
  <si>
    <t>ベトナム</t>
    <phoneticPr fontId="11"/>
  </si>
  <si>
    <t>タイ</t>
    <phoneticPr fontId="11"/>
  </si>
  <si>
    <t>ネパール</t>
    <phoneticPr fontId="11"/>
  </si>
  <si>
    <t>インド</t>
    <phoneticPr fontId="11"/>
  </si>
  <si>
    <t>ブラジル</t>
    <phoneticPr fontId="11"/>
  </si>
  <si>
    <t>フランス</t>
    <phoneticPr fontId="11"/>
  </si>
  <si>
    <t>カナダ</t>
    <phoneticPr fontId="11"/>
  </si>
  <si>
    <t>インドネシア</t>
    <phoneticPr fontId="11"/>
  </si>
  <si>
    <t>オーストラリア</t>
    <phoneticPr fontId="11"/>
  </si>
  <si>
    <t>マレーシア</t>
    <phoneticPr fontId="11"/>
  </si>
  <si>
    <t>バングラデシュ</t>
    <phoneticPr fontId="11"/>
  </si>
  <si>
    <t>イタリア</t>
    <phoneticPr fontId="11"/>
  </si>
  <si>
    <t>ドイツ</t>
    <phoneticPr fontId="11"/>
  </si>
  <si>
    <t>ロシア</t>
    <phoneticPr fontId="11"/>
  </si>
  <si>
    <t>スペイン</t>
    <phoneticPr fontId="11"/>
  </si>
  <si>
    <t>ミャンマー</t>
    <phoneticPr fontId="11"/>
  </si>
  <si>
    <t>スリランカ</t>
    <phoneticPr fontId="11"/>
  </si>
  <si>
    <t>イラン</t>
    <phoneticPr fontId="11"/>
  </si>
  <si>
    <t>ナイジェリア</t>
    <phoneticPr fontId="11"/>
  </si>
  <si>
    <t>トルコ</t>
    <phoneticPr fontId="11"/>
  </si>
  <si>
    <t>コロンビア</t>
    <phoneticPr fontId="11"/>
  </si>
  <si>
    <t>モンゴル</t>
    <phoneticPr fontId="11"/>
  </si>
  <si>
    <t>パキスタン</t>
    <phoneticPr fontId="11"/>
  </si>
  <si>
    <t>サウジアラビア</t>
    <phoneticPr fontId="11"/>
  </si>
  <si>
    <t>ガーナ</t>
    <phoneticPr fontId="11"/>
  </si>
  <si>
    <t>ニュージーランド</t>
    <phoneticPr fontId="11"/>
  </si>
  <si>
    <t>シンガポール</t>
    <phoneticPr fontId="11"/>
  </si>
  <si>
    <t>ペルー</t>
    <phoneticPr fontId="11"/>
  </si>
  <si>
    <t>ルーマニア</t>
    <phoneticPr fontId="11"/>
  </si>
  <si>
    <t>ウクライナ</t>
    <phoneticPr fontId="11"/>
  </si>
  <si>
    <t>ハンガリー</t>
    <phoneticPr fontId="11"/>
  </si>
  <si>
    <t>スウェーデン</t>
    <phoneticPr fontId="11"/>
  </si>
  <si>
    <t>エジプト</t>
    <phoneticPr fontId="11"/>
  </si>
  <si>
    <t>パラグアイ</t>
    <phoneticPr fontId="11"/>
  </si>
  <si>
    <t>ベルギー</t>
    <phoneticPr fontId="11"/>
  </si>
  <si>
    <t>メキシコ</t>
    <phoneticPr fontId="11"/>
  </si>
  <si>
    <t>ポーランド</t>
    <phoneticPr fontId="11"/>
  </si>
  <si>
    <t>アイルランド</t>
    <phoneticPr fontId="11"/>
  </si>
  <si>
    <t>スイス</t>
    <phoneticPr fontId="11"/>
  </si>
  <si>
    <t>アルゼンチン</t>
    <phoneticPr fontId="11"/>
  </si>
  <si>
    <t>フィンランド</t>
    <phoneticPr fontId="11"/>
  </si>
  <si>
    <t>ウズベキスタン</t>
    <phoneticPr fontId="11"/>
  </si>
  <si>
    <t>オーストリア</t>
    <phoneticPr fontId="11"/>
  </si>
  <si>
    <t>ギニア</t>
    <phoneticPr fontId="11"/>
  </si>
  <si>
    <t>イスラエル</t>
    <phoneticPr fontId="11"/>
  </si>
  <si>
    <t>ボリビア</t>
    <phoneticPr fontId="11"/>
  </si>
  <si>
    <t>カメルーン</t>
    <phoneticPr fontId="11"/>
  </si>
  <si>
    <t>キューバ</t>
    <phoneticPr fontId="11"/>
  </si>
  <si>
    <t>エストニア</t>
    <phoneticPr fontId="11"/>
  </si>
  <si>
    <t>ノルウェー</t>
    <phoneticPr fontId="11"/>
  </si>
  <si>
    <t>チュニジア</t>
    <phoneticPr fontId="11"/>
  </si>
  <si>
    <t>ベネズエラ</t>
    <phoneticPr fontId="11"/>
  </si>
  <si>
    <t>アフガニスタン</t>
    <phoneticPr fontId="11"/>
  </si>
  <si>
    <t>デンマーク</t>
    <phoneticPr fontId="11"/>
  </si>
  <si>
    <t>ギリシャ</t>
    <phoneticPr fontId="11"/>
  </si>
  <si>
    <t>ホンジュラス</t>
    <phoneticPr fontId="11"/>
  </si>
  <si>
    <t>ジャマイカ</t>
    <phoneticPr fontId="11"/>
  </si>
  <si>
    <t>リトアニア</t>
    <phoneticPr fontId="11"/>
  </si>
  <si>
    <t>オランダ</t>
    <phoneticPr fontId="11"/>
  </si>
  <si>
    <t>セネガル</t>
    <phoneticPr fontId="11"/>
  </si>
  <si>
    <t>ベラルーシ</t>
    <phoneticPr fontId="11"/>
  </si>
  <si>
    <t>ブルガリア</t>
    <phoneticPr fontId="11"/>
  </si>
  <si>
    <t>カンボジア</t>
    <phoneticPr fontId="11"/>
  </si>
  <si>
    <t>チリ</t>
    <phoneticPr fontId="11"/>
  </si>
  <si>
    <t>エクアドル</t>
    <phoneticPr fontId="11"/>
  </si>
  <si>
    <t>ケニア</t>
    <phoneticPr fontId="11"/>
  </si>
  <si>
    <t>キルギス</t>
    <phoneticPr fontId="11"/>
  </si>
  <si>
    <t>ラオス</t>
    <phoneticPr fontId="11"/>
  </si>
  <si>
    <t>ポルトガル</t>
    <phoneticPr fontId="11"/>
  </si>
  <si>
    <t>トリニダード・トバゴ</t>
    <phoneticPr fontId="11"/>
  </si>
  <si>
    <t>ウガンダ</t>
    <phoneticPr fontId="11"/>
  </si>
  <si>
    <t>セルビア</t>
    <phoneticPr fontId="11"/>
  </si>
  <si>
    <t>アルメニア</t>
    <phoneticPr fontId="11"/>
  </si>
  <si>
    <t>コスタリカ</t>
    <phoneticPr fontId="11"/>
  </si>
  <si>
    <t>チェコ</t>
    <phoneticPr fontId="11"/>
  </si>
  <si>
    <t>エルサルバドル</t>
    <phoneticPr fontId="11"/>
  </si>
  <si>
    <t>アイスランド</t>
    <phoneticPr fontId="11"/>
  </si>
  <si>
    <t>ヨルダン</t>
    <phoneticPr fontId="11"/>
  </si>
  <si>
    <t>リベリア</t>
    <phoneticPr fontId="11"/>
  </si>
  <si>
    <t>ルクセンブルク</t>
    <phoneticPr fontId="11"/>
  </si>
  <si>
    <t>マダガスカル</t>
    <phoneticPr fontId="11"/>
  </si>
  <si>
    <t>モルディブ</t>
    <phoneticPr fontId="11"/>
  </si>
  <si>
    <t>マリ</t>
    <phoneticPr fontId="11"/>
  </si>
  <si>
    <t>ミクロネシア</t>
    <phoneticPr fontId="11"/>
  </si>
  <si>
    <t>モロッコ</t>
    <phoneticPr fontId="11"/>
  </si>
  <si>
    <t>スロバキア</t>
    <phoneticPr fontId="11"/>
  </si>
  <si>
    <t>シリア</t>
    <phoneticPr fontId="11"/>
  </si>
  <si>
    <t>トーゴ</t>
    <phoneticPr fontId="11"/>
  </si>
  <si>
    <t>：</t>
    <phoneticPr fontId="11"/>
  </si>
  <si>
    <r>
      <t>　(住　民　基　本　台　帳)</t>
    </r>
    <r>
      <rPr>
        <sz val="10"/>
        <rFont val="ＭＳ ゴシック"/>
        <family val="3"/>
        <charset val="128"/>
      </rPr>
      <t>　(つ　づ　き)</t>
    </r>
    <phoneticPr fontId="11"/>
  </si>
  <si>
    <t>(1) 平成16年人口</t>
    <rPh sb="4" eb="6">
      <t>ヘイセイ</t>
    </rPh>
    <rPh sb="8" eb="9">
      <t>ネン</t>
    </rPh>
    <rPh sb="9" eb="11">
      <t>ジンコウ</t>
    </rPh>
    <phoneticPr fontId="11"/>
  </si>
  <si>
    <t>(2) 平成26年人口</t>
    <rPh sb="4" eb="6">
      <t>ヘイセイ</t>
    </rPh>
    <rPh sb="8" eb="9">
      <t>ネン</t>
    </rPh>
    <rPh sb="9" eb="11">
      <t>ジンコウ</t>
    </rPh>
    <phoneticPr fontId="11"/>
  </si>
  <si>
    <t>(3) 平成36年推計人口</t>
    <rPh sb="4" eb="6">
      <t>ヘイセイ</t>
    </rPh>
    <rPh sb="8" eb="9">
      <t>ネン</t>
    </rPh>
    <rPh sb="9" eb="11">
      <t>スイケイ</t>
    </rPh>
    <rPh sb="11" eb="13">
      <t>ジンコウ</t>
    </rPh>
    <phoneticPr fontId="11"/>
  </si>
  <si>
    <t>(平成26年10月１日現在)</t>
    <rPh sb="1" eb="3">
      <t>ヘイセイ</t>
    </rPh>
    <rPh sb="5" eb="6">
      <t>ネン</t>
    </rPh>
    <rPh sb="8" eb="9">
      <t>ガツ</t>
    </rPh>
    <rPh sb="10" eb="11">
      <t>ニチ</t>
    </rPh>
    <rPh sb="11" eb="13">
      <t>ゲンザイ</t>
    </rPh>
    <phoneticPr fontId="11"/>
  </si>
  <si>
    <t>１ 世 帯
当たり人員</t>
    <rPh sb="2" eb="3">
      <t>ヨ</t>
    </rPh>
    <rPh sb="4" eb="5">
      <t>オビ</t>
    </rPh>
    <phoneticPr fontId="11"/>
  </si>
  <si>
    <t xml:space="preserve">       (平成26年１月１日現在)</t>
    <rPh sb="8" eb="10">
      <t>ヘイセイ</t>
    </rPh>
    <rPh sb="12" eb="13">
      <t>ネン</t>
    </rPh>
    <rPh sb="14" eb="15">
      <t>ガツ</t>
    </rPh>
    <rPh sb="16" eb="17">
      <t>ニチ</t>
    </rPh>
    <rPh sb="17" eb="19">
      <t>ゲンザイ</t>
    </rPh>
    <phoneticPr fontId="11"/>
  </si>
  <si>
    <t>(平成26年１月１日現在）</t>
    <rPh sb="1" eb="3">
      <t>ヘイセイ</t>
    </rPh>
    <rPh sb="5" eb="6">
      <t>ネン</t>
    </rPh>
    <rPh sb="7" eb="8">
      <t>ガツ</t>
    </rPh>
    <rPh sb="9" eb="10">
      <t>ニチ</t>
    </rPh>
    <rPh sb="10" eb="12">
      <t>ゲンザイ</t>
    </rPh>
    <phoneticPr fontId="11"/>
  </si>
  <si>
    <t>(1)　年　　齢　　別</t>
    <rPh sb="4" eb="5">
      <t>ネン</t>
    </rPh>
    <rPh sb="7" eb="8">
      <t>トシ</t>
    </rPh>
    <rPh sb="10" eb="11">
      <t>ベツ</t>
    </rPh>
    <phoneticPr fontId="11"/>
  </si>
  <si>
    <t>年 少 人 口 (０～14歳)</t>
    <rPh sb="0" eb="1">
      <t>トシ</t>
    </rPh>
    <rPh sb="2" eb="3">
      <t>ショウ</t>
    </rPh>
    <rPh sb="4" eb="5">
      <t>ヒト</t>
    </rPh>
    <rPh sb="6" eb="7">
      <t>クチ</t>
    </rPh>
    <rPh sb="13" eb="14">
      <t>サイ</t>
    </rPh>
    <phoneticPr fontId="11"/>
  </si>
  <si>
    <t>生産年齢人口 (15～64歳)</t>
    <rPh sb="0" eb="2">
      <t>セイサン</t>
    </rPh>
    <rPh sb="2" eb="4">
      <t>ネンレイ</t>
    </rPh>
    <rPh sb="4" eb="6">
      <t>ジンコウ</t>
    </rPh>
    <rPh sb="13" eb="14">
      <t>サイ</t>
    </rPh>
    <phoneticPr fontId="11"/>
  </si>
  <si>
    <t>高齢者人口 (65歳以上)</t>
    <rPh sb="0" eb="3">
      <t>コウレイシャ</t>
    </rPh>
    <rPh sb="3" eb="5">
      <t>ジンコウ</t>
    </rPh>
    <rPh sb="9" eb="12">
      <t>サイイジョウ</t>
    </rPh>
    <phoneticPr fontId="11"/>
  </si>
  <si>
    <t>増加数</t>
    <rPh sb="0" eb="2">
      <t>ゾウカ</t>
    </rPh>
    <rPh sb="2" eb="3">
      <t>スウ</t>
    </rPh>
    <phoneticPr fontId="41"/>
  </si>
  <si>
    <r>
      <t>増</t>
    </r>
    <r>
      <rPr>
        <sz val="4"/>
        <color indexed="8"/>
        <rFont val="ＭＳ 明朝"/>
        <family val="1"/>
        <charset val="128"/>
      </rPr>
      <t xml:space="preserve"> </t>
    </r>
    <r>
      <rPr>
        <sz val="8"/>
        <color indexed="8"/>
        <rFont val="ＭＳ 明朝"/>
        <family val="1"/>
        <charset val="128"/>
      </rPr>
      <t>加</t>
    </r>
    <r>
      <rPr>
        <sz val="4"/>
        <color indexed="8"/>
        <rFont val="ＭＳ 明朝"/>
        <family val="1"/>
        <charset val="128"/>
      </rPr>
      <t xml:space="preserve"> </t>
    </r>
    <r>
      <rPr>
        <sz val="8"/>
        <color indexed="8"/>
        <rFont val="ＭＳ 明朝"/>
        <family val="1"/>
        <charset val="128"/>
      </rPr>
      <t>率</t>
    </r>
    <rPh sb="0" eb="1">
      <t>ゾウ</t>
    </rPh>
    <rPh sb="2" eb="3">
      <t>カ</t>
    </rPh>
    <rPh sb="4" eb="5">
      <t>リツ</t>
    </rPh>
    <phoneticPr fontId="41"/>
  </si>
  <si>
    <t>：</t>
    <phoneticPr fontId="11"/>
  </si>
  <si>
    <t>企画部企画課</t>
    <rPh sb="0" eb="2">
      <t>キカク</t>
    </rPh>
    <rPh sb="2" eb="3">
      <t>ブ</t>
    </rPh>
    <rPh sb="3" eb="5">
      <t>キカク</t>
    </rPh>
    <rPh sb="5" eb="6">
      <t>カ</t>
    </rPh>
    <phoneticPr fontId="11"/>
  </si>
  <si>
    <t>(2)　地　　域　　別</t>
    <rPh sb="4" eb="5">
      <t>チ</t>
    </rPh>
    <rPh sb="7" eb="8">
      <t>イキ</t>
    </rPh>
    <rPh sb="10" eb="11">
      <t>ベツ</t>
    </rPh>
    <phoneticPr fontId="11"/>
  </si>
  <si>
    <t>〒176の地域</t>
    <rPh sb="5" eb="7">
      <t>チイキ</t>
    </rPh>
    <phoneticPr fontId="11"/>
  </si>
  <si>
    <t>〒177の地域</t>
    <rPh sb="5" eb="7">
      <t>チイキ</t>
    </rPh>
    <phoneticPr fontId="11"/>
  </si>
  <si>
    <t>〒178の地域</t>
    <rPh sb="5" eb="7">
      <t>チイキ</t>
    </rPh>
    <phoneticPr fontId="11"/>
  </si>
  <si>
    <t>〒179の地域</t>
    <rPh sb="5" eb="7">
      <t>チイキ</t>
    </rPh>
    <phoneticPr fontId="11"/>
  </si>
  <si>
    <t>〒176の地域：練馬、桜台、羽沢、小竹町、旭丘、栄町、豊玉、貫井、向山、中村、〒177の地域：三原台、谷原、高野台、</t>
    <rPh sb="5" eb="7">
      <t>チイキ</t>
    </rPh>
    <rPh sb="8" eb="10">
      <t>ネリマ</t>
    </rPh>
    <rPh sb="11" eb="13">
      <t>サクラダイ</t>
    </rPh>
    <rPh sb="14" eb="16">
      <t>ハザワ</t>
    </rPh>
    <rPh sb="17" eb="19">
      <t>コタケ</t>
    </rPh>
    <rPh sb="19" eb="20">
      <t>チョウ</t>
    </rPh>
    <rPh sb="21" eb="23">
      <t>アサヒガオカ</t>
    </rPh>
    <rPh sb="24" eb="26">
      <t>サカエチョウ</t>
    </rPh>
    <rPh sb="27" eb="29">
      <t>トヨタマ</t>
    </rPh>
    <rPh sb="30" eb="32">
      <t>ヌクイ</t>
    </rPh>
    <rPh sb="33" eb="35">
      <t>コウヤマ</t>
    </rPh>
    <rPh sb="36" eb="38">
      <t>ナカムラ</t>
    </rPh>
    <rPh sb="44" eb="46">
      <t>チイキ</t>
    </rPh>
    <rPh sb="47" eb="50">
      <t>ミハラダイ</t>
    </rPh>
    <rPh sb="51" eb="53">
      <t>ヤハラ</t>
    </rPh>
    <rPh sb="54" eb="57">
      <t>タカノダイ</t>
    </rPh>
    <phoneticPr fontId="41"/>
  </si>
  <si>
    <t>富士見台、南田中、石神井、関町、立野町、〒178の地域：大泉、〒179の地域：旭町、光が丘、田柄、春日町、高松、</t>
    <rPh sb="0" eb="4">
      <t>フジミダイ</t>
    </rPh>
    <rPh sb="5" eb="8">
      <t>ミナミタナカ</t>
    </rPh>
    <rPh sb="9" eb="12">
      <t>シャクジイ</t>
    </rPh>
    <rPh sb="13" eb="14">
      <t>セキ</t>
    </rPh>
    <rPh sb="14" eb="15">
      <t>マチ</t>
    </rPh>
    <rPh sb="16" eb="18">
      <t>タテノ</t>
    </rPh>
    <rPh sb="18" eb="19">
      <t>チョウ</t>
    </rPh>
    <rPh sb="25" eb="27">
      <t>チイキ</t>
    </rPh>
    <rPh sb="28" eb="30">
      <t>オオイズミ</t>
    </rPh>
    <rPh sb="36" eb="38">
      <t>チイキ</t>
    </rPh>
    <rPh sb="39" eb="41">
      <t>アサヒチョウ</t>
    </rPh>
    <rPh sb="42" eb="43">
      <t>ヒカリ</t>
    </rPh>
    <rPh sb="44" eb="45">
      <t>オカ</t>
    </rPh>
    <rPh sb="46" eb="48">
      <t>タガラ</t>
    </rPh>
    <rPh sb="49" eb="52">
      <t>カスガチョウ</t>
    </rPh>
    <rPh sb="53" eb="55">
      <t>タカマツ</t>
    </rPh>
    <phoneticPr fontId="41"/>
  </si>
  <si>
    <t>土支田、北町、錦、平和台、氷川台、早宮</t>
    <rPh sb="0" eb="3">
      <t>ドシダ</t>
    </rPh>
    <rPh sb="4" eb="6">
      <t>キタマチ</t>
    </rPh>
    <rPh sb="7" eb="8">
      <t>ニシキ</t>
    </rPh>
    <rPh sb="9" eb="12">
      <t>ヘイワダイ</t>
    </rPh>
    <rPh sb="13" eb="16">
      <t>ヒカワダイ</t>
    </rPh>
    <rPh sb="17" eb="19">
      <t>ハヤミヤ</t>
    </rPh>
    <phoneticPr fontId="41"/>
  </si>
  <si>
    <t>表13　人 　口 　予　 測</t>
    <rPh sb="0" eb="1">
      <t>ヒョウ</t>
    </rPh>
    <rPh sb="4" eb="5">
      <t>ヒト</t>
    </rPh>
    <rPh sb="7" eb="8">
      <t>クチ</t>
    </rPh>
    <rPh sb="10" eb="11">
      <t>ヨ</t>
    </rPh>
    <rPh sb="13" eb="14">
      <t>ハカリ</t>
    </rPh>
    <phoneticPr fontId="11"/>
  </si>
  <si>
    <r>
      <t>図10　外 国 人 住 民 数 の 推 移</t>
    </r>
    <r>
      <rPr>
        <sz val="9"/>
        <color indexed="8"/>
        <rFont val="ＭＳ ゴシック"/>
        <family val="3"/>
        <charset val="128"/>
      </rPr>
      <t>　</t>
    </r>
    <r>
      <rPr>
        <sz val="13"/>
        <color indexed="8"/>
        <rFont val="ＭＳ ゴシック"/>
        <family val="3"/>
        <charset val="128"/>
      </rPr>
      <t>【表14関連】</t>
    </r>
    <rPh sb="0" eb="1">
      <t>ズ</t>
    </rPh>
    <rPh sb="4" eb="5">
      <t>ソト</t>
    </rPh>
    <rPh sb="6" eb="7">
      <t>クニ</t>
    </rPh>
    <rPh sb="8" eb="9">
      <t>ジン</t>
    </rPh>
    <rPh sb="10" eb="11">
      <t>ジュウ</t>
    </rPh>
    <rPh sb="12" eb="13">
      <t>タミ</t>
    </rPh>
    <rPh sb="14" eb="15">
      <t>スウ</t>
    </rPh>
    <rPh sb="18" eb="19">
      <t>スイ</t>
    </rPh>
    <rPh sb="20" eb="21">
      <t>ワタル</t>
    </rPh>
    <rPh sb="23" eb="24">
      <t>ヒョウ</t>
    </rPh>
    <rPh sb="26" eb="28">
      <t>カンレン</t>
    </rPh>
    <phoneticPr fontId="25"/>
  </si>
  <si>
    <t>図９　人 　口 　予　 測　【表13関連】</t>
    <rPh sb="0" eb="1">
      <t>ズ</t>
    </rPh>
    <rPh sb="3" eb="4">
      <t>ヒト</t>
    </rPh>
    <rPh sb="6" eb="7">
      <t>クチ</t>
    </rPh>
    <rPh sb="9" eb="10">
      <t>ヨ</t>
    </rPh>
    <rPh sb="12" eb="13">
      <t>ハカリ</t>
    </rPh>
    <rPh sb="15" eb="16">
      <t>ヒョウ</t>
    </rPh>
    <rPh sb="18" eb="20">
      <t>カンレン</t>
    </rPh>
    <phoneticPr fontId="11"/>
  </si>
  <si>
    <r>
      <t>図５　人　口　の　年　齢　構　造</t>
    </r>
    <r>
      <rPr>
        <sz val="9"/>
        <color indexed="8"/>
        <rFont val="ＭＳ ゴシック"/>
        <family val="3"/>
        <charset val="128"/>
      </rPr>
      <t>　</t>
    </r>
    <r>
      <rPr>
        <sz val="13"/>
        <color indexed="8"/>
        <rFont val="ＭＳ ゴシック"/>
        <family val="3"/>
        <charset val="128"/>
      </rPr>
      <t>【表９、13関連】</t>
    </r>
    <rPh sb="0" eb="1">
      <t>ズ</t>
    </rPh>
    <rPh sb="3" eb="4">
      <t>ジン</t>
    </rPh>
    <rPh sb="5" eb="6">
      <t>コウ</t>
    </rPh>
    <rPh sb="9" eb="10">
      <t>ネン</t>
    </rPh>
    <rPh sb="11" eb="12">
      <t>トシ</t>
    </rPh>
    <rPh sb="13" eb="14">
      <t>カマエ</t>
    </rPh>
    <rPh sb="15" eb="16">
      <t>ヅクリ</t>
    </rPh>
    <rPh sb="23" eb="25">
      <t>カンレン</t>
    </rPh>
    <phoneticPr fontId="11"/>
  </si>
  <si>
    <r>
      <t xml:space="preserve">図８　出 生 ・ 死 亡 （住 民 基 本 台 帳） の 推 移 </t>
    </r>
    <r>
      <rPr>
        <sz val="9"/>
        <color indexed="8"/>
        <rFont val="ＭＳ ゴシック"/>
        <family val="3"/>
        <charset val="128"/>
      </rPr>
      <t>　</t>
    </r>
    <r>
      <rPr>
        <sz val="13"/>
        <color indexed="8"/>
        <rFont val="ＭＳ ゴシック"/>
        <family val="3"/>
        <charset val="128"/>
      </rPr>
      <t>【表11関連】</t>
    </r>
    <rPh sb="0" eb="1">
      <t>ズ</t>
    </rPh>
    <rPh sb="3" eb="4">
      <t>デ</t>
    </rPh>
    <rPh sb="5" eb="6">
      <t>セイ</t>
    </rPh>
    <rPh sb="9" eb="10">
      <t>シ</t>
    </rPh>
    <rPh sb="11" eb="12">
      <t>ボウ</t>
    </rPh>
    <rPh sb="14" eb="15">
      <t>ジュウ</t>
    </rPh>
    <rPh sb="16" eb="17">
      <t>タミ</t>
    </rPh>
    <rPh sb="18" eb="19">
      <t>モト</t>
    </rPh>
    <rPh sb="20" eb="21">
      <t>ホン</t>
    </rPh>
    <rPh sb="22" eb="23">
      <t>ダイ</t>
    </rPh>
    <rPh sb="24" eb="25">
      <t>トバリ</t>
    </rPh>
    <rPh sb="29" eb="30">
      <t>スイ</t>
    </rPh>
    <rPh sb="31" eb="32">
      <t>ワタル</t>
    </rPh>
    <rPh sb="38" eb="40">
      <t>カンレン</t>
    </rPh>
    <phoneticPr fontId="25"/>
  </si>
  <si>
    <t>(各年1月1日現在)</t>
    <rPh sb="1" eb="3">
      <t>カクネン</t>
    </rPh>
    <rPh sb="4" eb="5">
      <t>ガツ</t>
    </rPh>
    <rPh sb="6" eb="7">
      <t>ニチ</t>
    </rPh>
    <rPh sb="7" eb="9">
      <t>ゲンザイ</t>
    </rPh>
    <phoneticPr fontId="11"/>
  </si>
  <si>
    <t>※ このほか、61ページに「表25 人口、世帯数および昼間人口の予測」（国勢調査の結果に基づく人口等の予測）を掲載している。</t>
    <rPh sb="14" eb="15">
      <t>ヒョウ</t>
    </rPh>
    <rPh sb="36" eb="38">
      <t>コクセイ</t>
    </rPh>
    <rPh sb="38" eb="40">
      <t>チョウサ</t>
    </rPh>
    <rPh sb="41" eb="43">
      <t>ケッカ</t>
    </rPh>
    <rPh sb="44" eb="45">
      <t>モト</t>
    </rPh>
    <rPh sb="47" eb="49">
      <t>ジンコウ</t>
    </rPh>
    <rPh sb="49" eb="50">
      <t>トウ</t>
    </rPh>
    <rPh sb="51" eb="53">
      <t>ヨソク</t>
    </rPh>
    <rPh sb="55" eb="57">
      <t>ケイサイ</t>
    </rPh>
    <phoneticPr fontId="11"/>
  </si>
  <si>
    <t>平成17～24年までの数値は外国人登録数で、平成25年以降の数値は住民基本台帳上の外国人住民数である。</t>
    <rPh sb="0" eb="2">
      <t>ヘイセイ</t>
    </rPh>
    <rPh sb="7" eb="8">
      <t>ネン</t>
    </rPh>
    <rPh sb="11" eb="13">
      <t>スウチ</t>
    </rPh>
    <rPh sb="14" eb="16">
      <t>ガイコク</t>
    </rPh>
    <rPh sb="16" eb="17">
      <t>ジン</t>
    </rPh>
    <rPh sb="17" eb="20">
      <t>トウロクスウ</t>
    </rPh>
    <rPh sb="22" eb="24">
      <t>ヘイセイ</t>
    </rPh>
    <rPh sb="26" eb="27">
      <t>ネン</t>
    </rPh>
    <rPh sb="27" eb="29">
      <t>イコウ</t>
    </rPh>
    <rPh sb="30" eb="32">
      <t>スウチ</t>
    </rPh>
    <rPh sb="33" eb="35">
      <t>ジュウミン</t>
    </rPh>
    <rPh sb="35" eb="37">
      <t>キホン</t>
    </rPh>
    <rPh sb="37" eb="39">
      <t>ダイチョウ</t>
    </rPh>
    <rPh sb="39" eb="40">
      <t>ジョウ</t>
    </rPh>
    <rPh sb="41" eb="43">
      <t>ガイコク</t>
    </rPh>
    <rPh sb="43" eb="44">
      <t>ジン</t>
    </rPh>
    <rPh sb="44" eb="46">
      <t>ジュウミン</t>
    </rPh>
    <rPh sb="46" eb="47">
      <t>スウ</t>
    </rPh>
    <phoneticPr fontId="25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</si>
  <si>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２月</t>
    </r>
    <rPh sb="0" eb="2">
      <t>ヘイセイ</t>
    </rPh>
    <rPh sb="4" eb="5">
      <t>ネン</t>
    </rPh>
    <rPh sb="6" eb="7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</si>
  <si>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３月</t>
    </r>
    <rPh sb="0" eb="2">
      <t>ヘイセイ</t>
    </rPh>
    <rPh sb="4" eb="5">
      <t>ネン</t>
    </rPh>
    <rPh sb="6" eb="7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</si>
  <si>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６月</t>
    </r>
    <rPh sb="0" eb="2">
      <t>ヘイセイ</t>
    </rPh>
    <rPh sb="4" eb="5">
      <t>ネン</t>
    </rPh>
    <rPh sb="6" eb="7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</si>
  <si>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７月</t>
    </r>
    <rPh sb="0" eb="2">
      <t>ヘイセイ</t>
    </rPh>
    <rPh sb="4" eb="5">
      <t>ネン</t>
    </rPh>
    <rPh sb="6" eb="7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</si>
  <si>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８月</t>
    </r>
    <rPh sb="0" eb="2">
      <t>ヘイセイ</t>
    </rPh>
    <rPh sb="4" eb="5">
      <t>ネン</t>
    </rPh>
    <rPh sb="6" eb="7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</si>
  <si>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９月</t>
    </r>
    <rPh sb="0" eb="2">
      <t>ヘイセイ</t>
    </rPh>
    <rPh sb="4" eb="5">
      <t>ネン</t>
    </rPh>
    <rPh sb="6" eb="7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</si>
  <si>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10月</t>
    </r>
    <rPh sb="0" eb="2">
      <t>ヘイセイ</t>
    </rPh>
    <rPh sb="4" eb="5">
      <t>ネン</t>
    </rPh>
    <rPh sb="7" eb="8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</si>
  <si>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11月</t>
    </r>
    <rPh sb="0" eb="2">
      <t>ヘイセイ</t>
    </rPh>
    <rPh sb="4" eb="5">
      <t>ネン</t>
    </rPh>
    <rPh sb="7" eb="8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</si>
  <si>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12月</t>
    </r>
    <rPh sb="0" eb="2">
      <t>ヘイセイ</t>
    </rPh>
    <rPh sb="4" eb="5">
      <t>ネン</t>
    </rPh>
    <rPh sb="7" eb="8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</si>
  <si>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４月</t>
    </r>
    <rPh sb="0" eb="2">
      <t>ヘイセイ</t>
    </rPh>
    <rPh sb="4" eb="5">
      <t>ネン</t>
    </rPh>
    <rPh sb="6" eb="7">
      <t>ガツ</t>
    </rPh>
    <phoneticPr fontId="11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</si>
  <si>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５月</t>
    </r>
    <rPh sb="0" eb="2">
      <t>ヘイセイ</t>
    </rPh>
    <rPh sb="4" eb="5">
      <t>ネン</t>
    </rPh>
    <rPh sb="6" eb="7">
      <t>ガツ</t>
    </rPh>
    <phoneticPr fontId="11"/>
  </si>
  <si>
    <t>東京都福祉保健局「人口動態統計月報(平成25年)」「東京都衛生年報(平成16年)」「人口動態統計(平成16年～25年)」、</t>
    <rPh sb="0" eb="3">
      <t>トウキョウト</t>
    </rPh>
    <rPh sb="3" eb="5">
      <t>フクシ</t>
    </rPh>
    <rPh sb="5" eb="7">
      <t>ホケン</t>
    </rPh>
    <rPh sb="7" eb="8">
      <t>キョク</t>
    </rPh>
    <rPh sb="9" eb="11">
      <t>ジンコウ</t>
    </rPh>
    <rPh sb="11" eb="13">
      <t>ドウタイ</t>
    </rPh>
    <rPh sb="13" eb="15">
      <t>トウケイ</t>
    </rPh>
    <rPh sb="15" eb="17">
      <t>ゲッポウ</t>
    </rPh>
    <rPh sb="18" eb="20">
      <t>ヘイセイ</t>
    </rPh>
    <rPh sb="22" eb="23">
      <t>ネン</t>
    </rPh>
    <rPh sb="26" eb="29">
      <t>トウキョウト</t>
    </rPh>
    <rPh sb="29" eb="31">
      <t>エイセイ</t>
    </rPh>
    <rPh sb="31" eb="33">
      <t>ネンポウ</t>
    </rPh>
    <rPh sb="34" eb="36">
      <t>ヘイセイ</t>
    </rPh>
    <rPh sb="38" eb="39">
      <t>ネン</t>
    </rPh>
    <rPh sb="42" eb="44">
      <t>ジンコウ</t>
    </rPh>
    <rPh sb="44" eb="46">
      <t>ドウタイ</t>
    </rPh>
    <rPh sb="46" eb="48">
      <t>トウケイ</t>
    </rPh>
    <rPh sb="49" eb="51">
      <t>ヘイセイ</t>
    </rPh>
    <rPh sb="53" eb="54">
      <t>ネン</t>
    </rPh>
    <rPh sb="57" eb="58">
      <t>ネン</t>
    </rPh>
    <phoneticPr fontId="11"/>
  </si>
  <si>
    <t>平成22～24年の数値は外国人登録数で、平成25年以降の数値は住民基本台帳上の外国人住民数である。</t>
    <rPh sb="0" eb="2">
      <t>ヘイセイ</t>
    </rPh>
    <rPh sb="7" eb="8">
      <t>トシ</t>
    </rPh>
    <rPh sb="9" eb="11">
      <t>スウチ</t>
    </rPh>
    <rPh sb="12" eb="14">
      <t>ガイコク</t>
    </rPh>
    <rPh sb="14" eb="15">
      <t>ジン</t>
    </rPh>
    <rPh sb="15" eb="17">
      <t>トウロク</t>
    </rPh>
    <rPh sb="17" eb="18">
      <t>スウ</t>
    </rPh>
    <rPh sb="20" eb="22">
      <t>ヘイセイ</t>
    </rPh>
    <rPh sb="24" eb="25">
      <t>ネン</t>
    </rPh>
    <rPh sb="25" eb="27">
      <t>イコウ</t>
    </rPh>
    <rPh sb="28" eb="30">
      <t>スウチ</t>
    </rPh>
    <rPh sb="31" eb="33">
      <t>ジュウミン</t>
    </rPh>
    <rPh sb="33" eb="35">
      <t>キホン</t>
    </rPh>
    <rPh sb="35" eb="37">
      <t>ダイチョウ</t>
    </rPh>
    <rPh sb="37" eb="38">
      <t>ジョウ</t>
    </rPh>
    <rPh sb="39" eb="41">
      <t>ガイコク</t>
    </rPh>
    <rPh sb="41" eb="42">
      <t>ジン</t>
    </rPh>
    <rPh sb="42" eb="44">
      <t>ジュウミン</t>
    </rPh>
    <rPh sb="44" eb="45">
      <t>スウ</t>
    </rPh>
    <phoneticPr fontId="11"/>
  </si>
  <si>
    <t>㎢</t>
    <phoneticPr fontId="11"/>
  </si>
  <si>
    <t>：</t>
    <phoneticPr fontId="11"/>
  </si>
  <si>
    <t>て、練馬区の面積値を変更した。</t>
    <phoneticPr fontId="11"/>
  </si>
  <si>
    <t>計測方法変更による面積値の見直しが行われた「全国都道府県市区町村別面積調」（国土地理院公表、平成26年10月1日時点）に合せ</t>
    <phoneticPr fontId="11"/>
  </si>
  <si>
    <r>
      <t>…</t>
    </r>
    <r>
      <rPr>
        <sz val="9"/>
        <color theme="0"/>
        <rFont val="ＭＳ 明朝"/>
        <family val="1"/>
        <charset val="128"/>
      </rPr>
      <t>0</t>
    </r>
    <phoneticPr fontId="29"/>
  </si>
  <si>
    <r>
      <t>…</t>
    </r>
    <r>
      <rPr>
        <sz val="9"/>
        <color theme="0"/>
        <rFont val="ＭＳ 明朝"/>
        <family val="1"/>
        <charset val="128"/>
      </rPr>
      <t>1</t>
    </r>
    <r>
      <rPr>
        <sz val="11"/>
        <color theme="1"/>
        <rFont val="ＭＳ Ｐゴシック"/>
        <family val="2"/>
        <charset val="128"/>
        <scheme val="minor"/>
      </rPr>
      <t/>
    </r>
  </si>
  <si>
    <r>
      <t>…</t>
    </r>
    <r>
      <rPr>
        <sz val="9"/>
        <color theme="0"/>
        <rFont val="ＭＳ 明朝"/>
        <family val="1"/>
        <charset val="128"/>
      </rPr>
      <t>2</t>
    </r>
    <r>
      <rPr>
        <sz val="11"/>
        <color theme="1"/>
        <rFont val="ＭＳ Ｐゴシック"/>
        <family val="2"/>
        <charset val="128"/>
        <scheme val="minor"/>
      </rPr>
      <t/>
    </r>
  </si>
  <si>
    <r>
      <t>…</t>
    </r>
    <r>
      <rPr>
        <sz val="9"/>
        <color theme="0"/>
        <rFont val="ＭＳ 明朝"/>
        <family val="1"/>
        <charset val="128"/>
      </rPr>
      <t>3</t>
    </r>
    <r>
      <rPr>
        <sz val="11"/>
        <color theme="1"/>
        <rFont val="ＭＳ Ｐゴシック"/>
        <family val="2"/>
        <charset val="128"/>
        <scheme val="minor"/>
      </rPr>
      <t/>
    </r>
  </si>
  <si>
    <r>
      <t>…</t>
    </r>
    <r>
      <rPr>
        <sz val="9"/>
        <color theme="0"/>
        <rFont val="ＭＳ 明朝"/>
        <family val="1"/>
        <charset val="128"/>
      </rPr>
      <t>4</t>
    </r>
    <r>
      <rPr>
        <sz val="11"/>
        <color theme="1"/>
        <rFont val="ＭＳ Ｐゴシック"/>
        <family val="2"/>
        <charset val="128"/>
        <scheme val="minor"/>
      </rPr>
      <t/>
    </r>
  </si>
  <si>
    <r>
      <t>…</t>
    </r>
    <r>
      <rPr>
        <sz val="9"/>
        <color theme="0"/>
        <rFont val="ＭＳ 明朝"/>
        <family val="1"/>
        <charset val="128"/>
      </rPr>
      <t>4</t>
    </r>
    <phoneticPr fontId="29"/>
  </si>
  <si>
    <t>27</t>
    <phoneticPr fontId="11"/>
  </si>
  <si>
    <t>32</t>
    <phoneticPr fontId="11"/>
  </si>
  <si>
    <t>37</t>
    <phoneticPr fontId="11"/>
  </si>
  <si>
    <t>42</t>
    <phoneticPr fontId="28"/>
  </si>
  <si>
    <t>47</t>
    <phoneticPr fontId="28"/>
  </si>
  <si>
    <t>52</t>
    <phoneticPr fontId="28"/>
  </si>
  <si>
    <t>57</t>
    <phoneticPr fontId="28"/>
  </si>
  <si>
    <t>平成27年１月１日の住民基本台帳人口に基づき予測したものである。</t>
    <rPh sb="0" eb="2">
      <t>ヘイセイ</t>
    </rPh>
    <rPh sb="4" eb="5">
      <t>ネン</t>
    </rPh>
    <rPh sb="6" eb="7">
      <t>ガツ</t>
    </rPh>
    <rPh sb="8" eb="9">
      <t>ニチ</t>
    </rPh>
    <rPh sb="10" eb="12">
      <t>ジュウミン</t>
    </rPh>
    <rPh sb="12" eb="14">
      <t>キホン</t>
    </rPh>
    <rPh sb="14" eb="16">
      <t>ダイチョウ</t>
    </rPh>
    <rPh sb="16" eb="18">
      <t>ジンコウ</t>
    </rPh>
    <rPh sb="19" eb="20">
      <t>モト</t>
    </rPh>
    <rPh sb="22" eb="24">
      <t>ヨソク</t>
    </rPh>
    <phoneticPr fontId="11"/>
  </si>
  <si>
    <t>外国人</t>
    <rPh sb="0" eb="2">
      <t>ガイコク</t>
    </rPh>
    <rPh sb="2" eb="3">
      <t>ジン</t>
    </rPh>
    <phoneticPr fontId="11"/>
  </si>
  <si>
    <r>
      <t>図７　転 入 ・ 転 出(住民基本台帳) の 推 移</t>
    </r>
    <r>
      <rPr>
        <sz val="9"/>
        <color indexed="8"/>
        <rFont val="ＭＳ ゴシック"/>
        <family val="3"/>
        <charset val="128"/>
      </rPr>
      <t>　</t>
    </r>
    <r>
      <rPr>
        <sz val="13"/>
        <color indexed="8"/>
        <rFont val="ＭＳ ゴシック"/>
        <family val="3"/>
        <charset val="128"/>
      </rPr>
      <t>【表11関連】</t>
    </r>
    <rPh sb="0" eb="1">
      <t>ズ</t>
    </rPh>
    <rPh sb="3" eb="4">
      <t>テン</t>
    </rPh>
    <rPh sb="5" eb="6">
      <t>イ</t>
    </rPh>
    <rPh sb="9" eb="10">
      <t>テン</t>
    </rPh>
    <rPh sb="11" eb="12">
      <t>デ</t>
    </rPh>
    <rPh sb="13" eb="15">
      <t>ジュウミン</t>
    </rPh>
    <rPh sb="15" eb="17">
      <t>キホン</t>
    </rPh>
    <rPh sb="17" eb="19">
      <t>ダイチョウ</t>
    </rPh>
    <rPh sb="23" eb="24">
      <t>スイ</t>
    </rPh>
    <rPh sb="25" eb="26">
      <t>ワタル</t>
    </rPh>
    <rPh sb="31" eb="33">
      <t>カンレン</t>
    </rPh>
    <phoneticPr fontId="25"/>
  </si>
  <si>
    <t>4郵便局管轄ごとの推計結果は日本人のみの数値である。</t>
    <rPh sb="1" eb="4">
      <t>ユウビンキョク</t>
    </rPh>
    <rPh sb="2" eb="3">
      <t>ビン</t>
    </rPh>
    <rPh sb="3" eb="4">
      <t>キョク</t>
    </rPh>
    <rPh sb="4" eb="6">
      <t>カンカツ</t>
    </rPh>
    <rPh sb="9" eb="11">
      <t>スイケイ</t>
    </rPh>
    <rPh sb="11" eb="13">
      <t>ケッカ</t>
    </rPh>
    <rPh sb="14" eb="16">
      <t>ニホン</t>
    </rPh>
    <rPh sb="16" eb="17">
      <t>ジン</t>
    </rPh>
    <rPh sb="20" eb="22">
      <t>スウチ</t>
    </rPh>
    <phoneticPr fontId="28"/>
  </si>
  <si>
    <t>別居前の夫婦の住所が練馬区内のものを計上。平成25年の数値は概数である。</t>
    <rPh sb="0" eb="2">
      <t>ベッキョ</t>
    </rPh>
    <rPh sb="2" eb="3">
      <t>マエ</t>
    </rPh>
    <rPh sb="4" eb="6">
      <t>フウフ</t>
    </rPh>
    <rPh sb="7" eb="9">
      <t>ジュウショ</t>
    </rPh>
    <rPh sb="10" eb="14">
      <t>ネリマクナイ</t>
    </rPh>
    <rPh sb="18" eb="20">
      <t>ケイジョウ</t>
    </rPh>
    <rPh sb="21" eb="23">
      <t>ヘイセイ</t>
    </rPh>
    <rPh sb="25" eb="26">
      <t>ネン</t>
    </rPh>
    <rPh sb="27" eb="29">
      <t>スウチ</t>
    </rPh>
    <rPh sb="30" eb="32">
      <t>ガイスウ</t>
    </rPh>
    <phoneticPr fontId="11"/>
  </si>
  <si>
    <t>届出があったものについて、子の住所、死亡者の住所が練馬区内のものを計上。平成25年の数値は概数である。</t>
    <rPh sb="0" eb="2">
      <t>トドケデ</t>
    </rPh>
    <rPh sb="13" eb="14">
      <t>コ</t>
    </rPh>
    <rPh sb="15" eb="17">
      <t>ジュウショ</t>
    </rPh>
    <rPh sb="18" eb="20">
      <t>シボウ</t>
    </rPh>
    <rPh sb="20" eb="21">
      <t>シャ</t>
    </rPh>
    <rPh sb="22" eb="24">
      <t>ジュウショ</t>
    </rPh>
    <rPh sb="25" eb="29">
      <t>ネリマクナイ</t>
    </rPh>
    <rPh sb="33" eb="35">
      <t>ケイジョウ</t>
    </rPh>
    <rPh sb="36" eb="38">
      <t>ヘイセイ</t>
    </rPh>
    <rPh sb="40" eb="41">
      <t>ネン</t>
    </rPh>
    <rPh sb="42" eb="44">
      <t>スウチ</t>
    </rPh>
    <rPh sb="45" eb="47">
      <t>ガイスウ</t>
    </rPh>
    <phoneticPr fontId="11"/>
  </si>
  <si>
    <t>面積は含まれない。</t>
    <rPh sb="0" eb="2">
      <t>メンセキ</t>
    </rPh>
    <rPh sb="3" eb="4">
      <t>フク</t>
    </rPh>
    <phoneticPr fontId="11"/>
  </si>
  <si>
    <t>数値は、固定資産税の対象となる評価面積である。このため河川、学校用地、公立グランド等の公有地および神社、仏閣の敷地等の</t>
    <rPh sb="0" eb="2">
      <t>スウチ</t>
    </rPh>
    <rPh sb="4" eb="6">
      <t>コテイ</t>
    </rPh>
    <rPh sb="6" eb="9">
      <t>シサンゼイ</t>
    </rPh>
    <rPh sb="10" eb="12">
      <t>タイショウ</t>
    </rPh>
    <rPh sb="15" eb="17">
      <t>ヒョウカ</t>
    </rPh>
    <rPh sb="17" eb="19">
      <t>メンセキ</t>
    </rPh>
    <rPh sb="27" eb="29">
      <t>カセン</t>
    </rPh>
    <rPh sb="30" eb="32">
      <t>ガッコウ</t>
    </rPh>
    <rPh sb="32" eb="34">
      <t>ヨウチ</t>
    </rPh>
    <rPh sb="35" eb="37">
      <t>コウリツ</t>
    </rPh>
    <rPh sb="41" eb="42">
      <t>トウ</t>
    </rPh>
    <rPh sb="43" eb="46">
      <t>コウユウチ</t>
    </rPh>
    <rPh sb="49" eb="51">
      <t>ジンジャ</t>
    </rPh>
    <phoneticPr fontId="11"/>
  </si>
  <si>
    <t>をいう。</t>
    <phoneticPr fontId="11"/>
  </si>
  <si>
    <t>「雑種地」とは、宅地、田、畑、山林、原野、池沼以外の土地で野球場、テニスコート、ゴルフ場、運動場、高圧鉄塔敷地、軌道用地等</t>
    <rPh sb="1" eb="3">
      <t>ザッシュ</t>
    </rPh>
    <rPh sb="3" eb="4">
      <t>チ</t>
    </rPh>
    <rPh sb="8" eb="10">
      <t>タクチ</t>
    </rPh>
    <rPh sb="11" eb="12">
      <t>タ</t>
    </rPh>
    <rPh sb="13" eb="14">
      <t>ハタケ</t>
    </rPh>
    <rPh sb="15" eb="17">
      <t>サンリン</t>
    </rPh>
    <rPh sb="18" eb="20">
      <t>ゲンヤ</t>
    </rPh>
    <rPh sb="21" eb="22">
      <t>イケ</t>
    </rPh>
    <rPh sb="22" eb="23">
      <t>ヌマ</t>
    </rPh>
    <rPh sb="23" eb="25">
      <t>イガイ</t>
    </rPh>
    <rPh sb="26" eb="28">
      <t>トチ</t>
    </rPh>
    <rPh sb="29" eb="32">
      <t>ヤキュウジョウ</t>
    </rPh>
    <rPh sb="43" eb="44">
      <t>ジョウ</t>
    </rPh>
    <rPh sb="45" eb="48">
      <t>ウンドウジョウ</t>
    </rPh>
    <rPh sb="49" eb="51">
      <t>コウアツ</t>
    </rPh>
    <rPh sb="51" eb="53">
      <t>テットウ</t>
    </rPh>
    <rPh sb="53" eb="55">
      <t>シキチ</t>
    </rPh>
    <phoneticPr fontId="11"/>
  </si>
  <si>
    <t>気温の観測は１～24時の毎正時に行い、平均気温はこれを平均したものである。また、最高気温、最低気温の｢平均」は、一日の</t>
    <rPh sb="0" eb="2">
      <t>キオン</t>
    </rPh>
    <rPh sb="3" eb="5">
      <t>カンソク</t>
    </rPh>
    <rPh sb="10" eb="11">
      <t>ジ</t>
    </rPh>
    <rPh sb="12" eb="13">
      <t>ゴト</t>
    </rPh>
    <rPh sb="13" eb="14">
      <t>セイ</t>
    </rPh>
    <rPh sb="14" eb="15">
      <t>ジ</t>
    </rPh>
    <rPh sb="16" eb="17">
      <t>オコナ</t>
    </rPh>
    <rPh sb="19" eb="21">
      <t>ヘイキン</t>
    </rPh>
    <rPh sb="21" eb="23">
      <t>キオン</t>
    </rPh>
    <rPh sb="27" eb="29">
      <t>ヘイキン</t>
    </rPh>
    <rPh sb="40" eb="42">
      <t>サイコウ</t>
    </rPh>
    <rPh sb="42" eb="44">
      <t>キオン</t>
    </rPh>
    <rPh sb="45" eb="47">
      <t>サイテイ</t>
    </rPh>
    <rPh sb="47" eb="49">
      <t>キオン</t>
    </rPh>
    <rPh sb="51" eb="53">
      <t>ヘイキン</t>
    </rPh>
    <rPh sb="56" eb="58">
      <t>イチニチ</t>
    </rPh>
    <phoneticPr fontId="11"/>
  </si>
  <si>
    <t>観測地は、東京管区気象台練馬地域気象観測所(平成24年12月26日に豊玉上から石神井台に移転）である。なお、年の途中に</t>
    <rPh sb="0" eb="3">
      <t>カンソクチ</t>
    </rPh>
    <rPh sb="5" eb="7">
      <t>トウキョウ</t>
    </rPh>
    <rPh sb="7" eb="9">
      <t>カンク</t>
    </rPh>
    <rPh sb="9" eb="12">
      <t>キショウダイ</t>
    </rPh>
    <rPh sb="12" eb="14">
      <t>ネリマ</t>
    </rPh>
    <rPh sb="14" eb="16">
      <t>チイキ</t>
    </rPh>
    <rPh sb="16" eb="18">
      <t>キショウ</t>
    </rPh>
    <rPh sb="18" eb="20">
      <t>カンソク</t>
    </rPh>
    <rPh sb="20" eb="21">
      <t>ジョ</t>
    </rPh>
    <rPh sb="54" eb="55">
      <t>トシ</t>
    </rPh>
    <rPh sb="56" eb="58">
      <t>トチュウ</t>
    </rPh>
    <phoneticPr fontId="11"/>
  </si>
  <si>
    <t>観測所が移転したため、平成24年の数値は不詳として扱う。</t>
    <rPh sb="11" eb="13">
      <t>ヘイセイ</t>
    </rPh>
    <rPh sb="15" eb="16">
      <t>ネン</t>
    </rPh>
    <rPh sb="17" eb="19">
      <t>スウチ</t>
    </rPh>
    <rPh sb="20" eb="22">
      <t>フショウ</t>
    </rPh>
    <rPh sb="25" eb="26">
      <t>アツカ</t>
    </rPh>
    <phoneticPr fontId="29"/>
  </si>
  <si>
    <t>最高気温、最低気温をそれぞれ年または月で平均した数値である。</t>
    <rPh sb="2" eb="4">
      <t>キオン</t>
    </rPh>
    <rPh sb="5" eb="7">
      <t>サイテイ</t>
    </rPh>
    <rPh sb="7" eb="9">
      <t>キオン</t>
    </rPh>
    <rPh sb="14" eb="15">
      <t>トシ</t>
    </rPh>
    <rPh sb="18" eb="19">
      <t>ツキ</t>
    </rPh>
    <rPh sb="20" eb="22">
      <t>ヘイキン</t>
    </rPh>
    <rPh sb="24" eb="26">
      <t>スウチ</t>
    </rPh>
    <phoneticPr fontId="11"/>
  </si>
  <si>
    <t>（平成26年10月１日現在）</t>
    <rPh sb="1" eb="3">
      <t>ヘイセイ</t>
    </rPh>
    <rPh sb="5" eb="6">
      <t>ネン</t>
    </rPh>
    <rPh sb="8" eb="9">
      <t>ガツ</t>
    </rPh>
    <rPh sb="10" eb="11">
      <t>ニチ</t>
    </rPh>
    <rPh sb="11" eb="13">
      <t>ゲンザイ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</si>
</sst>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6" formatCode="&quot;¥&quot;#,##0;[Red]&quot;¥&quot;\-#,##0"/>
    <numFmt numFmtId="41" formatCode="_ * #,##0_ ;_ * \-#,##0_ ;_ * &quot;-&quot;_ ;_ @_ "/>
    <numFmt numFmtId="176" formatCode="#,##0\ ;&quot;△&quot;#,##0\ ;&quot;－ &quot;"/>
    <numFmt numFmtId="177" formatCode="0_);\(0\)"/>
    <numFmt numFmtId="178" formatCode="#,##0\ ;&quot;△ &quot;#,##0\ ;&quot;－ &quot;"/>
    <numFmt numFmtId="179" formatCode="#,##0\ ;&quot;△  &quot;#,##0\ ;&quot;－ &quot;"/>
    <numFmt numFmtId="180" formatCode="#,##0\ ;&quot;△   &quot;#,##0\ ;&quot;－ &quot;"/>
    <numFmt numFmtId="181" formatCode="#,##0_ "/>
    <numFmt numFmtId="182" formatCode="#,##0\ ;&quot;△ &quot;#,##0\ ;&quot;－&quot;"/>
    <numFmt numFmtId="183" formatCode="#.00\ ;&quot;△&quot;\ #.00\ ;&quot;－&quot;"/>
    <numFmt numFmtId="184" formatCode="0.00_ "/>
    <numFmt numFmtId="185" formatCode="#,##0_);\(#,##0\)"/>
    <numFmt numFmtId="186" formatCode="#,##0.00_);\(#,##0.00\)"/>
    <numFmt numFmtId="187" formatCode="#,##0\ ;&quot;△   &quot;#,##0\ ;&quot;－&quot;"/>
    <numFmt numFmtId="188" formatCode="#,##0.00;&quot;△ &quot;0.00\ ;&quot;－&quot;"/>
    <numFmt numFmtId="189" formatCode="###,##0\ ;&quot;△&quot;###,##0\ ;&quot;－ &quot;"/>
    <numFmt numFmtId="190" formatCode="#,##0\ ;&quot;△&quot;?,??0\ ;&quot;－ &quot;"/>
    <numFmt numFmtId="191" formatCode="##.00\ ;&quot;△&quot;\ ??.?0\ ;&quot;－ &quot;"/>
    <numFmt numFmtId="192" formatCode="#,##0\ ;&quot;△&quot;?,??0\ ;&quot;－&quot;"/>
    <numFmt numFmtId="195" formatCode="\ ##.#0\ ;&quot;△&quot;\ ??.?0\ ;&quot;－ &quot;"/>
    <numFmt numFmtId="196" formatCode="#,##0;&quot;△ &quot;#,##0"/>
    <numFmt numFmtId="197" formatCode="#,##0;&quot;△&quot;#,##0;&quot;－&quot;"/>
    <numFmt numFmtId="198" formatCode="#.0\ ;&quot;△ &quot;\ #.0\ ;&quot;－ &quot;"/>
    <numFmt numFmtId="200" formatCode="#,##0_);[Red]\(#,##0\)"/>
    <numFmt numFmtId="201" formatCode="#0.000\ ;&quot;△ &quot;\ #0.000\ ;&quot;－ &quot;"/>
    <numFmt numFmtId="202" formatCode="#,##0.0_ "/>
    <numFmt numFmtId="203" formatCode="0.0_ "/>
    <numFmt numFmtId="204" formatCode="&quot;土地・気象・人口　&quot;#"/>
    <numFmt numFmtId="205" formatCode="#&quot;　土地・気象・人口&quot;"/>
    <numFmt numFmtId="206" formatCode="&quot;（&quot;#&quot;）&quot;"/>
    <numFmt numFmtId="207" formatCode="&quot;?&quot;#,##0;[Red]&quot;?&quot;\-#,##0"/>
    <numFmt numFmtId="208" formatCode="0.0;&quot;△ &quot;0.0"/>
    <numFmt numFmtId="209" formatCode="#,##0.0;&quot;△ &quot;#,##0.0"/>
    <numFmt numFmtId="210" formatCode="0;&quot;△ &quot;0"/>
  </numFmts>
  <fonts count="66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9"/>
      <color indexed="8"/>
      <name val="ＭＳ ゴシック"/>
      <family val="3"/>
      <charset val="128"/>
    </font>
    <font>
      <sz val="9"/>
      <name val="ＭＳ 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indexed="8"/>
      <name val="ＭＳ Ｐ明朝"/>
      <family val="1"/>
      <charset val="128"/>
    </font>
    <font>
      <sz val="6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9"/>
      <color theme="0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9"/>
      <color theme="0"/>
      <name val="ＭＳ ゴシック"/>
      <family val="3"/>
      <charset val="128"/>
    </font>
    <font>
      <sz val="6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b/>
      <sz val="14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1"/>
      <color theme="1"/>
      <name val="HGS創英角ﾎﾟｯﾌﾟ体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48"/>
      <color theme="0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3"/>
      <color theme="1"/>
      <name val="ＭＳ ゴシック"/>
      <family val="3"/>
      <charset val="128"/>
    </font>
    <font>
      <sz val="13"/>
      <name val="ＭＳ ゴシック"/>
      <family val="3"/>
      <charset val="128"/>
    </font>
    <font>
      <sz val="13"/>
      <color indexed="8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4"/>
      <color indexed="8"/>
      <name val="ＭＳ 明朝"/>
      <family val="1"/>
      <charset val="128"/>
    </font>
    <font>
      <sz val="8.6999999999999993"/>
      <name val="ＭＳ Ｐ明朝"/>
      <family val="1"/>
      <charset val="128"/>
    </font>
    <font>
      <sz val="11"/>
      <color theme="1" tint="0.14999847407452621"/>
      <name val="ＭＳ Ｐゴシック"/>
      <family val="3"/>
      <charset val="128"/>
      <scheme val="minor"/>
    </font>
    <font>
      <sz val="9"/>
      <color theme="1" tint="0.249977111117893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7">
    <xf numFmtId="0" fontId="0" fillId="0" borderId="0"/>
    <xf numFmtId="38" fontId="32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/>
    <xf numFmtId="6" fontId="15" fillId="0" borderId="0" applyFont="0" applyFill="0" applyBorder="0" applyAlignment="0" applyProtection="0"/>
    <xf numFmtId="0" fontId="15" fillId="0" borderId="0"/>
    <xf numFmtId="0" fontId="15" fillId="0" borderId="0"/>
    <xf numFmtId="0" fontId="20" fillId="0" borderId="0">
      <alignment vertical="center"/>
    </xf>
    <xf numFmtId="0" fontId="32" fillId="0" borderId="0"/>
    <xf numFmtId="0" fontId="15" fillId="0" borderId="0"/>
    <xf numFmtId="0" fontId="10" fillId="0" borderId="0">
      <alignment vertical="center"/>
    </xf>
    <xf numFmtId="0" fontId="32" fillId="0" borderId="0"/>
    <xf numFmtId="0" fontId="9" fillId="0" borderId="0">
      <alignment vertical="center"/>
    </xf>
    <xf numFmtId="0" fontId="9" fillId="0" borderId="0">
      <alignment vertical="center"/>
    </xf>
    <xf numFmtId="0" fontId="5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5" borderId="40" applyNumberFormat="0" applyFont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0" fontId="32" fillId="0" borderId="0"/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5" borderId="40" applyNumberFormat="0" applyFont="0" applyAlignment="0" applyProtection="0">
      <alignment vertical="center"/>
    </xf>
    <xf numFmtId="0" fontId="6" fillId="0" borderId="0">
      <alignment vertical="center"/>
    </xf>
    <xf numFmtId="0" fontId="15" fillId="0" borderId="0"/>
    <xf numFmtId="0" fontId="57" fillId="6" borderId="41" applyNumberFormat="0" applyFont="0" applyAlignment="0" applyProtection="0">
      <alignment vertical="center"/>
    </xf>
    <xf numFmtId="0" fontId="15" fillId="6" borderId="41" applyNumberFormat="0" applyFont="0" applyAlignment="0" applyProtection="0">
      <alignment vertical="center"/>
    </xf>
    <xf numFmtId="0" fontId="15" fillId="6" borderId="41" applyNumberFormat="0" applyFont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/>
    <xf numFmtId="6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57" fillId="0" borderId="0"/>
    <xf numFmtId="0" fontId="5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700">
    <xf numFmtId="0" fontId="0" fillId="0" borderId="0" xfId="0"/>
    <xf numFmtId="0" fontId="0" fillId="0" borderId="1" xfId="0" applyBorder="1"/>
    <xf numFmtId="0" fontId="34" fillId="0" borderId="0" xfId="0" applyFont="1" applyAlignment="1">
      <alignment vertical="center"/>
    </xf>
    <xf numFmtId="176" fontId="16" fillId="0" borderId="0" xfId="0" applyNumberFormat="1" applyFont="1" applyFill="1" applyBorder="1" applyAlignment="1">
      <alignment horizontal="right" vertical="center"/>
    </xf>
    <xf numFmtId="176" fontId="16" fillId="0" borderId="0" xfId="1" applyNumberFormat="1" applyFont="1" applyFill="1" applyBorder="1" applyAlignment="1">
      <alignment horizontal="right" vertical="center"/>
    </xf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0" xfId="0" applyAlignment="1"/>
    <xf numFmtId="0" fontId="15" fillId="0" borderId="0" xfId="5" applyBorder="1" applyAlignment="1">
      <alignment vertical="center"/>
    </xf>
    <xf numFmtId="0" fontId="15" fillId="0" borderId="0" xfId="5"/>
    <xf numFmtId="0" fontId="33" fillId="0" borderId="0" xfId="5" applyFont="1" applyAlignment="1">
      <alignment horizontal="center" vertical="center"/>
    </xf>
    <xf numFmtId="0" fontId="34" fillId="0" borderId="0" xfId="5" applyFont="1" applyBorder="1" applyAlignment="1">
      <alignment horizontal="right" vertical="center"/>
    </xf>
    <xf numFmtId="0" fontId="33" fillId="0" borderId="0" xfId="5" applyFont="1" applyAlignment="1">
      <alignment horizontal="right" vertical="center"/>
    </xf>
    <xf numFmtId="0" fontId="15" fillId="0" borderId="0" xfId="5" applyBorder="1"/>
    <xf numFmtId="181" fontId="12" fillId="0" borderId="0" xfId="3" applyNumberFormat="1" applyFont="1" applyFill="1" applyAlignment="1">
      <alignment horizontal="right" vertical="center"/>
    </xf>
    <xf numFmtId="182" fontId="12" fillId="0" borderId="0" xfId="5" applyNumberFormat="1" applyFont="1" applyFill="1" applyAlignment="1">
      <alignment vertical="center"/>
    </xf>
    <xf numFmtId="183" fontId="12" fillId="0" borderId="0" xfId="5" applyNumberFormat="1" applyFont="1" applyFill="1" applyAlignment="1">
      <alignment vertical="center"/>
    </xf>
    <xf numFmtId="181" fontId="12" fillId="0" borderId="0" xfId="5" applyNumberFormat="1" applyFont="1" applyFill="1" applyAlignment="1">
      <alignment horizontal="right" vertical="center"/>
    </xf>
    <xf numFmtId="184" fontId="12" fillId="0" borderId="0" xfId="5" applyNumberFormat="1" applyFont="1" applyFill="1" applyAlignment="1">
      <alignment horizontal="right" vertical="center"/>
    </xf>
    <xf numFmtId="185" fontId="12" fillId="0" borderId="0" xfId="5" applyNumberFormat="1" applyFont="1" applyFill="1" applyAlignment="1">
      <alignment horizontal="right" vertical="center"/>
    </xf>
    <xf numFmtId="186" fontId="12" fillId="0" borderId="0" xfId="5" applyNumberFormat="1" applyFont="1" applyFill="1" applyAlignment="1">
      <alignment horizontal="right" vertical="center"/>
    </xf>
    <xf numFmtId="187" fontId="12" fillId="0" borderId="0" xfId="5" applyNumberFormat="1" applyFont="1" applyFill="1" applyAlignment="1">
      <alignment vertical="center"/>
    </xf>
    <xf numFmtId="188" fontId="12" fillId="0" borderId="0" xfId="5" applyNumberFormat="1" applyFont="1" applyFill="1" applyAlignment="1">
      <alignment vertical="center"/>
    </xf>
    <xf numFmtId="181" fontId="12" fillId="0" borderId="0" xfId="3" applyNumberFormat="1" applyFont="1" applyFill="1" applyBorder="1" applyAlignment="1">
      <alignment horizontal="right" vertical="center"/>
    </xf>
    <xf numFmtId="181" fontId="12" fillId="0" borderId="0" xfId="3" applyNumberFormat="1" applyFont="1" applyFill="1" applyBorder="1" applyAlignment="1">
      <alignment vertical="center"/>
    </xf>
    <xf numFmtId="184" fontId="12" fillId="0" borderId="0" xfId="5" applyNumberFormat="1" applyFont="1" applyFill="1" applyAlignment="1">
      <alignment vertical="center"/>
    </xf>
    <xf numFmtId="0" fontId="15" fillId="0" borderId="1" xfId="5" applyBorder="1"/>
    <xf numFmtId="0" fontId="33" fillId="0" borderId="1" xfId="5" applyFont="1" applyBorder="1" applyAlignment="1">
      <alignment vertical="center"/>
    </xf>
    <xf numFmtId="0" fontId="33" fillId="0" borderId="0" xfId="5" applyFont="1" applyAlignment="1">
      <alignment vertical="center"/>
    </xf>
    <xf numFmtId="0" fontId="17" fillId="0" borderId="0" xfId="5" applyFont="1" applyFill="1" applyAlignment="1">
      <alignment vertical="center"/>
    </xf>
    <xf numFmtId="0" fontId="16" fillId="0" borderId="0" xfId="5" applyFont="1" applyFill="1" applyAlignment="1">
      <alignment vertical="center"/>
    </xf>
    <xf numFmtId="0" fontId="20" fillId="0" borderId="0" xfId="5" applyFont="1" applyFill="1" applyAlignment="1">
      <alignment vertical="center"/>
    </xf>
    <xf numFmtId="0" fontId="20" fillId="0" borderId="0" xfId="5" applyFont="1" applyFill="1" applyAlignment="1">
      <alignment horizontal="right" vertical="center"/>
    </xf>
    <xf numFmtId="0" fontId="20" fillId="0" borderId="0" xfId="5" applyFont="1" applyFill="1" applyBorder="1" applyAlignment="1">
      <alignment vertical="center"/>
    </xf>
    <xf numFmtId="0" fontId="16" fillId="0" borderId="0" xfId="5" applyFont="1" applyFill="1" applyBorder="1" applyAlignment="1">
      <alignment vertical="center"/>
    </xf>
    <xf numFmtId="0" fontId="16" fillId="0" borderId="4" xfId="5" applyFont="1" applyFill="1" applyBorder="1" applyAlignment="1">
      <alignment vertical="center"/>
    </xf>
    <xf numFmtId="0" fontId="16" fillId="0" borderId="0" xfId="5" applyFont="1" applyFill="1" applyBorder="1" applyAlignment="1">
      <alignment horizontal="center" vertical="center"/>
    </xf>
    <xf numFmtId="0" fontId="16" fillId="0" borderId="5" xfId="5" applyFont="1" applyFill="1" applyBorder="1" applyAlignment="1">
      <alignment vertical="center"/>
    </xf>
    <xf numFmtId="0" fontId="16" fillId="0" borderId="1" xfId="5" applyFont="1" applyFill="1" applyBorder="1" applyAlignment="1">
      <alignment vertical="center"/>
    </xf>
    <xf numFmtId="0" fontId="16" fillId="0" borderId="1" xfId="5" applyFont="1" applyFill="1" applyBorder="1" applyAlignment="1">
      <alignment horizontal="center" vertical="center"/>
    </xf>
    <xf numFmtId="0" fontId="14" fillId="0" borderId="0" xfId="5" applyFont="1" applyFill="1" applyAlignment="1">
      <alignment vertical="center"/>
    </xf>
    <xf numFmtId="38" fontId="14" fillId="0" borderId="0" xfId="5" applyNumberFormat="1" applyFont="1" applyFill="1" applyAlignment="1">
      <alignment horizontal="right" vertical="center"/>
    </xf>
    <xf numFmtId="190" fontId="14" fillId="0" borderId="0" xfId="5" applyNumberFormat="1" applyFont="1" applyFill="1" applyAlignment="1">
      <alignment horizontal="right" vertical="center"/>
    </xf>
    <xf numFmtId="191" fontId="14" fillId="0" borderId="0" xfId="5" applyNumberFormat="1" applyFont="1" applyFill="1" applyAlignment="1">
      <alignment horizontal="right" vertical="center"/>
    </xf>
    <xf numFmtId="192" fontId="14" fillId="0" borderId="0" xfId="5" applyNumberFormat="1" applyFont="1" applyFill="1" applyAlignment="1">
      <alignment horizontal="right" vertical="center"/>
    </xf>
    <xf numFmtId="0" fontId="14" fillId="0" borderId="0" xfId="5" applyFont="1" applyFill="1" applyBorder="1" applyAlignment="1">
      <alignment vertical="center"/>
    </xf>
    <xf numFmtId="0" fontId="16" fillId="0" borderId="0" xfId="5" applyFont="1" applyFill="1" applyBorder="1" applyAlignment="1">
      <alignment horizontal="distributed" vertical="center"/>
    </xf>
    <xf numFmtId="38" fontId="16" fillId="0" borderId="0" xfId="5" applyNumberFormat="1" applyFont="1" applyFill="1" applyAlignment="1">
      <alignment horizontal="right" vertical="center"/>
    </xf>
    <xf numFmtId="192" fontId="16" fillId="0" borderId="0" xfId="5" applyNumberFormat="1" applyFont="1" applyFill="1" applyAlignment="1">
      <alignment horizontal="right" vertical="center"/>
    </xf>
    <xf numFmtId="0" fontId="16" fillId="0" borderId="9" xfId="5" applyFont="1" applyFill="1" applyBorder="1" applyAlignment="1">
      <alignment vertical="center"/>
    </xf>
    <xf numFmtId="38" fontId="14" fillId="0" borderId="0" xfId="5" applyNumberFormat="1" applyFont="1" applyFill="1" applyBorder="1" applyAlignment="1">
      <alignment horizontal="right" vertical="center"/>
    </xf>
    <xf numFmtId="0" fontId="16" fillId="0" borderId="10" xfId="5" applyFont="1" applyFill="1" applyBorder="1" applyAlignment="1">
      <alignment vertical="center"/>
    </xf>
    <xf numFmtId="38" fontId="16" fillId="0" borderId="0" xfId="3" applyFont="1" applyFill="1"/>
    <xf numFmtId="38" fontId="16" fillId="0" borderId="0" xfId="3" applyFont="1" applyFill="1" applyBorder="1"/>
    <xf numFmtId="190" fontId="16" fillId="0" borderId="0" xfId="5" applyNumberFormat="1" applyFont="1" applyFill="1" applyAlignment="1">
      <alignment horizontal="right" vertical="center"/>
    </xf>
    <xf numFmtId="191" fontId="16" fillId="0" borderId="0" xfId="5" applyNumberFormat="1" applyFont="1" applyFill="1" applyAlignment="1">
      <alignment horizontal="right" vertical="center"/>
    </xf>
    <xf numFmtId="0" fontId="14" fillId="0" borderId="10" xfId="5" applyFont="1" applyFill="1" applyBorder="1" applyAlignment="1">
      <alignment vertical="center"/>
    </xf>
    <xf numFmtId="38" fontId="16" fillId="0" borderId="0" xfId="5" applyNumberFormat="1" applyFont="1" applyFill="1"/>
    <xf numFmtId="38" fontId="16" fillId="0" borderId="0" xfId="5" applyNumberFormat="1" applyFont="1" applyFill="1" applyBorder="1"/>
    <xf numFmtId="38" fontId="14" fillId="0" borderId="0" xfId="5" applyNumberFormat="1" applyFont="1" applyFill="1"/>
    <xf numFmtId="38" fontId="14" fillId="0" borderId="0" xfId="5" applyNumberFormat="1" applyFont="1" applyFill="1" applyBorder="1"/>
    <xf numFmtId="192" fontId="16" fillId="0" borderId="0" xfId="5" applyNumberFormat="1" applyFont="1" applyFill="1" applyBorder="1" applyAlignment="1">
      <alignment horizontal="right" vertical="center"/>
    </xf>
    <xf numFmtId="192" fontId="14" fillId="0" borderId="0" xfId="5" applyNumberFormat="1" applyFont="1" applyFill="1" applyBorder="1" applyAlignment="1">
      <alignment horizontal="right" vertical="center"/>
    </xf>
    <xf numFmtId="0" fontId="16" fillId="0" borderId="1" xfId="5" applyFont="1" applyFill="1" applyBorder="1" applyAlignment="1">
      <alignment horizontal="distributed" vertical="center"/>
    </xf>
    <xf numFmtId="0" fontId="16" fillId="0" borderId="11" xfId="5" applyFont="1" applyFill="1" applyBorder="1" applyAlignment="1">
      <alignment vertical="center"/>
    </xf>
    <xf numFmtId="0" fontId="16" fillId="0" borderId="0" xfId="5" applyFont="1" applyFill="1" applyAlignment="1">
      <alignment horizontal="center" vertical="center"/>
    </xf>
    <xf numFmtId="0" fontId="21" fillId="0" borderId="0" xfId="5" applyFont="1" applyFill="1" applyBorder="1" applyAlignment="1">
      <alignment vertical="center"/>
    </xf>
    <xf numFmtId="0" fontId="16" fillId="0" borderId="0" xfId="5" applyFont="1" applyFill="1" applyAlignment="1">
      <alignment horizontal="right" vertical="center"/>
    </xf>
    <xf numFmtId="0" fontId="16" fillId="0" borderId="1" xfId="5" applyFont="1" applyFill="1" applyBorder="1" applyAlignment="1">
      <alignment horizontal="right" vertical="center"/>
    </xf>
    <xf numFmtId="0" fontId="22" fillId="0" borderId="0" xfId="5" applyFont="1" applyFill="1" applyBorder="1" applyAlignment="1">
      <alignment vertical="center"/>
    </xf>
    <xf numFmtId="38" fontId="14" fillId="0" borderId="0" xfId="5" applyNumberFormat="1" applyFont="1" applyFill="1" applyBorder="1" applyAlignment="1">
      <alignment vertical="center"/>
    </xf>
    <xf numFmtId="189" fontId="16" fillId="0" borderId="0" xfId="5" applyNumberFormat="1" applyFont="1" applyFill="1" applyAlignment="1">
      <alignment horizontal="right" vertical="center"/>
    </xf>
    <xf numFmtId="38" fontId="14" fillId="0" borderId="0" xfId="5" applyNumberFormat="1" applyFont="1" applyFill="1" applyAlignment="1">
      <alignment vertical="center"/>
    </xf>
    <xf numFmtId="0" fontId="16" fillId="0" borderId="2" xfId="5" applyFont="1" applyFill="1" applyBorder="1" applyAlignment="1">
      <alignment vertical="center"/>
    </xf>
    <xf numFmtId="189" fontId="16" fillId="0" borderId="0" xfId="5" applyNumberFormat="1" applyFont="1" applyFill="1"/>
    <xf numFmtId="189" fontId="16" fillId="0" borderId="0" xfId="5" applyNumberFormat="1" applyFont="1" applyFill="1" applyBorder="1"/>
    <xf numFmtId="0" fontId="16" fillId="0" borderId="3" xfId="5" applyFont="1" applyFill="1" applyBorder="1" applyAlignment="1">
      <alignment vertical="center"/>
    </xf>
    <xf numFmtId="0" fontId="20" fillId="0" borderId="0" xfId="5" applyFont="1" applyFill="1" applyAlignment="1">
      <alignment horizontal="left" vertical="center"/>
    </xf>
    <xf numFmtId="0" fontId="16" fillId="0" borderId="0" xfId="5" applyFont="1" applyFill="1" applyBorder="1" applyAlignment="1">
      <alignment horizontal="right" vertical="center"/>
    </xf>
    <xf numFmtId="0" fontId="14" fillId="0" borderId="0" xfId="5" applyFont="1" applyFill="1" applyAlignment="1">
      <alignment horizontal="right" vertical="center"/>
    </xf>
    <xf numFmtId="0" fontId="14" fillId="0" borderId="0" xfId="5" applyFont="1" applyFill="1" applyBorder="1" applyAlignment="1">
      <alignment horizontal="right" vertical="center"/>
    </xf>
    <xf numFmtId="195" fontId="16" fillId="0" borderId="0" xfId="5" applyNumberFormat="1" applyFont="1" applyFill="1" applyAlignment="1">
      <alignment horizontal="right" vertical="center"/>
    </xf>
    <xf numFmtId="189" fontId="16" fillId="0" borderId="0" xfId="5" applyNumberFormat="1" applyFont="1" applyFill="1" applyBorder="1" applyAlignment="1">
      <alignment horizontal="right" vertical="center"/>
    </xf>
    <xf numFmtId="195" fontId="16" fillId="0" borderId="0" xfId="5" applyNumberFormat="1" applyFont="1" applyFill="1" applyBorder="1" applyAlignment="1">
      <alignment horizontal="right" vertical="center"/>
    </xf>
    <xf numFmtId="190" fontId="16" fillId="0" borderId="0" xfId="5" applyNumberFormat="1" applyFont="1" applyFill="1" applyBorder="1" applyAlignment="1">
      <alignment horizontal="right" vertical="center"/>
    </xf>
    <xf numFmtId="0" fontId="20" fillId="0" borderId="0" xfId="5" applyFont="1" applyFill="1" applyBorder="1" applyAlignment="1">
      <alignment horizontal="center" vertical="center"/>
    </xf>
    <xf numFmtId="176" fontId="14" fillId="0" borderId="0" xfId="5" applyNumberFormat="1" applyFont="1" applyFill="1" applyBorder="1" applyAlignment="1">
      <alignment horizontal="right" vertical="center"/>
    </xf>
    <xf numFmtId="196" fontId="14" fillId="0" borderId="0" xfId="5" applyNumberFormat="1" applyFont="1" applyFill="1" applyBorder="1" applyAlignment="1">
      <alignment horizontal="right" vertical="center"/>
    </xf>
    <xf numFmtId="176" fontId="16" fillId="0" borderId="0" xfId="3" applyNumberFormat="1" applyFont="1" applyFill="1" applyBorder="1" applyAlignment="1">
      <alignment horizontal="right" vertical="center"/>
    </xf>
    <xf numFmtId="176" fontId="16" fillId="0" borderId="2" xfId="3" applyNumberFormat="1" applyFont="1" applyFill="1" applyBorder="1" applyAlignment="1">
      <alignment horizontal="right" vertical="center"/>
    </xf>
    <xf numFmtId="196" fontId="16" fillId="0" borderId="0" xfId="3" applyNumberFormat="1" applyFont="1" applyFill="1" applyBorder="1" applyAlignment="1">
      <alignment horizontal="right" vertical="center"/>
    </xf>
    <xf numFmtId="176" fontId="14" fillId="0" borderId="0" xfId="3" applyNumberFormat="1" applyFont="1" applyFill="1" applyBorder="1" applyAlignment="1">
      <alignment horizontal="right" vertical="center"/>
    </xf>
    <xf numFmtId="182" fontId="14" fillId="0" borderId="0" xfId="3" applyNumberFormat="1" applyFont="1" applyFill="1" applyBorder="1" applyAlignment="1">
      <alignment horizontal="right" vertical="center"/>
    </xf>
    <xf numFmtId="196" fontId="14" fillId="0" borderId="0" xfId="3" applyNumberFormat="1" applyFont="1" applyFill="1" applyBorder="1" applyAlignment="1">
      <alignment horizontal="right" vertical="center"/>
    </xf>
    <xf numFmtId="176" fontId="16" fillId="0" borderId="0" xfId="3" applyNumberFormat="1" applyFont="1" applyFill="1" applyAlignment="1">
      <alignment horizontal="right" vertical="center"/>
    </xf>
    <xf numFmtId="182" fontId="22" fillId="0" borderId="0" xfId="3" applyNumberFormat="1" applyFont="1" applyFill="1" applyBorder="1" applyAlignment="1">
      <alignment horizontal="right" vertical="center"/>
    </xf>
    <xf numFmtId="182" fontId="22" fillId="0" borderId="2" xfId="3" applyNumberFormat="1" applyFont="1" applyFill="1" applyBorder="1" applyAlignment="1">
      <alignment horizontal="right" vertical="center"/>
    </xf>
    <xf numFmtId="176" fontId="16" fillId="0" borderId="0" xfId="5" applyNumberFormat="1" applyFont="1" applyFill="1" applyBorder="1" applyAlignment="1">
      <alignment vertical="center"/>
    </xf>
    <xf numFmtId="176" fontId="16" fillId="0" borderId="0" xfId="5" applyNumberFormat="1" applyFont="1" applyFill="1" applyAlignment="1">
      <alignment vertical="center"/>
    </xf>
    <xf numFmtId="176" fontId="16" fillId="0" borderId="0" xfId="5" applyNumberFormat="1" applyFont="1" applyFill="1" applyBorder="1" applyAlignment="1">
      <alignment horizontal="right" vertical="center"/>
    </xf>
    <xf numFmtId="176" fontId="16" fillId="0" borderId="0" xfId="5" applyNumberFormat="1" applyFont="1" applyFill="1" applyAlignment="1">
      <alignment horizontal="right" vertical="center"/>
    </xf>
    <xf numFmtId="196" fontId="16" fillId="0" borderId="0" xfId="5" applyNumberFormat="1" applyFont="1" applyFill="1" applyBorder="1" applyAlignment="1">
      <alignment vertical="center"/>
    </xf>
    <xf numFmtId="182" fontId="14" fillId="0" borderId="0" xfId="5" applyNumberFormat="1" applyFont="1" applyFill="1" applyBorder="1" applyAlignment="1">
      <alignment horizontal="right" vertical="center"/>
    </xf>
    <xf numFmtId="182" fontId="14" fillId="0" borderId="2" xfId="5" applyNumberFormat="1" applyFont="1" applyFill="1" applyBorder="1" applyAlignment="1">
      <alignment horizontal="right" vertical="center"/>
    </xf>
    <xf numFmtId="196" fontId="16" fillId="0" borderId="0" xfId="5" applyNumberFormat="1" applyFont="1" applyFill="1" applyBorder="1" applyAlignment="1">
      <alignment horizontal="right" vertical="center"/>
    </xf>
    <xf numFmtId="41" fontId="16" fillId="0" borderId="0" xfId="5" applyNumberFormat="1" applyFont="1" applyFill="1" applyBorder="1" applyAlignment="1">
      <alignment vertical="center"/>
    </xf>
    <xf numFmtId="181" fontId="16" fillId="0" borderId="0" xfId="5" applyNumberFormat="1" applyFont="1" applyFill="1" applyBorder="1" applyAlignment="1">
      <alignment horizontal="right" vertical="center"/>
    </xf>
    <xf numFmtId="0" fontId="16" fillId="0" borderId="0" xfId="5" applyFont="1" applyFill="1" applyBorder="1" applyAlignment="1">
      <alignment horizontal="justify" vertical="center"/>
    </xf>
    <xf numFmtId="0" fontId="16" fillId="0" borderId="2" xfId="5" applyFont="1" applyFill="1" applyBorder="1" applyAlignment="1">
      <alignment horizontal="justify" vertical="center"/>
    </xf>
    <xf numFmtId="0" fontId="16" fillId="0" borderId="7" xfId="5" applyFont="1" applyFill="1" applyBorder="1" applyAlignment="1">
      <alignment horizontal="justify" vertical="center"/>
    </xf>
    <xf numFmtId="0" fontId="14" fillId="0" borderId="0" xfId="5" applyFont="1" applyFill="1" applyBorder="1" applyAlignment="1">
      <alignment horizontal="center" vertical="center"/>
    </xf>
    <xf numFmtId="197" fontId="16" fillId="0" borderId="0" xfId="5" applyNumberFormat="1" applyFont="1" applyFill="1" applyAlignment="1">
      <alignment vertical="center"/>
    </xf>
    <xf numFmtId="197" fontId="20" fillId="0" borderId="0" xfId="5" applyNumberFormat="1" applyFont="1" applyFill="1" applyAlignment="1">
      <alignment vertical="center"/>
    </xf>
    <xf numFmtId="197" fontId="20" fillId="0" borderId="0" xfId="5" applyNumberFormat="1" applyFont="1" applyFill="1" applyAlignment="1">
      <alignment horizontal="right" vertical="center"/>
    </xf>
    <xf numFmtId="197" fontId="16" fillId="0" borderId="0" xfId="5" applyNumberFormat="1" applyFont="1" applyFill="1" applyAlignment="1">
      <alignment horizontal="right" vertical="center"/>
    </xf>
    <xf numFmtId="197" fontId="16" fillId="0" borderId="0" xfId="5" applyNumberFormat="1" applyFont="1" applyFill="1" applyBorder="1" applyAlignment="1">
      <alignment vertical="center"/>
    </xf>
    <xf numFmtId="197" fontId="16" fillId="0" borderId="0" xfId="5" applyNumberFormat="1" applyFont="1" applyFill="1" applyBorder="1" applyAlignment="1">
      <alignment horizontal="center" vertical="center"/>
    </xf>
    <xf numFmtId="197" fontId="14" fillId="0" borderId="0" xfId="5" applyNumberFormat="1" applyFont="1" applyFill="1" applyAlignment="1">
      <alignment vertical="center"/>
    </xf>
    <xf numFmtId="197" fontId="14" fillId="0" borderId="0" xfId="5" applyNumberFormat="1" applyFont="1" applyFill="1" applyBorder="1" applyAlignment="1">
      <alignment vertical="center"/>
    </xf>
    <xf numFmtId="176" fontId="14" fillId="0" borderId="0" xfId="5" applyNumberFormat="1" applyFont="1" applyFill="1" applyAlignment="1">
      <alignment vertical="center"/>
    </xf>
    <xf numFmtId="197" fontId="16" fillId="0" borderId="1" xfId="5" applyNumberFormat="1" applyFont="1" applyFill="1" applyBorder="1" applyAlignment="1">
      <alignment vertical="center"/>
    </xf>
    <xf numFmtId="197" fontId="16" fillId="0" borderId="1" xfId="5" applyNumberFormat="1" applyFont="1" applyFill="1" applyBorder="1" applyAlignment="1">
      <alignment horizontal="distributed" vertical="center"/>
    </xf>
    <xf numFmtId="197" fontId="16" fillId="0" borderId="0" xfId="3" applyNumberFormat="1" applyFont="1" applyFill="1" applyBorder="1" applyAlignment="1">
      <alignment horizontal="right" vertical="center"/>
    </xf>
    <xf numFmtId="197" fontId="16" fillId="0" borderId="0" xfId="3" applyNumberFormat="1" applyFont="1" applyFill="1" applyAlignment="1">
      <alignment horizontal="right" vertical="center"/>
    </xf>
    <xf numFmtId="197" fontId="16" fillId="0" borderId="1" xfId="5" applyNumberFormat="1" applyFont="1" applyFill="1" applyBorder="1" applyAlignment="1">
      <alignment horizontal="right" vertical="center"/>
    </xf>
    <xf numFmtId="197" fontId="16" fillId="0" borderId="0" xfId="5" applyNumberFormat="1" applyFont="1" applyFill="1" applyBorder="1" applyAlignment="1">
      <alignment horizontal="right" vertical="center"/>
    </xf>
    <xf numFmtId="197" fontId="14" fillId="0" borderId="0" xfId="3" applyNumberFormat="1" applyFont="1" applyFill="1" applyAlignment="1">
      <alignment horizontal="right" vertical="center"/>
    </xf>
    <xf numFmtId="197" fontId="16" fillId="0" borderId="1" xfId="5" applyNumberFormat="1" applyFont="1" applyFill="1" applyBorder="1" applyAlignment="1">
      <alignment horizontal="center" vertical="center"/>
    </xf>
    <xf numFmtId="197" fontId="20" fillId="0" borderId="0" xfId="5" applyNumberFormat="1" applyFont="1" applyFill="1" applyAlignment="1">
      <alignment horizontal="left" vertical="center"/>
    </xf>
    <xf numFmtId="197" fontId="16" fillId="0" borderId="0" xfId="5" applyNumberFormat="1" applyFont="1" applyFill="1" applyAlignment="1">
      <alignment horizontal="center" vertical="center"/>
    </xf>
    <xf numFmtId="197" fontId="14" fillId="0" borderId="0" xfId="5" applyNumberFormat="1" applyFont="1" applyFill="1" applyAlignment="1">
      <alignment horizontal="right" vertical="center"/>
    </xf>
    <xf numFmtId="197" fontId="14" fillId="0" borderId="0" xfId="3" applyNumberFormat="1" applyFont="1" applyFill="1" applyBorder="1" applyAlignment="1">
      <alignment horizontal="right" vertical="center"/>
    </xf>
    <xf numFmtId="176" fontId="14" fillId="0" borderId="0" xfId="5" applyNumberFormat="1" applyFont="1" applyFill="1" applyBorder="1" applyAlignment="1">
      <alignment vertical="center"/>
    </xf>
    <xf numFmtId="196" fontId="16" fillId="0" borderId="1" xfId="5" applyNumberFormat="1" applyFont="1" applyFill="1" applyBorder="1" applyAlignment="1">
      <alignment vertical="center"/>
    </xf>
    <xf numFmtId="196" fontId="16" fillId="0" borderId="0" xfId="5" applyNumberFormat="1" applyFont="1" applyFill="1" applyAlignment="1">
      <alignment vertical="center"/>
    </xf>
    <xf numFmtId="176" fontId="16" fillId="0" borderId="1" xfId="5" applyNumberFormat="1" applyFont="1" applyFill="1" applyBorder="1" applyAlignment="1">
      <alignment vertical="center"/>
    </xf>
    <xf numFmtId="197" fontId="20" fillId="0" borderId="0" xfId="5" applyNumberFormat="1" applyFont="1" applyFill="1" applyAlignment="1">
      <alignment horizontal="center" vertical="center"/>
    </xf>
    <xf numFmtId="197" fontId="14" fillId="0" borderId="0" xfId="5" applyNumberFormat="1" applyFont="1" applyFill="1" applyBorder="1" applyAlignment="1">
      <alignment horizontal="right" vertical="center"/>
    </xf>
    <xf numFmtId="196" fontId="14" fillId="0" borderId="0" xfId="3" applyNumberFormat="1" applyFont="1" applyFill="1" applyAlignment="1">
      <alignment horizontal="right" vertical="center"/>
    </xf>
    <xf numFmtId="196" fontId="16" fillId="0" borderId="0" xfId="5" applyNumberFormat="1" applyFont="1" applyFill="1" applyAlignment="1">
      <alignment horizontal="right" vertical="center"/>
    </xf>
    <xf numFmtId="196" fontId="16" fillId="0" borderId="1" xfId="5" applyNumberFormat="1" applyFont="1" applyFill="1" applyBorder="1" applyAlignment="1">
      <alignment horizontal="right" vertical="center"/>
    </xf>
    <xf numFmtId="196" fontId="14" fillId="0" borderId="0" xfId="5" applyNumberFormat="1" applyFont="1" applyFill="1" applyAlignment="1">
      <alignment horizontal="right" vertical="center"/>
    </xf>
    <xf numFmtId="0" fontId="16" fillId="0" borderId="4" xfId="5" applyFont="1" applyFill="1" applyBorder="1" applyAlignment="1">
      <alignment horizontal="center" vertical="center"/>
    </xf>
    <xf numFmtId="198" fontId="16" fillId="0" borderId="0" xfId="5" applyNumberFormat="1" applyFont="1" applyFill="1" applyBorder="1" applyAlignment="1">
      <alignment vertical="center"/>
    </xf>
    <xf numFmtId="0" fontId="14" fillId="0" borderId="0" xfId="5" applyFont="1" applyFill="1" applyAlignment="1">
      <alignment horizontal="center" vertical="center"/>
    </xf>
    <xf numFmtId="49" fontId="16" fillId="0" borderId="0" xfId="5" applyNumberFormat="1" applyFont="1" applyFill="1" applyBorder="1" applyAlignment="1">
      <alignment vertical="center"/>
    </xf>
    <xf numFmtId="38" fontId="16" fillId="0" borderId="0" xfId="5" applyNumberFormat="1" applyFont="1" applyFill="1" applyBorder="1" applyAlignment="1">
      <alignment horizontal="right" vertical="center"/>
    </xf>
    <xf numFmtId="181" fontId="33" fillId="0" borderId="0" xfId="5" applyNumberFormat="1" applyFont="1"/>
    <xf numFmtId="184" fontId="33" fillId="0" borderId="0" xfId="5" applyNumberFormat="1" applyFont="1"/>
    <xf numFmtId="0" fontId="15" fillId="0" borderId="18" xfId="5" applyBorder="1"/>
    <xf numFmtId="0" fontId="15" fillId="0" borderId="10" xfId="5" applyBorder="1"/>
    <xf numFmtId="0" fontId="15" fillId="0" borderId="11" xfId="5" applyBorder="1"/>
    <xf numFmtId="0" fontId="21" fillId="0" borderId="4" xfId="5" applyFont="1" applyFill="1" applyBorder="1" applyAlignment="1">
      <alignment vertical="center"/>
    </xf>
    <xf numFmtId="0" fontId="16" fillId="0" borderId="18" xfId="5" applyFont="1" applyFill="1" applyBorder="1" applyAlignment="1">
      <alignment vertical="center"/>
    </xf>
    <xf numFmtId="0" fontId="16" fillId="0" borderId="19" xfId="5" applyFont="1" applyFill="1" applyBorder="1" applyAlignment="1">
      <alignment horizontal="center" vertical="center"/>
    </xf>
    <xf numFmtId="0" fontId="16" fillId="0" borderId="21" xfId="5" applyFont="1" applyFill="1" applyBorder="1" applyAlignment="1">
      <alignment horizontal="center" vertical="center"/>
    </xf>
    <xf numFmtId="0" fontId="14" fillId="0" borderId="10" xfId="5" applyFont="1" applyFill="1" applyBorder="1" applyAlignment="1">
      <alignment horizontal="distributed" vertical="center"/>
    </xf>
    <xf numFmtId="49" fontId="14" fillId="0" borderId="10" xfId="5" applyNumberFormat="1" applyFont="1" applyFill="1" applyBorder="1" applyAlignment="1">
      <alignment horizontal="center" vertical="center"/>
    </xf>
    <xf numFmtId="49" fontId="16" fillId="0" borderId="10" xfId="5" applyNumberFormat="1" applyFont="1" applyFill="1" applyBorder="1" applyAlignment="1">
      <alignment horizontal="center" vertical="center"/>
    </xf>
    <xf numFmtId="0" fontId="16" fillId="0" borderId="10" xfId="5" applyFont="1" applyFill="1" applyBorder="1" applyAlignment="1">
      <alignment horizontal="center" vertical="center"/>
    </xf>
    <xf numFmtId="0" fontId="16" fillId="0" borderId="10" xfId="5" applyFont="1" applyFill="1" applyBorder="1" applyAlignment="1">
      <alignment horizontal="distributed" vertical="center"/>
    </xf>
    <xf numFmtId="0" fontId="0" fillId="0" borderId="22" xfId="0" applyBorder="1"/>
    <xf numFmtId="0" fontId="0" fillId="0" borderId="18" xfId="0" applyBorder="1"/>
    <xf numFmtId="0" fontId="0" fillId="0" borderId="10" xfId="0" applyBorder="1"/>
    <xf numFmtId="0" fontId="0" fillId="0" borderId="11" xfId="0" applyBorder="1"/>
    <xf numFmtId="197" fontId="16" fillId="0" borderId="18" xfId="5" applyNumberFormat="1" applyFont="1" applyFill="1" applyBorder="1" applyAlignment="1">
      <alignment vertical="center"/>
    </xf>
    <xf numFmtId="197" fontId="14" fillId="0" borderId="10" xfId="5" applyNumberFormat="1" applyFont="1" applyFill="1" applyBorder="1" applyAlignment="1">
      <alignment horizontal="distributed" vertical="center"/>
    </xf>
    <xf numFmtId="197" fontId="16" fillId="0" borderId="10" xfId="5" applyNumberFormat="1" applyFont="1" applyFill="1" applyBorder="1" applyAlignment="1">
      <alignment horizontal="distributed" vertical="center"/>
    </xf>
    <xf numFmtId="197" fontId="16" fillId="0" borderId="10" xfId="5" applyNumberFormat="1" applyFont="1" applyFill="1" applyBorder="1" applyAlignment="1">
      <alignment vertical="center"/>
    </xf>
    <xf numFmtId="197" fontId="16" fillId="0" borderId="23" xfId="5" applyNumberFormat="1" applyFont="1" applyFill="1" applyBorder="1" applyAlignment="1">
      <alignment vertical="center"/>
    </xf>
    <xf numFmtId="197" fontId="16" fillId="0" borderId="22" xfId="5" applyNumberFormat="1" applyFont="1" applyFill="1" applyBorder="1" applyAlignment="1">
      <alignment vertical="center"/>
    </xf>
    <xf numFmtId="197" fontId="16" fillId="0" borderId="9" xfId="5" applyNumberFormat="1" applyFont="1" applyFill="1" applyBorder="1" applyAlignment="1">
      <alignment vertical="center"/>
    </xf>
    <xf numFmtId="197" fontId="16" fillId="0" borderId="11" xfId="5" applyNumberFormat="1" applyFont="1" applyFill="1" applyBorder="1" applyAlignment="1">
      <alignment vertical="center"/>
    </xf>
    <xf numFmtId="197" fontId="14" fillId="0" borderId="9" xfId="5" applyNumberFormat="1" applyFont="1" applyFill="1" applyBorder="1" applyAlignment="1">
      <alignment vertical="center"/>
    </xf>
    <xf numFmtId="197" fontId="16" fillId="0" borderId="24" xfId="5" applyNumberFormat="1" applyFont="1" applyFill="1" applyBorder="1" applyAlignment="1">
      <alignment vertical="center"/>
    </xf>
    <xf numFmtId="0" fontId="16" fillId="0" borderId="20" xfId="5" applyFont="1" applyFill="1" applyBorder="1" applyAlignment="1">
      <alignment horizontal="distributed" vertical="center"/>
    </xf>
    <xf numFmtId="0" fontId="16" fillId="0" borderId="17" xfId="5" applyFont="1" applyFill="1" applyBorder="1" applyAlignment="1">
      <alignment horizontal="distributed" vertical="center"/>
    </xf>
    <xf numFmtId="0" fontId="16" fillId="0" borderId="25" xfId="5" applyFont="1" applyFill="1" applyBorder="1" applyAlignment="1">
      <alignment horizontal="center" vertical="center"/>
    </xf>
    <xf numFmtId="0" fontId="16" fillId="0" borderId="20" xfId="5" applyFont="1" applyFill="1" applyBorder="1" applyAlignment="1">
      <alignment horizontal="center" vertical="center"/>
    </xf>
    <xf numFmtId="0" fontId="16" fillId="0" borderId="23" xfId="5" applyFont="1" applyFill="1" applyBorder="1" applyAlignment="1">
      <alignment vertical="center"/>
    </xf>
    <xf numFmtId="0" fontId="14" fillId="0" borderId="9" xfId="5" applyFont="1" applyFill="1" applyBorder="1" applyAlignment="1">
      <alignment vertical="center"/>
    </xf>
    <xf numFmtId="0" fontId="16" fillId="0" borderId="24" xfId="5" applyFont="1" applyFill="1" applyBorder="1" applyAlignment="1">
      <alignment vertical="center"/>
    </xf>
    <xf numFmtId="197" fontId="16" fillId="0" borderId="20" xfId="5" applyNumberFormat="1" applyFont="1" applyFill="1" applyBorder="1" applyAlignment="1">
      <alignment horizontal="center" vertical="center"/>
    </xf>
    <xf numFmtId="197" fontId="16" fillId="0" borderId="17" xfId="5" applyNumberFormat="1" applyFont="1" applyFill="1" applyBorder="1" applyAlignment="1">
      <alignment horizontal="center" vertical="center"/>
    </xf>
    <xf numFmtId="197" fontId="16" fillId="0" borderId="25" xfId="5" applyNumberFormat="1" applyFont="1" applyFill="1" applyBorder="1" applyAlignment="1">
      <alignment horizontal="center" vertical="center"/>
    </xf>
    <xf numFmtId="0" fontId="16" fillId="0" borderId="22" xfId="5" applyFont="1" applyFill="1" applyBorder="1" applyAlignment="1">
      <alignment vertical="center"/>
    </xf>
    <xf numFmtId="0" fontId="16" fillId="0" borderId="17" xfId="5" applyFont="1" applyFill="1" applyBorder="1" applyAlignment="1">
      <alignment horizontal="center" vertical="center"/>
    </xf>
    <xf numFmtId="0" fontId="16" fillId="0" borderId="23" xfId="5" applyFont="1" applyFill="1" applyBorder="1" applyAlignment="1">
      <alignment horizontal="center" vertical="center"/>
    </xf>
    <xf numFmtId="0" fontId="16" fillId="0" borderId="22" xfId="5" applyFont="1" applyFill="1" applyBorder="1" applyAlignment="1">
      <alignment horizontal="center" vertical="center"/>
    </xf>
    <xf numFmtId="198" fontId="16" fillId="0" borderId="9" xfId="5" applyNumberFormat="1" applyFont="1" applyFill="1" applyBorder="1" applyAlignment="1">
      <alignment vertical="center"/>
    </xf>
    <xf numFmtId="0" fontId="16" fillId="0" borderId="24" xfId="5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distributed" vertical="center"/>
    </xf>
    <xf numFmtId="0" fontId="12" fillId="0" borderId="0" xfId="5" applyFont="1" applyAlignment="1">
      <alignment vertical="center"/>
    </xf>
    <xf numFmtId="0" fontId="12" fillId="0" borderId="0" xfId="5" applyFont="1" applyAlignment="1">
      <alignment horizontal="distributed" vertical="center"/>
    </xf>
    <xf numFmtId="0" fontId="12" fillId="0" borderId="0" xfId="5" applyFont="1" applyAlignment="1">
      <alignment horizontal="center" vertical="center"/>
    </xf>
    <xf numFmtId="0" fontId="27" fillId="0" borderId="0" xfId="5" applyFont="1" applyAlignment="1">
      <alignment vertical="center"/>
    </xf>
    <xf numFmtId="0" fontId="12" fillId="0" borderId="0" xfId="5" applyFont="1" applyBorder="1" applyAlignment="1">
      <alignment vertical="center"/>
    </xf>
    <xf numFmtId="0" fontId="12" fillId="0" borderId="0" xfId="5" applyFont="1" applyBorder="1" applyAlignment="1">
      <alignment horizontal="right" vertical="center"/>
    </xf>
    <xf numFmtId="0" fontId="12" fillId="0" borderId="4" xfId="5" applyFont="1" applyBorder="1" applyAlignment="1">
      <alignment vertical="center"/>
    </xf>
    <xf numFmtId="0" fontId="13" fillId="0" borderId="0" xfId="5" applyFont="1" applyAlignment="1">
      <alignment vertical="center"/>
    </xf>
    <xf numFmtId="0" fontId="12" fillId="0" borderId="1" xfId="5" applyFont="1" applyBorder="1" applyAlignment="1">
      <alignment vertical="center"/>
    </xf>
    <xf numFmtId="49" fontId="12" fillId="0" borderId="1" xfId="5" applyNumberFormat="1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7" fillId="0" borderId="4" xfId="5" applyFont="1" applyBorder="1" applyAlignment="1">
      <alignment vertical="center"/>
    </xf>
    <xf numFmtId="0" fontId="17" fillId="0" borderId="0" xfId="5" applyFont="1" applyBorder="1" applyAlignment="1">
      <alignment vertical="center"/>
    </xf>
    <xf numFmtId="0" fontId="12" fillId="0" borderId="0" xfId="5" applyFont="1" applyBorder="1" applyAlignment="1">
      <alignment horizontal="left" vertical="center"/>
    </xf>
    <xf numFmtId="0" fontId="12" fillId="0" borderId="0" xfId="5" applyFont="1" applyBorder="1" applyAlignment="1">
      <alignment horizontal="distributed" vertical="center"/>
    </xf>
    <xf numFmtId="0" fontId="12" fillId="0" borderId="9" xfId="5" applyFont="1" applyBorder="1" applyAlignment="1">
      <alignment vertical="center"/>
    </xf>
    <xf numFmtId="0" fontId="12" fillId="0" borderId="24" xfId="5" applyFont="1" applyBorder="1" applyAlignment="1">
      <alignment vertical="center"/>
    </xf>
    <xf numFmtId="0" fontId="12" fillId="0" borderId="0" xfId="5" applyFont="1" applyAlignment="1">
      <alignment vertical="center" justifyLastLine="1"/>
    </xf>
    <xf numFmtId="0" fontId="12" fillId="0" borderId="10" xfId="5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201" fontId="33" fillId="0" borderId="2" xfId="0" applyNumberFormat="1" applyFont="1" applyBorder="1" applyAlignment="1">
      <alignment vertical="center"/>
    </xf>
    <xf numFmtId="201" fontId="33" fillId="0" borderId="0" xfId="0" applyNumberFormat="1" applyFont="1" applyBorder="1" applyAlignment="1">
      <alignment vertical="center"/>
    </xf>
    <xf numFmtId="201" fontId="35" fillId="0" borderId="2" xfId="0" applyNumberFormat="1" applyFont="1" applyBorder="1" applyAlignment="1">
      <alignment vertical="center"/>
    </xf>
    <xf numFmtId="0" fontId="0" fillId="0" borderId="10" xfId="0" applyBorder="1" applyAlignment="1"/>
    <xf numFmtId="201" fontId="35" fillId="0" borderId="0" xfId="0" applyNumberFormat="1" applyFont="1" applyBorder="1" applyAlignment="1">
      <alignment vertical="center"/>
    </xf>
    <xf numFmtId="0" fontId="33" fillId="0" borderId="26" xfId="0" applyFont="1" applyBorder="1" applyAlignment="1">
      <alignment horizontal="distributed" vertical="center" justifyLastLine="1"/>
    </xf>
    <xf numFmtId="0" fontId="33" fillId="0" borderId="0" xfId="0" applyFont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right" vertical="center"/>
    </xf>
    <xf numFmtId="0" fontId="38" fillId="0" borderId="0" xfId="5" applyFont="1" applyAlignment="1">
      <alignment horizontal="right" vertical="top"/>
    </xf>
    <xf numFmtId="0" fontId="38" fillId="0" borderId="0" xfId="5" applyFont="1" applyAlignment="1">
      <alignment horizontal="left" vertical="top"/>
    </xf>
    <xf numFmtId="205" fontId="39" fillId="0" borderId="0" xfId="0" applyNumberFormat="1" applyFont="1" applyAlignment="1">
      <alignment vertical="top"/>
    </xf>
    <xf numFmtId="0" fontId="0" fillId="0" borderId="0" xfId="0" applyFont="1"/>
    <xf numFmtId="0" fontId="0" fillId="0" borderId="0" xfId="0" applyFont="1" applyBorder="1"/>
    <xf numFmtId="206" fontId="0" fillId="0" borderId="0" xfId="0" applyNumberFormat="1" applyAlignment="1">
      <alignment vertical="center"/>
    </xf>
    <xf numFmtId="0" fontId="42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0" fillId="0" borderId="0" xfId="0" applyFont="1" applyFill="1" applyBorder="1"/>
    <xf numFmtId="0" fontId="43" fillId="0" borderId="0" xfId="7" applyFont="1" applyFill="1" applyBorder="1" applyAlignment="1">
      <alignment vertical="center" textRotation="255"/>
    </xf>
    <xf numFmtId="0" fontId="44" fillId="0" borderId="0" xfId="0" applyFont="1" applyFill="1" applyBorder="1" applyAlignment="1">
      <alignment vertical="center" textRotation="255"/>
    </xf>
    <xf numFmtId="0" fontId="45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 justifyLastLine="1"/>
    </xf>
    <xf numFmtId="0" fontId="46" fillId="0" borderId="0" xfId="0" applyFont="1" applyFill="1" applyBorder="1" applyAlignment="1">
      <alignment justifyLastLine="1"/>
    </xf>
    <xf numFmtId="0" fontId="0" fillId="0" borderId="0" xfId="0" applyFont="1" applyFill="1" applyBorder="1" applyAlignment="1">
      <alignment vertical="center" wrapText="1" justifyLastLine="1"/>
    </xf>
    <xf numFmtId="0" fontId="47" fillId="0" borderId="0" xfId="0" applyFont="1" applyFill="1" applyBorder="1" applyAlignment="1">
      <alignment vertical="center" wrapText="1" justifyLastLine="1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/>
    <xf numFmtId="0" fontId="43" fillId="0" borderId="0" xfId="0" applyFont="1" applyFill="1" applyBorder="1" applyAlignment="1">
      <alignment vertical="distributed" textRotation="255" wrapText="1" indent="4"/>
    </xf>
    <xf numFmtId="0" fontId="44" fillId="0" borderId="0" xfId="0" applyFont="1" applyFill="1" applyBorder="1" applyAlignment="1">
      <alignment vertical="distributed" textRotation="255" indent="4"/>
    </xf>
    <xf numFmtId="0" fontId="45" fillId="0" borderId="4" xfId="0" applyFont="1" applyFill="1" applyBorder="1" applyAlignment="1">
      <alignment vertical="center"/>
    </xf>
    <xf numFmtId="0" fontId="50" fillId="0" borderId="0" xfId="0" applyFont="1" applyFill="1" applyBorder="1" applyAlignment="1"/>
    <xf numFmtId="0" fontId="43" fillId="0" borderId="0" xfId="0" applyFont="1" applyFill="1" applyBorder="1" applyAlignment="1">
      <alignment vertical="distributed" textRotation="255" wrapText="1" justifyLastLine="1"/>
    </xf>
    <xf numFmtId="0" fontId="44" fillId="0" borderId="0" xfId="0" applyFont="1" applyFill="1" applyBorder="1" applyAlignment="1">
      <alignment vertical="distributed" textRotation="255" justifyLastLine="1"/>
    </xf>
    <xf numFmtId="0" fontId="43" fillId="0" borderId="0" xfId="0" applyFont="1" applyFill="1" applyBorder="1" applyAlignment="1">
      <alignment vertical="center" textRotation="255" wrapText="1"/>
    </xf>
    <xf numFmtId="0" fontId="0" fillId="0" borderId="0" xfId="0" applyFont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176" fontId="0" fillId="0" borderId="0" xfId="0" applyNumberFormat="1" applyFont="1" applyBorder="1" applyAlignment="1">
      <alignment vertical="center"/>
    </xf>
    <xf numFmtId="0" fontId="45" fillId="0" borderId="0" xfId="0" applyFont="1" applyAlignment="1">
      <alignment vertical="center"/>
    </xf>
    <xf numFmtId="0" fontId="16" fillId="0" borderId="0" xfId="5" applyFont="1" applyAlignment="1">
      <alignment vertical="center"/>
    </xf>
    <xf numFmtId="0" fontId="51" fillId="0" borderId="0" xfId="0" applyFont="1"/>
    <xf numFmtId="0" fontId="21" fillId="0" borderId="0" xfId="0" applyFont="1" applyAlignment="1">
      <alignment vertical="center"/>
    </xf>
    <xf numFmtId="0" fontId="52" fillId="0" borderId="0" xfId="0" applyFont="1"/>
    <xf numFmtId="0" fontId="33" fillId="0" borderId="22" xfId="0" applyFont="1" applyBorder="1" applyAlignment="1">
      <alignment vertical="center"/>
    </xf>
    <xf numFmtId="0" fontId="16" fillId="0" borderId="22" xfId="0" applyFont="1" applyFill="1" applyBorder="1" applyAlignment="1">
      <alignment vertical="center"/>
    </xf>
    <xf numFmtId="0" fontId="16" fillId="0" borderId="0" xfId="5" applyFont="1" applyFill="1" applyBorder="1" applyAlignment="1">
      <alignment vertical="center"/>
    </xf>
    <xf numFmtId="0" fontId="45" fillId="0" borderId="0" xfId="11" applyFont="1" applyFill="1" applyBorder="1" applyAlignment="1">
      <alignment vertical="center"/>
    </xf>
    <xf numFmtId="0" fontId="47" fillId="0" borderId="0" xfId="11" applyFont="1" applyFill="1" applyBorder="1" applyAlignment="1">
      <alignment vertical="center" wrapText="1" justifyLastLine="1"/>
    </xf>
    <xf numFmtId="0" fontId="32" fillId="0" borderId="0" xfId="11" applyFont="1" applyFill="1" applyBorder="1" applyAlignment="1">
      <alignment vertical="top"/>
    </xf>
    <xf numFmtId="0" fontId="32" fillId="0" borderId="0" xfId="11" applyFont="1" applyBorder="1"/>
    <xf numFmtId="0" fontId="33" fillId="0" borderId="0" xfId="0" applyFont="1" applyAlignment="1">
      <alignment horizontal="center" vertical="center"/>
    </xf>
    <xf numFmtId="0" fontId="0" fillId="4" borderId="10" xfId="0" applyFill="1" applyBorder="1"/>
    <xf numFmtId="201" fontId="35" fillId="4" borderId="2" xfId="0" applyNumberFormat="1" applyFont="1" applyFill="1" applyBorder="1" applyAlignment="1">
      <alignment vertical="center"/>
    </xf>
    <xf numFmtId="0" fontId="36" fillId="0" borderId="10" xfId="0" applyFont="1" applyBorder="1"/>
    <xf numFmtId="0" fontId="36" fillId="0" borderId="0" xfId="0" applyFont="1"/>
    <xf numFmtId="0" fontId="14" fillId="4" borderId="10" xfId="5" applyFont="1" applyFill="1" applyBorder="1" applyAlignment="1">
      <alignment vertical="center"/>
    </xf>
    <xf numFmtId="38" fontId="14" fillId="4" borderId="0" xfId="5" applyNumberFormat="1" applyFont="1" applyFill="1" applyBorder="1" applyAlignment="1">
      <alignment horizontal="right" vertical="center"/>
    </xf>
    <xf numFmtId="38" fontId="14" fillId="4" borderId="0" xfId="5" applyNumberFormat="1" applyFont="1" applyFill="1" applyAlignment="1">
      <alignment horizontal="right" vertical="center"/>
    </xf>
    <xf numFmtId="190" fontId="14" fillId="4" borderId="0" xfId="5" applyNumberFormat="1" applyFont="1" applyFill="1" applyAlignment="1">
      <alignment horizontal="right" vertical="center"/>
    </xf>
    <xf numFmtId="191" fontId="14" fillId="4" borderId="0" xfId="5" applyNumberFormat="1" applyFont="1" applyFill="1" applyAlignment="1">
      <alignment horizontal="right" vertical="center"/>
    </xf>
    <xf numFmtId="0" fontId="14" fillId="4" borderId="10" xfId="5" applyFont="1" applyFill="1" applyBorder="1" applyAlignment="1">
      <alignment horizontal="distributed" vertical="center"/>
    </xf>
    <xf numFmtId="176" fontId="14" fillId="4" borderId="0" xfId="5" applyNumberFormat="1" applyFont="1" applyFill="1" applyBorder="1" applyAlignment="1">
      <alignment horizontal="right" vertical="center"/>
    </xf>
    <xf numFmtId="176" fontId="14" fillId="4" borderId="2" xfId="5" applyNumberFormat="1" applyFont="1" applyFill="1" applyBorder="1" applyAlignment="1">
      <alignment horizontal="right" vertical="center"/>
    </xf>
    <xf numFmtId="0" fontId="14" fillId="4" borderId="9" xfId="5" applyFont="1" applyFill="1" applyBorder="1" applyAlignment="1">
      <alignment vertical="center"/>
    </xf>
    <xf numFmtId="0" fontId="13" fillId="0" borderId="10" xfId="5" applyFont="1" applyBorder="1" applyAlignment="1">
      <alignment vertical="center"/>
    </xf>
    <xf numFmtId="0" fontId="9" fillId="0" borderId="0" xfId="12" applyFont="1" applyAlignment="1"/>
    <xf numFmtId="0" fontId="9" fillId="0" borderId="0" xfId="12" applyFont="1" applyBorder="1" applyAlignment="1"/>
    <xf numFmtId="0" fontId="32" fillId="0" borderId="0" xfId="12" applyFont="1" applyBorder="1" applyAlignment="1"/>
    <xf numFmtId="0" fontId="45" fillId="0" borderId="0" xfId="12" applyFont="1" applyAlignment="1">
      <alignment vertical="center"/>
    </xf>
    <xf numFmtId="0" fontId="9" fillId="0" borderId="0" xfId="12" applyFont="1" applyBorder="1" applyAlignment="1">
      <alignment vertical="top"/>
    </xf>
    <xf numFmtId="0" fontId="32" fillId="0" borderId="0" xfId="12" applyFont="1" applyFill="1" applyBorder="1" applyAlignment="1">
      <alignment vertical="top"/>
    </xf>
    <xf numFmtId="0" fontId="47" fillId="0" borderId="0" xfId="12" applyFont="1" applyFill="1" applyBorder="1" applyAlignment="1">
      <alignment vertical="center" wrapText="1" justifyLastLine="1"/>
    </xf>
    <xf numFmtId="0" fontId="9" fillId="0" borderId="0" xfId="12" applyFont="1" applyBorder="1" applyAlignment="1">
      <alignment vertical="center" wrapText="1" justifyLastLine="1"/>
    </xf>
    <xf numFmtId="0" fontId="45" fillId="0" borderId="0" xfId="12" applyFont="1" applyFill="1" applyBorder="1" applyAlignment="1">
      <alignment vertical="center"/>
    </xf>
    <xf numFmtId="0" fontId="32" fillId="0" borderId="0" xfId="11" applyFont="1" applyFill="1" applyBorder="1"/>
    <xf numFmtId="0" fontId="3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right" vertical="top"/>
    </xf>
    <xf numFmtId="0" fontId="33" fillId="0" borderId="23" xfId="0" applyFont="1" applyBorder="1" applyAlignment="1">
      <alignment horizontal="right" vertical="top"/>
    </xf>
    <xf numFmtId="0" fontId="34" fillId="0" borderId="0" xfId="0" applyFont="1" applyBorder="1" applyAlignment="1">
      <alignment vertical="center"/>
    </xf>
    <xf numFmtId="0" fontId="21" fillId="0" borderId="0" xfId="5" applyFont="1" applyAlignment="1">
      <alignment horizontal="right" vertical="top"/>
    </xf>
    <xf numFmtId="0" fontId="16" fillId="0" borderId="0" xfId="5" applyFont="1" applyFill="1" applyAlignment="1">
      <alignment horizontal="center" vertical="center"/>
    </xf>
    <xf numFmtId="0" fontId="58" fillId="0" borderId="0" xfId="5" applyFont="1"/>
    <xf numFmtId="0" fontId="33" fillId="0" borderId="20" xfId="5" applyFont="1" applyBorder="1" applyAlignment="1">
      <alignment horizontal="distributed" vertical="center" justifyLastLine="1"/>
    </xf>
    <xf numFmtId="0" fontId="33" fillId="0" borderId="0" xfId="5" applyFont="1" applyBorder="1" applyAlignment="1">
      <alignment horizontal="distributed" vertical="center"/>
    </xf>
    <xf numFmtId="0" fontId="34" fillId="0" borderId="0" xfId="5" applyFont="1" applyAlignment="1">
      <alignment horizontal="right" vertical="center"/>
    </xf>
    <xf numFmtId="177" fontId="34" fillId="0" borderId="0" xfId="5" applyNumberFormat="1" applyFont="1" applyAlignment="1">
      <alignment horizontal="center" vertical="center"/>
    </xf>
    <xf numFmtId="0" fontId="33" fillId="0" borderId="17" xfId="5" applyFont="1" applyBorder="1" applyAlignment="1">
      <alignment horizontal="distributed" vertical="center" justifyLastLine="1"/>
    </xf>
    <xf numFmtId="0" fontId="33" fillId="0" borderId="0" xfId="5" applyFont="1" applyBorder="1" applyAlignment="1">
      <alignment vertical="center"/>
    </xf>
    <xf numFmtId="181" fontId="33" fillId="0" borderId="0" xfId="5" applyNumberFormat="1" applyFont="1" applyBorder="1" applyAlignment="1"/>
    <xf numFmtId="0" fontId="59" fillId="0" borderId="0" xfId="5" applyFont="1"/>
    <xf numFmtId="181" fontId="13" fillId="3" borderId="0" xfId="3" applyNumberFormat="1" applyFont="1" applyFill="1" applyBorder="1" applyAlignment="1">
      <alignment vertical="center"/>
    </xf>
    <xf numFmtId="181" fontId="35" fillId="3" borderId="0" xfId="5" applyNumberFormat="1" applyFont="1" applyFill="1" applyBorder="1"/>
    <xf numFmtId="181" fontId="35" fillId="3" borderId="0" xfId="5" applyNumberFormat="1" applyFont="1" applyFill="1" applyBorder="1" applyAlignment="1"/>
    <xf numFmtId="0" fontId="59" fillId="0" borderId="0" xfId="5" applyFont="1" applyBorder="1"/>
    <xf numFmtId="177" fontId="34" fillId="0" borderId="0" xfId="5" applyNumberFormat="1" applyFont="1" applyBorder="1" applyAlignment="1">
      <alignment horizontal="center" vertical="center"/>
    </xf>
    <xf numFmtId="0" fontId="34" fillId="0" borderId="0" xfId="5" applyFont="1" applyBorder="1" applyAlignment="1">
      <alignment vertical="top"/>
    </xf>
    <xf numFmtId="0" fontId="34" fillId="0" borderId="0" xfId="5" applyFont="1" applyFill="1" applyAlignment="1">
      <alignment vertical="center"/>
    </xf>
    <xf numFmtId="0" fontId="0" fillId="0" borderId="0" xfId="0"/>
    <xf numFmtId="0" fontId="16" fillId="0" borderId="20" xfId="5" applyFont="1" applyFill="1" applyBorder="1" applyAlignment="1">
      <alignment horizontal="distributed" vertical="center" justifyLastLine="1"/>
    </xf>
    <xf numFmtId="0" fontId="16" fillId="0" borderId="0" xfId="5" applyFont="1" applyFill="1" applyBorder="1" applyAlignment="1">
      <alignment horizontal="distributed" vertical="center"/>
    </xf>
    <xf numFmtId="0" fontId="16" fillId="0" borderId="0" xfId="5" applyFont="1" applyFill="1" applyAlignment="1">
      <alignment horizontal="distributed" vertical="center"/>
    </xf>
    <xf numFmtId="0" fontId="16" fillId="0" borderId="0" xfId="5" applyFont="1" applyFill="1" applyBorder="1" applyAlignment="1">
      <alignment horizontal="center" vertical="center"/>
    </xf>
    <xf numFmtId="0" fontId="16" fillId="0" borderId="0" xfId="5" applyFont="1" applyFill="1" applyBorder="1" applyAlignment="1">
      <alignment vertical="center"/>
    </xf>
    <xf numFmtId="0" fontId="16" fillId="0" borderId="0" xfId="5" applyFont="1" applyFill="1" applyBorder="1" applyAlignment="1">
      <alignment horizontal="right" vertical="center"/>
    </xf>
    <xf numFmtId="0" fontId="16" fillId="0" borderId="0" xfId="5" applyFont="1" applyFill="1" applyAlignment="1">
      <alignment horizontal="right" vertical="center"/>
    </xf>
    <xf numFmtId="0" fontId="16" fillId="0" borderId="17" xfId="5" applyFont="1" applyFill="1" applyBorder="1" applyAlignment="1">
      <alignment horizontal="distributed" vertical="center" justifyLastLine="1"/>
    </xf>
    <xf numFmtId="176" fontId="14" fillId="0" borderId="0" xfId="6" applyNumberFormat="1" applyFont="1" applyFill="1" applyBorder="1" applyAlignment="1">
      <alignment vertical="center"/>
    </xf>
    <xf numFmtId="0" fontId="16" fillId="0" borderId="0" xfId="0" applyFont="1" applyBorder="1"/>
    <xf numFmtId="0" fontId="16" fillId="0" borderId="0" xfId="5" applyFont="1" applyFill="1" applyAlignment="1">
      <alignment horizontal="center" vertical="center"/>
    </xf>
    <xf numFmtId="0" fontId="32" fillId="0" borderId="0" xfId="8"/>
    <xf numFmtId="0" fontId="36" fillId="0" borderId="0" xfId="5" applyFont="1" applyAlignment="1">
      <alignment vertical="center"/>
    </xf>
    <xf numFmtId="0" fontId="60" fillId="0" borderId="0" xfId="5" applyFont="1" applyAlignment="1">
      <alignment vertical="center"/>
    </xf>
    <xf numFmtId="0" fontId="34" fillId="0" borderId="0" xfId="8" applyFont="1" applyAlignment="1">
      <alignment horizontal="right"/>
    </xf>
    <xf numFmtId="0" fontId="34" fillId="0" borderId="0" xfId="30" applyFont="1" applyBorder="1" applyAlignment="1">
      <alignment horizontal="right" vertical="center"/>
    </xf>
    <xf numFmtId="0" fontId="36" fillId="0" borderId="0" xfId="5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5" applyFont="1" applyFill="1" applyBorder="1" applyAlignment="1">
      <alignment horizontal="distributed" vertical="center"/>
    </xf>
    <xf numFmtId="0" fontId="14" fillId="0" borderId="0" xfId="5" applyFont="1" applyFill="1" applyBorder="1" applyAlignment="1">
      <alignment horizontal="distributed" vertical="center"/>
    </xf>
    <xf numFmtId="0" fontId="16" fillId="0" borderId="1" xfId="5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vertical="center"/>
    </xf>
    <xf numFmtId="0" fontId="16" fillId="0" borderId="0" xfId="5" applyFont="1" applyFill="1" applyBorder="1" applyAlignment="1">
      <alignment horizontal="center" vertical="center"/>
    </xf>
    <xf numFmtId="0" fontId="16" fillId="0" borderId="0" xfId="5" applyFont="1" applyFill="1" applyAlignment="1">
      <alignment horizontal="center" vertical="center"/>
    </xf>
    <xf numFmtId="0" fontId="16" fillId="0" borderId="0" xfId="5" applyFont="1" applyFill="1" applyBorder="1" applyAlignment="1">
      <alignment vertical="center"/>
    </xf>
    <xf numFmtId="176" fontId="14" fillId="0" borderId="0" xfId="0" applyNumberFormat="1" applyFont="1" applyFill="1" applyBorder="1" applyAlignment="1">
      <alignment vertical="center"/>
    </xf>
    <xf numFmtId="177" fontId="21" fillId="0" borderId="0" xfId="0" applyNumberFormat="1" applyFont="1" applyAlignment="1">
      <alignment horizontal="center" vertical="center"/>
    </xf>
    <xf numFmtId="176" fontId="16" fillId="0" borderId="0" xfId="6" applyNumberFormat="1" applyFont="1" applyFill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5" applyFont="1" applyFill="1" applyAlignment="1">
      <alignment horizontal="right" vertical="center"/>
    </xf>
    <xf numFmtId="197" fontId="16" fillId="0" borderId="0" xfId="5" applyNumberFormat="1" applyFont="1" applyFill="1" applyAlignment="1">
      <alignment horizontal="left" vertical="center"/>
    </xf>
    <xf numFmtId="197" fontId="16" fillId="0" borderId="0" xfId="5" applyNumberFormat="1" applyFont="1" applyFill="1" applyBorder="1" applyAlignment="1">
      <alignment horizontal="distributed" vertical="center"/>
    </xf>
    <xf numFmtId="197" fontId="14" fillId="0" borderId="0" xfId="5" applyNumberFormat="1" applyFont="1" applyFill="1" applyBorder="1" applyAlignment="1">
      <alignment horizontal="distributed" vertical="center"/>
    </xf>
    <xf numFmtId="0" fontId="16" fillId="0" borderId="0" xfId="0" applyFont="1"/>
    <xf numFmtId="0" fontId="16" fillId="0" borderId="0" xfId="0" applyFont="1" applyAlignment="1">
      <alignment horizontal="right" vertical="center"/>
    </xf>
    <xf numFmtId="205" fontId="23" fillId="0" borderId="0" xfId="0" applyNumberFormat="1" applyFont="1" applyAlignment="1">
      <alignment vertical="top"/>
    </xf>
    <xf numFmtId="0" fontId="51" fillId="0" borderId="0" xfId="0" applyFont="1" applyAlignment="1"/>
    <xf numFmtId="182" fontId="14" fillId="0" borderId="2" xfId="3" applyNumberFormat="1" applyFont="1" applyFill="1" applyBorder="1" applyAlignment="1">
      <alignment horizontal="right" vertical="center"/>
    </xf>
    <xf numFmtId="182" fontId="16" fillId="0" borderId="0" xfId="3" applyNumberFormat="1" applyFont="1" applyFill="1" applyBorder="1" applyAlignment="1">
      <alignment horizontal="right" vertical="center"/>
    </xf>
    <xf numFmtId="182" fontId="16" fillId="0" borderId="2" xfId="3" applyNumberFormat="1" applyFont="1" applyFill="1" applyBorder="1" applyAlignment="1">
      <alignment horizontal="right" vertical="center"/>
    </xf>
    <xf numFmtId="181" fontId="16" fillId="0" borderId="2" xfId="5" applyNumberFormat="1" applyFont="1" applyFill="1" applyBorder="1" applyAlignment="1">
      <alignment horizontal="right" vertical="center"/>
    </xf>
    <xf numFmtId="0" fontId="51" fillId="0" borderId="1" xfId="0" applyFont="1" applyBorder="1"/>
    <xf numFmtId="0" fontId="51" fillId="0" borderId="22" xfId="0" applyFont="1" applyBorder="1"/>
    <xf numFmtId="0" fontId="51" fillId="0" borderId="18" xfId="0" applyFont="1" applyBorder="1"/>
    <xf numFmtId="0" fontId="51" fillId="0" borderId="0" xfId="0" applyFont="1" applyBorder="1"/>
    <xf numFmtId="0" fontId="51" fillId="0" borderId="10" xfId="0" applyFont="1" applyBorder="1"/>
    <xf numFmtId="0" fontId="51" fillId="3" borderId="0" xfId="0" applyFont="1" applyFill="1" applyBorder="1"/>
    <xf numFmtId="0" fontId="51" fillId="3" borderId="10" xfId="0" applyFont="1" applyFill="1" applyBorder="1"/>
    <xf numFmtId="0" fontId="51" fillId="3" borderId="0" xfId="0" applyFont="1" applyFill="1"/>
    <xf numFmtId="0" fontId="20" fillId="0" borderId="0" xfId="0" applyFont="1" applyBorder="1"/>
    <xf numFmtId="0" fontId="20" fillId="0" borderId="10" xfId="0" applyFont="1" applyBorder="1"/>
    <xf numFmtId="0" fontId="20" fillId="0" borderId="0" xfId="0" applyFont="1"/>
    <xf numFmtId="0" fontId="20" fillId="0" borderId="0" xfId="0" applyFont="1" applyFill="1" applyBorder="1"/>
    <xf numFmtId="0" fontId="51" fillId="0" borderId="11" xfId="0" applyFont="1" applyBorder="1"/>
    <xf numFmtId="0" fontId="51" fillId="0" borderId="0" xfId="0" applyFont="1" applyFill="1" applyBorder="1"/>
    <xf numFmtId="0" fontId="20" fillId="0" borderId="0" xfId="0" applyFont="1" applyAlignment="1"/>
    <xf numFmtId="176" fontId="14" fillId="4" borderId="0" xfId="5" applyNumberFormat="1" applyFont="1" applyFill="1" applyAlignment="1">
      <alignment vertical="center"/>
    </xf>
    <xf numFmtId="0" fontId="5" fillId="0" borderId="0" xfId="5" applyFont="1" applyAlignment="1"/>
    <xf numFmtId="176" fontId="14" fillId="0" borderId="0" xfId="5" applyNumberFormat="1" applyFont="1" applyAlignment="1">
      <alignment vertical="center"/>
    </xf>
    <xf numFmtId="176" fontId="16" fillId="0" borderId="0" xfId="5" applyNumberFormat="1" applyFont="1" applyAlignment="1">
      <alignment vertical="center"/>
    </xf>
    <xf numFmtId="0" fontId="5" fillId="0" borderId="0" xfId="5" applyFont="1"/>
    <xf numFmtId="0" fontId="5" fillId="0" borderId="1" xfId="5" applyFont="1" applyFill="1" applyBorder="1" applyAlignment="1">
      <alignment vertical="center"/>
    </xf>
    <xf numFmtId="176" fontId="14" fillId="4" borderId="0" xfId="3" applyNumberFormat="1" applyFont="1" applyFill="1" applyBorder="1" applyAlignment="1">
      <alignment vertical="center"/>
    </xf>
    <xf numFmtId="176" fontId="16" fillId="0" borderId="0" xfId="3" applyNumberFormat="1" applyFont="1" applyFill="1" applyBorder="1" applyAlignment="1">
      <alignment vertical="center"/>
    </xf>
    <xf numFmtId="176" fontId="14" fillId="0" borderId="0" xfId="3" applyNumberFormat="1" applyFont="1" applyFill="1" applyBorder="1" applyAlignment="1">
      <alignment vertical="center"/>
    </xf>
    <xf numFmtId="176" fontId="14" fillId="0" borderId="9" xfId="5" applyNumberFormat="1" applyFont="1" applyFill="1" applyBorder="1" applyAlignment="1">
      <alignment vertical="center"/>
    </xf>
    <xf numFmtId="176" fontId="16" fillId="0" borderId="9" xfId="5" applyNumberFormat="1" applyFont="1" applyFill="1" applyBorder="1" applyAlignment="1">
      <alignment vertical="center"/>
    </xf>
    <xf numFmtId="0" fontId="16" fillId="0" borderId="1" xfId="0" applyFont="1" applyBorder="1" applyAlignment="1">
      <alignment horizontal="right" vertical="center"/>
    </xf>
    <xf numFmtId="0" fontId="16" fillId="0" borderId="20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51" fillId="0" borderId="2" xfId="0" applyFont="1" applyBorder="1"/>
    <xf numFmtId="176" fontId="16" fillId="0" borderId="0" xfId="0" applyNumberFormat="1" applyFont="1" applyAlignment="1">
      <alignment vertical="center"/>
    </xf>
    <xf numFmtId="176" fontId="16" fillId="0" borderId="2" xfId="0" applyNumberFormat="1" applyFont="1" applyBorder="1" applyAlignment="1">
      <alignment vertical="center"/>
    </xf>
    <xf numFmtId="0" fontId="51" fillId="0" borderId="10" xfId="0" applyFont="1" applyFill="1" applyBorder="1"/>
    <xf numFmtId="176" fontId="14" fillId="0" borderId="2" xfId="0" applyNumberFormat="1" applyFont="1" applyFill="1" applyBorder="1" applyAlignment="1">
      <alignment vertical="center"/>
    </xf>
    <xf numFmtId="176" fontId="16" fillId="0" borderId="2" xfId="0" applyNumberFormat="1" applyFont="1" applyFill="1" applyBorder="1" applyAlignment="1">
      <alignment horizontal="right" vertical="center"/>
    </xf>
    <xf numFmtId="0" fontId="51" fillId="0" borderId="2" xfId="0" applyFont="1" applyFill="1" applyBorder="1"/>
    <xf numFmtId="176" fontId="16" fillId="0" borderId="0" xfId="0" applyNumberFormat="1" applyFont="1" applyFill="1" applyBorder="1" applyAlignment="1">
      <alignment vertical="center"/>
    </xf>
    <xf numFmtId="0" fontId="51" fillId="0" borderId="3" xfId="0" applyFont="1" applyBorder="1"/>
    <xf numFmtId="0" fontId="16" fillId="0" borderId="0" xfId="0" applyFont="1" applyAlignment="1">
      <alignment vertical="center"/>
    </xf>
    <xf numFmtId="0" fontId="15" fillId="0" borderId="0" xfId="5" applyAlignment="1">
      <alignment horizontal="center" vertical="center"/>
    </xf>
    <xf numFmtId="0" fontId="12" fillId="0" borderId="0" xfId="5" applyFont="1" applyBorder="1" applyAlignment="1">
      <alignment horizontal="center" vertical="center"/>
    </xf>
    <xf numFmtId="0" fontId="12" fillId="0" borderId="0" xfId="5" applyFont="1" applyBorder="1" applyAlignment="1">
      <alignment horizontal="center" vertical="center" justifyLastLine="1"/>
    </xf>
    <xf numFmtId="200" fontId="13" fillId="0" borderId="0" xfId="2" applyNumberFormat="1" applyFont="1" applyBorder="1" applyAlignment="1">
      <alignment vertical="center"/>
    </xf>
    <xf numFmtId="0" fontId="55" fillId="0" borderId="0" xfId="5" applyFont="1" applyFill="1" applyAlignment="1">
      <alignment horizontal="center" vertical="center"/>
    </xf>
    <xf numFmtId="208" fontId="61" fillId="0" borderId="0" xfId="2" applyNumberFormat="1" applyFont="1" applyBorder="1" applyAlignment="1">
      <alignment horizontal="distributed" vertical="center" justifyLastLine="1"/>
    </xf>
    <xf numFmtId="196" fontId="12" fillId="0" borderId="9" xfId="5" applyNumberFormat="1" applyFont="1" applyBorder="1" applyAlignment="1">
      <alignment vertical="center"/>
    </xf>
    <xf numFmtId="196" fontId="12" fillId="0" borderId="0" xfId="5" applyNumberFormat="1" applyFont="1" applyBorder="1" applyAlignment="1">
      <alignment vertical="center"/>
    </xf>
    <xf numFmtId="209" fontId="12" fillId="0" borderId="0" xfId="2" applyNumberFormat="1" applyFont="1" applyBorder="1" applyAlignment="1">
      <alignment vertical="center"/>
    </xf>
    <xf numFmtId="0" fontId="17" fillId="0" borderId="0" xfId="5" applyFont="1" applyBorder="1" applyAlignment="1">
      <alignment horizontal="right" vertical="center"/>
    </xf>
    <xf numFmtId="0" fontId="20" fillId="0" borderId="0" xfId="5" applyFont="1" applyAlignment="1">
      <alignment vertical="center"/>
    </xf>
    <xf numFmtId="0" fontId="0" fillId="0" borderId="0" xfId="0" applyAlignment="1"/>
    <xf numFmtId="0" fontId="35" fillId="0" borderId="0" xfId="0" applyFont="1" applyAlignment="1">
      <alignment horizontal="distributed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distributed" vertical="center"/>
    </xf>
    <xf numFmtId="0" fontId="33" fillId="0" borderId="21" xfId="0" applyFont="1" applyBorder="1" applyAlignment="1">
      <alignment horizontal="distributed" vertical="center" justifyLastLine="1"/>
    </xf>
    <xf numFmtId="0" fontId="34" fillId="0" borderId="0" xfId="0" applyFont="1"/>
    <xf numFmtId="0" fontId="33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right" vertical="center"/>
    </xf>
    <xf numFmtId="0" fontId="21" fillId="0" borderId="0" xfId="0" applyFont="1" applyAlignment="1"/>
    <xf numFmtId="0" fontId="63" fillId="0" borderId="0" xfId="0" applyFont="1" applyAlignment="1">
      <alignment horizontal="left" vertical="center"/>
    </xf>
    <xf numFmtId="184" fontId="35" fillId="0" borderId="0" xfId="5" applyNumberFormat="1" applyFont="1"/>
    <xf numFmtId="209" fontId="12" fillId="0" borderId="0" xfId="2" applyNumberFormat="1" applyFont="1" applyBorder="1" applyAlignment="1">
      <alignment vertical="center"/>
    </xf>
    <xf numFmtId="0" fontId="12" fillId="0" borderId="0" xfId="5" applyFont="1" applyBorder="1" applyAlignment="1">
      <alignment horizontal="center" vertical="center"/>
    </xf>
    <xf numFmtId="0" fontId="12" fillId="0" borderId="0" xfId="5" applyFont="1" applyBorder="1" applyAlignment="1">
      <alignment horizontal="center" vertical="center" justifyLastLine="1"/>
    </xf>
    <xf numFmtId="0" fontId="15" fillId="0" borderId="0" xfId="5" applyAlignment="1">
      <alignment horizontal="center" vertical="center"/>
    </xf>
    <xf numFmtId="0" fontId="0" fillId="0" borderId="9" xfId="0" applyBorder="1"/>
    <xf numFmtId="208" fontId="61" fillId="0" borderId="15" xfId="2" applyNumberFormat="1" applyFont="1" applyBorder="1" applyAlignment="1">
      <alignment vertical="center" justifyLastLine="1"/>
    </xf>
    <xf numFmtId="0" fontId="12" fillId="0" borderId="22" xfId="5" applyFont="1" applyBorder="1" applyAlignment="1">
      <alignment vertical="center"/>
    </xf>
    <xf numFmtId="0" fontId="35" fillId="0" borderId="0" xfId="0" applyFont="1"/>
    <xf numFmtId="0" fontId="35" fillId="0" borderId="0" xfId="0" applyFont="1" applyBorder="1"/>
    <xf numFmtId="196" fontId="35" fillId="0" borderId="0" xfId="0" applyNumberFormat="1" applyFont="1"/>
    <xf numFmtId="196" fontId="35" fillId="0" borderId="0" xfId="0" applyNumberFormat="1" applyFont="1" applyBorder="1"/>
    <xf numFmtId="0" fontId="64" fillId="0" borderId="0" xfId="8" applyFont="1" applyAlignment="1">
      <alignment horizontal="center"/>
    </xf>
    <xf numFmtId="0" fontId="65" fillId="0" borderId="0" xfId="8" applyFont="1" applyAlignment="1">
      <alignment horizontal="center"/>
    </xf>
    <xf numFmtId="0" fontId="16" fillId="0" borderId="19" xfId="5" applyFont="1" applyFill="1" applyBorder="1" applyAlignment="1">
      <alignment horizontal="distributed" vertical="center" justifyLastLine="1"/>
    </xf>
    <xf numFmtId="0" fontId="16" fillId="0" borderId="20" xfId="5" applyFont="1" applyFill="1" applyBorder="1" applyAlignment="1">
      <alignment horizontal="distributed" vertical="center" justifyLastLine="1"/>
    </xf>
    <xf numFmtId="0" fontId="16" fillId="0" borderId="0" xfId="5" applyFont="1" applyFill="1" applyBorder="1" applyAlignment="1">
      <alignment horizontal="distributed" vertical="center"/>
    </xf>
    <xf numFmtId="49" fontId="16" fillId="0" borderId="0" xfId="5" applyNumberFormat="1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vertical="center"/>
    </xf>
    <xf numFmtId="0" fontId="16" fillId="0" borderId="1" xfId="5" applyFont="1" applyFill="1" applyBorder="1" applyAlignment="1">
      <alignment horizontal="center" vertical="center"/>
    </xf>
    <xf numFmtId="0" fontId="16" fillId="0" borderId="0" xfId="5" applyFont="1" applyFill="1" applyBorder="1" applyAlignment="1">
      <alignment vertical="center"/>
    </xf>
    <xf numFmtId="0" fontId="16" fillId="0" borderId="0" xfId="5" applyFont="1" applyFill="1" applyBorder="1" applyAlignment="1">
      <alignment horizontal="center" vertical="center"/>
    </xf>
    <xf numFmtId="0" fontId="16" fillId="0" borderId="0" xfId="5" applyFont="1" applyFill="1" applyBorder="1" applyAlignment="1">
      <alignment horizontal="right" vertical="center"/>
    </xf>
    <xf numFmtId="0" fontId="51" fillId="0" borderId="0" xfId="0" applyFont="1" applyAlignment="1"/>
    <xf numFmtId="0" fontId="16" fillId="0" borderId="17" xfId="5" applyFont="1" applyFill="1" applyBorder="1" applyAlignment="1">
      <alignment horizontal="distributed" vertical="center" justifyLastLine="1"/>
    </xf>
    <xf numFmtId="204" fontId="39" fillId="0" borderId="0" xfId="0" applyNumberFormat="1" applyFont="1" applyAlignment="1">
      <alignment horizontal="right" vertical="top"/>
    </xf>
    <xf numFmtId="49" fontId="48" fillId="2" borderId="0" xfId="0" applyNumberFormat="1" applyFont="1" applyFill="1" applyBorder="1" applyAlignment="1">
      <alignment horizontal="center" justifyLastLine="1"/>
    </xf>
    <xf numFmtId="49" fontId="48" fillId="2" borderId="1" xfId="0" applyNumberFormat="1" applyFont="1" applyFill="1" applyBorder="1" applyAlignment="1">
      <alignment horizontal="center" justifyLastLine="1"/>
    </xf>
    <xf numFmtId="0" fontId="49" fillId="0" borderId="0" xfId="0" applyFont="1" applyFill="1" applyBorder="1" applyAlignment="1">
      <alignment horizontal="distributed" vertical="center" justifyLastLine="1"/>
    </xf>
    <xf numFmtId="0" fontId="0" fillId="0" borderId="0" xfId="0" applyAlignment="1">
      <alignment horizontal="distributed" justifyLastLine="1"/>
    </xf>
    <xf numFmtId="0" fontId="0" fillId="0" borderId="1" xfId="0" applyBorder="1" applyAlignment="1">
      <alignment horizontal="distributed" justifyLastLine="1"/>
    </xf>
    <xf numFmtId="205" fontId="39" fillId="0" borderId="0" xfId="0" applyNumberFormat="1" applyFont="1" applyAlignment="1">
      <alignment horizontal="left" vertical="top"/>
    </xf>
    <xf numFmtId="0" fontId="0" fillId="0" borderId="0" xfId="0" applyAlignment="1"/>
    <xf numFmtId="0" fontId="54" fillId="0" borderId="0" xfId="5" applyFont="1" applyFill="1" applyAlignment="1">
      <alignment horizontal="center" vertical="center"/>
    </xf>
    <xf numFmtId="0" fontId="34" fillId="0" borderId="0" xfId="0" applyFont="1" applyAlignment="1">
      <alignment horizontal="center"/>
    </xf>
    <xf numFmtId="204" fontId="39" fillId="0" borderId="0" xfId="0" applyNumberFormat="1" applyFont="1" applyAlignment="1">
      <alignment vertical="top"/>
    </xf>
    <xf numFmtId="0" fontId="53" fillId="0" borderId="0" xfId="0" applyFont="1" applyAlignment="1">
      <alignment horizontal="center" vertical="center"/>
    </xf>
    <xf numFmtId="0" fontId="33" fillId="0" borderId="27" xfId="0" applyFont="1" applyBorder="1" applyAlignment="1">
      <alignment horizontal="distributed" vertical="center" justifyLastLine="1"/>
    </xf>
    <xf numFmtId="0" fontId="33" fillId="0" borderId="19" xfId="0" applyFont="1" applyBorder="1" applyAlignment="1">
      <alignment horizontal="distributed" vertical="center" justifyLastLine="1"/>
    </xf>
    <xf numFmtId="0" fontId="35" fillId="4" borderId="0" xfId="0" applyFont="1" applyFill="1" applyAlignment="1">
      <alignment horizontal="distributed" vertical="center"/>
    </xf>
    <xf numFmtId="0" fontId="35" fillId="0" borderId="0" xfId="0" applyFont="1" applyAlignment="1">
      <alignment horizontal="distributed" vertical="center"/>
    </xf>
    <xf numFmtId="0" fontId="33" fillId="0" borderId="0" xfId="0" applyFont="1" applyAlignment="1">
      <alignment horizontal="distributed" vertical="center" justifyLastLine="1"/>
    </xf>
    <xf numFmtId="0" fontId="34" fillId="0" borderId="4" xfId="0" applyFont="1" applyBorder="1" applyAlignment="1">
      <alignment horizontal="right" vertical="center"/>
    </xf>
    <xf numFmtId="0" fontId="34" fillId="0" borderId="0" xfId="0" applyFont="1" applyAlignment="1">
      <alignment horizontal="distributed" vertical="center"/>
    </xf>
    <xf numFmtId="0" fontId="33" fillId="0" borderId="0" xfId="0" applyFont="1" applyAlignment="1">
      <alignment horizontal="distributed" vertical="center"/>
    </xf>
    <xf numFmtId="0" fontId="33" fillId="0" borderId="0" xfId="0" applyFont="1" applyAlignment="1">
      <alignment horizontal="center" vertical="center"/>
    </xf>
    <xf numFmtId="176" fontId="33" fillId="0" borderId="0" xfId="0" applyNumberFormat="1" applyFont="1" applyAlignment="1">
      <alignment vertical="center"/>
    </xf>
    <xf numFmtId="0" fontId="33" fillId="0" borderId="25" xfId="0" applyFont="1" applyBorder="1" applyAlignment="1">
      <alignment horizontal="distributed" vertical="center" justifyLastLine="1"/>
    </xf>
    <xf numFmtId="0" fontId="33" fillId="0" borderId="20" xfId="0" applyFont="1" applyBorder="1" applyAlignment="1">
      <alignment horizontal="distributed" vertical="center" justifyLastLine="1"/>
    </xf>
    <xf numFmtId="0" fontId="33" fillId="0" borderId="19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0" fillId="0" borderId="20" xfId="0" applyBorder="1" applyAlignment="1">
      <alignment horizontal="distributed" vertical="center" justifyLastLine="1"/>
    </xf>
    <xf numFmtId="0" fontId="33" fillId="0" borderId="22" xfId="0" applyFont="1" applyBorder="1" applyAlignment="1">
      <alignment horizontal="right" vertical="top"/>
    </xf>
    <xf numFmtId="176" fontId="35" fillId="0" borderId="0" xfId="0" applyNumberFormat="1" applyFont="1" applyAlignment="1">
      <alignment vertical="center"/>
    </xf>
    <xf numFmtId="0" fontId="33" fillId="0" borderId="21" xfId="0" applyFont="1" applyBorder="1" applyAlignment="1">
      <alignment horizontal="distributed" vertical="center" justifyLastLine="1"/>
    </xf>
    <xf numFmtId="0" fontId="33" fillId="0" borderId="17" xfId="0" applyFont="1" applyBorder="1" applyAlignment="1">
      <alignment horizontal="distributed" vertical="center" justifyLastLine="1"/>
    </xf>
    <xf numFmtId="0" fontId="35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right" vertical="center"/>
    </xf>
    <xf numFmtId="177" fontId="34" fillId="0" borderId="0" xfId="0" applyNumberFormat="1" applyFont="1" applyBorder="1" applyAlignment="1">
      <alignment horizontal="center" vertical="center"/>
    </xf>
    <xf numFmtId="202" fontId="33" fillId="0" borderId="0" xfId="0" applyNumberFormat="1" applyFont="1" applyAlignment="1">
      <alignment vertical="center"/>
    </xf>
    <xf numFmtId="49" fontId="33" fillId="0" borderId="0" xfId="0" applyNumberFormat="1" applyFont="1" applyAlignment="1">
      <alignment horizontal="center" vertical="center"/>
    </xf>
    <xf numFmtId="203" fontId="33" fillId="0" borderId="0" xfId="0" applyNumberFormat="1" applyFont="1" applyAlignment="1">
      <alignment vertical="center"/>
    </xf>
    <xf numFmtId="203" fontId="33" fillId="0" borderId="9" xfId="0" applyNumberFormat="1" applyFont="1" applyBorder="1" applyAlignment="1">
      <alignment horizontal="right" vertical="center"/>
    </xf>
    <xf numFmtId="203" fontId="33" fillId="0" borderId="0" xfId="0" applyNumberFormat="1" applyFont="1" applyBorder="1" applyAlignment="1">
      <alignment horizontal="right" vertical="center"/>
    </xf>
    <xf numFmtId="203" fontId="33" fillId="0" borderId="9" xfId="0" applyNumberFormat="1" applyFont="1" applyBorder="1" applyAlignment="1">
      <alignment vertical="center"/>
    </xf>
    <xf numFmtId="203" fontId="33" fillId="0" borderId="0" xfId="0" applyNumberFormat="1" applyFont="1" applyBorder="1" applyAlignment="1">
      <alignment vertical="center"/>
    </xf>
    <xf numFmtId="203" fontId="33" fillId="0" borderId="0" xfId="0" applyNumberFormat="1" applyFont="1" applyAlignment="1">
      <alignment horizontal="right" vertical="center"/>
    </xf>
    <xf numFmtId="0" fontId="33" fillId="0" borderId="0" xfId="0" applyNumberFormat="1" applyFont="1" applyAlignment="1">
      <alignment horizontal="center" vertical="center"/>
    </xf>
    <xf numFmtId="202" fontId="33" fillId="0" borderId="0" xfId="0" applyNumberFormat="1" applyFont="1" applyAlignment="1">
      <alignment horizontal="right" vertical="center"/>
    </xf>
    <xf numFmtId="210" fontId="33" fillId="0" borderId="0" xfId="0" applyNumberFormat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203" fontId="35" fillId="0" borderId="9" xfId="0" applyNumberFormat="1" applyFont="1" applyBorder="1" applyAlignment="1">
      <alignment vertical="center"/>
    </xf>
    <xf numFmtId="203" fontId="35" fillId="0" borderId="0" xfId="0" applyNumberFormat="1" applyFont="1" applyBorder="1" applyAlignment="1">
      <alignment vertical="center"/>
    </xf>
    <xf numFmtId="203" fontId="35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202" fontId="35" fillId="0" borderId="0" xfId="0" applyNumberFormat="1" applyFont="1" applyAlignment="1">
      <alignment vertical="center"/>
    </xf>
    <xf numFmtId="0" fontId="33" fillId="0" borderId="27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/>
    </xf>
    <xf numFmtId="177" fontId="34" fillId="0" borderId="0" xfId="0" applyNumberFormat="1" applyFon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210" fontId="33" fillId="0" borderId="9" xfId="0" applyNumberFormat="1" applyFont="1" applyBorder="1" applyAlignment="1">
      <alignment horizontal="right" vertical="center"/>
    </xf>
    <xf numFmtId="0" fontId="34" fillId="0" borderId="0" xfId="30" applyFont="1" applyBorder="1" applyAlignment="1">
      <alignment vertical="center"/>
    </xf>
    <xf numFmtId="0" fontId="36" fillId="0" borderId="0" xfId="5" applyFont="1" applyAlignment="1">
      <alignment horizontal="center" vertical="center"/>
    </xf>
    <xf numFmtId="204" fontId="39" fillId="0" borderId="0" xfId="8" applyNumberFormat="1" applyFont="1" applyAlignment="1">
      <alignment vertical="top"/>
    </xf>
    <xf numFmtId="0" fontId="53" fillId="0" borderId="0" xfId="8" applyFont="1" applyAlignment="1">
      <alignment horizontal="center" vertical="center"/>
    </xf>
    <xf numFmtId="0" fontId="38" fillId="0" borderId="0" xfId="8" applyFont="1" applyAlignment="1">
      <alignment horizontal="center" vertical="center"/>
    </xf>
    <xf numFmtId="0" fontId="37" fillId="0" borderId="0" xfId="5" applyFont="1" applyBorder="1" applyAlignment="1">
      <alignment horizontal="distributed" vertical="center"/>
    </xf>
    <xf numFmtId="0" fontId="33" fillId="0" borderId="0" xfId="5" applyFont="1" applyBorder="1" applyAlignment="1">
      <alignment horizontal="distributed" vertical="center"/>
    </xf>
    <xf numFmtId="0" fontId="53" fillId="0" borderId="0" xfId="5" applyFont="1" applyAlignment="1">
      <alignment horizontal="right" vertical="top"/>
    </xf>
    <xf numFmtId="0" fontId="33" fillId="0" borderId="27" xfId="5" applyFont="1" applyBorder="1" applyAlignment="1">
      <alignment horizontal="distributed" vertical="center" justifyLastLine="1"/>
    </xf>
    <xf numFmtId="0" fontId="33" fillId="0" borderId="19" xfId="5" applyFont="1" applyBorder="1" applyAlignment="1">
      <alignment horizontal="distributed" vertical="center" justifyLastLine="1"/>
    </xf>
    <xf numFmtId="0" fontId="33" fillId="0" borderId="25" xfId="5" applyFont="1" applyBorder="1" applyAlignment="1">
      <alignment horizontal="distributed" vertical="center" justifyLastLine="1"/>
    </xf>
    <xf numFmtId="0" fontId="33" fillId="0" borderId="20" xfId="5" applyFont="1" applyBorder="1" applyAlignment="1">
      <alignment horizontal="distributed" vertical="center" justifyLastLine="1"/>
    </xf>
    <xf numFmtId="0" fontId="33" fillId="0" borderId="21" xfId="5" applyFont="1" applyBorder="1" applyAlignment="1">
      <alignment horizontal="distributed" vertical="center" justifyLastLine="1"/>
    </xf>
    <xf numFmtId="0" fontId="19" fillId="0" borderId="0" xfId="5" applyFont="1" applyBorder="1" applyAlignment="1">
      <alignment horizontal="distributed" vertical="center"/>
    </xf>
    <xf numFmtId="0" fontId="16" fillId="0" borderId="0" xfId="5" applyFont="1" applyBorder="1" applyAlignment="1">
      <alignment horizontal="distributed" vertical="center"/>
    </xf>
    <xf numFmtId="0" fontId="34" fillId="0" borderId="0" xfId="5" applyFont="1" applyBorder="1" applyAlignment="1">
      <alignment horizontal="right" vertical="center"/>
    </xf>
    <xf numFmtId="177" fontId="34" fillId="0" borderId="0" xfId="5" applyNumberFormat="1" applyFont="1" applyBorder="1" applyAlignment="1">
      <alignment horizontal="center" vertical="center"/>
    </xf>
    <xf numFmtId="0" fontId="34" fillId="0" borderId="0" xfId="5" applyFont="1" applyBorder="1" applyAlignment="1">
      <alignment vertical="top" wrapText="1"/>
    </xf>
    <xf numFmtId="177" fontId="34" fillId="0" borderId="0" xfId="5" applyNumberFormat="1" applyFont="1" applyAlignment="1">
      <alignment horizontal="center" vertical="center"/>
    </xf>
    <xf numFmtId="0" fontId="34" fillId="0" borderId="0" xfId="5" applyFont="1" applyBorder="1" applyAlignment="1">
      <alignment vertical="center"/>
    </xf>
    <xf numFmtId="0" fontId="53" fillId="0" borderId="0" xfId="5" applyFont="1" applyAlignment="1">
      <alignment horizontal="left" vertical="top"/>
    </xf>
    <xf numFmtId="0" fontId="40" fillId="0" borderId="0" xfId="5" applyFont="1" applyBorder="1" applyAlignment="1">
      <alignment horizontal="distributed" vertical="center"/>
    </xf>
    <xf numFmtId="0" fontId="35" fillId="0" borderId="0" xfId="5" applyFont="1" applyBorder="1" applyAlignment="1">
      <alignment horizontal="distributed" vertical="center"/>
    </xf>
    <xf numFmtId="0" fontId="16" fillId="0" borderId="0" xfId="5" applyFont="1" applyFill="1" applyBorder="1" applyAlignment="1">
      <alignment horizontal="distributed" vertical="center"/>
    </xf>
    <xf numFmtId="0" fontId="21" fillId="0" borderId="4" xfId="5" applyFont="1" applyFill="1" applyBorder="1" applyAlignment="1">
      <alignment horizontal="distributed" vertical="center"/>
    </xf>
    <xf numFmtId="0" fontId="14" fillId="0" borderId="0" xfId="5" applyFont="1" applyFill="1" applyBorder="1" applyAlignment="1">
      <alignment horizontal="distributed" vertical="center"/>
    </xf>
    <xf numFmtId="0" fontId="14" fillId="4" borderId="0" xfId="5" applyFont="1" applyFill="1" applyBorder="1" applyAlignment="1">
      <alignment horizontal="distributed" vertical="center"/>
    </xf>
    <xf numFmtId="0" fontId="54" fillId="0" borderId="0" xfId="5" applyFont="1" applyFill="1" applyAlignment="1">
      <alignment horizontal="right" vertical="center"/>
    </xf>
    <xf numFmtId="0" fontId="16" fillId="0" borderId="27" xfId="5" applyFont="1" applyFill="1" applyBorder="1" applyAlignment="1">
      <alignment horizontal="distributed" vertical="center" justifyLastLine="1"/>
    </xf>
    <xf numFmtId="0" fontId="16" fillId="0" borderId="19" xfId="5" applyFont="1" applyFill="1" applyBorder="1" applyAlignment="1">
      <alignment horizontal="distributed" vertical="center" justifyLastLine="1"/>
    </xf>
    <xf numFmtId="0" fontId="16" fillId="0" borderId="25" xfId="5" applyFont="1" applyFill="1" applyBorder="1" applyAlignment="1">
      <alignment horizontal="distributed" vertical="center" justifyLastLine="1"/>
    </xf>
    <xf numFmtId="0" fontId="16" fillId="0" borderId="20" xfId="5" applyFont="1" applyFill="1" applyBorder="1" applyAlignment="1">
      <alignment horizontal="distributed" vertical="center" justifyLastLine="1"/>
    </xf>
    <xf numFmtId="0" fontId="16" fillId="0" borderId="19" xfId="5" applyFont="1" applyFill="1" applyBorder="1" applyAlignment="1">
      <alignment horizontal="distributed" vertical="center" wrapText="1" justifyLastLine="1"/>
    </xf>
    <xf numFmtId="0" fontId="16" fillId="0" borderId="21" xfId="5" applyFont="1" applyFill="1" applyBorder="1" applyAlignment="1">
      <alignment horizontal="distributed" vertical="center" justifyLastLine="1"/>
    </xf>
    <xf numFmtId="0" fontId="54" fillId="0" borderId="0" xfId="5" applyFont="1" applyFill="1" applyAlignment="1">
      <alignment horizontal="left" vertical="center"/>
    </xf>
    <xf numFmtId="0" fontId="14" fillId="0" borderId="0" xfId="5" applyFont="1" applyFill="1" applyAlignment="1">
      <alignment horizontal="distributed" vertical="center"/>
    </xf>
    <xf numFmtId="0" fontId="54" fillId="0" borderId="0" xfId="5" applyFont="1" applyFill="1" applyBorder="1" applyAlignment="1">
      <alignment horizontal="left" vertical="center"/>
    </xf>
    <xf numFmtId="49" fontId="14" fillId="0" borderId="0" xfId="5" applyNumberFormat="1" applyFont="1" applyFill="1" applyBorder="1" applyAlignment="1">
      <alignment horizontal="center" vertical="center"/>
    </xf>
    <xf numFmtId="49" fontId="16" fillId="0" borderId="0" xfId="5" applyNumberFormat="1" applyFont="1" applyFill="1" applyBorder="1" applyAlignment="1">
      <alignment horizontal="center" vertical="center"/>
    </xf>
    <xf numFmtId="0" fontId="16" fillId="0" borderId="0" xfId="5" applyNumberFormat="1" applyFont="1" applyFill="1" applyBorder="1" applyAlignment="1">
      <alignment horizontal="center" vertical="center"/>
    </xf>
    <xf numFmtId="205" fontId="23" fillId="0" borderId="0" xfId="0" applyNumberFormat="1" applyFont="1" applyAlignment="1">
      <alignment horizontal="left" vertical="top"/>
    </xf>
    <xf numFmtId="0" fontId="51" fillId="0" borderId="0" xfId="0" applyFont="1" applyAlignment="1">
      <alignment horizontal="left" vertical="top"/>
    </xf>
    <xf numFmtId="0" fontId="54" fillId="0" borderId="0" xfId="5" applyFont="1" applyFill="1" applyBorder="1" applyAlignment="1">
      <alignment horizontal="center" vertical="center"/>
    </xf>
    <xf numFmtId="0" fontId="16" fillId="0" borderId="1" xfId="5" applyFont="1" applyFill="1" applyBorder="1" applyAlignment="1">
      <alignment horizontal="center" vertical="center"/>
    </xf>
    <xf numFmtId="0" fontId="16" fillId="0" borderId="32" xfId="5" applyFont="1" applyFill="1" applyBorder="1" applyAlignment="1">
      <alignment horizontal="distributed" vertical="center" justifyLastLine="1"/>
    </xf>
    <xf numFmtId="0" fontId="14" fillId="0" borderId="0" xfId="5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horizontal="distributed" vertical="center"/>
    </xf>
    <xf numFmtId="0" fontId="21" fillId="0" borderId="0" xfId="5" applyFont="1" applyFill="1" applyBorder="1" applyAlignment="1">
      <alignment vertical="center"/>
    </xf>
    <xf numFmtId="0" fontId="21" fillId="0" borderId="4" xfId="5" applyFont="1" applyFill="1" applyBorder="1" applyAlignment="1">
      <alignment horizontal="center" vertical="center"/>
    </xf>
    <xf numFmtId="0" fontId="16" fillId="0" borderId="8" xfId="5" applyFont="1" applyFill="1" applyBorder="1" applyAlignment="1">
      <alignment horizontal="distributed" vertical="center" justifyLastLine="1"/>
    </xf>
    <xf numFmtId="0" fontId="16" fillId="0" borderId="33" xfId="5" applyFont="1" applyFill="1" applyBorder="1" applyAlignment="1">
      <alignment horizontal="distributed" vertical="center" justifyLastLine="1"/>
    </xf>
    <xf numFmtId="0" fontId="16" fillId="0" borderId="30" xfId="5" applyFont="1" applyFill="1" applyBorder="1" applyAlignment="1">
      <alignment horizontal="distributed" vertical="center" justifyLastLine="1"/>
    </xf>
    <xf numFmtId="0" fontId="16" fillId="0" borderId="31" xfId="5" applyFont="1" applyFill="1" applyBorder="1" applyAlignment="1">
      <alignment horizontal="distributed" vertical="center" justifyLastLine="1"/>
    </xf>
    <xf numFmtId="0" fontId="16" fillId="0" borderId="33" xfId="5" applyFont="1" applyFill="1" applyBorder="1" applyAlignment="1">
      <alignment horizontal="center" vertical="center" wrapText="1"/>
    </xf>
    <xf numFmtId="0" fontId="16" fillId="0" borderId="33" xfId="5" applyFont="1" applyFill="1" applyBorder="1" applyAlignment="1">
      <alignment horizontal="center" vertical="center"/>
    </xf>
    <xf numFmtId="0" fontId="16" fillId="0" borderId="12" xfId="5" applyFont="1" applyFill="1" applyBorder="1" applyAlignment="1">
      <alignment horizontal="center" vertical="center"/>
    </xf>
    <xf numFmtId="0" fontId="16" fillId="0" borderId="31" xfId="5" applyFont="1" applyFill="1" applyBorder="1" applyAlignment="1">
      <alignment horizontal="center" vertical="center"/>
    </xf>
    <xf numFmtId="0" fontId="16" fillId="0" borderId="28" xfId="5" applyFont="1" applyFill="1" applyBorder="1" applyAlignment="1">
      <alignment horizontal="center" vertical="center"/>
    </xf>
    <xf numFmtId="0" fontId="16" fillId="0" borderId="0" xfId="5" applyFont="1" applyFill="1" applyAlignment="1">
      <alignment horizontal="distributed" vertical="center"/>
    </xf>
    <xf numFmtId="0" fontId="16" fillId="0" borderId="0" xfId="5" applyFont="1" applyFill="1" applyBorder="1" applyAlignment="1">
      <alignment horizontal="center" vertical="center"/>
    </xf>
    <xf numFmtId="0" fontId="16" fillId="0" borderId="0" xfId="5" applyFont="1" applyFill="1" applyAlignment="1">
      <alignment horizontal="center" vertical="center"/>
    </xf>
    <xf numFmtId="198" fontId="16" fillId="0" borderId="9" xfId="5" applyNumberFormat="1" applyFont="1" applyFill="1" applyBorder="1" applyAlignment="1">
      <alignment vertical="center"/>
    </xf>
    <xf numFmtId="198" fontId="16" fillId="0" borderId="0" xfId="5" applyNumberFormat="1" applyFont="1" applyFill="1" applyBorder="1" applyAlignment="1">
      <alignment vertical="center"/>
    </xf>
    <xf numFmtId="198" fontId="14" fillId="0" borderId="0" xfId="5" applyNumberFormat="1" applyFont="1" applyFill="1" applyBorder="1" applyAlignment="1">
      <alignment vertical="center"/>
    </xf>
    <xf numFmtId="0" fontId="16" fillId="0" borderId="0" xfId="5" applyFont="1" applyFill="1" applyBorder="1" applyAlignment="1">
      <alignment vertical="center"/>
    </xf>
    <xf numFmtId="0" fontId="16" fillId="0" borderId="0" xfId="5" applyFont="1" applyFill="1" applyBorder="1" applyAlignment="1">
      <alignment horizontal="distributed" vertical="top" justifyLastLine="1"/>
    </xf>
    <xf numFmtId="198" fontId="14" fillId="0" borderId="9" xfId="5" applyNumberFormat="1" applyFont="1" applyFill="1" applyBorder="1" applyAlignment="1">
      <alignment vertical="center"/>
    </xf>
    <xf numFmtId="0" fontId="16" fillId="0" borderId="0" xfId="5" applyFont="1" applyFill="1" applyBorder="1" applyAlignment="1">
      <alignment horizontal="right" vertical="center"/>
    </xf>
    <xf numFmtId="0" fontId="16" fillId="0" borderId="29" xfId="5" applyFont="1" applyFill="1" applyBorder="1" applyAlignment="1">
      <alignment horizontal="distributed"/>
    </xf>
    <xf numFmtId="0" fontId="16" fillId="0" borderId="0" xfId="5" applyFont="1" applyFill="1" applyBorder="1" applyAlignment="1">
      <alignment horizontal="distributed" vertical="top"/>
    </xf>
    <xf numFmtId="0" fontId="16" fillId="0" borderId="0" xfId="5" applyFont="1" applyFill="1" applyBorder="1" applyAlignment="1">
      <alignment horizontal="center" vertical="top"/>
    </xf>
    <xf numFmtId="0" fontId="16" fillId="0" borderId="29" xfId="5" applyFont="1" applyFill="1" applyBorder="1" applyAlignment="1">
      <alignment horizontal="center"/>
    </xf>
    <xf numFmtId="178" fontId="16" fillId="0" borderId="0" xfId="0" applyNumberFormat="1" applyFont="1" applyAlignment="1">
      <alignment vertical="center"/>
    </xf>
    <xf numFmtId="176" fontId="14" fillId="0" borderId="0" xfId="0" applyNumberFormat="1" applyFont="1" applyFill="1" applyBorder="1" applyAlignment="1">
      <alignment vertical="center"/>
    </xf>
    <xf numFmtId="176" fontId="14" fillId="0" borderId="0" xfId="0" applyNumberFormat="1" applyFont="1" applyAlignment="1">
      <alignment vertical="center"/>
    </xf>
    <xf numFmtId="0" fontId="51" fillId="0" borderId="0" xfId="0" applyFont="1" applyAlignment="1">
      <alignment vertical="center"/>
    </xf>
    <xf numFmtId="176" fontId="16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177" fontId="21" fillId="0" borderId="0" xfId="0" applyNumberFormat="1" applyFont="1" applyAlignment="1">
      <alignment horizontal="center" vertical="center"/>
    </xf>
    <xf numFmtId="176" fontId="16" fillId="0" borderId="0" xfId="6" applyNumberFormat="1" applyFont="1" applyFill="1" applyBorder="1" applyAlignment="1">
      <alignment vertical="center"/>
    </xf>
    <xf numFmtId="176" fontId="16" fillId="0" borderId="0" xfId="0" applyNumberFormat="1" applyFont="1" applyFill="1" applyBorder="1" applyAlignment="1">
      <alignment horizontal="right" vertical="center"/>
    </xf>
    <xf numFmtId="176" fontId="16" fillId="0" borderId="0" xfId="0" applyNumberFormat="1" applyFont="1" applyFill="1" applyBorder="1" applyAlignment="1">
      <alignment vertical="center"/>
    </xf>
    <xf numFmtId="0" fontId="21" fillId="0" borderId="0" xfId="0" applyFont="1" applyAlignment="1">
      <alignment horizontal="distributed" vertical="center"/>
    </xf>
    <xf numFmtId="176" fontId="16" fillId="0" borderId="9" xfId="0" applyNumberFormat="1" applyFont="1" applyBorder="1" applyAlignment="1">
      <alignment vertical="center"/>
    </xf>
    <xf numFmtId="0" fontId="16" fillId="0" borderId="0" xfId="0" applyFont="1" applyBorder="1" applyAlignment="1">
      <alignment horizontal="distributed" vertical="center"/>
    </xf>
    <xf numFmtId="0" fontId="21" fillId="0" borderId="4" xfId="0" applyFont="1" applyBorder="1" applyAlignment="1">
      <alignment horizontal="right" vertical="center"/>
    </xf>
    <xf numFmtId="177" fontId="21" fillId="0" borderId="4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19" xfId="0" applyFont="1" applyBorder="1" applyAlignment="1">
      <alignment horizontal="distributed" vertical="center" justifyLastLine="1"/>
    </xf>
    <xf numFmtId="0" fontId="16" fillId="0" borderId="21" xfId="0" applyFont="1" applyBorder="1" applyAlignment="1">
      <alignment horizontal="distributed" vertical="center" justifyLastLine="1"/>
    </xf>
    <xf numFmtId="0" fontId="16" fillId="0" borderId="36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179" fontId="16" fillId="0" borderId="0" xfId="0" applyNumberFormat="1" applyFont="1" applyAlignment="1">
      <alignment vertical="center"/>
    </xf>
    <xf numFmtId="180" fontId="16" fillId="0" borderId="0" xfId="0" applyNumberFormat="1" applyFont="1" applyAlignment="1">
      <alignment vertical="center"/>
    </xf>
    <xf numFmtId="0" fontId="14" fillId="3" borderId="0" xfId="0" applyFont="1" applyFill="1" applyBorder="1" applyAlignment="1">
      <alignment horizontal="center" vertical="center"/>
    </xf>
    <xf numFmtId="176" fontId="14" fillId="3" borderId="0" xfId="0" applyNumberFormat="1" applyFont="1" applyFill="1" applyBorder="1" applyAlignment="1">
      <alignment vertical="center"/>
    </xf>
    <xf numFmtId="179" fontId="14" fillId="0" borderId="0" xfId="0" applyNumberFormat="1" applyFont="1" applyAlignment="1">
      <alignment vertical="center"/>
    </xf>
    <xf numFmtId="178" fontId="14" fillId="3" borderId="0" xfId="0" applyNumberFormat="1" applyFont="1" applyFill="1" applyBorder="1" applyAlignment="1">
      <alignment vertical="center"/>
    </xf>
    <xf numFmtId="176" fontId="16" fillId="0" borderId="0" xfId="0" applyNumberFormat="1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16" fillId="0" borderId="27" xfId="0" applyFont="1" applyBorder="1" applyAlignment="1">
      <alignment horizontal="distributed" vertical="center" wrapText="1" justifyLastLine="1"/>
    </xf>
    <xf numFmtId="0" fontId="16" fillId="0" borderId="30" xfId="0" applyFont="1" applyBorder="1" applyAlignment="1">
      <alignment horizontal="distributed" vertical="center" wrapText="1" justifyLastLine="1"/>
    </xf>
    <xf numFmtId="0" fontId="16" fillId="0" borderId="31" xfId="0" applyFont="1" applyBorder="1" applyAlignment="1">
      <alignment horizontal="distributed" vertical="center" justifyLastLine="1"/>
    </xf>
    <xf numFmtId="0" fontId="16" fillId="0" borderId="25" xfId="0" applyFont="1" applyBorder="1" applyAlignment="1">
      <alignment horizontal="distributed" vertical="center" justifyLastLine="1"/>
    </xf>
    <xf numFmtId="0" fontId="16" fillId="0" borderId="20" xfId="0" applyFont="1" applyBorder="1" applyAlignment="1">
      <alignment horizontal="distributed" vertical="center" justifyLastLine="1"/>
    </xf>
    <xf numFmtId="0" fontId="16" fillId="0" borderId="19" xfId="0" applyFont="1" applyBorder="1" applyAlignment="1">
      <alignment horizontal="distributed" vertical="center" wrapText="1" justifyLastLine="1"/>
    </xf>
    <xf numFmtId="0" fontId="24" fillId="0" borderId="31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16" fillId="0" borderId="34" xfId="0" applyFont="1" applyBorder="1" applyAlignment="1">
      <alignment horizontal="distributed" vertical="center" justifyLastLine="1"/>
    </xf>
    <xf numFmtId="0" fontId="51" fillId="0" borderId="34" xfId="0" applyFont="1" applyBorder="1" applyAlignment="1">
      <alignment horizontal="distributed" vertical="center" justifyLastLine="1"/>
    </xf>
    <xf numFmtId="0" fontId="16" fillId="0" borderId="33" xfId="0" applyFont="1" applyBorder="1" applyAlignment="1">
      <alignment horizontal="distributed" vertical="center" justifyLastLine="1"/>
    </xf>
    <xf numFmtId="0" fontId="51" fillId="0" borderId="33" xfId="0" applyFont="1" applyBorder="1" applyAlignment="1">
      <alignment horizontal="distributed" vertical="center" justifyLastLine="1"/>
    </xf>
    <xf numFmtId="0" fontId="51" fillId="0" borderId="35" xfId="0" applyFont="1" applyBorder="1" applyAlignment="1">
      <alignment horizontal="distributed" vertical="center" justifyLastLine="1"/>
    </xf>
    <xf numFmtId="0" fontId="51" fillId="0" borderId="12" xfId="0" applyFont="1" applyBorder="1" applyAlignment="1">
      <alignment horizontal="distributed" vertical="center" justifyLastLine="1"/>
    </xf>
    <xf numFmtId="0" fontId="16" fillId="0" borderId="12" xfId="0" applyFont="1" applyBorder="1" applyAlignment="1">
      <alignment horizontal="distributed" vertical="center" wrapText="1" indent="1"/>
    </xf>
    <xf numFmtId="0" fontId="16" fillId="0" borderId="4" xfId="0" applyFont="1" applyBorder="1" applyAlignment="1">
      <alignment horizontal="distributed" vertical="center" indent="1"/>
    </xf>
    <xf numFmtId="0" fontId="16" fillId="0" borderId="8" xfId="0" applyFont="1" applyBorder="1" applyAlignment="1">
      <alignment horizontal="distributed" vertical="center" indent="1"/>
    </xf>
    <xf numFmtId="0" fontId="16" fillId="0" borderId="9" xfId="0" applyFont="1" applyBorder="1" applyAlignment="1">
      <alignment horizontal="distributed" vertical="center" wrapText="1" indent="1"/>
    </xf>
    <xf numFmtId="0" fontId="16" fillId="0" borderId="0" xfId="0" applyFont="1" applyBorder="1" applyAlignment="1">
      <alignment horizontal="distributed" vertical="center" indent="1"/>
    </xf>
    <xf numFmtId="0" fontId="16" fillId="0" borderId="10" xfId="0" applyFont="1" applyBorder="1" applyAlignment="1">
      <alignment horizontal="distributed" vertical="center" indent="1"/>
    </xf>
    <xf numFmtId="0" fontId="16" fillId="0" borderId="28" xfId="0" applyFont="1" applyBorder="1" applyAlignment="1">
      <alignment horizontal="distributed" vertical="center" indent="1"/>
    </xf>
    <xf numFmtId="0" fontId="16" fillId="0" borderId="29" xfId="0" applyFont="1" applyBorder="1" applyAlignment="1">
      <alignment horizontal="distributed" vertical="center" indent="1"/>
    </xf>
    <xf numFmtId="0" fontId="16" fillId="0" borderId="30" xfId="0" applyFont="1" applyBorder="1" applyAlignment="1">
      <alignment horizontal="distributed" vertical="center" indent="1"/>
    </xf>
    <xf numFmtId="0" fontId="34" fillId="0" borderId="0" xfId="0" applyFont="1" applyAlignment="1">
      <alignment horizontal="center" vertical="center"/>
    </xf>
    <xf numFmtId="197" fontId="54" fillId="0" borderId="0" xfId="5" applyNumberFormat="1" applyFont="1" applyFill="1" applyAlignment="1">
      <alignment horizontal="right" vertical="center"/>
    </xf>
    <xf numFmtId="0" fontId="16" fillId="0" borderId="0" xfId="5" applyFont="1" applyFill="1" applyAlignment="1">
      <alignment horizontal="right" vertical="center"/>
    </xf>
    <xf numFmtId="204" fontId="23" fillId="0" borderId="0" xfId="0" applyNumberFormat="1" applyFont="1" applyAlignment="1">
      <alignment vertical="top"/>
    </xf>
    <xf numFmtId="0" fontId="51" fillId="0" borderId="0" xfId="0" applyFont="1" applyAlignment="1"/>
    <xf numFmtId="197" fontId="54" fillId="0" borderId="0" xfId="5" applyNumberFormat="1" applyFont="1" applyFill="1" applyAlignment="1">
      <alignment horizontal="left" vertical="center"/>
    </xf>
    <xf numFmtId="0" fontId="16" fillId="0" borderId="0" xfId="5" applyFont="1" applyFill="1" applyAlignment="1">
      <alignment horizontal="left" vertical="center"/>
    </xf>
    <xf numFmtId="0" fontId="16" fillId="0" borderId="17" xfId="5" applyFont="1" applyFill="1" applyBorder="1" applyAlignment="1">
      <alignment horizontal="distributed" vertical="center" justifyLastLine="1"/>
    </xf>
    <xf numFmtId="197" fontId="16" fillId="0" borderId="19" xfId="5" applyNumberFormat="1" applyFont="1" applyFill="1" applyBorder="1" applyAlignment="1">
      <alignment horizontal="distributed" vertical="center" justifyLastLine="1"/>
    </xf>
    <xf numFmtId="197" fontId="16" fillId="0" borderId="21" xfId="5" applyNumberFormat="1" applyFont="1" applyFill="1" applyBorder="1" applyAlignment="1">
      <alignment horizontal="distributed" vertical="center" justifyLastLine="1"/>
    </xf>
    <xf numFmtId="197" fontId="16" fillId="0" borderId="0" xfId="5" applyNumberFormat="1" applyFont="1" applyFill="1" applyAlignment="1">
      <alignment horizontal="left" vertical="center"/>
    </xf>
    <xf numFmtId="197" fontId="16" fillId="0" borderId="27" xfId="5" applyNumberFormat="1" applyFont="1" applyFill="1" applyBorder="1" applyAlignment="1">
      <alignment horizontal="distributed" vertical="center" justifyLastLine="1"/>
    </xf>
    <xf numFmtId="197" fontId="16" fillId="0" borderId="19" xfId="5" applyNumberFormat="1" applyFont="1" applyFill="1" applyBorder="1" applyAlignment="1">
      <alignment horizontal="distributed" vertical="center" wrapText="1" justifyLastLine="1"/>
    </xf>
    <xf numFmtId="197" fontId="16" fillId="0" borderId="0" xfId="5" applyNumberFormat="1" applyFont="1" applyFill="1" applyBorder="1" applyAlignment="1">
      <alignment horizontal="distributed" vertical="center"/>
    </xf>
    <xf numFmtId="197" fontId="14" fillId="0" borderId="0" xfId="5" applyNumberFormat="1" applyFont="1" applyFill="1" applyBorder="1" applyAlignment="1">
      <alignment horizontal="distributed" vertical="center"/>
    </xf>
    <xf numFmtId="196" fontId="35" fillId="0" borderId="0" xfId="0" applyNumberFormat="1" applyFont="1" applyAlignment="1">
      <alignment vertical="center"/>
    </xf>
    <xf numFmtId="196" fontId="35" fillId="0" borderId="0" xfId="0" applyNumberFormat="1" applyFont="1" applyAlignment="1">
      <alignment horizontal="right" vertical="center"/>
    </xf>
    <xf numFmtId="196" fontId="12" fillId="0" borderId="0" xfId="2" applyNumberFormat="1" applyFont="1" applyBorder="1" applyAlignment="1">
      <alignment vertical="center"/>
    </xf>
    <xf numFmtId="209" fontId="12" fillId="0" borderId="0" xfId="2" applyNumberFormat="1" applyFont="1" applyBorder="1" applyAlignment="1">
      <alignment horizontal="right" vertical="center"/>
    </xf>
    <xf numFmtId="196" fontId="12" fillId="0" borderId="0" xfId="2" applyNumberFormat="1" applyFont="1" applyBorder="1" applyAlignment="1">
      <alignment horizontal="right" vertical="center"/>
    </xf>
    <xf numFmtId="196" fontId="12" fillId="3" borderId="28" xfId="2" applyNumberFormat="1" applyFont="1" applyFill="1" applyBorder="1" applyAlignment="1">
      <alignment horizontal="center" vertical="center"/>
    </xf>
    <xf numFmtId="196" fontId="12" fillId="3" borderId="29" xfId="2" applyNumberFormat="1" applyFont="1" applyFill="1" applyBorder="1" applyAlignment="1">
      <alignment horizontal="center" vertical="center"/>
    </xf>
    <xf numFmtId="196" fontId="12" fillId="3" borderId="30" xfId="2" applyNumberFormat="1" applyFont="1" applyFill="1" applyBorder="1" applyAlignment="1">
      <alignment horizontal="center" vertical="center"/>
    </xf>
    <xf numFmtId="208" fontId="61" fillId="0" borderId="28" xfId="2" applyNumberFormat="1" applyFont="1" applyBorder="1" applyAlignment="1">
      <alignment horizontal="center" vertical="center" justifyLastLine="1"/>
    </xf>
    <xf numFmtId="208" fontId="61" fillId="0" borderId="29" xfId="2" applyNumberFormat="1" applyFont="1" applyBorder="1" applyAlignment="1">
      <alignment horizontal="center" vertical="center" justifyLastLine="1"/>
    </xf>
    <xf numFmtId="208" fontId="61" fillId="0" borderId="30" xfId="2" applyNumberFormat="1" applyFont="1" applyBorder="1" applyAlignment="1">
      <alignment horizontal="center" vertical="center" justifyLastLine="1"/>
    </xf>
    <xf numFmtId="196" fontId="13" fillId="0" borderId="9" xfId="2" applyNumberFormat="1" applyFont="1" applyBorder="1" applyAlignment="1">
      <alignment vertical="center"/>
    </xf>
    <xf numFmtId="196" fontId="13" fillId="0" borderId="0" xfId="2" applyNumberFormat="1" applyFont="1" applyBorder="1" applyAlignment="1">
      <alignment vertical="center"/>
    </xf>
    <xf numFmtId="196" fontId="12" fillId="0" borderId="9" xfId="2" applyNumberFormat="1" applyFont="1" applyBorder="1" applyAlignment="1">
      <alignment vertical="center"/>
    </xf>
    <xf numFmtId="0" fontId="17" fillId="0" borderId="0" xfId="5" applyFont="1" applyBorder="1" applyAlignment="1">
      <alignment horizontal="distributed" vertical="center"/>
    </xf>
    <xf numFmtId="0" fontId="55" fillId="0" borderId="0" xfId="5" applyFont="1" applyFill="1" applyAlignment="1">
      <alignment horizontal="center" vertical="center"/>
    </xf>
    <xf numFmtId="49" fontId="12" fillId="0" borderId="0" xfId="5" applyNumberFormat="1" applyFont="1" applyAlignment="1">
      <alignment horizontal="center" vertical="center"/>
    </xf>
    <xf numFmtId="0" fontId="17" fillId="0" borderId="4" xfId="5" applyFont="1" applyBorder="1" applyAlignment="1">
      <alignment horizontal="right" vertical="center"/>
    </xf>
    <xf numFmtId="0" fontId="12" fillId="0" borderId="0" xfId="5" applyFont="1" applyBorder="1" applyAlignment="1">
      <alignment horizontal="center" vertical="center"/>
    </xf>
    <xf numFmtId="0" fontId="12" fillId="0" borderId="0" xfId="5" applyFont="1" applyBorder="1" applyAlignment="1">
      <alignment horizontal="right" vertical="center"/>
    </xf>
    <xf numFmtId="0" fontId="12" fillId="0" borderId="39" xfId="5" applyFont="1" applyBorder="1" applyAlignment="1">
      <alignment horizontal="distributed" vertical="center" justifyLastLine="1"/>
    </xf>
    <xf numFmtId="0" fontId="15" fillId="0" borderId="16" xfId="5" applyBorder="1" applyAlignment="1">
      <alignment horizontal="distributed" vertical="center"/>
    </xf>
    <xf numFmtId="0" fontId="15" fillId="0" borderId="6" xfId="5" applyBorder="1" applyAlignment="1">
      <alignment horizontal="distributed" vertical="center"/>
    </xf>
    <xf numFmtId="0" fontId="15" fillId="0" borderId="36" xfId="5" applyBorder="1" applyAlignment="1">
      <alignment horizontal="distributed" vertical="center"/>
    </xf>
    <xf numFmtId="0" fontId="15" fillId="0" borderId="13" xfId="5" applyBorder="1" applyAlignment="1">
      <alignment horizontal="distributed" vertical="center"/>
    </xf>
    <xf numFmtId="0" fontId="15" fillId="0" borderId="32" xfId="5" applyBorder="1" applyAlignment="1">
      <alignment horizontal="distributed" vertical="center"/>
    </xf>
    <xf numFmtId="208" fontId="61" fillId="0" borderId="17" xfId="2" applyNumberFormat="1" applyFont="1" applyBorder="1" applyAlignment="1">
      <alignment horizontal="center" vertical="center" justifyLastLine="1"/>
    </xf>
    <xf numFmtId="208" fontId="61" fillId="0" borderId="15" xfId="2" applyNumberFormat="1" applyFont="1" applyBorder="1" applyAlignment="1">
      <alignment horizontal="center" vertical="center" justifyLastLine="1"/>
    </xf>
    <xf numFmtId="0" fontId="12" fillId="0" borderId="12" xfId="5" applyFont="1" applyBorder="1" applyAlignment="1">
      <alignment horizontal="center" vertical="center" wrapText="1" justifyLastLine="1"/>
    </xf>
    <xf numFmtId="0" fontId="12" fillId="0" borderId="4" xfId="5" applyFont="1" applyBorder="1" applyAlignment="1">
      <alignment horizontal="center" vertical="center" wrapText="1" justifyLastLine="1"/>
    </xf>
    <xf numFmtId="0" fontId="12" fillId="0" borderId="8" xfId="5" applyFont="1" applyBorder="1" applyAlignment="1">
      <alignment horizontal="center" vertical="center" wrapText="1" justifyLastLine="1"/>
    </xf>
    <xf numFmtId="0" fontId="12" fillId="0" borderId="9" xfId="5" applyFont="1" applyBorder="1" applyAlignment="1">
      <alignment horizontal="center" vertical="center" wrapText="1" justifyLastLine="1"/>
    </xf>
    <xf numFmtId="0" fontId="12" fillId="0" borderId="0" xfId="5" applyFont="1" applyBorder="1" applyAlignment="1">
      <alignment horizontal="center" vertical="center" wrapText="1" justifyLastLine="1"/>
    </xf>
    <xf numFmtId="0" fontId="12" fillId="0" borderId="10" xfId="5" applyFont="1" applyBorder="1" applyAlignment="1">
      <alignment horizontal="center" vertical="center" wrapText="1" justifyLastLine="1"/>
    </xf>
    <xf numFmtId="208" fontId="61" fillId="0" borderId="25" xfId="2" applyNumberFormat="1" applyFont="1" applyBorder="1" applyAlignment="1">
      <alignment horizontal="center" vertical="center" justifyLastLine="1"/>
    </xf>
    <xf numFmtId="209" fontId="12" fillId="0" borderId="0" xfId="2" applyNumberFormat="1" applyFont="1" applyBorder="1" applyAlignment="1">
      <alignment vertical="center"/>
    </xf>
    <xf numFmtId="38" fontId="12" fillId="0" borderId="0" xfId="1" applyFont="1" applyBorder="1" applyAlignment="1">
      <alignment vertical="center"/>
    </xf>
    <xf numFmtId="49" fontId="13" fillId="0" borderId="0" xfId="5" applyNumberFormat="1" applyFont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38" fontId="13" fillId="0" borderId="0" xfId="1" applyFont="1" applyBorder="1" applyAlignment="1">
      <alignment vertical="center"/>
    </xf>
    <xf numFmtId="0" fontId="13" fillId="0" borderId="0" xfId="5" applyFont="1" applyAlignment="1">
      <alignment horizontal="center" vertical="center" justifyLastLine="1"/>
    </xf>
    <xf numFmtId="0" fontId="12" fillId="0" borderId="0" xfId="5" applyFont="1" applyAlignment="1">
      <alignment horizontal="center" vertical="center" justifyLastLine="1"/>
    </xf>
    <xf numFmtId="0" fontId="15" fillId="0" borderId="0" xfId="5" applyAlignment="1">
      <alignment horizontal="center" vertical="center"/>
    </xf>
    <xf numFmtId="208" fontId="61" fillId="0" borderId="20" xfId="2" applyNumberFormat="1" applyFont="1" applyBorder="1" applyAlignment="1">
      <alignment horizontal="center" vertical="center" justifyLastLine="1"/>
    </xf>
    <xf numFmtId="196" fontId="12" fillId="0" borderId="0" xfId="5" applyNumberFormat="1" applyFont="1" applyBorder="1" applyAlignment="1">
      <alignment vertical="center"/>
    </xf>
    <xf numFmtId="0" fontId="12" fillId="0" borderId="1" xfId="5" applyFont="1" applyBorder="1" applyAlignment="1">
      <alignment horizontal="right" vertical="center"/>
    </xf>
    <xf numFmtId="0" fontId="12" fillId="0" borderId="4" xfId="5" applyFont="1" applyBorder="1" applyAlignment="1">
      <alignment horizontal="center" vertical="center" justifyLastLine="1"/>
    </xf>
    <xf numFmtId="0" fontId="12" fillId="0" borderId="9" xfId="5" applyFont="1" applyBorder="1" applyAlignment="1">
      <alignment horizontal="center" vertical="center" justifyLastLine="1"/>
    </xf>
    <xf numFmtId="0" fontId="12" fillId="0" borderId="0" xfId="5" applyFont="1" applyBorder="1" applyAlignment="1">
      <alignment horizontal="center" vertical="center" justifyLastLine="1"/>
    </xf>
    <xf numFmtId="196" fontId="12" fillId="3" borderId="28" xfId="2" applyNumberFormat="1" applyFont="1" applyFill="1" applyBorder="1" applyAlignment="1">
      <alignment vertical="center"/>
    </xf>
    <xf numFmtId="196" fontId="12" fillId="3" borderId="29" xfId="2" applyNumberFormat="1" applyFont="1" applyFill="1" applyBorder="1" applyAlignment="1">
      <alignment vertical="center"/>
    </xf>
    <xf numFmtId="196" fontId="61" fillId="0" borderId="20" xfId="2" applyNumberFormat="1" applyFont="1" applyBorder="1" applyAlignment="1">
      <alignment horizontal="distributed" vertical="center" justifyLastLine="1"/>
    </xf>
    <xf numFmtId="0" fontId="16" fillId="0" borderId="0" xfId="0" applyFont="1" applyFill="1" applyBorder="1" applyAlignment="1">
      <alignment horizontal="distributed" vertical="center"/>
    </xf>
    <xf numFmtId="0" fontId="16" fillId="0" borderId="32" xfId="0" applyFont="1" applyBorder="1" applyAlignment="1">
      <alignment horizontal="distributed" vertical="center" justifyLastLine="1"/>
    </xf>
    <xf numFmtId="0" fontId="16" fillId="0" borderId="38" xfId="0" applyFont="1" applyBorder="1" applyAlignment="1">
      <alignment horizontal="distributed" vertical="center" justifyLastLine="1"/>
    </xf>
    <xf numFmtId="0" fontId="16" fillId="0" borderId="0" xfId="0" applyFont="1" applyAlignment="1">
      <alignment horizontal="distributed" vertical="center"/>
    </xf>
    <xf numFmtId="0" fontId="16" fillId="0" borderId="4" xfId="0" applyFont="1" applyBorder="1" applyAlignment="1">
      <alignment horizontal="right" vertical="center"/>
    </xf>
    <xf numFmtId="0" fontId="2" fillId="0" borderId="0" xfId="5" applyFont="1"/>
  </cellXfs>
  <cellStyles count="57">
    <cellStyle name="メモ 2" xfId="18"/>
    <cellStyle name="メモ 2 2" xfId="28"/>
    <cellStyle name="メモ 2_26貼り付け用" xfId="31"/>
    <cellStyle name="メモ 3" xfId="32"/>
    <cellStyle name="メモ 4" xfId="33"/>
    <cellStyle name="桁区切り" xfId="1" builtinId="6"/>
    <cellStyle name="桁区切り 2" xfId="2"/>
    <cellStyle name="桁区切り 2 2" xfId="34"/>
    <cellStyle name="桁区切り 2 3" xfId="48"/>
    <cellStyle name="桁区切り 3" xfId="3"/>
    <cellStyle name="桁区切り 3 2" xfId="35"/>
    <cellStyle name="桁区切り 4" xfId="19"/>
    <cellStyle name="通貨 2" xfId="4"/>
    <cellStyle name="通貨 2 2" xfId="36"/>
    <cellStyle name="通貨 2_26貼り付け用" xfId="37"/>
    <cellStyle name="標準" xfId="0" builtinId="0"/>
    <cellStyle name="標準 2" xfId="5"/>
    <cellStyle name="標準 2 2" xfId="8"/>
    <cellStyle name="標準 2 3" xfId="9"/>
    <cellStyle name="標準 2 3 2" xfId="38"/>
    <cellStyle name="標準 2 3_26貼り付け用" xfId="39"/>
    <cellStyle name="標準 2 4" xfId="30"/>
    <cellStyle name="標準 2 5" xfId="40"/>
    <cellStyle name="標準 2 6" xfId="41"/>
    <cellStyle name="標準 2 7" xfId="47"/>
    <cellStyle name="標準 2_26貼り付け用" xfId="42"/>
    <cellStyle name="標準 3" xfId="10"/>
    <cellStyle name="標準 3 2" xfId="11"/>
    <cellStyle name="標準 3 2 2" xfId="12"/>
    <cellStyle name="標準 3 2 2 2" xfId="16"/>
    <cellStyle name="標準 3 2 2 2 2" xfId="26"/>
    <cellStyle name="標準 3 2 2 2_26貼り付け用" xfId="43"/>
    <cellStyle name="標準 3 2 2 3" xfId="23"/>
    <cellStyle name="標準 3 2 2_154" xfId="49"/>
    <cellStyle name="標準 3 2_154" xfId="50"/>
    <cellStyle name="標準 3 3" xfId="13"/>
    <cellStyle name="標準 3 3 2" xfId="17"/>
    <cellStyle name="標準 3 3 2 2" xfId="27"/>
    <cellStyle name="標準 3 3 2_26貼り付け用" xfId="44"/>
    <cellStyle name="標準 3 3 3" xfId="24"/>
    <cellStyle name="標準 3 3_154" xfId="51"/>
    <cellStyle name="標準 3 4" xfId="15"/>
    <cellStyle name="標準 3 4 2" xfId="25"/>
    <cellStyle name="標準 3 4_26貼り付け用" xfId="45"/>
    <cellStyle name="標準 3 5" xfId="22"/>
    <cellStyle name="標準 3_01まえがき" xfId="14"/>
    <cellStyle name="標準 4" xfId="20"/>
    <cellStyle name="標準 4 2" xfId="52"/>
    <cellStyle name="標準 4 2 2" xfId="53"/>
    <cellStyle name="標準 4 3" xfId="54"/>
    <cellStyle name="標準 4 3 2" xfId="55"/>
    <cellStyle name="標準 4 4" xfId="56"/>
    <cellStyle name="標準 5" xfId="21"/>
    <cellStyle name="標準 5 2" xfId="29"/>
    <cellStyle name="標準 5_26貼り付け用" xfId="46"/>
    <cellStyle name="標準_00目次" xfId="7"/>
    <cellStyle name="標準_04　　　　　　　　　　　　　　　　　　　　２　「人口」" xfId="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4036759094813E-2"/>
          <c:y val="8.1204977079240334E-2"/>
          <c:w val="0.8268955298449493"/>
          <c:h val="0.85237277560344249"/>
        </c:manualLayout>
      </c:layout>
      <c:lineChart>
        <c:grouping val="standar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#REF!</c:f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strRef>
              <c:f>#REF!</c:f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04128"/>
        <c:axId val="48705920"/>
      </c:lineChart>
      <c:catAx>
        <c:axId val="487041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@" sourceLinked="1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>
                <a:latin typeface="ＭＳ ゴシック" pitchFamily="49" charset="-128"/>
                <a:ea typeface="ＭＳ ゴシック" pitchFamily="49" charset="-128"/>
              </a:defRPr>
            </a:pPr>
            <a:endParaRPr lang="ja-JP"/>
          </a:p>
        </c:txPr>
        <c:crossAx val="48705920"/>
        <c:crosses val="autoZero"/>
        <c:auto val="1"/>
        <c:lblAlgn val="ctr"/>
        <c:lblOffset val="100"/>
        <c:noMultiLvlLbl val="0"/>
      </c:catAx>
      <c:valAx>
        <c:axId val="4870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tx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>
                <a:latin typeface="ＭＳ ゴシック" pitchFamily="49" charset="-128"/>
                <a:ea typeface="ＭＳ ゴシック" pitchFamily="49" charset="-128"/>
              </a:defRPr>
            </a:pPr>
            <a:endParaRPr lang="ja-JP"/>
          </a:p>
        </c:txPr>
        <c:crossAx val="48704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4" Type="http://schemas.openxmlformats.org/officeDocument/2006/relationships/image" Target="../media/image1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104774</xdr:colOff>
      <xdr:row>8</xdr:row>
      <xdr:rowOff>0</xdr:rowOff>
    </xdr:from>
    <xdr:to>
      <xdr:col>70</xdr:col>
      <xdr:colOff>47625</xdr:colOff>
      <xdr:row>68</xdr:row>
      <xdr:rowOff>47625</xdr:rowOff>
    </xdr:to>
    <xdr:grpSp>
      <xdr:nvGrpSpPr>
        <xdr:cNvPr id="2" name="グループ化 1"/>
        <xdr:cNvGrpSpPr/>
      </xdr:nvGrpSpPr>
      <xdr:grpSpPr>
        <a:xfrm>
          <a:off x="6953249" y="1066800"/>
          <a:ext cx="3505201" cy="10687050"/>
          <a:chOff x="7048499" y="1066800"/>
          <a:chExt cx="3505201" cy="10687050"/>
        </a:xfrm>
      </xdr:grpSpPr>
      <xdr:pic>
        <xdr:nvPicPr>
          <xdr:cNvPr id="3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499" y="1783269"/>
            <a:ext cx="3417194" cy="739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図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0668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24765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1813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8862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45910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52959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0007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7056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74485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図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1819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図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8868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図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95916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図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02965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10013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56</xdr:col>
      <xdr:colOff>65849</xdr:colOff>
      <xdr:row>8</xdr:row>
      <xdr:rowOff>23325</xdr:rowOff>
    </xdr:from>
    <xdr:to>
      <xdr:col>62</xdr:col>
      <xdr:colOff>13864</xdr:colOff>
      <xdr:row>67</xdr:row>
      <xdr:rowOff>23996</xdr:rowOff>
    </xdr:to>
    <xdr:grpSp>
      <xdr:nvGrpSpPr>
        <xdr:cNvPr id="19" name="グループ化 18"/>
        <xdr:cNvGrpSpPr/>
      </xdr:nvGrpSpPr>
      <xdr:grpSpPr>
        <a:xfrm>
          <a:off x="7047674" y="1090125"/>
          <a:ext cx="700490" cy="10601996"/>
          <a:chOff x="6502144" y="1288585"/>
          <a:chExt cx="696293" cy="10097375"/>
        </a:xfrm>
      </xdr:grpSpPr>
      <xdr:sp macro="" textlink="">
        <xdr:nvSpPr>
          <xdr:cNvPr id="20" name="片側の 2 つの角を切り取った四角形 19"/>
          <xdr:cNvSpPr/>
        </xdr:nvSpPr>
        <xdr:spPr>
          <a:xfrm rot="16200000">
            <a:off x="6505964" y="1925573"/>
            <a:ext cx="70758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chemeClr val="bg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土地・</a:t>
            </a:r>
            <a:endParaRPr lang="ja-JP" altLang="ja-JP" sz="1000">
              <a:solidFill>
                <a:schemeClr val="bg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chemeClr val="bg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気象・</a:t>
            </a:r>
            <a:endParaRPr lang="ja-JP" altLang="ja-JP" sz="1000">
              <a:solidFill>
                <a:schemeClr val="bg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chemeClr val="bg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人口</a:t>
            </a:r>
            <a:endParaRPr lang="ja-JP" altLang="ja-JP" sz="1000">
              <a:solidFill>
                <a:schemeClr val="bg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1" name="片側の 2 つの角を切り取った四角形 20"/>
          <xdr:cNvSpPr/>
        </xdr:nvSpPr>
        <xdr:spPr>
          <a:xfrm rot="16200000">
            <a:off x="6549380" y="2603618"/>
            <a:ext cx="62075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国勢調査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2" name="片側の 2 つの角を切り取った四角形 21"/>
          <xdr:cNvSpPr/>
        </xdr:nvSpPr>
        <xdr:spPr>
          <a:xfrm rot="16200000">
            <a:off x="6545249" y="327763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経済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センサス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3" name="片側の 2 つの角を切り取った四角形 22"/>
          <xdr:cNvSpPr/>
        </xdr:nvSpPr>
        <xdr:spPr>
          <a:xfrm rot="16200000">
            <a:off x="6545249" y="3942880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商業統計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4" name="片側の 2 つの角を切り取った四角形 23"/>
          <xdr:cNvSpPr/>
        </xdr:nvSpPr>
        <xdr:spPr>
          <a:xfrm rot="16200000">
            <a:off x="6545249" y="4621029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工業統計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5" name="片側の 2 つの角を切り取った四角形 24"/>
          <xdr:cNvSpPr/>
        </xdr:nvSpPr>
        <xdr:spPr>
          <a:xfrm rot="16200000">
            <a:off x="6545249" y="528810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農</a:t>
            </a:r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 </a:t>
            </a:r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業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6" name="片側の 2 つの角を切り取った四角形 25"/>
          <xdr:cNvSpPr/>
        </xdr:nvSpPr>
        <xdr:spPr>
          <a:xfrm rot="16200000">
            <a:off x="6540808" y="5957189"/>
            <a:ext cx="63789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行財政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・議会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7" name="片側の 2 つの角を切り取った四角形 26"/>
          <xdr:cNvSpPr/>
        </xdr:nvSpPr>
        <xdr:spPr>
          <a:xfrm rot="16200000">
            <a:off x="6502084" y="6632654"/>
            <a:ext cx="677472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>
              <a:lnSpc>
                <a:spcPts val="1000"/>
              </a:lnSpc>
            </a:pPr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区施設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利用状況</a:t>
            </a:r>
            <a:endParaRPr kumimoji="1" lang="en-US" altLang="ja-JP" sz="9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</a:t>
            </a:r>
            <a:r>
              <a:rPr lang="ja-JP" altLang="ja-JP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区民</a:t>
            </a:r>
            <a:r>
              <a:rPr lang="ja-JP" altLang="en-US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相談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8" name="片側の 2 つの角を切り取った四角形 27"/>
          <xdr:cNvSpPr/>
        </xdr:nvSpPr>
        <xdr:spPr>
          <a:xfrm rot="16200000">
            <a:off x="6528423" y="7339277"/>
            <a:ext cx="66267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福祉・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教育・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社会保障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9" name="片側の 2 つの角を切り取った四角形 28"/>
          <xdr:cNvSpPr/>
        </xdr:nvSpPr>
        <xdr:spPr>
          <a:xfrm rot="16200000">
            <a:off x="6548617" y="8044073"/>
            <a:ext cx="62227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衛生・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環境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0" name="片側の 2 つの角を切り取った四角形 29"/>
          <xdr:cNvSpPr/>
        </xdr:nvSpPr>
        <xdr:spPr>
          <a:xfrm rot="16200000">
            <a:off x="6551844" y="8716518"/>
            <a:ext cx="615825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土木施設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・みどり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1" name="片側の 2 つの角を切り取った四角形 30"/>
          <xdr:cNvSpPr/>
        </xdr:nvSpPr>
        <xdr:spPr>
          <a:xfrm rot="16200000">
            <a:off x="6505508" y="9377777"/>
            <a:ext cx="70850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区民の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くらし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関連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2" name="片側の 2 つの角を切り取った四角形 31"/>
          <xdr:cNvSpPr/>
        </xdr:nvSpPr>
        <xdr:spPr>
          <a:xfrm rot="16200000">
            <a:off x="6537714" y="10049228"/>
            <a:ext cx="64408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警察・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消防・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防災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3" name="片側の 2 つの角を切り取った四角形 32"/>
          <xdr:cNvSpPr/>
        </xdr:nvSpPr>
        <xdr:spPr>
          <a:xfrm rot="16200000">
            <a:off x="6545250" y="10732779"/>
            <a:ext cx="62901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特別区勢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一覧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4" name="片側の 2 つの角を切り取った四角形 33"/>
          <xdr:cNvSpPr/>
        </xdr:nvSpPr>
        <xdr:spPr>
          <a:xfrm rot="16200000">
            <a:off x="6549380" y="1260284"/>
            <a:ext cx="62075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練馬区勢</a:t>
            </a:r>
            <a:endParaRPr lang="en-US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図表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0</xdr:colOff>
      <xdr:row>34</xdr:row>
      <xdr:rowOff>19050</xdr:rowOff>
    </xdr:from>
    <xdr:to>
      <xdr:col>58</xdr:col>
      <xdr:colOff>0</xdr:colOff>
      <xdr:row>44</xdr:row>
      <xdr:rowOff>57150</xdr:rowOff>
    </xdr:to>
    <xdr:pic>
      <xdr:nvPicPr>
        <xdr:cNvPr id="211" name="図 2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6543675"/>
          <a:ext cx="160972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95250</xdr:rowOff>
    </xdr:from>
    <xdr:to>
      <xdr:col>61</xdr:col>
      <xdr:colOff>114300</xdr:colOff>
      <xdr:row>39</xdr:row>
      <xdr:rowOff>188774</xdr:rowOff>
    </xdr:to>
    <xdr:pic>
      <xdr:nvPicPr>
        <xdr:cNvPr id="1769" name="図 176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9200"/>
          <a:ext cx="7667625" cy="649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63</xdr:col>
      <xdr:colOff>51729</xdr:colOff>
      <xdr:row>11</xdr:row>
      <xdr:rowOff>180974</xdr:rowOff>
    </xdr:from>
    <xdr:to>
      <xdr:col>73</xdr:col>
      <xdr:colOff>259080</xdr:colOff>
      <xdr:row>34</xdr:row>
      <xdr:rowOff>102172</xdr:rowOff>
    </xdr:to>
    <xdr:grpSp>
      <xdr:nvGrpSpPr>
        <xdr:cNvPr id="3" name="グループ化 2"/>
        <xdr:cNvGrpSpPr>
          <a:grpSpLocks noChangeAspect="1"/>
        </xdr:cNvGrpSpPr>
      </xdr:nvGrpSpPr>
      <xdr:grpSpPr>
        <a:xfrm>
          <a:off x="7852704" y="2105024"/>
          <a:ext cx="7065351" cy="4521773"/>
          <a:chOff x="0" y="0"/>
          <a:chExt cx="9192019" cy="5882822"/>
        </a:xfrm>
      </xdr:grpSpPr>
      <xdr:sp macro="" textlink="">
        <xdr:nvSpPr>
          <xdr:cNvPr id="1556" name="Rectangle 1503"/>
          <xdr:cNvSpPr>
            <a:spLocks noChangeArrowheads="1"/>
          </xdr:cNvSpPr>
        </xdr:nvSpPr>
        <xdr:spPr bwMode="auto">
          <a:xfrm>
            <a:off x="403993" y="2189529"/>
            <a:ext cx="228528" cy="102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558" name="Rectangle 1504"/>
          <xdr:cNvSpPr>
            <a:spLocks noChangeArrowheads="1"/>
          </xdr:cNvSpPr>
        </xdr:nvSpPr>
        <xdr:spPr bwMode="auto">
          <a:xfrm>
            <a:off x="609274" y="1991839"/>
            <a:ext cx="230522" cy="1025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559" name="Rectangle 1506"/>
          <xdr:cNvSpPr>
            <a:spLocks noChangeArrowheads="1"/>
          </xdr:cNvSpPr>
        </xdr:nvSpPr>
        <xdr:spPr bwMode="auto">
          <a:xfrm>
            <a:off x="0" y="1782675"/>
            <a:ext cx="230523" cy="1005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560" name="Rectangle 1507"/>
          <xdr:cNvSpPr>
            <a:spLocks noChangeArrowheads="1"/>
          </xdr:cNvSpPr>
        </xdr:nvSpPr>
        <xdr:spPr bwMode="auto">
          <a:xfrm>
            <a:off x="114611" y="1468807"/>
            <a:ext cx="230523" cy="102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561" name="Rectangle 1508"/>
          <xdr:cNvSpPr>
            <a:spLocks noChangeArrowheads="1"/>
          </xdr:cNvSpPr>
        </xdr:nvSpPr>
        <xdr:spPr bwMode="auto">
          <a:xfrm>
            <a:off x="571065" y="1277635"/>
            <a:ext cx="230523" cy="1005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563" name="Rectangle 1510"/>
          <xdr:cNvSpPr>
            <a:spLocks noChangeArrowheads="1"/>
          </xdr:cNvSpPr>
        </xdr:nvSpPr>
        <xdr:spPr bwMode="auto">
          <a:xfrm>
            <a:off x="1409243" y="1935326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565" name="Rectangle 1511"/>
          <xdr:cNvSpPr>
            <a:spLocks noChangeArrowheads="1"/>
          </xdr:cNvSpPr>
        </xdr:nvSpPr>
        <xdr:spPr bwMode="auto">
          <a:xfrm>
            <a:off x="929540" y="1885794"/>
            <a:ext cx="230522" cy="102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566" name="Rectangle 1512"/>
          <xdr:cNvSpPr>
            <a:spLocks noChangeArrowheads="1"/>
          </xdr:cNvSpPr>
        </xdr:nvSpPr>
        <xdr:spPr bwMode="auto">
          <a:xfrm>
            <a:off x="1246877" y="1470744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568" name="Rectangle 1513"/>
          <xdr:cNvSpPr>
            <a:spLocks noChangeArrowheads="1"/>
          </xdr:cNvSpPr>
        </xdr:nvSpPr>
        <xdr:spPr bwMode="auto">
          <a:xfrm>
            <a:off x="1829491" y="1639445"/>
            <a:ext cx="229166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570" name="Rectangle 1514"/>
          <xdr:cNvSpPr>
            <a:spLocks noChangeArrowheads="1"/>
          </xdr:cNvSpPr>
        </xdr:nvSpPr>
        <xdr:spPr bwMode="auto">
          <a:xfrm>
            <a:off x="1852633" y="1038304"/>
            <a:ext cx="229167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571" name="Rectangle 1515"/>
          <xdr:cNvSpPr>
            <a:spLocks noChangeArrowheads="1"/>
          </xdr:cNvSpPr>
        </xdr:nvSpPr>
        <xdr:spPr bwMode="auto">
          <a:xfrm>
            <a:off x="1246877" y="1059053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572" name="Rectangle 1517"/>
          <xdr:cNvSpPr>
            <a:spLocks noChangeArrowheads="1"/>
          </xdr:cNvSpPr>
        </xdr:nvSpPr>
        <xdr:spPr bwMode="auto">
          <a:xfrm>
            <a:off x="1159724" y="681440"/>
            <a:ext cx="229168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574" name="Rectangle 1518"/>
          <xdr:cNvSpPr>
            <a:spLocks noChangeArrowheads="1"/>
          </xdr:cNvSpPr>
        </xdr:nvSpPr>
        <xdr:spPr bwMode="auto">
          <a:xfrm>
            <a:off x="1714877" y="429618"/>
            <a:ext cx="229167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７丁目</a:t>
            </a:r>
          </a:p>
        </xdr:txBody>
      </xdr:sp>
      <xdr:sp macro="" textlink="">
        <xdr:nvSpPr>
          <xdr:cNvPr id="1576" name="Rectangle 1519"/>
          <xdr:cNvSpPr>
            <a:spLocks noChangeArrowheads="1"/>
          </xdr:cNvSpPr>
        </xdr:nvSpPr>
        <xdr:spPr bwMode="auto">
          <a:xfrm>
            <a:off x="2133128" y="377541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８丁目</a:t>
            </a:r>
          </a:p>
        </xdr:txBody>
      </xdr:sp>
      <xdr:sp macro="" textlink="">
        <xdr:nvSpPr>
          <xdr:cNvPr id="1578" name="Rectangle 1520"/>
          <xdr:cNvSpPr>
            <a:spLocks noChangeArrowheads="1"/>
          </xdr:cNvSpPr>
        </xdr:nvSpPr>
        <xdr:spPr bwMode="auto">
          <a:xfrm>
            <a:off x="2203912" y="0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９丁目</a:t>
            </a:r>
          </a:p>
        </xdr:txBody>
      </xdr:sp>
      <xdr:sp macro="" textlink="">
        <xdr:nvSpPr>
          <xdr:cNvPr id="1579" name="Rectangle 1512"/>
          <xdr:cNvSpPr>
            <a:spLocks noChangeArrowheads="1"/>
          </xdr:cNvSpPr>
        </xdr:nvSpPr>
        <xdr:spPr bwMode="auto">
          <a:xfrm>
            <a:off x="2384991" y="1486256"/>
            <a:ext cx="229168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580" name="Rectangle 1513"/>
          <xdr:cNvSpPr>
            <a:spLocks noChangeArrowheads="1"/>
          </xdr:cNvSpPr>
        </xdr:nvSpPr>
        <xdr:spPr bwMode="auto">
          <a:xfrm>
            <a:off x="3120980" y="909751"/>
            <a:ext cx="229167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581" name="Rectangle 1510"/>
          <xdr:cNvSpPr>
            <a:spLocks noChangeArrowheads="1"/>
          </xdr:cNvSpPr>
        </xdr:nvSpPr>
        <xdr:spPr bwMode="auto">
          <a:xfrm>
            <a:off x="3905567" y="2661155"/>
            <a:ext cx="226965" cy="1013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582" name="Rectangle 1512"/>
          <xdr:cNvSpPr>
            <a:spLocks noChangeArrowheads="1"/>
          </xdr:cNvSpPr>
        </xdr:nvSpPr>
        <xdr:spPr bwMode="auto">
          <a:xfrm>
            <a:off x="2530913" y="985762"/>
            <a:ext cx="229168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583" name="Rectangle 1512"/>
          <xdr:cNvSpPr>
            <a:spLocks noChangeArrowheads="1"/>
          </xdr:cNvSpPr>
        </xdr:nvSpPr>
        <xdr:spPr bwMode="auto">
          <a:xfrm>
            <a:off x="2219931" y="1784838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584" name="Rectangle 1512"/>
          <xdr:cNvSpPr>
            <a:spLocks noChangeArrowheads="1"/>
          </xdr:cNvSpPr>
        </xdr:nvSpPr>
        <xdr:spPr bwMode="auto">
          <a:xfrm>
            <a:off x="2050088" y="2035865"/>
            <a:ext cx="231161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585" name="Rectangle 1512"/>
          <xdr:cNvSpPr>
            <a:spLocks noChangeArrowheads="1"/>
          </xdr:cNvSpPr>
        </xdr:nvSpPr>
        <xdr:spPr bwMode="auto">
          <a:xfrm>
            <a:off x="3741570" y="872050"/>
            <a:ext cx="229167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586" name="Rectangle 1513"/>
          <xdr:cNvSpPr>
            <a:spLocks noChangeArrowheads="1"/>
          </xdr:cNvSpPr>
        </xdr:nvSpPr>
        <xdr:spPr bwMode="auto">
          <a:xfrm>
            <a:off x="4073859" y="1346322"/>
            <a:ext cx="231160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587" name="Rectangle 1510"/>
          <xdr:cNvSpPr>
            <a:spLocks noChangeArrowheads="1"/>
          </xdr:cNvSpPr>
        </xdr:nvSpPr>
        <xdr:spPr bwMode="auto">
          <a:xfrm>
            <a:off x="3788794" y="1500289"/>
            <a:ext cx="229167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588" name="Rectangle 1512"/>
          <xdr:cNvSpPr>
            <a:spLocks noChangeArrowheads="1"/>
          </xdr:cNvSpPr>
        </xdr:nvSpPr>
        <xdr:spPr bwMode="auto">
          <a:xfrm>
            <a:off x="3358204" y="1642563"/>
            <a:ext cx="231161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589" name="Rectangle 1512"/>
          <xdr:cNvSpPr>
            <a:spLocks noChangeArrowheads="1"/>
          </xdr:cNvSpPr>
        </xdr:nvSpPr>
        <xdr:spPr bwMode="auto">
          <a:xfrm>
            <a:off x="4974909" y="1003303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590" name="Rectangle 1513"/>
          <xdr:cNvSpPr>
            <a:spLocks noChangeArrowheads="1"/>
          </xdr:cNvSpPr>
        </xdr:nvSpPr>
        <xdr:spPr bwMode="auto">
          <a:xfrm>
            <a:off x="4444646" y="1217689"/>
            <a:ext cx="229167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591" name="Rectangle 1510"/>
          <xdr:cNvSpPr>
            <a:spLocks noChangeArrowheads="1"/>
          </xdr:cNvSpPr>
        </xdr:nvSpPr>
        <xdr:spPr bwMode="auto">
          <a:xfrm>
            <a:off x="4795496" y="555040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592" name="Rectangle 1512"/>
          <xdr:cNvSpPr>
            <a:spLocks noChangeArrowheads="1"/>
          </xdr:cNvSpPr>
        </xdr:nvSpPr>
        <xdr:spPr bwMode="auto">
          <a:xfrm>
            <a:off x="4783537" y="93134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593" name="Rectangle 1512"/>
          <xdr:cNvSpPr>
            <a:spLocks noChangeArrowheads="1"/>
          </xdr:cNvSpPr>
        </xdr:nvSpPr>
        <xdr:spPr bwMode="auto">
          <a:xfrm>
            <a:off x="521771" y="3064032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594" name="Rectangle 1513"/>
          <xdr:cNvSpPr>
            <a:spLocks noChangeArrowheads="1"/>
          </xdr:cNvSpPr>
        </xdr:nvSpPr>
        <xdr:spPr bwMode="auto">
          <a:xfrm>
            <a:off x="620757" y="3869156"/>
            <a:ext cx="231160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595" name="Rectangle 1510"/>
          <xdr:cNvSpPr>
            <a:spLocks noChangeArrowheads="1"/>
          </xdr:cNvSpPr>
        </xdr:nvSpPr>
        <xdr:spPr bwMode="auto">
          <a:xfrm>
            <a:off x="207215" y="3968085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596" name="Rectangle 1512"/>
          <xdr:cNvSpPr>
            <a:spLocks noChangeArrowheads="1"/>
          </xdr:cNvSpPr>
        </xdr:nvSpPr>
        <xdr:spPr bwMode="auto">
          <a:xfrm>
            <a:off x="248458" y="3425788"/>
            <a:ext cx="231161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597" name="Rectangle 1512"/>
          <xdr:cNvSpPr>
            <a:spLocks noChangeArrowheads="1"/>
          </xdr:cNvSpPr>
        </xdr:nvSpPr>
        <xdr:spPr bwMode="auto">
          <a:xfrm>
            <a:off x="471178" y="2688758"/>
            <a:ext cx="228136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599" name="Rectangle 1512"/>
          <xdr:cNvSpPr>
            <a:spLocks noChangeArrowheads="1"/>
          </xdr:cNvSpPr>
        </xdr:nvSpPr>
        <xdr:spPr bwMode="auto">
          <a:xfrm>
            <a:off x="417560" y="2357834"/>
            <a:ext cx="228136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602" name="Rectangle 1512"/>
          <xdr:cNvSpPr>
            <a:spLocks noChangeArrowheads="1"/>
          </xdr:cNvSpPr>
        </xdr:nvSpPr>
        <xdr:spPr bwMode="auto">
          <a:xfrm>
            <a:off x="1257017" y="2587947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03" name="Rectangle 1513"/>
          <xdr:cNvSpPr>
            <a:spLocks noChangeArrowheads="1"/>
          </xdr:cNvSpPr>
        </xdr:nvSpPr>
        <xdr:spPr bwMode="auto">
          <a:xfrm>
            <a:off x="1897403" y="2795748"/>
            <a:ext cx="231160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04" name="Rectangle 1510"/>
          <xdr:cNvSpPr>
            <a:spLocks noChangeArrowheads="1"/>
          </xdr:cNvSpPr>
        </xdr:nvSpPr>
        <xdr:spPr bwMode="auto">
          <a:xfrm>
            <a:off x="2239730" y="2436601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05" name="Rectangle 1512"/>
          <xdr:cNvSpPr>
            <a:spLocks noChangeArrowheads="1"/>
          </xdr:cNvSpPr>
        </xdr:nvSpPr>
        <xdr:spPr bwMode="auto">
          <a:xfrm>
            <a:off x="1698331" y="2358036"/>
            <a:ext cx="228136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06" name="Rectangle 1512"/>
          <xdr:cNvSpPr>
            <a:spLocks noChangeArrowheads="1"/>
          </xdr:cNvSpPr>
        </xdr:nvSpPr>
        <xdr:spPr bwMode="auto">
          <a:xfrm>
            <a:off x="1669460" y="3150864"/>
            <a:ext cx="228136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607" name="Rectangle 1512"/>
          <xdr:cNvSpPr>
            <a:spLocks noChangeArrowheads="1"/>
          </xdr:cNvSpPr>
        </xdr:nvSpPr>
        <xdr:spPr bwMode="auto">
          <a:xfrm>
            <a:off x="1261144" y="3239575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608" name="Rectangle 1512"/>
          <xdr:cNvSpPr>
            <a:spLocks noChangeArrowheads="1"/>
          </xdr:cNvSpPr>
        </xdr:nvSpPr>
        <xdr:spPr bwMode="auto">
          <a:xfrm>
            <a:off x="880595" y="3346567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７丁目</a:t>
            </a:r>
          </a:p>
        </xdr:txBody>
      </xdr:sp>
      <xdr:sp macro="" textlink="">
        <xdr:nvSpPr>
          <xdr:cNvPr id="1609" name="Rectangle 1512"/>
          <xdr:cNvSpPr>
            <a:spLocks noChangeArrowheads="1"/>
          </xdr:cNvSpPr>
        </xdr:nvSpPr>
        <xdr:spPr bwMode="auto">
          <a:xfrm>
            <a:off x="330947" y="4783156"/>
            <a:ext cx="228136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10" name="Rectangle 1513"/>
          <xdr:cNvSpPr>
            <a:spLocks noChangeArrowheads="1"/>
          </xdr:cNvSpPr>
        </xdr:nvSpPr>
        <xdr:spPr bwMode="auto">
          <a:xfrm>
            <a:off x="884720" y="5312428"/>
            <a:ext cx="231160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11" name="Rectangle 1510"/>
          <xdr:cNvSpPr>
            <a:spLocks noChangeArrowheads="1"/>
          </xdr:cNvSpPr>
        </xdr:nvSpPr>
        <xdr:spPr bwMode="auto">
          <a:xfrm>
            <a:off x="563015" y="5304363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12" name="Rectangle 1512"/>
          <xdr:cNvSpPr>
            <a:spLocks noChangeArrowheads="1"/>
          </xdr:cNvSpPr>
        </xdr:nvSpPr>
        <xdr:spPr bwMode="auto">
          <a:xfrm>
            <a:off x="116478" y="5300533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13" name="Rectangle 1512"/>
          <xdr:cNvSpPr>
            <a:spLocks noChangeArrowheads="1"/>
          </xdr:cNvSpPr>
        </xdr:nvSpPr>
        <xdr:spPr bwMode="auto">
          <a:xfrm>
            <a:off x="380440" y="4460300"/>
            <a:ext cx="228137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614" name="Rectangle 1512"/>
          <xdr:cNvSpPr>
            <a:spLocks noChangeArrowheads="1"/>
          </xdr:cNvSpPr>
        </xdr:nvSpPr>
        <xdr:spPr bwMode="auto">
          <a:xfrm>
            <a:off x="371884" y="5646720"/>
            <a:ext cx="228137" cy="1034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15" name="Rectangle 1513"/>
          <xdr:cNvSpPr>
            <a:spLocks noChangeArrowheads="1"/>
          </xdr:cNvSpPr>
        </xdr:nvSpPr>
        <xdr:spPr bwMode="auto">
          <a:xfrm>
            <a:off x="1959270" y="5683175"/>
            <a:ext cx="231160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16" name="Rectangle 1510"/>
          <xdr:cNvSpPr>
            <a:spLocks noChangeArrowheads="1"/>
          </xdr:cNvSpPr>
        </xdr:nvSpPr>
        <xdr:spPr bwMode="auto">
          <a:xfrm>
            <a:off x="1432528" y="5781221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17" name="Rectangle 1512"/>
          <xdr:cNvSpPr>
            <a:spLocks noChangeArrowheads="1"/>
          </xdr:cNvSpPr>
        </xdr:nvSpPr>
        <xdr:spPr bwMode="auto">
          <a:xfrm>
            <a:off x="1508606" y="4845790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18" name="Rectangle 1513"/>
          <xdr:cNvSpPr>
            <a:spLocks noChangeArrowheads="1"/>
          </xdr:cNvSpPr>
        </xdr:nvSpPr>
        <xdr:spPr bwMode="auto">
          <a:xfrm>
            <a:off x="1797317" y="5305748"/>
            <a:ext cx="228136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19" name="Rectangle 1510"/>
          <xdr:cNvSpPr>
            <a:spLocks noChangeArrowheads="1"/>
          </xdr:cNvSpPr>
        </xdr:nvSpPr>
        <xdr:spPr bwMode="auto">
          <a:xfrm>
            <a:off x="2247977" y="4974827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20" name="Rectangle 1512"/>
          <xdr:cNvSpPr>
            <a:spLocks noChangeArrowheads="1"/>
          </xdr:cNvSpPr>
        </xdr:nvSpPr>
        <xdr:spPr bwMode="auto">
          <a:xfrm>
            <a:off x="2235607" y="4615881"/>
            <a:ext cx="231161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21" name="Rectangle 1512"/>
          <xdr:cNvSpPr>
            <a:spLocks noChangeArrowheads="1"/>
          </xdr:cNvSpPr>
        </xdr:nvSpPr>
        <xdr:spPr bwMode="auto">
          <a:xfrm>
            <a:off x="2781130" y="5033431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22" name="Rectangle 1513"/>
          <xdr:cNvSpPr>
            <a:spLocks noChangeArrowheads="1"/>
          </xdr:cNvSpPr>
        </xdr:nvSpPr>
        <xdr:spPr bwMode="auto">
          <a:xfrm>
            <a:off x="3528749" y="4722669"/>
            <a:ext cx="231160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23" name="Rectangle 1510"/>
          <xdr:cNvSpPr>
            <a:spLocks noChangeArrowheads="1"/>
          </xdr:cNvSpPr>
        </xdr:nvSpPr>
        <xdr:spPr bwMode="auto">
          <a:xfrm>
            <a:off x="3172949" y="4775090"/>
            <a:ext cx="228137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24" name="Rectangle 1512"/>
          <xdr:cNvSpPr>
            <a:spLocks noChangeArrowheads="1"/>
          </xdr:cNvSpPr>
        </xdr:nvSpPr>
        <xdr:spPr bwMode="auto">
          <a:xfrm>
            <a:off x="3238941" y="4236573"/>
            <a:ext cx="228137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25" name="Rectangle 1512"/>
          <xdr:cNvSpPr>
            <a:spLocks noChangeArrowheads="1"/>
          </xdr:cNvSpPr>
        </xdr:nvSpPr>
        <xdr:spPr bwMode="auto">
          <a:xfrm>
            <a:off x="2748133" y="4682349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626" name="Rectangle 1512"/>
          <xdr:cNvSpPr>
            <a:spLocks noChangeArrowheads="1"/>
          </xdr:cNvSpPr>
        </xdr:nvSpPr>
        <xdr:spPr bwMode="auto">
          <a:xfrm>
            <a:off x="2863617" y="4327230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627" name="Rectangle 1512"/>
          <xdr:cNvSpPr>
            <a:spLocks noChangeArrowheads="1"/>
          </xdr:cNvSpPr>
        </xdr:nvSpPr>
        <xdr:spPr bwMode="auto">
          <a:xfrm>
            <a:off x="3631858" y="4399814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28" name="Rectangle 1513"/>
          <xdr:cNvSpPr>
            <a:spLocks noChangeArrowheads="1"/>
          </xdr:cNvSpPr>
        </xdr:nvSpPr>
        <xdr:spPr bwMode="auto">
          <a:xfrm>
            <a:off x="4111392" y="4666220"/>
            <a:ext cx="231160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29" name="Rectangle 1510"/>
          <xdr:cNvSpPr>
            <a:spLocks noChangeArrowheads="1"/>
          </xdr:cNvSpPr>
        </xdr:nvSpPr>
        <xdr:spPr bwMode="auto">
          <a:xfrm>
            <a:off x="3987659" y="4395782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30" name="Rectangle 1512"/>
          <xdr:cNvSpPr>
            <a:spLocks noChangeArrowheads="1"/>
          </xdr:cNvSpPr>
        </xdr:nvSpPr>
        <xdr:spPr bwMode="auto">
          <a:xfrm>
            <a:off x="4024780" y="3984415"/>
            <a:ext cx="231161" cy="992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31" name="Rectangle 1512"/>
          <xdr:cNvSpPr>
            <a:spLocks noChangeArrowheads="1"/>
          </xdr:cNvSpPr>
        </xdr:nvSpPr>
        <xdr:spPr bwMode="auto">
          <a:xfrm>
            <a:off x="3569992" y="3988247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632" name="Rectangle 1512"/>
          <xdr:cNvSpPr>
            <a:spLocks noChangeArrowheads="1"/>
          </xdr:cNvSpPr>
        </xdr:nvSpPr>
        <xdr:spPr bwMode="auto">
          <a:xfrm>
            <a:off x="4474342" y="3411084"/>
            <a:ext cx="228137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33" name="Rectangle 1513"/>
          <xdr:cNvSpPr>
            <a:spLocks noChangeArrowheads="1"/>
          </xdr:cNvSpPr>
        </xdr:nvSpPr>
        <xdr:spPr bwMode="auto">
          <a:xfrm>
            <a:off x="4536483" y="4522935"/>
            <a:ext cx="228136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34" name="Rectangle 1510"/>
          <xdr:cNvSpPr>
            <a:spLocks noChangeArrowheads="1"/>
          </xdr:cNvSpPr>
        </xdr:nvSpPr>
        <xdr:spPr bwMode="auto">
          <a:xfrm>
            <a:off x="4478467" y="4192014"/>
            <a:ext cx="228137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35" name="Rectangle 1512"/>
          <xdr:cNvSpPr>
            <a:spLocks noChangeArrowheads="1"/>
          </xdr:cNvSpPr>
        </xdr:nvSpPr>
        <xdr:spPr bwMode="auto">
          <a:xfrm>
            <a:off x="4474343" y="3816940"/>
            <a:ext cx="228137" cy="992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36" name="Rectangle 1512"/>
          <xdr:cNvSpPr>
            <a:spLocks noChangeArrowheads="1"/>
          </xdr:cNvSpPr>
        </xdr:nvSpPr>
        <xdr:spPr bwMode="auto">
          <a:xfrm>
            <a:off x="5007490" y="3461622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37" name="Rectangle 1513"/>
          <xdr:cNvSpPr>
            <a:spLocks noChangeArrowheads="1"/>
          </xdr:cNvSpPr>
        </xdr:nvSpPr>
        <xdr:spPr bwMode="auto">
          <a:xfrm>
            <a:off x="5300325" y="4032601"/>
            <a:ext cx="228136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38" name="Rectangle 1510"/>
          <xdr:cNvSpPr>
            <a:spLocks noChangeArrowheads="1"/>
          </xdr:cNvSpPr>
        </xdr:nvSpPr>
        <xdr:spPr bwMode="auto">
          <a:xfrm>
            <a:off x="5416910" y="3713778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40" name="Rectangle 1512"/>
          <xdr:cNvSpPr>
            <a:spLocks noChangeArrowheads="1"/>
          </xdr:cNvSpPr>
        </xdr:nvSpPr>
        <xdr:spPr bwMode="auto">
          <a:xfrm>
            <a:off x="4912633" y="3905650"/>
            <a:ext cx="231161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41" name="Rectangle 1512"/>
          <xdr:cNvSpPr>
            <a:spLocks noChangeArrowheads="1"/>
          </xdr:cNvSpPr>
        </xdr:nvSpPr>
        <xdr:spPr bwMode="auto">
          <a:xfrm>
            <a:off x="5300327" y="3382859"/>
            <a:ext cx="228137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642" name="Rectangle 1512"/>
          <xdr:cNvSpPr>
            <a:spLocks noChangeArrowheads="1"/>
          </xdr:cNvSpPr>
        </xdr:nvSpPr>
        <xdr:spPr bwMode="auto">
          <a:xfrm>
            <a:off x="7361711" y="4327231"/>
            <a:ext cx="228138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43" name="Rectangle 1513"/>
          <xdr:cNvSpPr>
            <a:spLocks noChangeArrowheads="1"/>
          </xdr:cNvSpPr>
        </xdr:nvSpPr>
        <xdr:spPr bwMode="auto">
          <a:xfrm>
            <a:off x="8246538" y="4375618"/>
            <a:ext cx="231160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44" name="Rectangle 1510"/>
          <xdr:cNvSpPr>
            <a:spLocks noChangeArrowheads="1"/>
          </xdr:cNvSpPr>
        </xdr:nvSpPr>
        <xdr:spPr bwMode="auto">
          <a:xfrm>
            <a:off x="7911360" y="4411911"/>
            <a:ext cx="228137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45" name="Rectangle 1512"/>
          <xdr:cNvSpPr>
            <a:spLocks noChangeArrowheads="1"/>
          </xdr:cNvSpPr>
        </xdr:nvSpPr>
        <xdr:spPr bwMode="auto">
          <a:xfrm>
            <a:off x="7651522" y="4400015"/>
            <a:ext cx="231161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46" name="Rectangle 1512"/>
          <xdr:cNvSpPr>
            <a:spLocks noChangeArrowheads="1"/>
          </xdr:cNvSpPr>
        </xdr:nvSpPr>
        <xdr:spPr bwMode="auto">
          <a:xfrm>
            <a:off x="7081250" y="4260564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647" name="Rectangle 1512"/>
          <xdr:cNvSpPr>
            <a:spLocks noChangeArrowheads="1"/>
          </xdr:cNvSpPr>
        </xdr:nvSpPr>
        <xdr:spPr bwMode="auto">
          <a:xfrm>
            <a:off x="6763670" y="4228305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648" name="Rectangle 1513"/>
          <xdr:cNvSpPr>
            <a:spLocks noChangeArrowheads="1"/>
          </xdr:cNvSpPr>
        </xdr:nvSpPr>
        <xdr:spPr bwMode="auto">
          <a:xfrm>
            <a:off x="7705138" y="4730737"/>
            <a:ext cx="231160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49" name="Rectangle 1510"/>
          <xdr:cNvSpPr>
            <a:spLocks noChangeArrowheads="1"/>
          </xdr:cNvSpPr>
        </xdr:nvSpPr>
        <xdr:spPr bwMode="auto">
          <a:xfrm>
            <a:off x="7391682" y="4722671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50" name="Rectangle 1512"/>
          <xdr:cNvSpPr>
            <a:spLocks noChangeArrowheads="1"/>
          </xdr:cNvSpPr>
        </xdr:nvSpPr>
        <xdr:spPr bwMode="auto">
          <a:xfrm>
            <a:off x="7040007" y="4607816"/>
            <a:ext cx="231161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51" name="Rectangle 1512"/>
          <xdr:cNvSpPr>
            <a:spLocks noChangeArrowheads="1"/>
          </xdr:cNvSpPr>
        </xdr:nvSpPr>
        <xdr:spPr bwMode="auto">
          <a:xfrm>
            <a:off x="6738924" y="4591492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52" name="Rectangle 1513"/>
          <xdr:cNvSpPr>
            <a:spLocks noChangeArrowheads="1"/>
          </xdr:cNvSpPr>
        </xdr:nvSpPr>
        <xdr:spPr bwMode="auto">
          <a:xfrm>
            <a:off x="8223271" y="4159801"/>
            <a:ext cx="231160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53" name="Rectangle 1510"/>
          <xdr:cNvSpPr>
            <a:spLocks noChangeArrowheads="1"/>
          </xdr:cNvSpPr>
        </xdr:nvSpPr>
        <xdr:spPr bwMode="auto">
          <a:xfrm>
            <a:off x="7669931" y="4017832"/>
            <a:ext cx="231161" cy="9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54" name="Rectangle 1513"/>
          <xdr:cNvSpPr>
            <a:spLocks noChangeArrowheads="1"/>
          </xdr:cNvSpPr>
        </xdr:nvSpPr>
        <xdr:spPr bwMode="auto">
          <a:xfrm>
            <a:off x="7494794" y="5025368"/>
            <a:ext cx="231160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55" name="Rectangle 1510"/>
          <xdr:cNvSpPr>
            <a:spLocks noChangeArrowheads="1"/>
          </xdr:cNvSpPr>
        </xdr:nvSpPr>
        <xdr:spPr bwMode="auto">
          <a:xfrm>
            <a:off x="7163737" y="5013268"/>
            <a:ext cx="228138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56" name="Rectangle 1512"/>
          <xdr:cNvSpPr>
            <a:spLocks noChangeArrowheads="1"/>
          </xdr:cNvSpPr>
        </xdr:nvSpPr>
        <xdr:spPr bwMode="auto">
          <a:xfrm>
            <a:off x="6778327" y="4937010"/>
            <a:ext cx="231161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57" name="Rectangle 1513"/>
          <xdr:cNvSpPr>
            <a:spLocks noChangeArrowheads="1"/>
          </xdr:cNvSpPr>
        </xdr:nvSpPr>
        <xdr:spPr bwMode="auto">
          <a:xfrm>
            <a:off x="6449113" y="4167820"/>
            <a:ext cx="231160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58" name="Rectangle 1512"/>
          <xdr:cNvSpPr>
            <a:spLocks noChangeArrowheads="1"/>
          </xdr:cNvSpPr>
        </xdr:nvSpPr>
        <xdr:spPr bwMode="auto">
          <a:xfrm>
            <a:off x="5858223" y="4216412"/>
            <a:ext cx="228137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59" name="Rectangle 1512"/>
          <xdr:cNvSpPr>
            <a:spLocks noChangeArrowheads="1"/>
          </xdr:cNvSpPr>
        </xdr:nvSpPr>
        <xdr:spPr bwMode="auto">
          <a:xfrm>
            <a:off x="5569513" y="4255600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60" name="Rectangle 1513"/>
          <xdr:cNvSpPr>
            <a:spLocks noChangeArrowheads="1"/>
          </xdr:cNvSpPr>
        </xdr:nvSpPr>
        <xdr:spPr bwMode="auto">
          <a:xfrm>
            <a:off x="6464367" y="4498100"/>
            <a:ext cx="228136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61" name="Rectangle 1510"/>
          <xdr:cNvSpPr>
            <a:spLocks noChangeArrowheads="1"/>
          </xdr:cNvSpPr>
        </xdr:nvSpPr>
        <xdr:spPr bwMode="auto">
          <a:xfrm>
            <a:off x="6148030" y="4567292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62" name="Rectangle 1512"/>
          <xdr:cNvSpPr>
            <a:spLocks noChangeArrowheads="1"/>
          </xdr:cNvSpPr>
        </xdr:nvSpPr>
        <xdr:spPr bwMode="auto">
          <a:xfrm>
            <a:off x="5796357" y="4527171"/>
            <a:ext cx="228137" cy="992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63" name="Rectangle 1512"/>
          <xdr:cNvSpPr>
            <a:spLocks noChangeArrowheads="1"/>
          </xdr:cNvSpPr>
        </xdr:nvSpPr>
        <xdr:spPr bwMode="auto">
          <a:xfrm>
            <a:off x="5849973" y="4926646"/>
            <a:ext cx="228137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64" name="Rectangle 1510"/>
          <xdr:cNvSpPr>
            <a:spLocks noChangeArrowheads="1"/>
          </xdr:cNvSpPr>
        </xdr:nvSpPr>
        <xdr:spPr bwMode="auto">
          <a:xfrm>
            <a:off x="6090288" y="4962725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65" name="Rectangle 1513"/>
          <xdr:cNvSpPr>
            <a:spLocks noChangeArrowheads="1"/>
          </xdr:cNvSpPr>
        </xdr:nvSpPr>
        <xdr:spPr bwMode="auto">
          <a:xfrm>
            <a:off x="6418996" y="4958062"/>
            <a:ext cx="231160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66" name="Rectangle 1513"/>
          <xdr:cNvSpPr>
            <a:spLocks noChangeArrowheads="1"/>
          </xdr:cNvSpPr>
        </xdr:nvSpPr>
        <xdr:spPr bwMode="auto">
          <a:xfrm>
            <a:off x="8711773" y="4341154"/>
            <a:ext cx="226963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67" name="Rectangle 1510"/>
          <xdr:cNvSpPr>
            <a:spLocks noChangeArrowheads="1"/>
          </xdr:cNvSpPr>
        </xdr:nvSpPr>
        <xdr:spPr bwMode="auto">
          <a:xfrm>
            <a:off x="8960858" y="4071992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68" name="Rectangle 1510"/>
          <xdr:cNvSpPr>
            <a:spLocks noChangeArrowheads="1"/>
          </xdr:cNvSpPr>
        </xdr:nvSpPr>
        <xdr:spPr bwMode="auto">
          <a:xfrm>
            <a:off x="8713248" y="3425343"/>
            <a:ext cx="226964" cy="101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69" name="Rectangle 1513"/>
          <xdr:cNvSpPr>
            <a:spLocks noChangeArrowheads="1"/>
          </xdr:cNvSpPr>
        </xdr:nvSpPr>
        <xdr:spPr bwMode="auto">
          <a:xfrm>
            <a:off x="8788153" y="3787238"/>
            <a:ext cx="231160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70" name="Rectangle 1513"/>
          <xdr:cNvSpPr>
            <a:spLocks noChangeArrowheads="1"/>
          </xdr:cNvSpPr>
        </xdr:nvSpPr>
        <xdr:spPr bwMode="auto">
          <a:xfrm>
            <a:off x="8394496" y="3601779"/>
            <a:ext cx="231160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71" name="Rectangle 1510"/>
          <xdr:cNvSpPr>
            <a:spLocks noChangeArrowheads="1"/>
          </xdr:cNvSpPr>
        </xdr:nvSpPr>
        <xdr:spPr bwMode="auto">
          <a:xfrm>
            <a:off x="8360719" y="3307176"/>
            <a:ext cx="231161" cy="9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72" name="Rectangle 1512"/>
          <xdr:cNvSpPr>
            <a:spLocks noChangeArrowheads="1"/>
          </xdr:cNvSpPr>
        </xdr:nvSpPr>
        <xdr:spPr bwMode="auto">
          <a:xfrm>
            <a:off x="8533685" y="2704619"/>
            <a:ext cx="226964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73" name="Rectangle 1513"/>
          <xdr:cNvSpPr>
            <a:spLocks noChangeArrowheads="1"/>
          </xdr:cNvSpPr>
        </xdr:nvSpPr>
        <xdr:spPr bwMode="auto">
          <a:xfrm>
            <a:off x="5899333" y="3942971"/>
            <a:ext cx="226964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74" name="Rectangle 1510"/>
          <xdr:cNvSpPr>
            <a:spLocks noChangeArrowheads="1"/>
          </xdr:cNvSpPr>
        </xdr:nvSpPr>
        <xdr:spPr bwMode="auto">
          <a:xfrm>
            <a:off x="6067884" y="3738867"/>
            <a:ext cx="231161" cy="10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75" name="Rectangle 1512"/>
          <xdr:cNvSpPr>
            <a:spLocks noChangeArrowheads="1"/>
          </xdr:cNvSpPr>
        </xdr:nvSpPr>
        <xdr:spPr bwMode="auto">
          <a:xfrm>
            <a:off x="6251881" y="3451596"/>
            <a:ext cx="232332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76" name="Rectangle 1512"/>
          <xdr:cNvSpPr>
            <a:spLocks noChangeArrowheads="1"/>
          </xdr:cNvSpPr>
        </xdr:nvSpPr>
        <xdr:spPr bwMode="auto">
          <a:xfrm>
            <a:off x="7420293" y="3741075"/>
            <a:ext cx="231161" cy="10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77" name="Rectangle 1512"/>
          <xdr:cNvSpPr>
            <a:spLocks noChangeArrowheads="1"/>
          </xdr:cNvSpPr>
        </xdr:nvSpPr>
        <xdr:spPr bwMode="auto">
          <a:xfrm>
            <a:off x="6402965" y="3912784"/>
            <a:ext cx="232332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78" name="Rectangle 1512"/>
          <xdr:cNvSpPr>
            <a:spLocks noChangeArrowheads="1"/>
          </xdr:cNvSpPr>
        </xdr:nvSpPr>
        <xdr:spPr bwMode="auto">
          <a:xfrm>
            <a:off x="6683338" y="3314352"/>
            <a:ext cx="226964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79" name="Rectangle 1510"/>
          <xdr:cNvSpPr>
            <a:spLocks noChangeArrowheads="1"/>
          </xdr:cNvSpPr>
        </xdr:nvSpPr>
        <xdr:spPr bwMode="auto">
          <a:xfrm>
            <a:off x="6980265" y="3483653"/>
            <a:ext cx="231161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80" name="Rectangle 1513"/>
          <xdr:cNvSpPr>
            <a:spLocks noChangeArrowheads="1"/>
          </xdr:cNvSpPr>
        </xdr:nvSpPr>
        <xdr:spPr bwMode="auto">
          <a:xfrm>
            <a:off x="7019036" y="3795259"/>
            <a:ext cx="231160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81" name="Rectangle 1513"/>
          <xdr:cNvSpPr>
            <a:spLocks noChangeArrowheads="1"/>
          </xdr:cNvSpPr>
        </xdr:nvSpPr>
        <xdr:spPr bwMode="auto">
          <a:xfrm>
            <a:off x="1243341" y="5334471"/>
            <a:ext cx="232332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82" name="Rectangle 1510"/>
          <xdr:cNvSpPr>
            <a:spLocks noChangeArrowheads="1"/>
          </xdr:cNvSpPr>
        </xdr:nvSpPr>
        <xdr:spPr bwMode="auto">
          <a:xfrm>
            <a:off x="1006194" y="4960906"/>
            <a:ext cx="226964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83" name="Rectangle 1512"/>
          <xdr:cNvSpPr>
            <a:spLocks noChangeArrowheads="1"/>
          </xdr:cNvSpPr>
        </xdr:nvSpPr>
        <xdr:spPr bwMode="auto">
          <a:xfrm>
            <a:off x="930957" y="4606215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７丁目</a:t>
            </a:r>
          </a:p>
        </xdr:txBody>
      </xdr:sp>
      <xdr:sp macro="" textlink="">
        <xdr:nvSpPr>
          <xdr:cNvPr id="1684" name="Rectangle 1512"/>
          <xdr:cNvSpPr>
            <a:spLocks noChangeArrowheads="1"/>
          </xdr:cNvSpPr>
        </xdr:nvSpPr>
        <xdr:spPr bwMode="auto">
          <a:xfrm>
            <a:off x="935993" y="4194263"/>
            <a:ext cx="231161" cy="97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８丁目</a:t>
            </a:r>
          </a:p>
        </xdr:txBody>
      </xdr:sp>
      <xdr:sp macro="" textlink="">
        <xdr:nvSpPr>
          <xdr:cNvPr id="1685" name="Rectangle 1512"/>
          <xdr:cNvSpPr>
            <a:spLocks noChangeArrowheads="1"/>
          </xdr:cNvSpPr>
        </xdr:nvSpPr>
        <xdr:spPr bwMode="auto">
          <a:xfrm>
            <a:off x="1336685" y="3792671"/>
            <a:ext cx="231161" cy="97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686" name="Rectangle 1512"/>
          <xdr:cNvSpPr>
            <a:spLocks noChangeArrowheads="1"/>
          </xdr:cNvSpPr>
        </xdr:nvSpPr>
        <xdr:spPr bwMode="auto">
          <a:xfrm>
            <a:off x="1452908" y="4111807"/>
            <a:ext cx="232333" cy="1035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687" name="Rectangle 1512"/>
          <xdr:cNvSpPr>
            <a:spLocks noChangeArrowheads="1"/>
          </xdr:cNvSpPr>
        </xdr:nvSpPr>
        <xdr:spPr bwMode="auto">
          <a:xfrm>
            <a:off x="1415395" y="4547640"/>
            <a:ext cx="232332" cy="10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88" name="Rectangle 1510"/>
          <xdr:cNvSpPr>
            <a:spLocks noChangeArrowheads="1"/>
          </xdr:cNvSpPr>
        </xdr:nvSpPr>
        <xdr:spPr bwMode="auto">
          <a:xfrm>
            <a:off x="1915593" y="4077891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89" name="Rectangle 1512"/>
          <xdr:cNvSpPr>
            <a:spLocks noChangeArrowheads="1"/>
          </xdr:cNvSpPr>
        </xdr:nvSpPr>
        <xdr:spPr bwMode="auto">
          <a:xfrm>
            <a:off x="1893150" y="3542512"/>
            <a:ext cx="231161" cy="1014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90" name="Rectangle 1513"/>
          <xdr:cNvSpPr>
            <a:spLocks noChangeArrowheads="1"/>
          </xdr:cNvSpPr>
        </xdr:nvSpPr>
        <xdr:spPr bwMode="auto">
          <a:xfrm>
            <a:off x="2301769" y="4011635"/>
            <a:ext cx="232332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91" name="Rectangle 1512"/>
          <xdr:cNvSpPr>
            <a:spLocks noChangeArrowheads="1"/>
          </xdr:cNvSpPr>
        </xdr:nvSpPr>
        <xdr:spPr bwMode="auto">
          <a:xfrm>
            <a:off x="2818641" y="3942972"/>
            <a:ext cx="231161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692" name="Rectangle 1512"/>
          <xdr:cNvSpPr>
            <a:spLocks noChangeArrowheads="1"/>
          </xdr:cNvSpPr>
        </xdr:nvSpPr>
        <xdr:spPr bwMode="auto">
          <a:xfrm>
            <a:off x="2596703" y="3646119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693" name="Rectangle 1512"/>
          <xdr:cNvSpPr>
            <a:spLocks noChangeArrowheads="1"/>
          </xdr:cNvSpPr>
        </xdr:nvSpPr>
        <xdr:spPr bwMode="auto">
          <a:xfrm>
            <a:off x="3082820" y="3604696"/>
            <a:ext cx="228137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694" name="Rectangle 1512"/>
          <xdr:cNvSpPr>
            <a:spLocks noChangeArrowheads="1"/>
          </xdr:cNvSpPr>
        </xdr:nvSpPr>
        <xdr:spPr bwMode="auto">
          <a:xfrm>
            <a:off x="4543542" y="2106613"/>
            <a:ext cx="226964" cy="97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７丁目</a:t>
            </a:r>
          </a:p>
        </xdr:txBody>
      </xdr:sp>
      <xdr:sp macro="" textlink="">
        <xdr:nvSpPr>
          <xdr:cNvPr id="1695" name="Rectangle 1512"/>
          <xdr:cNvSpPr>
            <a:spLocks noChangeArrowheads="1"/>
          </xdr:cNvSpPr>
        </xdr:nvSpPr>
        <xdr:spPr bwMode="auto">
          <a:xfrm>
            <a:off x="2554270" y="2983853"/>
            <a:ext cx="226965" cy="974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８丁目</a:t>
            </a:r>
          </a:p>
        </xdr:txBody>
      </xdr:sp>
      <xdr:sp macro="" textlink="">
        <xdr:nvSpPr>
          <xdr:cNvPr id="1696" name="Rectangle 1512"/>
          <xdr:cNvSpPr>
            <a:spLocks noChangeArrowheads="1"/>
          </xdr:cNvSpPr>
        </xdr:nvSpPr>
        <xdr:spPr bwMode="auto">
          <a:xfrm>
            <a:off x="2948058" y="3028673"/>
            <a:ext cx="232332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697" name="Rectangle 1510"/>
          <xdr:cNvSpPr>
            <a:spLocks noChangeArrowheads="1"/>
          </xdr:cNvSpPr>
        </xdr:nvSpPr>
        <xdr:spPr bwMode="auto">
          <a:xfrm>
            <a:off x="3205683" y="3034066"/>
            <a:ext cx="226964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698" name="Rectangle 1513"/>
          <xdr:cNvSpPr>
            <a:spLocks noChangeArrowheads="1"/>
          </xdr:cNvSpPr>
        </xdr:nvSpPr>
        <xdr:spPr bwMode="auto">
          <a:xfrm>
            <a:off x="3502048" y="3643997"/>
            <a:ext cx="232332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699" name="Rectangle 1513"/>
          <xdr:cNvSpPr>
            <a:spLocks noChangeArrowheads="1"/>
          </xdr:cNvSpPr>
        </xdr:nvSpPr>
        <xdr:spPr bwMode="auto">
          <a:xfrm>
            <a:off x="2991085" y="2447805"/>
            <a:ext cx="231160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00" name="Rectangle 1510"/>
          <xdr:cNvSpPr>
            <a:spLocks noChangeArrowheads="1"/>
          </xdr:cNvSpPr>
        </xdr:nvSpPr>
        <xdr:spPr bwMode="auto">
          <a:xfrm>
            <a:off x="3066498" y="2050090"/>
            <a:ext cx="226964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01" name="Rectangle 1512"/>
          <xdr:cNvSpPr>
            <a:spLocks noChangeArrowheads="1"/>
          </xdr:cNvSpPr>
        </xdr:nvSpPr>
        <xdr:spPr bwMode="auto">
          <a:xfrm>
            <a:off x="2621626" y="2440918"/>
            <a:ext cx="232333" cy="972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02" name="Rectangle 1512"/>
          <xdr:cNvSpPr>
            <a:spLocks noChangeArrowheads="1"/>
          </xdr:cNvSpPr>
        </xdr:nvSpPr>
        <xdr:spPr bwMode="auto">
          <a:xfrm>
            <a:off x="3436705" y="2133519"/>
            <a:ext cx="231161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703" name="Rectangle 1512"/>
          <xdr:cNvSpPr>
            <a:spLocks noChangeArrowheads="1"/>
          </xdr:cNvSpPr>
        </xdr:nvSpPr>
        <xdr:spPr bwMode="auto">
          <a:xfrm>
            <a:off x="3776645" y="2191988"/>
            <a:ext cx="229168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04" name="Rectangle 1512"/>
          <xdr:cNvSpPr>
            <a:spLocks noChangeArrowheads="1"/>
          </xdr:cNvSpPr>
        </xdr:nvSpPr>
        <xdr:spPr bwMode="auto">
          <a:xfrm>
            <a:off x="4084248" y="2348296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05" name="Rectangle 1512"/>
          <xdr:cNvSpPr>
            <a:spLocks noChangeArrowheads="1"/>
          </xdr:cNvSpPr>
        </xdr:nvSpPr>
        <xdr:spPr bwMode="auto">
          <a:xfrm>
            <a:off x="3450428" y="2515186"/>
            <a:ext cx="231161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706" name="Rectangle 1513"/>
          <xdr:cNvSpPr>
            <a:spLocks noChangeArrowheads="1"/>
          </xdr:cNvSpPr>
        </xdr:nvSpPr>
        <xdr:spPr bwMode="auto">
          <a:xfrm>
            <a:off x="4401209" y="2703624"/>
            <a:ext cx="226963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07" name="Rectangle 1513"/>
          <xdr:cNvSpPr>
            <a:spLocks noChangeArrowheads="1"/>
          </xdr:cNvSpPr>
        </xdr:nvSpPr>
        <xdr:spPr bwMode="auto">
          <a:xfrm>
            <a:off x="4038606" y="3394582"/>
            <a:ext cx="231160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08" name="Rectangle 1510"/>
          <xdr:cNvSpPr>
            <a:spLocks noChangeArrowheads="1"/>
          </xdr:cNvSpPr>
        </xdr:nvSpPr>
        <xdr:spPr bwMode="auto">
          <a:xfrm>
            <a:off x="4253902" y="3028791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09" name="Rectangle 1512"/>
          <xdr:cNvSpPr>
            <a:spLocks noChangeArrowheads="1"/>
          </xdr:cNvSpPr>
        </xdr:nvSpPr>
        <xdr:spPr bwMode="auto">
          <a:xfrm>
            <a:off x="3687996" y="3300246"/>
            <a:ext cx="232333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10" name="Rectangle 1512"/>
          <xdr:cNvSpPr>
            <a:spLocks noChangeArrowheads="1"/>
          </xdr:cNvSpPr>
        </xdr:nvSpPr>
        <xdr:spPr bwMode="auto">
          <a:xfrm>
            <a:off x="3490719" y="2897596"/>
            <a:ext cx="231161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711" name="Rectangle 1512"/>
          <xdr:cNvSpPr>
            <a:spLocks noChangeArrowheads="1"/>
          </xdr:cNvSpPr>
        </xdr:nvSpPr>
        <xdr:spPr bwMode="auto">
          <a:xfrm>
            <a:off x="3968858" y="2970753"/>
            <a:ext cx="233364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12" name="Rectangle 1512"/>
          <xdr:cNvSpPr>
            <a:spLocks noChangeArrowheads="1"/>
          </xdr:cNvSpPr>
        </xdr:nvSpPr>
        <xdr:spPr bwMode="auto">
          <a:xfrm>
            <a:off x="4046917" y="1917697"/>
            <a:ext cx="231161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713" name="Rectangle 1512"/>
          <xdr:cNvSpPr>
            <a:spLocks noChangeArrowheads="1"/>
          </xdr:cNvSpPr>
        </xdr:nvSpPr>
        <xdr:spPr bwMode="auto">
          <a:xfrm>
            <a:off x="4377918" y="1545217"/>
            <a:ext cx="231161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714" name="Rectangle 1512"/>
          <xdr:cNvSpPr>
            <a:spLocks noChangeArrowheads="1"/>
          </xdr:cNvSpPr>
        </xdr:nvSpPr>
        <xdr:spPr bwMode="auto">
          <a:xfrm>
            <a:off x="7420288" y="2981218"/>
            <a:ext cx="231161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715" name="Rectangle 1512"/>
          <xdr:cNvSpPr>
            <a:spLocks noChangeArrowheads="1"/>
          </xdr:cNvSpPr>
        </xdr:nvSpPr>
        <xdr:spPr bwMode="auto">
          <a:xfrm>
            <a:off x="4881237" y="2456228"/>
            <a:ext cx="233364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16" name="Rectangle 1512"/>
          <xdr:cNvSpPr>
            <a:spLocks noChangeArrowheads="1"/>
          </xdr:cNvSpPr>
        </xdr:nvSpPr>
        <xdr:spPr bwMode="auto">
          <a:xfrm>
            <a:off x="4837914" y="2932608"/>
            <a:ext cx="232333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17" name="Rectangle 1510"/>
          <xdr:cNvSpPr>
            <a:spLocks noChangeArrowheads="1"/>
          </xdr:cNvSpPr>
        </xdr:nvSpPr>
        <xdr:spPr bwMode="auto">
          <a:xfrm>
            <a:off x="5125991" y="2935242"/>
            <a:ext cx="226964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18" name="Rectangle 1513"/>
          <xdr:cNvSpPr>
            <a:spLocks noChangeArrowheads="1"/>
          </xdr:cNvSpPr>
        </xdr:nvSpPr>
        <xdr:spPr bwMode="auto">
          <a:xfrm>
            <a:off x="5435294" y="2948166"/>
            <a:ext cx="231160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19" name="Rectangle 1512"/>
          <xdr:cNvSpPr>
            <a:spLocks noChangeArrowheads="1"/>
          </xdr:cNvSpPr>
        </xdr:nvSpPr>
        <xdr:spPr bwMode="auto">
          <a:xfrm>
            <a:off x="4811865" y="1706879"/>
            <a:ext cx="231161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720" name="Rectangle 1512"/>
          <xdr:cNvSpPr>
            <a:spLocks noChangeArrowheads="1"/>
          </xdr:cNvSpPr>
        </xdr:nvSpPr>
        <xdr:spPr bwMode="auto">
          <a:xfrm>
            <a:off x="4968852" y="2099683"/>
            <a:ext cx="232333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21" name="Rectangle 1510"/>
          <xdr:cNvSpPr>
            <a:spLocks noChangeArrowheads="1"/>
          </xdr:cNvSpPr>
        </xdr:nvSpPr>
        <xdr:spPr bwMode="auto">
          <a:xfrm>
            <a:off x="5302254" y="1480287"/>
            <a:ext cx="226964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22" name="Rectangle 1513"/>
          <xdr:cNvSpPr>
            <a:spLocks noChangeArrowheads="1"/>
          </xdr:cNvSpPr>
        </xdr:nvSpPr>
        <xdr:spPr bwMode="auto">
          <a:xfrm>
            <a:off x="5685214" y="860721"/>
            <a:ext cx="233364" cy="1035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23" name="Rectangle 1512"/>
          <xdr:cNvSpPr>
            <a:spLocks noChangeArrowheads="1"/>
          </xdr:cNvSpPr>
        </xdr:nvSpPr>
        <xdr:spPr bwMode="auto">
          <a:xfrm>
            <a:off x="5381788" y="1834075"/>
            <a:ext cx="231161" cy="1035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724" name="Rectangle 1512"/>
          <xdr:cNvSpPr>
            <a:spLocks noChangeArrowheads="1"/>
          </xdr:cNvSpPr>
        </xdr:nvSpPr>
        <xdr:spPr bwMode="auto">
          <a:xfrm>
            <a:off x="5770437" y="1732047"/>
            <a:ext cx="232333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25" name="Rectangle 1513"/>
          <xdr:cNvSpPr>
            <a:spLocks noChangeArrowheads="1"/>
          </xdr:cNvSpPr>
        </xdr:nvSpPr>
        <xdr:spPr bwMode="auto">
          <a:xfrm>
            <a:off x="6315571" y="1614868"/>
            <a:ext cx="233364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26" name="Rectangle 1512"/>
          <xdr:cNvSpPr>
            <a:spLocks noChangeArrowheads="1"/>
          </xdr:cNvSpPr>
        </xdr:nvSpPr>
        <xdr:spPr bwMode="auto">
          <a:xfrm>
            <a:off x="5756348" y="1194505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27" name="Rectangle 1510"/>
          <xdr:cNvSpPr>
            <a:spLocks noChangeArrowheads="1"/>
          </xdr:cNvSpPr>
        </xdr:nvSpPr>
        <xdr:spPr bwMode="auto">
          <a:xfrm>
            <a:off x="6275908" y="1127421"/>
            <a:ext cx="231161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28" name="Rectangle 1510"/>
          <xdr:cNvSpPr>
            <a:spLocks noChangeArrowheads="1"/>
          </xdr:cNvSpPr>
        </xdr:nvSpPr>
        <xdr:spPr bwMode="auto">
          <a:xfrm>
            <a:off x="6411885" y="2126934"/>
            <a:ext cx="231161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29" name="Rectangle 1512"/>
          <xdr:cNvSpPr>
            <a:spLocks noChangeArrowheads="1"/>
          </xdr:cNvSpPr>
        </xdr:nvSpPr>
        <xdr:spPr bwMode="auto">
          <a:xfrm>
            <a:off x="5912468" y="2223561"/>
            <a:ext cx="226965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30" name="Rectangle 1513"/>
          <xdr:cNvSpPr>
            <a:spLocks noChangeArrowheads="1"/>
          </xdr:cNvSpPr>
        </xdr:nvSpPr>
        <xdr:spPr bwMode="auto">
          <a:xfrm>
            <a:off x="6317457" y="3081108"/>
            <a:ext cx="231160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31" name="Rectangle 1513"/>
          <xdr:cNvSpPr>
            <a:spLocks noChangeArrowheads="1"/>
          </xdr:cNvSpPr>
        </xdr:nvSpPr>
        <xdr:spPr bwMode="auto">
          <a:xfrm>
            <a:off x="7371688" y="2649462"/>
            <a:ext cx="231160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32" name="Rectangle 1513"/>
          <xdr:cNvSpPr>
            <a:spLocks noChangeArrowheads="1"/>
          </xdr:cNvSpPr>
        </xdr:nvSpPr>
        <xdr:spPr bwMode="auto">
          <a:xfrm>
            <a:off x="8404935" y="2271979"/>
            <a:ext cx="231160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33" name="Rectangle 1513"/>
          <xdr:cNvSpPr>
            <a:spLocks noChangeArrowheads="1"/>
          </xdr:cNvSpPr>
        </xdr:nvSpPr>
        <xdr:spPr bwMode="auto">
          <a:xfrm>
            <a:off x="7890972" y="1859012"/>
            <a:ext cx="231160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34" name="Rectangle 1513"/>
          <xdr:cNvSpPr>
            <a:spLocks noChangeArrowheads="1"/>
          </xdr:cNvSpPr>
        </xdr:nvSpPr>
        <xdr:spPr bwMode="auto">
          <a:xfrm>
            <a:off x="8036458" y="1125575"/>
            <a:ext cx="226964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35" name="Rectangle 1513"/>
          <xdr:cNvSpPr>
            <a:spLocks noChangeArrowheads="1"/>
          </xdr:cNvSpPr>
        </xdr:nvSpPr>
        <xdr:spPr bwMode="auto">
          <a:xfrm>
            <a:off x="8324358" y="1727909"/>
            <a:ext cx="231160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36" name="Rectangle 1513"/>
          <xdr:cNvSpPr>
            <a:spLocks noChangeArrowheads="1"/>
          </xdr:cNvSpPr>
        </xdr:nvSpPr>
        <xdr:spPr bwMode="auto">
          <a:xfrm>
            <a:off x="7839682" y="3704358"/>
            <a:ext cx="226964" cy="10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１丁目</a:t>
            </a:r>
          </a:p>
        </xdr:txBody>
      </xdr:sp>
      <xdr:sp macro="" textlink="">
        <xdr:nvSpPr>
          <xdr:cNvPr id="1737" name="Rectangle 1512"/>
          <xdr:cNvSpPr>
            <a:spLocks noChangeArrowheads="1"/>
          </xdr:cNvSpPr>
        </xdr:nvSpPr>
        <xdr:spPr bwMode="auto">
          <a:xfrm>
            <a:off x="6068409" y="2834955"/>
            <a:ext cx="232333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38" name="Rectangle 1512"/>
          <xdr:cNvSpPr>
            <a:spLocks noChangeArrowheads="1"/>
          </xdr:cNvSpPr>
        </xdr:nvSpPr>
        <xdr:spPr bwMode="auto">
          <a:xfrm>
            <a:off x="6875031" y="2894040"/>
            <a:ext cx="232333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39" name="Rectangle 1512"/>
          <xdr:cNvSpPr>
            <a:spLocks noChangeArrowheads="1"/>
          </xdr:cNvSpPr>
        </xdr:nvSpPr>
        <xdr:spPr bwMode="auto">
          <a:xfrm>
            <a:off x="7535603" y="2134148"/>
            <a:ext cx="232333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40" name="Rectangle 1512"/>
          <xdr:cNvSpPr>
            <a:spLocks noChangeArrowheads="1"/>
          </xdr:cNvSpPr>
        </xdr:nvSpPr>
        <xdr:spPr bwMode="auto">
          <a:xfrm>
            <a:off x="8226394" y="2565792"/>
            <a:ext cx="232333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41" name="Rectangle 1512"/>
          <xdr:cNvSpPr>
            <a:spLocks noChangeArrowheads="1"/>
          </xdr:cNvSpPr>
        </xdr:nvSpPr>
        <xdr:spPr bwMode="auto">
          <a:xfrm>
            <a:off x="6955608" y="879422"/>
            <a:ext cx="232333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42" name="Rectangle 1512"/>
          <xdr:cNvSpPr>
            <a:spLocks noChangeArrowheads="1"/>
          </xdr:cNvSpPr>
        </xdr:nvSpPr>
        <xdr:spPr bwMode="auto">
          <a:xfrm>
            <a:off x="7983820" y="3065548"/>
            <a:ext cx="228138" cy="101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  <xdr:sp macro="" textlink="">
        <xdr:nvSpPr>
          <xdr:cNvPr id="1743" name="Rectangle 1512"/>
          <xdr:cNvSpPr>
            <a:spLocks noChangeArrowheads="1"/>
          </xdr:cNvSpPr>
        </xdr:nvSpPr>
        <xdr:spPr bwMode="auto">
          <a:xfrm>
            <a:off x="6703801" y="1055856"/>
            <a:ext cx="232333" cy="972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８丁目</a:t>
            </a:r>
          </a:p>
        </xdr:txBody>
      </xdr:sp>
      <xdr:sp macro="" textlink="">
        <xdr:nvSpPr>
          <xdr:cNvPr id="1744" name="Rectangle 1512"/>
          <xdr:cNvSpPr>
            <a:spLocks noChangeArrowheads="1"/>
          </xdr:cNvSpPr>
        </xdr:nvSpPr>
        <xdr:spPr bwMode="auto">
          <a:xfrm>
            <a:off x="7393722" y="3357962"/>
            <a:ext cx="231161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745" name="Rectangle 1512"/>
          <xdr:cNvSpPr>
            <a:spLocks noChangeArrowheads="1"/>
          </xdr:cNvSpPr>
        </xdr:nvSpPr>
        <xdr:spPr bwMode="auto">
          <a:xfrm>
            <a:off x="7065534" y="1240768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746" name="Rectangle 1512"/>
          <xdr:cNvSpPr>
            <a:spLocks noChangeArrowheads="1"/>
          </xdr:cNvSpPr>
        </xdr:nvSpPr>
        <xdr:spPr bwMode="auto">
          <a:xfrm>
            <a:off x="5734317" y="2848359"/>
            <a:ext cx="231161" cy="1035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５丁目</a:t>
            </a:r>
          </a:p>
        </xdr:txBody>
      </xdr:sp>
      <xdr:sp macro="" textlink="">
        <xdr:nvSpPr>
          <xdr:cNvPr id="1747" name="Rectangle 1512"/>
          <xdr:cNvSpPr>
            <a:spLocks noChangeArrowheads="1"/>
          </xdr:cNvSpPr>
        </xdr:nvSpPr>
        <xdr:spPr bwMode="auto">
          <a:xfrm>
            <a:off x="7823183" y="2411477"/>
            <a:ext cx="231161" cy="10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48" name="Rectangle 1512"/>
          <xdr:cNvSpPr>
            <a:spLocks noChangeArrowheads="1"/>
          </xdr:cNvSpPr>
        </xdr:nvSpPr>
        <xdr:spPr bwMode="auto">
          <a:xfrm>
            <a:off x="7286443" y="1869729"/>
            <a:ext cx="226964" cy="10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49" name="Rectangle 1512"/>
          <xdr:cNvSpPr>
            <a:spLocks noChangeArrowheads="1"/>
          </xdr:cNvSpPr>
        </xdr:nvSpPr>
        <xdr:spPr bwMode="auto">
          <a:xfrm>
            <a:off x="7400147" y="1320252"/>
            <a:ext cx="231161" cy="10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50" name="Rectangle 1512"/>
          <xdr:cNvSpPr>
            <a:spLocks noChangeArrowheads="1"/>
          </xdr:cNvSpPr>
        </xdr:nvSpPr>
        <xdr:spPr bwMode="auto">
          <a:xfrm>
            <a:off x="6896259" y="1489507"/>
            <a:ext cx="231161" cy="1016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７丁目</a:t>
            </a:r>
          </a:p>
        </xdr:txBody>
      </xdr:sp>
      <xdr:sp macro="" textlink="">
        <xdr:nvSpPr>
          <xdr:cNvPr id="1751" name="Rectangle 1512"/>
          <xdr:cNvSpPr>
            <a:spLocks noChangeArrowheads="1"/>
          </xdr:cNvSpPr>
        </xdr:nvSpPr>
        <xdr:spPr bwMode="auto">
          <a:xfrm>
            <a:off x="6976267" y="1736343"/>
            <a:ext cx="231161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752" name="Rectangle 1512"/>
          <xdr:cNvSpPr>
            <a:spLocks noChangeArrowheads="1"/>
          </xdr:cNvSpPr>
        </xdr:nvSpPr>
        <xdr:spPr bwMode="auto">
          <a:xfrm>
            <a:off x="6719431" y="2584002"/>
            <a:ext cx="231161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53" name="Rectangle 1510"/>
          <xdr:cNvSpPr>
            <a:spLocks noChangeArrowheads="1"/>
          </xdr:cNvSpPr>
        </xdr:nvSpPr>
        <xdr:spPr bwMode="auto">
          <a:xfrm>
            <a:off x="7892645" y="3415543"/>
            <a:ext cx="226965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54" name="Rectangle 1510"/>
          <xdr:cNvSpPr>
            <a:spLocks noChangeArrowheads="1"/>
          </xdr:cNvSpPr>
        </xdr:nvSpPr>
        <xdr:spPr bwMode="auto">
          <a:xfrm>
            <a:off x="8165436" y="2091888"/>
            <a:ext cx="231161" cy="974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55" name="Rectangle 1510"/>
          <xdr:cNvSpPr>
            <a:spLocks noChangeArrowheads="1"/>
          </xdr:cNvSpPr>
        </xdr:nvSpPr>
        <xdr:spPr bwMode="auto">
          <a:xfrm>
            <a:off x="7960493" y="1469859"/>
            <a:ext cx="226965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56" name="Rectangle 1510"/>
          <xdr:cNvSpPr>
            <a:spLocks noChangeArrowheads="1"/>
          </xdr:cNvSpPr>
        </xdr:nvSpPr>
        <xdr:spPr bwMode="auto">
          <a:xfrm>
            <a:off x="7585440" y="1641368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57" name="Rectangle 1510"/>
          <xdr:cNvSpPr>
            <a:spLocks noChangeArrowheads="1"/>
          </xdr:cNvSpPr>
        </xdr:nvSpPr>
        <xdr:spPr bwMode="auto">
          <a:xfrm>
            <a:off x="7540115" y="975025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58" name="Rectangle 1510"/>
          <xdr:cNvSpPr>
            <a:spLocks noChangeArrowheads="1"/>
          </xdr:cNvSpPr>
        </xdr:nvSpPr>
        <xdr:spPr bwMode="auto">
          <a:xfrm>
            <a:off x="6970192" y="2175591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59" name="Rectangle 1512"/>
          <xdr:cNvSpPr>
            <a:spLocks noChangeArrowheads="1"/>
          </xdr:cNvSpPr>
        </xdr:nvSpPr>
        <xdr:spPr bwMode="auto">
          <a:xfrm>
            <a:off x="5690380" y="3402978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４丁目</a:t>
            </a:r>
          </a:p>
        </xdr:txBody>
      </xdr:sp>
      <xdr:sp macro="" textlink="">
        <xdr:nvSpPr>
          <xdr:cNvPr id="1760" name="Rectangle 1512"/>
          <xdr:cNvSpPr>
            <a:spLocks noChangeArrowheads="1"/>
          </xdr:cNvSpPr>
        </xdr:nvSpPr>
        <xdr:spPr bwMode="auto">
          <a:xfrm>
            <a:off x="5376255" y="2404460"/>
            <a:ext cx="231161" cy="101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761" name="Rectangle 1510"/>
          <xdr:cNvSpPr>
            <a:spLocks noChangeArrowheads="1"/>
          </xdr:cNvSpPr>
        </xdr:nvSpPr>
        <xdr:spPr bwMode="auto">
          <a:xfrm>
            <a:off x="2921915" y="1589527"/>
            <a:ext cx="231161" cy="99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62" name="Rectangle 1512"/>
          <xdr:cNvSpPr>
            <a:spLocks noChangeArrowheads="1"/>
          </xdr:cNvSpPr>
        </xdr:nvSpPr>
        <xdr:spPr bwMode="auto">
          <a:xfrm>
            <a:off x="4534919" y="1727477"/>
            <a:ext cx="227971" cy="97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６丁目</a:t>
            </a:r>
          </a:p>
        </xdr:txBody>
      </xdr:sp>
      <xdr:sp macro="" textlink="">
        <xdr:nvSpPr>
          <xdr:cNvPr id="1763" name="Rectangle 1510"/>
          <xdr:cNvSpPr>
            <a:spLocks noChangeArrowheads="1"/>
          </xdr:cNvSpPr>
        </xdr:nvSpPr>
        <xdr:spPr bwMode="auto">
          <a:xfrm>
            <a:off x="6126836" y="4227040"/>
            <a:ext cx="231161" cy="1016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２丁目</a:t>
            </a:r>
          </a:p>
        </xdr:txBody>
      </xdr:sp>
      <xdr:sp macro="" textlink="">
        <xdr:nvSpPr>
          <xdr:cNvPr id="1764" name="Rectangle 1512"/>
          <xdr:cNvSpPr>
            <a:spLocks noChangeArrowheads="1"/>
          </xdr:cNvSpPr>
        </xdr:nvSpPr>
        <xdr:spPr bwMode="auto">
          <a:xfrm>
            <a:off x="977793" y="5575120"/>
            <a:ext cx="232334" cy="1014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chemeClr val="bg1"/>
                </a:solidFill>
                <a:latin typeface="ＭＳ ゴシック"/>
                <a:ea typeface="ＭＳ ゴシック"/>
              </a:rPr>
              <a:t>３丁目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4</xdr:row>
      <xdr:rowOff>38099</xdr:rowOff>
    </xdr:from>
    <xdr:to>
      <xdr:col>10</xdr:col>
      <xdr:colOff>672988</xdr:colOff>
      <xdr:row>22</xdr:row>
      <xdr:rowOff>161924</xdr:rowOff>
    </xdr:to>
    <xdr:pic>
      <xdr:nvPicPr>
        <xdr:cNvPr id="9" name="図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5" t="5450" r="-1" b="3511"/>
        <a:stretch/>
      </xdr:blipFill>
      <xdr:spPr bwMode="auto">
        <a:xfrm>
          <a:off x="95251" y="790574"/>
          <a:ext cx="6873762" cy="3209925"/>
        </a:xfrm>
        <a:prstGeom prst="rect">
          <a:avLst/>
        </a:prstGeom>
        <a:solidFill>
          <a:schemeClr val="bg1">
            <a:alpha val="0"/>
          </a:schemeClr>
        </a:solidFill>
      </xdr:spPr>
    </xdr:pic>
    <xdr:clientData/>
  </xdr:twoCellAnchor>
  <xdr:twoCellAnchor editAs="oneCell">
    <xdr:from>
      <xdr:col>1</xdr:col>
      <xdr:colOff>495300</xdr:colOff>
      <xdr:row>48</xdr:row>
      <xdr:rowOff>38100</xdr:rowOff>
    </xdr:from>
    <xdr:to>
      <xdr:col>11</xdr:col>
      <xdr:colOff>58731</xdr:colOff>
      <xdr:row>67</xdr:row>
      <xdr:rowOff>38100</xdr:rowOff>
    </xdr:to>
    <xdr:pic>
      <xdr:nvPicPr>
        <xdr:cNvPr id="20" name="図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9" t="4445" b="8611"/>
        <a:stretch/>
      </xdr:blipFill>
      <xdr:spPr bwMode="auto">
        <a:xfrm>
          <a:off x="619125" y="8124825"/>
          <a:ext cx="6421431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26</xdr:row>
      <xdr:rowOff>0</xdr:rowOff>
    </xdr:from>
    <xdr:to>
      <xdr:col>12</xdr:col>
      <xdr:colOff>57576</xdr:colOff>
      <xdr:row>45</xdr:row>
      <xdr:rowOff>0</xdr:rowOff>
    </xdr:to>
    <xdr:pic>
      <xdr:nvPicPr>
        <xdr:cNvPr id="19" name="図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" t="4571" b="6572"/>
        <a:stretch/>
      </xdr:blipFill>
      <xdr:spPr bwMode="auto">
        <a:xfrm>
          <a:off x="238124" y="4429125"/>
          <a:ext cx="7487077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23</xdr:row>
      <xdr:rowOff>57150</xdr:rowOff>
    </xdr:from>
    <xdr:to>
      <xdr:col>9</xdr:col>
      <xdr:colOff>676276</xdr:colOff>
      <xdr:row>24</xdr:row>
      <xdr:rowOff>32592</xdr:rowOff>
    </xdr:to>
    <xdr:pic>
      <xdr:nvPicPr>
        <xdr:cNvPr id="4" name="図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68" t="91034" r="681" b="4975"/>
        <a:stretch/>
      </xdr:blipFill>
      <xdr:spPr bwMode="auto">
        <a:xfrm>
          <a:off x="552451" y="4067175"/>
          <a:ext cx="5734050" cy="14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514351</xdr:colOff>
      <xdr:row>45</xdr:row>
      <xdr:rowOff>66675</xdr:rowOff>
    </xdr:from>
    <xdr:to>
      <xdr:col>9</xdr:col>
      <xdr:colOff>609601</xdr:colOff>
      <xdr:row>46</xdr:row>
      <xdr:rowOff>19486</xdr:rowOff>
    </xdr:to>
    <xdr:pic>
      <xdr:nvPicPr>
        <xdr:cNvPr id="7" name="図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2" t="94430" r="8186" b="2508"/>
        <a:stretch/>
      </xdr:blipFill>
      <xdr:spPr bwMode="auto">
        <a:xfrm>
          <a:off x="638176" y="7734300"/>
          <a:ext cx="5581650" cy="124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67</xdr:row>
      <xdr:rowOff>19050</xdr:rowOff>
    </xdr:from>
    <xdr:to>
      <xdr:col>9</xdr:col>
      <xdr:colOff>581026</xdr:colOff>
      <xdr:row>67</xdr:row>
      <xdr:rowOff>166830</xdr:rowOff>
    </xdr:to>
    <xdr:pic>
      <xdr:nvPicPr>
        <xdr:cNvPr id="10" name="図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1" t="93597" r="5288" b="2256"/>
        <a:stretch/>
      </xdr:blipFill>
      <xdr:spPr bwMode="auto">
        <a:xfrm>
          <a:off x="619125" y="11363325"/>
          <a:ext cx="5572126" cy="14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4</xdr:row>
      <xdr:rowOff>57150</xdr:rowOff>
    </xdr:from>
    <xdr:to>
      <xdr:col>6</xdr:col>
      <xdr:colOff>19050</xdr:colOff>
      <xdr:row>5</xdr:row>
      <xdr:rowOff>4203</xdr:rowOff>
    </xdr:to>
    <xdr:pic>
      <xdr:nvPicPr>
        <xdr:cNvPr id="12" name="図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59"/>
        <a:stretch/>
      </xdr:blipFill>
      <xdr:spPr bwMode="auto">
        <a:xfrm>
          <a:off x="3248025" y="809625"/>
          <a:ext cx="323850" cy="11850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428625</xdr:colOff>
      <xdr:row>26</xdr:row>
      <xdr:rowOff>0</xdr:rowOff>
    </xdr:from>
    <xdr:to>
      <xdr:col>6</xdr:col>
      <xdr:colOff>9525</xdr:colOff>
      <xdr:row>26</xdr:row>
      <xdr:rowOff>108978</xdr:rowOff>
    </xdr:to>
    <xdr:pic>
      <xdr:nvPicPr>
        <xdr:cNvPr id="13" name="図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25" t="8037"/>
        <a:stretch/>
      </xdr:blipFill>
      <xdr:spPr bwMode="auto">
        <a:xfrm>
          <a:off x="3295650" y="4429125"/>
          <a:ext cx="266700" cy="10897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390525</xdr:colOff>
      <xdr:row>48</xdr:row>
      <xdr:rowOff>57149</xdr:rowOff>
    </xdr:from>
    <xdr:to>
      <xdr:col>6</xdr:col>
      <xdr:colOff>9525</xdr:colOff>
      <xdr:row>48</xdr:row>
      <xdr:rowOff>156602</xdr:rowOff>
    </xdr:to>
    <xdr:pic>
      <xdr:nvPicPr>
        <xdr:cNvPr id="14" name="図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15" t="16074"/>
        <a:stretch/>
      </xdr:blipFill>
      <xdr:spPr bwMode="auto">
        <a:xfrm>
          <a:off x="3257550" y="8143874"/>
          <a:ext cx="304800" cy="9945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41</xdr:row>
      <xdr:rowOff>47625</xdr:rowOff>
    </xdr:from>
    <xdr:to>
      <xdr:col>13</xdr:col>
      <xdr:colOff>21644</xdr:colOff>
      <xdr:row>54</xdr:row>
      <xdr:rowOff>37089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648450"/>
          <a:ext cx="3431594" cy="221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1</xdr:rowOff>
    </xdr:from>
    <xdr:to>
      <xdr:col>59</xdr:col>
      <xdr:colOff>123653</xdr:colOff>
      <xdr:row>76</xdr:row>
      <xdr:rowOff>81680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200776"/>
          <a:ext cx="7391228" cy="5148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114562</xdr:colOff>
      <xdr:row>38</xdr:row>
      <xdr:rowOff>104775</xdr:rowOff>
    </xdr:from>
    <xdr:to>
      <xdr:col>61</xdr:col>
      <xdr:colOff>57151</xdr:colOff>
      <xdr:row>66</xdr:row>
      <xdr:rowOff>114300</xdr:rowOff>
    </xdr:to>
    <xdr:pic>
      <xdr:nvPicPr>
        <xdr:cNvPr id="12" name="図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12" y="6648450"/>
          <a:ext cx="7248264" cy="481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7</xdr:row>
      <xdr:rowOff>38101</xdr:rowOff>
    </xdr:from>
    <xdr:to>
      <xdr:col>57</xdr:col>
      <xdr:colOff>67126</xdr:colOff>
      <xdr:row>33</xdr:row>
      <xdr:rowOff>114301</xdr:rowOff>
    </xdr:to>
    <xdr:pic>
      <xdr:nvPicPr>
        <xdr:cNvPr id="8" name="図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3" t="3057" r="14558" b="-219"/>
        <a:stretch/>
      </xdr:blipFill>
      <xdr:spPr bwMode="auto">
        <a:xfrm>
          <a:off x="390525" y="1209676"/>
          <a:ext cx="6734626" cy="453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75</xdr:col>
      <xdr:colOff>204107</xdr:colOff>
      <xdr:row>39</xdr:row>
      <xdr:rowOff>73785</xdr:rowOff>
    </xdr:from>
    <xdr:to>
      <xdr:col>86</xdr:col>
      <xdr:colOff>161925</xdr:colOff>
      <xdr:row>66</xdr:row>
      <xdr:rowOff>62594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48</xdr:col>
      <xdr:colOff>76200</xdr:colOff>
      <xdr:row>57</xdr:row>
      <xdr:rowOff>43503</xdr:rowOff>
    </xdr:from>
    <xdr:to>
      <xdr:col>54</xdr:col>
      <xdr:colOff>79849</xdr:colOff>
      <xdr:row>60</xdr:row>
      <xdr:rowOff>57150</xdr:rowOff>
    </xdr:to>
    <xdr:pic>
      <xdr:nvPicPr>
        <xdr:cNvPr id="11" name="図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93" t="45196" r="8938" b="42359"/>
        <a:stretch/>
      </xdr:blipFill>
      <xdr:spPr bwMode="auto">
        <a:xfrm>
          <a:off x="6477000" y="9854253"/>
          <a:ext cx="803749" cy="527997"/>
        </a:xfrm>
        <a:prstGeom prst="rect">
          <a:avLst/>
        </a:prstGeom>
        <a:noFill/>
        <a:ln>
          <a:solidFill>
            <a:schemeClr val="tx1"/>
          </a:solidFill>
          <a:prstDash val="sysDash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0.02561</cdr:x>
      <cdr:y>0.02746</cdr:y>
    </cdr:from>
    <cdr:to>
      <cdr:x>0.07867</cdr:x>
      <cdr:y>0.07574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76124" y="133148"/>
          <a:ext cx="364896" cy="2340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36000" tIns="36000" rIns="36000" bIns="36000" rtlCol="0" anchor="ctr" anchorCtr="1"/>
        <a:lstStyle xmlns:a="http://schemas.openxmlformats.org/drawingml/2006/main"/>
        <a:p xmlns:a="http://schemas.openxmlformats.org/drawingml/2006/main">
          <a:r>
            <a:rPr lang="en-US" altLang="ja-JP" sz="900">
              <a:latin typeface="ＭＳ ゴシック" pitchFamily="49" charset="-128"/>
              <a:ea typeface="ＭＳ ゴシック" pitchFamily="49" charset="-128"/>
            </a:rPr>
            <a:t>(</a:t>
          </a:r>
          <a:r>
            <a:rPr lang="ja-JP" altLang="en-US" sz="900">
              <a:latin typeface="ＭＳ ゴシック" pitchFamily="49" charset="-128"/>
              <a:ea typeface="ＭＳ ゴシック" pitchFamily="49" charset="-128"/>
            </a:rPr>
            <a:t>人</a:t>
          </a:r>
          <a:r>
            <a:rPr lang="en-US" altLang="ja-JP" sz="900">
              <a:latin typeface="ＭＳ ゴシック" pitchFamily="49" charset="-128"/>
              <a:ea typeface="ＭＳ ゴシック" pitchFamily="49" charset="-128"/>
            </a:rPr>
            <a:t>)</a:t>
          </a:r>
          <a:endParaRPr lang="ja-JP" altLang="en-US" sz="900">
            <a:latin typeface="ＭＳ ゴシック" pitchFamily="49" charset="-128"/>
            <a:ea typeface="ＭＳ ゴシック" pitchFamily="49" charset="-128"/>
          </a:endParaRPr>
        </a:p>
      </cdr:txBody>
    </cdr:sp>
  </cdr:relSizeAnchor>
  <cdr:relSizeAnchor xmlns:cdr="http://schemas.openxmlformats.org/drawingml/2006/chartDrawing">
    <cdr:from>
      <cdr:x>0.77676</cdr:x>
      <cdr:y>0.10946</cdr:y>
    </cdr:from>
    <cdr:to>
      <cdr:x>0.89166</cdr:x>
      <cdr:y>0.17097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5674776" y="530677"/>
          <a:ext cx="839422" cy="29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36000" tIns="36000" rIns="36000" bIns="36000" rtlCol="0" anchor="ctr" anchorCtr="1"/>
        <a:lstStyle xmlns:a="http://schemas.openxmlformats.org/drawingml/2006/main"/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出生　</a:t>
          </a:r>
          <a:r>
            <a:rPr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6,218</a:t>
          </a:r>
          <a:endParaRPr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relSizeAnchor>
  <cdr:relSizeAnchor xmlns:cdr="http://schemas.openxmlformats.org/drawingml/2006/chartDrawing">
    <cdr:from>
      <cdr:x>0.77841</cdr:x>
      <cdr:y>0.25763</cdr:y>
    </cdr:from>
    <cdr:to>
      <cdr:x>0.89331</cdr:x>
      <cdr:y>0.31914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5686802" y="1249026"/>
          <a:ext cx="839423" cy="29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死亡　</a:t>
          </a:r>
          <a:r>
            <a:rPr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5,635</a:t>
          </a:r>
          <a:endParaRPr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48</xdr:row>
      <xdr:rowOff>4396</xdr:rowOff>
    </xdr:from>
    <xdr:to>
      <xdr:col>6</xdr:col>
      <xdr:colOff>115032</xdr:colOff>
      <xdr:row>49</xdr:row>
      <xdr:rowOff>104776</xdr:rowOff>
    </xdr:to>
    <xdr:pic>
      <xdr:nvPicPr>
        <xdr:cNvPr id="4" name="図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8233" b="92744"/>
        <a:stretch/>
      </xdr:blipFill>
      <xdr:spPr bwMode="auto">
        <a:xfrm>
          <a:off x="85725" y="7957771"/>
          <a:ext cx="772257" cy="271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47</xdr:row>
      <xdr:rowOff>180975</xdr:rowOff>
    </xdr:from>
    <xdr:to>
      <xdr:col>10</xdr:col>
      <xdr:colOff>0</xdr:colOff>
      <xdr:row>49</xdr:row>
      <xdr:rowOff>104775</xdr:rowOff>
    </xdr:to>
    <xdr:pic>
      <xdr:nvPicPr>
        <xdr:cNvPr id="9" name="図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7518" b="92372"/>
        <a:stretch/>
      </xdr:blipFill>
      <xdr:spPr bwMode="auto">
        <a:xfrm>
          <a:off x="419100" y="7772400"/>
          <a:ext cx="8191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48</xdr:row>
      <xdr:rowOff>57150</xdr:rowOff>
    </xdr:from>
    <xdr:to>
      <xdr:col>71</xdr:col>
      <xdr:colOff>47625</xdr:colOff>
      <xdr:row>69</xdr:row>
      <xdr:rowOff>19050</xdr:rowOff>
    </xdr:to>
    <xdr:pic>
      <xdr:nvPicPr>
        <xdr:cNvPr id="8" name="図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1" b="4909"/>
        <a:stretch/>
      </xdr:blipFill>
      <xdr:spPr bwMode="auto">
        <a:xfrm>
          <a:off x="457200" y="7839075"/>
          <a:ext cx="6524625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123824</xdr:colOff>
      <xdr:row>69</xdr:row>
      <xdr:rowOff>38099</xdr:rowOff>
    </xdr:from>
    <xdr:to>
      <xdr:col>71</xdr:col>
      <xdr:colOff>104774</xdr:colOff>
      <xdr:row>70</xdr:row>
      <xdr:rowOff>76201</xdr:rowOff>
    </xdr:to>
    <xdr:pic>
      <xdr:nvPicPr>
        <xdr:cNvPr id="10" name="図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7" t="94674" r="16660" b="1586"/>
        <a:stretch/>
      </xdr:blipFill>
      <xdr:spPr bwMode="auto">
        <a:xfrm>
          <a:off x="742949" y="11420474"/>
          <a:ext cx="6296025" cy="209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9525</xdr:rowOff>
    </xdr:from>
    <xdr:to>
      <xdr:col>6</xdr:col>
      <xdr:colOff>0</xdr:colOff>
      <xdr:row>7</xdr:row>
      <xdr:rowOff>142875</xdr:rowOff>
    </xdr:to>
    <xdr:sp macro="" textlink="">
      <xdr:nvSpPr>
        <xdr:cNvPr id="3" name="テキスト ボックス 2"/>
        <xdr:cNvSpPr txBox="1"/>
      </xdr:nvSpPr>
      <xdr:spPr>
        <a:xfrm>
          <a:off x="390525" y="933450"/>
          <a:ext cx="352425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ctr" anchorCtr="1"/>
        <a:lstStyle/>
        <a:p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(</a:t>
          </a:r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人</a:t>
          </a:r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)</a:t>
          </a:r>
        </a:p>
      </xdr:txBody>
    </xdr:sp>
    <xdr:clientData/>
  </xdr:twoCellAnchor>
  <xdr:twoCellAnchor editAs="oneCell">
    <xdr:from>
      <xdr:col>0</xdr:col>
      <xdr:colOff>57150</xdr:colOff>
      <xdr:row>6</xdr:row>
      <xdr:rowOff>0</xdr:rowOff>
    </xdr:from>
    <xdr:to>
      <xdr:col>62</xdr:col>
      <xdr:colOff>75036</xdr:colOff>
      <xdr:row>35</xdr:row>
      <xdr:rowOff>19050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23925"/>
          <a:ext cx="7695036" cy="499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16;&#25104;&#36884;&#20013;/25&#12304;&#12464;&#12521;&#12501;&#12305;&#20154;&#21475;&#12398;&#24180;&#40802;&#27083;&#36896;/20141212_&#32113;&#35336;&#26360;&#12464;&#12521;&#12501;&#20316;&#251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グラフ元データ(図3)"/>
      <sheetName val="平成36年"/>
      <sheetName val="Sheet1"/>
      <sheetName val="36グラフ"/>
      <sheetName val="26グラフ "/>
      <sheetName val="16グラフ"/>
      <sheetName val="16貼り付け用"/>
      <sheetName val="26貼り付け用"/>
      <sheetName val="36貼り付け用"/>
      <sheetName val="新15"/>
    </sheetNames>
    <sheetDataSet>
      <sheetData sheetId="0"/>
      <sheetData sheetId="1" refreshError="1"/>
      <sheetData sheetId="2">
        <row r="1">
          <cell r="B1" t="str">
            <v>36男</v>
          </cell>
          <cell r="C1" t="str">
            <v>36女</v>
          </cell>
          <cell r="D1" t="str">
            <v>26男</v>
          </cell>
          <cell r="E1" t="str">
            <v>26女</v>
          </cell>
          <cell r="F1" t="str">
            <v>16男</v>
          </cell>
          <cell r="G1" t="str">
            <v>16女</v>
          </cell>
        </row>
        <row r="2">
          <cell r="A2">
            <v>0</v>
          </cell>
          <cell r="B2">
            <v>2728</v>
          </cell>
          <cell r="C2">
            <v>2590</v>
          </cell>
          <cell r="D2">
            <v>3045</v>
          </cell>
          <cell r="E2">
            <v>2928</v>
          </cell>
          <cell r="F2">
            <v>2959</v>
          </cell>
          <cell r="G2">
            <v>2753</v>
          </cell>
        </row>
        <row r="3">
          <cell r="A3">
            <v>1</v>
          </cell>
          <cell r="B3">
            <v>2815</v>
          </cell>
          <cell r="C3">
            <v>2695</v>
          </cell>
          <cell r="D3">
            <v>3073</v>
          </cell>
          <cell r="E3">
            <v>2821</v>
          </cell>
          <cell r="F3">
            <v>3081</v>
          </cell>
          <cell r="G3">
            <v>2987</v>
          </cell>
        </row>
        <row r="4">
          <cell r="A4">
            <v>2</v>
          </cell>
          <cell r="B4">
            <v>2817</v>
          </cell>
          <cell r="C4">
            <v>2692</v>
          </cell>
          <cell r="D4">
            <v>2948</v>
          </cell>
          <cell r="E4">
            <v>2818</v>
          </cell>
          <cell r="F4">
            <v>3060</v>
          </cell>
          <cell r="G4">
            <v>2926</v>
          </cell>
        </row>
        <row r="5">
          <cell r="A5">
            <v>3</v>
          </cell>
          <cell r="B5">
            <v>2822</v>
          </cell>
          <cell r="C5">
            <v>2699</v>
          </cell>
          <cell r="D5">
            <v>3042</v>
          </cell>
          <cell r="E5">
            <v>2951</v>
          </cell>
          <cell r="F5">
            <v>3217</v>
          </cell>
          <cell r="G5">
            <v>3043</v>
          </cell>
        </row>
        <row r="6">
          <cell r="A6">
            <v>4</v>
          </cell>
          <cell r="B6">
            <v>2837</v>
          </cell>
          <cell r="C6">
            <v>2718</v>
          </cell>
          <cell r="D6">
            <v>2947</v>
          </cell>
          <cell r="E6">
            <v>2828</v>
          </cell>
          <cell r="F6">
            <v>3027</v>
          </cell>
          <cell r="G6">
            <v>2958</v>
          </cell>
        </row>
        <row r="7">
          <cell r="A7">
            <v>5</v>
          </cell>
          <cell r="B7">
            <v>2864</v>
          </cell>
          <cell r="C7">
            <v>2746</v>
          </cell>
          <cell r="D7">
            <v>3014</v>
          </cell>
          <cell r="E7">
            <v>2900</v>
          </cell>
          <cell r="F7">
            <v>3199</v>
          </cell>
          <cell r="G7">
            <v>2970</v>
          </cell>
        </row>
        <row r="8">
          <cell r="A8">
            <v>6</v>
          </cell>
          <cell r="B8">
            <v>2892</v>
          </cell>
          <cell r="C8">
            <v>2772</v>
          </cell>
          <cell r="D8">
            <v>3089</v>
          </cell>
          <cell r="E8">
            <v>2714</v>
          </cell>
          <cell r="F8">
            <v>3127</v>
          </cell>
          <cell r="G8">
            <v>2947</v>
          </cell>
        </row>
        <row r="9">
          <cell r="A9">
            <v>7</v>
          </cell>
          <cell r="B9">
            <v>2916</v>
          </cell>
          <cell r="C9">
            <v>2807</v>
          </cell>
          <cell r="D9">
            <v>2890</v>
          </cell>
          <cell r="E9">
            <v>2742</v>
          </cell>
          <cell r="F9">
            <v>3081</v>
          </cell>
          <cell r="G9">
            <v>2839</v>
          </cell>
        </row>
        <row r="10">
          <cell r="A10">
            <v>8</v>
          </cell>
          <cell r="B10">
            <v>2925</v>
          </cell>
          <cell r="C10">
            <v>2813</v>
          </cell>
          <cell r="D10">
            <v>2847</v>
          </cell>
          <cell r="E10">
            <v>2716</v>
          </cell>
          <cell r="F10">
            <v>3034</v>
          </cell>
          <cell r="G10">
            <v>2814</v>
          </cell>
        </row>
        <row r="11">
          <cell r="A11">
            <v>9</v>
          </cell>
          <cell r="B11">
            <v>2952</v>
          </cell>
          <cell r="C11">
            <v>2838</v>
          </cell>
          <cell r="D11">
            <v>2944</v>
          </cell>
          <cell r="E11">
            <v>2824</v>
          </cell>
          <cell r="F11">
            <v>3131</v>
          </cell>
          <cell r="G11">
            <v>2984</v>
          </cell>
        </row>
        <row r="12">
          <cell r="A12">
            <v>10</v>
          </cell>
          <cell r="B12">
            <v>3018</v>
          </cell>
          <cell r="C12">
            <v>2950</v>
          </cell>
          <cell r="D12">
            <v>3046</v>
          </cell>
          <cell r="E12">
            <v>2809</v>
          </cell>
          <cell r="F12">
            <v>2936</v>
          </cell>
          <cell r="G12">
            <v>2799</v>
          </cell>
        </row>
        <row r="13">
          <cell r="A13">
            <v>11</v>
          </cell>
          <cell r="B13">
            <v>3016</v>
          </cell>
          <cell r="C13">
            <v>2770</v>
          </cell>
          <cell r="D13">
            <v>3119</v>
          </cell>
          <cell r="E13">
            <v>2953</v>
          </cell>
          <cell r="F13">
            <v>2908</v>
          </cell>
          <cell r="G13">
            <v>2894</v>
          </cell>
        </row>
        <row r="14">
          <cell r="A14">
            <v>12</v>
          </cell>
          <cell r="B14">
            <v>2941</v>
          </cell>
          <cell r="C14">
            <v>2819</v>
          </cell>
          <cell r="D14">
            <v>3182</v>
          </cell>
          <cell r="E14">
            <v>2989</v>
          </cell>
          <cell r="F14">
            <v>2988</v>
          </cell>
          <cell r="G14">
            <v>2727</v>
          </cell>
        </row>
        <row r="15">
          <cell r="A15">
            <v>13</v>
          </cell>
          <cell r="B15">
            <v>3069</v>
          </cell>
          <cell r="C15">
            <v>2988</v>
          </cell>
          <cell r="D15">
            <v>3212</v>
          </cell>
          <cell r="E15">
            <v>3026</v>
          </cell>
          <cell r="F15">
            <v>2900</v>
          </cell>
          <cell r="G15">
            <v>2794</v>
          </cell>
        </row>
        <row r="16">
          <cell r="A16">
            <v>14</v>
          </cell>
          <cell r="B16">
            <v>3012</v>
          </cell>
          <cell r="C16">
            <v>2891</v>
          </cell>
          <cell r="D16">
            <v>3153</v>
          </cell>
          <cell r="E16">
            <v>2991</v>
          </cell>
          <cell r="F16">
            <v>2855</v>
          </cell>
          <cell r="G16">
            <v>2789</v>
          </cell>
        </row>
        <row r="17">
          <cell r="A17">
            <v>15</v>
          </cell>
          <cell r="B17">
            <v>3092</v>
          </cell>
          <cell r="C17">
            <v>2980</v>
          </cell>
          <cell r="D17">
            <v>3285</v>
          </cell>
          <cell r="E17">
            <v>3093</v>
          </cell>
          <cell r="F17">
            <v>3042</v>
          </cell>
          <cell r="G17">
            <v>2909</v>
          </cell>
        </row>
        <row r="18">
          <cell r="A18">
            <v>16</v>
          </cell>
          <cell r="B18">
            <v>3180</v>
          </cell>
          <cell r="C18">
            <v>2799</v>
          </cell>
          <cell r="D18">
            <v>3207</v>
          </cell>
          <cell r="E18">
            <v>3014</v>
          </cell>
          <cell r="F18">
            <v>3036</v>
          </cell>
          <cell r="G18">
            <v>2977</v>
          </cell>
        </row>
        <row r="19">
          <cell r="A19">
            <v>17</v>
          </cell>
          <cell r="B19">
            <v>2982</v>
          </cell>
          <cell r="C19">
            <v>2811</v>
          </cell>
          <cell r="D19">
            <v>3125</v>
          </cell>
          <cell r="E19">
            <v>2965</v>
          </cell>
          <cell r="F19">
            <v>3116</v>
          </cell>
          <cell r="G19">
            <v>2820</v>
          </cell>
        </row>
        <row r="20">
          <cell r="A20">
            <v>18</v>
          </cell>
          <cell r="B20">
            <v>2994</v>
          </cell>
          <cell r="C20">
            <v>2872</v>
          </cell>
          <cell r="D20">
            <v>3227</v>
          </cell>
          <cell r="E20">
            <v>3060</v>
          </cell>
          <cell r="F20">
            <v>3260</v>
          </cell>
          <cell r="G20">
            <v>3100</v>
          </cell>
        </row>
        <row r="21">
          <cell r="A21">
            <v>19</v>
          </cell>
          <cell r="B21">
            <v>3343</v>
          </cell>
          <cell r="C21">
            <v>3213</v>
          </cell>
          <cell r="D21">
            <v>3606</v>
          </cell>
          <cell r="E21">
            <v>3409</v>
          </cell>
          <cell r="F21">
            <v>3770</v>
          </cell>
          <cell r="G21">
            <v>3478</v>
          </cell>
        </row>
        <row r="22">
          <cell r="A22">
            <v>20</v>
          </cell>
          <cell r="B22">
            <v>3585</v>
          </cell>
          <cell r="C22">
            <v>3312</v>
          </cell>
          <cell r="D22">
            <v>3413</v>
          </cell>
          <cell r="E22">
            <v>3346</v>
          </cell>
          <cell r="F22">
            <v>4022</v>
          </cell>
          <cell r="G22">
            <v>3716</v>
          </cell>
        </row>
        <row r="23">
          <cell r="A23">
            <v>21</v>
          </cell>
          <cell r="B23">
            <v>3861</v>
          </cell>
          <cell r="C23">
            <v>3815</v>
          </cell>
          <cell r="D23">
            <v>3709</v>
          </cell>
          <cell r="E23">
            <v>3768</v>
          </cell>
          <cell r="F23">
            <v>4323</v>
          </cell>
          <cell r="G23">
            <v>4087</v>
          </cell>
        </row>
        <row r="24">
          <cell r="A24">
            <v>22</v>
          </cell>
          <cell r="B24">
            <v>4173</v>
          </cell>
          <cell r="C24">
            <v>4117</v>
          </cell>
          <cell r="D24">
            <v>3906</v>
          </cell>
          <cell r="E24">
            <v>3878</v>
          </cell>
          <cell r="F24">
            <v>4595</v>
          </cell>
          <cell r="G24">
            <v>4344</v>
          </cell>
        </row>
        <row r="25">
          <cell r="A25">
            <v>23</v>
          </cell>
          <cell r="B25">
            <v>4522</v>
          </cell>
          <cell r="C25">
            <v>4566</v>
          </cell>
          <cell r="D25">
            <v>4162</v>
          </cell>
          <cell r="E25">
            <v>4382</v>
          </cell>
          <cell r="F25">
            <v>4969</v>
          </cell>
          <cell r="G25">
            <v>4835</v>
          </cell>
        </row>
        <row r="26">
          <cell r="A26">
            <v>24</v>
          </cell>
          <cell r="B26">
            <v>4568</v>
          </cell>
          <cell r="C26">
            <v>4685</v>
          </cell>
          <cell r="D26">
            <v>4240</v>
          </cell>
          <cell r="E26">
            <v>4465</v>
          </cell>
          <cell r="F26">
            <v>5570</v>
          </cell>
          <cell r="G26">
            <v>5193</v>
          </cell>
        </row>
        <row r="27">
          <cell r="A27">
            <v>25</v>
          </cell>
          <cell r="B27">
            <v>4822</v>
          </cell>
          <cell r="C27">
            <v>4939</v>
          </cell>
          <cell r="D27">
            <v>4639</v>
          </cell>
          <cell r="E27">
            <v>4769</v>
          </cell>
          <cell r="F27">
            <v>5563</v>
          </cell>
          <cell r="G27">
            <v>5384</v>
          </cell>
        </row>
        <row r="28">
          <cell r="A28">
            <v>26</v>
          </cell>
          <cell r="B28">
            <v>4747</v>
          </cell>
          <cell r="C28">
            <v>4792</v>
          </cell>
          <cell r="D28">
            <v>4776</v>
          </cell>
          <cell r="E28">
            <v>4845</v>
          </cell>
          <cell r="F28">
            <v>5767</v>
          </cell>
          <cell r="G28">
            <v>5384</v>
          </cell>
        </row>
        <row r="29">
          <cell r="A29">
            <v>27</v>
          </cell>
          <cell r="B29">
            <v>4588</v>
          </cell>
          <cell r="C29">
            <v>4791</v>
          </cell>
          <cell r="D29">
            <v>4782</v>
          </cell>
          <cell r="E29">
            <v>4932</v>
          </cell>
          <cell r="F29">
            <v>6025</v>
          </cell>
          <cell r="G29">
            <v>5675</v>
          </cell>
        </row>
        <row r="30">
          <cell r="A30">
            <v>28</v>
          </cell>
          <cell r="B30">
            <v>4667</v>
          </cell>
          <cell r="C30">
            <v>4782</v>
          </cell>
          <cell r="D30">
            <v>5033</v>
          </cell>
          <cell r="E30">
            <v>5082</v>
          </cell>
          <cell r="F30">
            <v>6194</v>
          </cell>
          <cell r="G30">
            <v>5816</v>
          </cell>
        </row>
        <row r="31">
          <cell r="A31">
            <v>29</v>
          </cell>
          <cell r="B31">
            <v>4833</v>
          </cell>
          <cell r="C31">
            <v>4925</v>
          </cell>
          <cell r="D31">
            <v>5384</v>
          </cell>
          <cell r="E31">
            <v>5293</v>
          </cell>
          <cell r="F31">
            <v>6645</v>
          </cell>
          <cell r="G31">
            <v>6183</v>
          </cell>
        </row>
        <row r="32">
          <cell r="A32">
            <v>30</v>
          </cell>
          <cell r="B32">
            <v>4333</v>
          </cell>
          <cell r="C32">
            <v>4629</v>
          </cell>
          <cell r="D32">
            <v>5440</v>
          </cell>
          <cell r="E32">
            <v>5297</v>
          </cell>
          <cell r="F32">
            <v>6787</v>
          </cell>
          <cell r="G32">
            <v>6577</v>
          </cell>
        </row>
        <row r="33">
          <cell r="A33">
            <v>31</v>
          </cell>
          <cell r="B33">
            <v>4406</v>
          </cell>
          <cell r="C33">
            <v>4739</v>
          </cell>
          <cell r="D33">
            <v>5390</v>
          </cell>
          <cell r="E33">
            <v>5268</v>
          </cell>
          <cell r="F33">
            <v>6710</v>
          </cell>
          <cell r="G33">
            <v>6364</v>
          </cell>
        </row>
        <row r="34">
          <cell r="A34">
            <v>32</v>
          </cell>
          <cell r="B34">
            <v>4380</v>
          </cell>
          <cell r="C34">
            <v>4521</v>
          </cell>
          <cell r="D34">
            <v>5285</v>
          </cell>
          <cell r="E34">
            <v>5137</v>
          </cell>
          <cell r="F34">
            <v>6731</v>
          </cell>
          <cell r="G34">
            <v>6421</v>
          </cell>
        </row>
        <row r="35">
          <cell r="A35">
            <v>33</v>
          </cell>
          <cell r="B35">
            <v>4301</v>
          </cell>
          <cell r="C35">
            <v>4556</v>
          </cell>
          <cell r="D35">
            <v>5414</v>
          </cell>
          <cell r="E35">
            <v>5235</v>
          </cell>
          <cell r="F35">
            <v>6694</v>
          </cell>
          <cell r="G35">
            <v>6314</v>
          </cell>
        </row>
        <row r="36">
          <cell r="A36">
            <v>34</v>
          </cell>
          <cell r="B36">
            <v>4171</v>
          </cell>
          <cell r="C36">
            <v>4450</v>
          </cell>
          <cell r="D36">
            <v>5584</v>
          </cell>
          <cell r="E36">
            <v>5330</v>
          </cell>
          <cell r="F36">
            <v>6581</v>
          </cell>
          <cell r="G36">
            <v>6255</v>
          </cell>
        </row>
        <row r="37">
          <cell r="A37">
            <v>35</v>
          </cell>
          <cell r="B37">
            <v>4450</v>
          </cell>
          <cell r="C37">
            <v>4591</v>
          </cell>
          <cell r="D37">
            <v>5710</v>
          </cell>
          <cell r="E37">
            <v>5387</v>
          </cell>
          <cell r="F37">
            <v>6771</v>
          </cell>
          <cell r="G37">
            <v>6194</v>
          </cell>
        </row>
        <row r="38">
          <cell r="A38">
            <v>36</v>
          </cell>
          <cell r="B38">
            <v>4508</v>
          </cell>
          <cell r="C38">
            <v>4619</v>
          </cell>
          <cell r="D38">
            <v>5541</v>
          </cell>
          <cell r="E38">
            <v>5472</v>
          </cell>
          <cell r="F38">
            <v>6709</v>
          </cell>
          <cell r="G38">
            <v>6303</v>
          </cell>
        </row>
        <row r="39">
          <cell r="A39">
            <v>37</v>
          </cell>
          <cell r="B39">
            <v>4473</v>
          </cell>
          <cell r="C39">
            <v>4675</v>
          </cell>
          <cell r="D39">
            <v>5853</v>
          </cell>
          <cell r="E39">
            <v>5637</v>
          </cell>
          <cell r="F39">
            <v>5101</v>
          </cell>
          <cell r="G39">
            <v>4457</v>
          </cell>
        </row>
        <row r="40">
          <cell r="A40">
            <v>38</v>
          </cell>
          <cell r="B40">
            <v>4656</v>
          </cell>
          <cell r="C40">
            <v>4798</v>
          </cell>
          <cell r="D40">
            <v>5922</v>
          </cell>
          <cell r="E40">
            <v>5720</v>
          </cell>
          <cell r="F40">
            <v>6471</v>
          </cell>
          <cell r="G40">
            <v>5707</v>
          </cell>
        </row>
        <row r="41">
          <cell r="A41">
            <v>39</v>
          </cell>
          <cell r="B41">
            <v>4957</v>
          </cell>
          <cell r="C41">
            <v>4998</v>
          </cell>
          <cell r="D41">
            <v>6297</v>
          </cell>
          <cell r="E41">
            <v>5928</v>
          </cell>
          <cell r="F41">
            <v>5792</v>
          </cell>
          <cell r="G41">
            <v>5329</v>
          </cell>
        </row>
        <row r="42">
          <cell r="A42">
            <v>40</v>
          </cell>
          <cell r="B42">
            <v>4978</v>
          </cell>
          <cell r="C42">
            <v>4976</v>
          </cell>
          <cell r="D42">
            <v>6432</v>
          </cell>
          <cell r="E42">
            <v>6258</v>
          </cell>
          <cell r="F42">
            <v>5464</v>
          </cell>
          <cell r="G42">
            <v>5101</v>
          </cell>
        </row>
        <row r="43">
          <cell r="A43">
            <v>41</v>
          </cell>
          <cell r="B43">
            <v>4930</v>
          </cell>
          <cell r="C43">
            <v>4975</v>
          </cell>
          <cell r="D43">
            <v>6212</v>
          </cell>
          <cell r="E43">
            <v>6236</v>
          </cell>
          <cell r="F43">
            <v>5162</v>
          </cell>
          <cell r="G43">
            <v>4743</v>
          </cell>
        </row>
        <row r="44">
          <cell r="A44">
            <v>42</v>
          </cell>
          <cell r="B44">
            <v>4869</v>
          </cell>
          <cell r="C44">
            <v>4889</v>
          </cell>
          <cell r="D44">
            <v>6211</v>
          </cell>
          <cell r="E44">
            <v>6078</v>
          </cell>
          <cell r="F44">
            <v>4981</v>
          </cell>
          <cell r="G44">
            <v>4519</v>
          </cell>
        </row>
        <row r="45">
          <cell r="A45">
            <v>43</v>
          </cell>
          <cell r="B45">
            <v>4982</v>
          </cell>
          <cell r="C45">
            <v>4971</v>
          </cell>
          <cell r="D45">
            <v>6233</v>
          </cell>
          <cell r="E45">
            <v>6114</v>
          </cell>
          <cell r="F45">
            <v>4842</v>
          </cell>
          <cell r="G45">
            <v>4480</v>
          </cell>
        </row>
        <row r="46">
          <cell r="A46">
            <v>44</v>
          </cell>
          <cell r="B46">
            <v>5171</v>
          </cell>
          <cell r="C46">
            <v>5086</v>
          </cell>
          <cell r="D46">
            <v>6128</v>
          </cell>
          <cell r="E46">
            <v>5991</v>
          </cell>
          <cell r="F46">
            <v>4596</v>
          </cell>
          <cell r="G46">
            <v>4344</v>
          </cell>
        </row>
        <row r="47">
          <cell r="A47">
            <v>45</v>
          </cell>
          <cell r="B47">
            <v>5288</v>
          </cell>
          <cell r="C47">
            <v>5191</v>
          </cell>
          <cell r="D47">
            <v>6202</v>
          </cell>
          <cell r="E47">
            <v>6092</v>
          </cell>
          <cell r="F47">
            <v>4476</v>
          </cell>
          <cell r="G47">
            <v>4147</v>
          </cell>
        </row>
        <row r="48">
          <cell r="A48">
            <v>46</v>
          </cell>
          <cell r="B48">
            <v>5144</v>
          </cell>
          <cell r="C48">
            <v>5310</v>
          </cell>
          <cell r="D48">
            <v>6349</v>
          </cell>
          <cell r="E48">
            <v>6103</v>
          </cell>
          <cell r="F48">
            <v>4149</v>
          </cell>
          <cell r="G48">
            <v>3967</v>
          </cell>
        </row>
        <row r="49">
          <cell r="A49">
            <v>47</v>
          </cell>
          <cell r="B49">
            <v>5472</v>
          </cell>
          <cell r="C49">
            <v>5487</v>
          </cell>
          <cell r="D49">
            <v>4829</v>
          </cell>
          <cell r="E49">
            <v>4332</v>
          </cell>
          <cell r="F49">
            <v>4189</v>
          </cell>
          <cell r="G49">
            <v>3840</v>
          </cell>
        </row>
        <row r="50">
          <cell r="A50">
            <v>48</v>
          </cell>
          <cell r="B50">
            <v>5576</v>
          </cell>
          <cell r="C50">
            <v>5607</v>
          </cell>
          <cell r="D50">
            <v>6199</v>
          </cell>
          <cell r="E50">
            <v>5630</v>
          </cell>
          <cell r="F50">
            <v>4110</v>
          </cell>
          <cell r="G50">
            <v>3850</v>
          </cell>
        </row>
        <row r="51">
          <cell r="A51">
            <v>49</v>
          </cell>
          <cell r="B51">
            <v>5923</v>
          </cell>
          <cell r="C51">
            <v>5802</v>
          </cell>
          <cell r="D51">
            <v>5632</v>
          </cell>
          <cell r="E51">
            <v>5353</v>
          </cell>
          <cell r="F51">
            <v>4072</v>
          </cell>
          <cell r="G51">
            <v>3705</v>
          </cell>
        </row>
        <row r="52">
          <cell r="A52">
            <v>50</v>
          </cell>
          <cell r="B52">
            <v>6069</v>
          </cell>
          <cell r="C52">
            <v>6133</v>
          </cell>
          <cell r="D52">
            <v>5196</v>
          </cell>
          <cell r="E52">
            <v>5005</v>
          </cell>
          <cell r="F52">
            <v>4088</v>
          </cell>
          <cell r="G52">
            <v>3774</v>
          </cell>
        </row>
        <row r="53">
          <cell r="A53">
            <v>51</v>
          </cell>
          <cell r="B53">
            <v>5880</v>
          </cell>
          <cell r="C53">
            <v>6091</v>
          </cell>
          <cell r="D53">
            <v>4887</v>
          </cell>
          <cell r="E53">
            <v>4671</v>
          </cell>
          <cell r="F53">
            <v>4250</v>
          </cell>
          <cell r="G53">
            <v>4084</v>
          </cell>
        </row>
        <row r="54">
          <cell r="A54">
            <v>52</v>
          </cell>
          <cell r="B54">
            <v>5874</v>
          </cell>
          <cell r="C54">
            <v>5912</v>
          </cell>
          <cell r="D54">
            <v>4617</v>
          </cell>
          <cell r="E54">
            <v>4383</v>
          </cell>
          <cell r="F54">
            <v>4189</v>
          </cell>
          <cell r="G54">
            <v>4197</v>
          </cell>
        </row>
        <row r="55">
          <cell r="A55">
            <v>53</v>
          </cell>
          <cell r="B55">
            <v>5889</v>
          </cell>
          <cell r="C55">
            <v>5933</v>
          </cell>
          <cell r="D55">
            <v>4472</v>
          </cell>
          <cell r="E55">
            <v>4323</v>
          </cell>
          <cell r="F55">
            <v>4618</v>
          </cell>
          <cell r="G55">
            <v>4522</v>
          </cell>
        </row>
        <row r="56">
          <cell r="A56">
            <v>54</v>
          </cell>
          <cell r="B56">
            <v>5767</v>
          </cell>
          <cell r="C56">
            <v>5803</v>
          </cell>
          <cell r="D56">
            <v>4354</v>
          </cell>
          <cell r="E56">
            <v>4194</v>
          </cell>
          <cell r="F56">
            <v>5330</v>
          </cell>
          <cell r="G56">
            <v>5084</v>
          </cell>
        </row>
        <row r="57">
          <cell r="A57">
            <v>55</v>
          </cell>
          <cell r="B57">
            <v>5804</v>
          </cell>
          <cell r="C57">
            <v>5860</v>
          </cell>
          <cell r="D57">
            <v>4211</v>
          </cell>
          <cell r="E57">
            <v>3975</v>
          </cell>
          <cell r="F57">
            <v>5381</v>
          </cell>
          <cell r="G57">
            <v>5215</v>
          </cell>
        </row>
        <row r="58">
          <cell r="A58">
            <v>56</v>
          </cell>
          <cell r="B58">
            <v>5935</v>
          </cell>
          <cell r="C58">
            <v>5828</v>
          </cell>
          <cell r="D58">
            <v>3894</v>
          </cell>
          <cell r="E58">
            <v>3827</v>
          </cell>
          <cell r="F58">
            <v>5290</v>
          </cell>
          <cell r="G58">
            <v>5345</v>
          </cell>
        </row>
        <row r="59">
          <cell r="A59">
            <v>57</v>
          </cell>
          <cell r="B59">
            <v>4486</v>
          </cell>
          <cell r="C59">
            <v>4104</v>
          </cell>
          <cell r="D59">
            <v>3807</v>
          </cell>
          <cell r="E59">
            <v>3686</v>
          </cell>
          <cell r="F59">
            <v>3686</v>
          </cell>
          <cell r="G59">
            <v>3783</v>
          </cell>
        </row>
        <row r="60">
          <cell r="A60">
            <v>58</v>
          </cell>
          <cell r="B60">
            <v>5716</v>
          </cell>
          <cell r="C60">
            <v>5286</v>
          </cell>
          <cell r="D60">
            <v>3795</v>
          </cell>
          <cell r="E60">
            <v>3607</v>
          </cell>
          <cell r="F60">
            <v>3183</v>
          </cell>
          <cell r="G60">
            <v>3320</v>
          </cell>
        </row>
        <row r="61">
          <cell r="A61">
            <v>59</v>
          </cell>
          <cell r="B61">
            <v>5155</v>
          </cell>
          <cell r="C61">
            <v>4987</v>
          </cell>
          <cell r="D61">
            <v>3735</v>
          </cell>
          <cell r="E61">
            <v>3471</v>
          </cell>
          <cell r="F61">
            <v>3829</v>
          </cell>
          <cell r="G61">
            <v>4146</v>
          </cell>
        </row>
        <row r="62">
          <cell r="A62">
            <v>60</v>
          </cell>
          <cell r="B62">
            <v>4700</v>
          </cell>
          <cell r="C62">
            <v>4659</v>
          </cell>
          <cell r="D62">
            <v>3723</v>
          </cell>
          <cell r="E62">
            <v>3485</v>
          </cell>
          <cell r="F62">
            <v>4212</v>
          </cell>
          <cell r="G62">
            <v>4561</v>
          </cell>
        </row>
        <row r="63">
          <cell r="A63">
            <v>61</v>
          </cell>
          <cell r="B63">
            <v>4378</v>
          </cell>
          <cell r="C63">
            <v>4325</v>
          </cell>
          <cell r="D63">
            <v>3819</v>
          </cell>
          <cell r="E63">
            <v>3726</v>
          </cell>
          <cell r="F63">
            <v>4031</v>
          </cell>
          <cell r="G63">
            <v>4438</v>
          </cell>
        </row>
        <row r="64">
          <cell r="A64">
            <v>62</v>
          </cell>
          <cell r="B64">
            <v>4110</v>
          </cell>
          <cell r="C64">
            <v>4062</v>
          </cell>
          <cell r="D64">
            <v>3758</v>
          </cell>
          <cell r="E64">
            <v>3844</v>
          </cell>
          <cell r="F64">
            <v>4068</v>
          </cell>
          <cell r="G64">
            <v>4702</v>
          </cell>
        </row>
        <row r="65">
          <cell r="A65">
            <v>63</v>
          </cell>
          <cell r="B65">
            <v>3950</v>
          </cell>
          <cell r="C65">
            <v>3984</v>
          </cell>
          <cell r="D65">
            <v>4131</v>
          </cell>
          <cell r="E65">
            <v>4125</v>
          </cell>
          <cell r="F65">
            <v>3681</v>
          </cell>
          <cell r="G65">
            <v>4293</v>
          </cell>
        </row>
        <row r="66">
          <cell r="A66">
            <v>64</v>
          </cell>
          <cell r="B66">
            <v>3813</v>
          </cell>
          <cell r="C66">
            <v>3858</v>
          </cell>
          <cell r="D66">
            <v>4694</v>
          </cell>
          <cell r="E66">
            <v>4755</v>
          </cell>
          <cell r="F66">
            <v>3371</v>
          </cell>
          <cell r="G66">
            <v>3923</v>
          </cell>
        </row>
        <row r="67">
          <cell r="A67">
            <v>65</v>
          </cell>
          <cell r="B67">
            <v>3656</v>
          </cell>
          <cell r="C67">
            <v>3641</v>
          </cell>
          <cell r="D67">
            <v>4713</v>
          </cell>
          <cell r="E67">
            <v>4794</v>
          </cell>
          <cell r="F67">
            <v>3131</v>
          </cell>
          <cell r="G67">
            <v>3704</v>
          </cell>
        </row>
        <row r="68">
          <cell r="A68">
            <v>66</v>
          </cell>
          <cell r="B68">
            <v>3347</v>
          </cell>
          <cell r="C68">
            <v>3505</v>
          </cell>
          <cell r="D68">
            <v>4605</v>
          </cell>
          <cell r="E68">
            <v>4892</v>
          </cell>
          <cell r="F68">
            <v>3615</v>
          </cell>
          <cell r="G68">
            <v>4292</v>
          </cell>
        </row>
        <row r="69">
          <cell r="A69">
            <v>67</v>
          </cell>
          <cell r="B69">
            <v>3248</v>
          </cell>
          <cell r="C69">
            <v>3374</v>
          </cell>
          <cell r="D69">
            <v>3094</v>
          </cell>
          <cell r="E69">
            <v>3502</v>
          </cell>
          <cell r="F69">
            <v>3615</v>
          </cell>
          <cell r="G69">
            <v>4106</v>
          </cell>
        </row>
        <row r="70">
          <cell r="A70">
            <v>68</v>
          </cell>
          <cell r="B70">
            <v>3214</v>
          </cell>
          <cell r="C70">
            <v>3307</v>
          </cell>
          <cell r="D70">
            <v>2716</v>
          </cell>
          <cell r="E70">
            <v>3051</v>
          </cell>
          <cell r="F70">
            <v>3639</v>
          </cell>
          <cell r="G70">
            <v>4195</v>
          </cell>
        </row>
        <row r="71">
          <cell r="A71">
            <v>69</v>
          </cell>
          <cell r="B71">
            <v>3149</v>
          </cell>
          <cell r="C71">
            <v>3190</v>
          </cell>
          <cell r="D71">
            <v>3200</v>
          </cell>
          <cell r="E71">
            <v>3831</v>
          </cell>
          <cell r="F71">
            <v>3154</v>
          </cell>
          <cell r="G71">
            <v>3761</v>
          </cell>
        </row>
        <row r="72">
          <cell r="A72">
            <v>70</v>
          </cell>
          <cell r="B72">
            <v>3120</v>
          </cell>
          <cell r="C72">
            <v>3184</v>
          </cell>
          <cell r="D72">
            <v>3544</v>
          </cell>
          <cell r="E72">
            <v>4129</v>
          </cell>
          <cell r="F72">
            <v>3257</v>
          </cell>
          <cell r="G72">
            <v>3751</v>
          </cell>
        </row>
        <row r="73">
          <cell r="A73">
            <v>71</v>
          </cell>
          <cell r="B73">
            <v>3177</v>
          </cell>
          <cell r="C73">
            <v>3401</v>
          </cell>
          <cell r="D73">
            <v>3346</v>
          </cell>
          <cell r="E73">
            <v>4050</v>
          </cell>
          <cell r="F73">
            <v>3173</v>
          </cell>
          <cell r="G73">
            <v>3686</v>
          </cell>
        </row>
        <row r="74">
          <cell r="A74">
            <v>72</v>
          </cell>
          <cell r="B74">
            <v>3100</v>
          </cell>
          <cell r="C74">
            <v>3503</v>
          </cell>
          <cell r="D74">
            <v>3316</v>
          </cell>
          <cell r="E74">
            <v>4314</v>
          </cell>
          <cell r="F74">
            <v>2904</v>
          </cell>
          <cell r="G74">
            <v>3443</v>
          </cell>
        </row>
        <row r="75">
          <cell r="A75">
            <v>73</v>
          </cell>
          <cell r="B75">
            <v>3379</v>
          </cell>
          <cell r="C75">
            <v>3766</v>
          </cell>
          <cell r="D75">
            <v>3026</v>
          </cell>
          <cell r="E75">
            <v>3888</v>
          </cell>
          <cell r="F75">
            <v>2653</v>
          </cell>
          <cell r="G75">
            <v>3184</v>
          </cell>
        </row>
        <row r="76">
          <cell r="A76">
            <v>74</v>
          </cell>
          <cell r="B76">
            <v>3776</v>
          </cell>
          <cell r="C76">
            <v>4318</v>
          </cell>
          <cell r="D76">
            <v>2689</v>
          </cell>
          <cell r="E76">
            <v>3498</v>
          </cell>
          <cell r="F76">
            <v>2358</v>
          </cell>
          <cell r="G76">
            <v>3010</v>
          </cell>
        </row>
        <row r="77">
          <cell r="A77">
            <v>75</v>
          </cell>
          <cell r="B77">
            <v>3755</v>
          </cell>
          <cell r="C77">
            <v>4333</v>
          </cell>
          <cell r="D77">
            <v>2524</v>
          </cell>
          <cell r="E77">
            <v>3373</v>
          </cell>
          <cell r="F77">
            <v>2324</v>
          </cell>
          <cell r="G77">
            <v>2929</v>
          </cell>
        </row>
        <row r="78">
          <cell r="A78">
            <v>76</v>
          </cell>
          <cell r="B78">
            <v>3625</v>
          </cell>
          <cell r="C78">
            <v>4378</v>
          </cell>
          <cell r="D78">
            <v>2813</v>
          </cell>
          <cell r="E78">
            <v>3771</v>
          </cell>
          <cell r="F78">
            <v>2130</v>
          </cell>
          <cell r="G78">
            <v>2690</v>
          </cell>
        </row>
        <row r="79">
          <cell r="A79">
            <v>77</v>
          </cell>
          <cell r="B79">
            <v>2378</v>
          </cell>
          <cell r="C79">
            <v>3106</v>
          </cell>
          <cell r="D79">
            <v>2780</v>
          </cell>
          <cell r="E79">
            <v>3664</v>
          </cell>
          <cell r="F79">
            <v>1991</v>
          </cell>
          <cell r="G79">
            <v>2530</v>
          </cell>
        </row>
        <row r="80">
          <cell r="A80">
            <v>78</v>
          </cell>
          <cell r="B80">
            <v>2053</v>
          </cell>
          <cell r="C80">
            <v>2684</v>
          </cell>
          <cell r="D80">
            <v>2684</v>
          </cell>
          <cell r="E80">
            <v>3702</v>
          </cell>
          <cell r="F80">
            <v>1766</v>
          </cell>
          <cell r="G80">
            <v>2322</v>
          </cell>
        </row>
        <row r="81">
          <cell r="A81">
            <v>79</v>
          </cell>
          <cell r="B81">
            <v>2354</v>
          </cell>
          <cell r="C81">
            <v>3316</v>
          </cell>
          <cell r="D81">
            <v>2312</v>
          </cell>
          <cell r="E81">
            <v>3180</v>
          </cell>
          <cell r="F81">
            <v>1473</v>
          </cell>
          <cell r="G81">
            <v>2014</v>
          </cell>
        </row>
        <row r="82">
          <cell r="A82">
            <v>80</v>
          </cell>
          <cell r="B82">
            <v>2531</v>
          </cell>
          <cell r="C82">
            <v>3538</v>
          </cell>
          <cell r="D82">
            <v>2344</v>
          </cell>
          <cell r="E82">
            <v>3204</v>
          </cell>
          <cell r="F82">
            <v>1176</v>
          </cell>
          <cell r="G82">
            <v>1848</v>
          </cell>
        </row>
        <row r="83">
          <cell r="A83">
            <v>81</v>
          </cell>
          <cell r="B83">
            <v>2311</v>
          </cell>
          <cell r="C83">
            <v>3406</v>
          </cell>
          <cell r="D83">
            <v>2120</v>
          </cell>
          <cell r="E83">
            <v>3114</v>
          </cell>
          <cell r="F83">
            <v>1140</v>
          </cell>
          <cell r="G83">
            <v>1751</v>
          </cell>
        </row>
        <row r="84">
          <cell r="A84">
            <v>82</v>
          </cell>
          <cell r="B84">
            <v>2186</v>
          </cell>
          <cell r="C84">
            <v>3553</v>
          </cell>
          <cell r="D84">
            <v>1878</v>
          </cell>
          <cell r="E84">
            <v>2816</v>
          </cell>
          <cell r="F84">
            <v>929</v>
          </cell>
          <cell r="G84">
            <v>1606</v>
          </cell>
        </row>
        <row r="85">
          <cell r="A85">
            <v>83</v>
          </cell>
          <cell r="B85">
            <v>1910</v>
          </cell>
          <cell r="C85">
            <v>3121</v>
          </cell>
          <cell r="D85">
            <v>1621</v>
          </cell>
          <cell r="E85">
            <v>2493</v>
          </cell>
          <cell r="F85">
            <v>867</v>
          </cell>
          <cell r="G85">
            <v>1526</v>
          </cell>
        </row>
        <row r="86">
          <cell r="A86">
            <v>84</v>
          </cell>
          <cell r="B86">
            <v>1626</v>
          </cell>
          <cell r="C86">
            <v>2722</v>
          </cell>
          <cell r="D86">
            <v>1360</v>
          </cell>
          <cell r="E86">
            <v>2315</v>
          </cell>
          <cell r="F86">
            <v>679</v>
          </cell>
          <cell r="G86">
            <v>1258</v>
          </cell>
        </row>
        <row r="87">
          <cell r="A87">
            <v>85</v>
          </cell>
          <cell r="B87">
            <v>1427</v>
          </cell>
          <cell r="C87">
            <v>2533</v>
          </cell>
          <cell r="D87">
            <v>1313</v>
          </cell>
          <cell r="E87">
            <v>2168</v>
          </cell>
          <cell r="F87">
            <v>566</v>
          </cell>
          <cell r="G87">
            <v>1014</v>
          </cell>
        </row>
        <row r="88">
          <cell r="A88">
            <v>86</v>
          </cell>
          <cell r="B88">
            <v>1474</v>
          </cell>
          <cell r="C88">
            <v>2741</v>
          </cell>
          <cell r="D88">
            <v>1114</v>
          </cell>
          <cell r="E88">
            <v>1916</v>
          </cell>
          <cell r="F88">
            <v>516</v>
          </cell>
          <cell r="G88">
            <v>955</v>
          </cell>
        </row>
        <row r="89">
          <cell r="A89">
            <v>87</v>
          </cell>
          <cell r="B89">
            <v>1339</v>
          </cell>
          <cell r="C89">
            <v>2546</v>
          </cell>
          <cell r="D89">
            <v>936</v>
          </cell>
          <cell r="E89">
            <v>1722</v>
          </cell>
          <cell r="F89">
            <v>458</v>
          </cell>
          <cell r="G89">
            <v>864</v>
          </cell>
        </row>
        <row r="90">
          <cell r="A90">
            <v>88</v>
          </cell>
          <cell r="B90">
            <v>1192</v>
          </cell>
          <cell r="C90">
            <v>2430</v>
          </cell>
          <cell r="D90">
            <v>774</v>
          </cell>
          <cell r="E90">
            <v>1496</v>
          </cell>
          <cell r="F90">
            <v>363</v>
          </cell>
          <cell r="G90">
            <v>761</v>
          </cell>
        </row>
        <row r="91">
          <cell r="A91">
            <v>89</v>
          </cell>
          <cell r="B91">
            <v>923</v>
          </cell>
          <cell r="C91">
            <v>1958</v>
          </cell>
          <cell r="D91">
            <v>584</v>
          </cell>
          <cell r="E91">
            <v>1144</v>
          </cell>
          <cell r="F91">
            <v>289</v>
          </cell>
          <cell r="G91">
            <v>718</v>
          </cell>
        </row>
        <row r="92">
          <cell r="A92">
            <v>90</v>
          </cell>
          <cell r="B92">
            <v>851</v>
          </cell>
          <cell r="C92">
            <v>1815</v>
          </cell>
          <cell r="D92">
            <v>426</v>
          </cell>
          <cell r="E92">
            <v>1018</v>
          </cell>
          <cell r="F92">
            <v>256</v>
          </cell>
          <cell r="G92">
            <v>581</v>
          </cell>
        </row>
        <row r="93">
          <cell r="A93">
            <v>91</v>
          </cell>
          <cell r="B93">
            <v>685</v>
          </cell>
          <cell r="C93">
            <v>1614</v>
          </cell>
          <cell r="D93">
            <v>345</v>
          </cell>
          <cell r="E93">
            <v>902</v>
          </cell>
          <cell r="F93">
            <v>206</v>
          </cell>
          <cell r="G93">
            <v>512</v>
          </cell>
        </row>
        <row r="94">
          <cell r="A94">
            <v>92</v>
          </cell>
          <cell r="B94">
            <v>535</v>
          </cell>
          <cell r="C94">
            <v>1340</v>
          </cell>
          <cell r="D94">
            <v>247</v>
          </cell>
          <cell r="E94">
            <v>775</v>
          </cell>
          <cell r="F94">
            <v>159</v>
          </cell>
          <cell r="G94">
            <v>394</v>
          </cell>
        </row>
        <row r="95">
          <cell r="A95">
            <v>93</v>
          </cell>
          <cell r="B95">
            <v>391</v>
          </cell>
          <cell r="C95">
            <v>1070</v>
          </cell>
          <cell r="D95">
            <v>208</v>
          </cell>
          <cell r="E95">
            <v>619</v>
          </cell>
          <cell r="F95">
            <v>89</v>
          </cell>
          <cell r="G95">
            <v>342</v>
          </cell>
        </row>
        <row r="96">
          <cell r="A96">
            <v>94</v>
          </cell>
          <cell r="B96">
            <v>279</v>
          </cell>
          <cell r="C96">
            <v>889</v>
          </cell>
          <cell r="D96">
            <v>152</v>
          </cell>
          <cell r="E96">
            <v>479</v>
          </cell>
          <cell r="F96">
            <v>69</v>
          </cell>
          <cell r="G96">
            <v>229</v>
          </cell>
        </row>
        <row r="97">
          <cell r="A97">
            <v>95</v>
          </cell>
          <cell r="B97">
            <v>220</v>
          </cell>
          <cell r="C97">
            <v>729</v>
          </cell>
          <cell r="D97">
            <v>103</v>
          </cell>
          <cell r="E97">
            <v>346</v>
          </cell>
          <cell r="F97">
            <v>71</v>
          </cell>
          <cell r="G97">
            <v>199</v>
          </cell>
        </row>
        <row r="98">
          <cell r="A98">
            <v>96</v>
          </cell>
          <cell r="B98">
            <v>159</v>
          </cell>
          <cell r="C98">
            <v>561</v>
          </cell>
          <cell r="D98">
            <v>79</v>
          </cell>
          <cell r="E98">
            <v>267</v>
          </cell>
          <cell r="F98">
            <v>43</v>
          </cell>
          <cell r="G98">
            <v>152</v>
          </cell>
        </row>
        <row r="99">
          <cell r="A99">
            <v>97</v>
          </cell>
          <cell r="B99">
            <v>108</v>
          </cell>
          <cell r="C99">
            <v>433</v>
          </cell>
          <cell r="D99">
            <v>39</v>
          </cell>
          <cell r="E99">
            <v>201</v>
          </cell>
          <cell r="F99">
            <v>25</v>
          </cell>
          <cell r="G99">
            <v>84</v>
          </cell>
        </row>
        <row r="100">
          <cell r="A100">
            <v>98</v>
          </cell>
          <cell r="B100">
            <v>69</v>
          </cell>
          <cell r="C100">
            <v>311</v>
          </cell>
          <cell r="D100">
            <v>37</v>
          </cell>
          <cell r="E100">
            <v>149</v>
          </cell>
          <cell r="F100">
            <v>20</v>
          </cell>
          <cell r="G100">
            <v>65</v>
          </cell>
        </row>
        <row r="101">
          <cell r="A101">
            <v>99</v>
          </cell>
          <cell r="B101">
            <v>39</v>
          </cell>
          <cell r="C101">
            <v>206</v>
          </cell>
          <cell r="D101">
            <v>20</v>
          </cell>
          <cell r="E101">
            <v>120</v>
          </cell>
          <cell r="F101">
            <v>14</v>
          </cell>
          <cell r="G101">
            <v>41</v>
          </cell>
        </row>
        <row r="102">
          <cell r="A102" t="str">
            <v>100-</v>
          </cell>
          <cell r="B102">
            <v>55</v>
          </cell>
          <cell r="C102">
            <v>429</v>
          </cell>
          <cell r="D102">
            <v>31</v>
          </cell>
          <cell r="E102">
            <v>229</v>
          </cell>
          <cell r="F102">
            <v>12</v>
          </cell>
          <cell r="G102">
            <v>92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S97"/>
  <sheetViews>
    <sheetView tabSelected="1" view="pageBreakPreview" zoomScaleNormal="100" zoomScaleSheetLayoutView="100" workbookViewId="0"/>
  </sheetViews>
  <sheetFormatPr defaultRowHeight="13.5"/>
  <cols>
    <col min="1" max="2" width="2.125" style="226" customWidth="1"/>
    <col min="3" max="3" width="0.75" style="226" customWidth="1"/>
    <col min="4" max="52" width="1.625" style="226" customWidth="1"/>
    <col min="53" max="57" width="1.75" style="226" customWidth="1"/>
    <col min="58" max="60" width="1.625" style="226" customWidth="1"/>
    <col min="61" max="67" width="1.625" style="225" customWidth="1"/>
    <col min="68" max="16384" width="9" style="225"/>
  </cols>
  <sheetData>
    <row r="1" spans="1:71" ht="11.1" customHeight="1">
      <c r="A1" s="225"/>
      <c r="AQ1"/>
      <c r="AR1"/>
      <c r="AS1"/>
      <c r="AT1"/>
      <c r="AU1"/>
      <c r="AV1"/>
      <c r="AW1"/>
      <c r="AX1"/>
      <c r="AY1"/>
      <c r="AZ1" s="437">
        <v>11</v>
      </c>
      <c r="BA1" s="437"/>
      <c r="BB1" s="437"/>
      <c r="BC1" s="437"/>
      <c r="BD1" s="437"/>
      <c r="BE1" s="437"/>
      <c r="BF1" s="437"/>
      <c r="BG1" s="437"/>
      <c r="BH1" s="437"/>
      <c r="BI1" s="437"/>
      <c r="BJ1" s="437"/>
    </row>
    <row r="2" spans="1:71" ht="11.1" customHeight="1">
      <c r="A2" s="225"/>
      <c r="B2" s="225"/>
      <c r="AQ2"/>
      <c r="AR2"/>
      <c r="AS2"/>
      <c r="AT2"/>
      <c r="AU2"/>
      <c r="AV2"/>
      <c r="AW2"/>
      <c r="AX2"/>
      <c r="AY2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</row>
    <row r="3" spans="1:71" ht="11.1" customHeight="1">
      <c r="A3" s="225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</row>
    <row r="4" spans="1:71" ht="11.1" customHeight="1">
      <c r="A4" s="225"/>
      <c r="B4" s="225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</row>
    <row r="5" spans="1:71" ht="11.1" customHeight="1">
      <c r="A5" s="228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</row>
    <row r="6" spans="1:71" ht="11.1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</row>
    <row r="7" spans="1:71" ht="11.1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</row>
    <row r="8" spans="1:71" ht="11.1" customHeight="1">
      <c r="A8" s="230"/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87"/>
      <c r="BE8" s="287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</row>
    <row r="9" spans="1:71" ht="3" customHeight="1">
      <c r="A9" s="231"/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233"/>
      <c r="AV9" s="233"/>
      <c r="AW9" s="233"/>
      <c r="AX9" s="233"/>
      <c r="AY9" s="233"/>
      <c r="AZ9" s="233"/>
      <c r="BA9" s="233"/>
      <c r="BB9" s="233"/>
      <c r="BC9" s="233"/>
      <c r="BD9" s="259"/>
      <c r="BE9" s="286"/>
      <c r="BF9" s="281"/>
      <c r="BG9" s="281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78"/>
      <c r="BS9" s="278"/>
    </row>
    <row r="10" spans="1:71" ht="31.5" customHeight="1">
      <c r="A10" s="232"/>
      <c r="B10" s="232"/>
      <c r="C10" s="234"/>
      <c r="D10" s="235"/>
      <c r="E10" s="236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6"/>
      <c r="BA10" s="237"/>
      <c r="BB10" s="237"/>
      <c r="BC10" s="237"/>
      <c r="BD10" s="260"/>
      <c r="BE10" s="284"/>
      <c r="BF10" s="285"/>
      <c r="BG10" s="281"/>
      <c r="BH10" s="278"/>
      <c r="BI10" s="278"/>
      <c r="BJ10" s="278"/>
      <c r="BK10" s="278"/>
      <c r="BL10" s="278"/>
      <c r="BM10" s="278"/>
      <c r="BN10" s="278"/>
      <c r="BO10" s="278"/>
      <c r="BP10" s="278"/>
      <c r="BQ10" s="278"/>
      <c r="BR10" s="278"/>
      <c r="BS10" s="278"/>
    </row>
    <row r="11" spans="1:71" ht="18" customHeight="1">
      <c r="A11" s="232"/>
      <c r="B11" s="232"/>
      <c r="C11" s="230"/>
      <c r="D11" s="230"/>
      <c r="E11" s="230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0"/>
      <c r="BA11" s="237"/>
      <c r="BB11" s="237"/>
      <c r="BC11" s="237"/>
      <c r="BD11" s="260"/>
      <c r="BE11" s="284"/>
      <c r="BF11" s="279"/>
      <c r="BG11" s="281"/>
      <c r="BH11" s="278"/>
      <c r="BI11" s="278"/>
      <c r="BJ11" s="278"/>
      <c r="BK11" s="278"/>
      <c r="BL11" s="278"/>
      <c r="BM11" s="278"/>
      <c r="BN11" s="278"/>
      <c r="BO11" s="278"/>
      <c r="BP11" s="278"/>
      <c r="BQ11" s="278"/>
      <c r="BR11" s="278"/>
      <c r="BS11" s="278"/>
    </row>
    <row r="12" spans="1:71" ht="3" customHeight="1">
      <c r="A12" s="232"/>
      <c r="B12" s="232"/>
      <c r="C12" s="230"/>
      <c r="D12" s="230"/>
      <c r="E12" s="239"/>
      <c r="F12" s="234"/>
      <c r="G12" s="230"/>
      <c r="H12" s="230"/>
      <c r="I12" s="230"/>
      <c r="J12" s="230"/>
      <c r="K12" s="230"/>
      <c r="L12" s="230"/>
      <c r="M12" s="230"/>
      <c r="N12" s="240"/>
      <c r="O12" s="240"/>
      <c r="P12" s="240"/>
      <c r="Q12" s="240"/>
      <c r="R12" s="240"/>
      <c r="S12" s="240"/>
      <c r="T12" s="239"/>
      <c r="U12" s="239"/>
      <c r="V12" s="239"/>
      <c r="W12" s="239"/>
      <c r="X12" s="239"/>
      <c r="Y12" s="239"/>
      <c r="Z12" s="239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61"/>
      <c r="BE12" s="283"/>
      <c r="BF12" s="282"/>
      <c r="BG12" s="281"/>
      <c r="BH12" s="278"/>
      <c r="BI12" s="278"/>
      <c r="BJ12" s="278"/>
      <c r="BK12" s="278"/>
      <c r="BL12" s="278"/>
      <c r="BM12" s="278"/>
      <c r="BN12" s="278"/>
      <c r="BO12" s="278"/>
      <c r="BP12" s="278"/>
      <c r="BQ12" s="278"/>
      <c r="BR12" s="278"/>
      <c r="BS12" s="278"/>
    </row>
    <row r="13" spans="1:71" ht="3" customHeight="1">
      <c r="A13" s="232"/>
      <c r="B13" s="232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59"/>
      <c r="BE13" s="286"/>
      <c r="BF13" s="281"/>
      <c r="BG13" s="281"/>
      <c r="BH13" s="278"/>
      <c r="BI13" s="278"/>
      <c r="BJ13" s="278"/>
      <c r="BK13" s="278"/>
      <c r="BL13" s="278"/>
      <c r="BM13" s="278"/>
      <c r="BN13" s="278"/>
      <c r="BO13" s="278"/>
      <c r="BP13" s="278"/>
      <c r="BQ13" s="278"/>
      <c r="BR13" s="278"/>
      <c r="BS13" s="278"/>
    </row>
    <row r="14" spans="1:71" ht="31.5" customHeight="1">
      <c r="A14" s="232"/>
      <c r="B14" s="232"/>
      <c r="C14" s="234"/>
      <c r="D14" s="235"/>
      <c r="E14" s="236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6"/>
      <c r="BA14" s="237"/>
      <c r="BB14" s="237"/>
      <c r="BC14" s="237"/>
      <c r="BD14" s="260"/>
      <c r="BE14" s="284"/>
      <c r="BF14" s="285"/>
      <c r="BG14" s="281"/>
      <c r="BH14" s="278"/>
      <c r="BI14" s="278"/>
      <c r="BJ14" s="278"/>
      <c r="BK14" s="278"/>
      <c r="BL14" s="278"/>
      <c r="BM14" s="278"/>
      <c r="BN14" s="278"/>
      <c r="BO14" s="278"/>
      <c r="BP14" s="278"/>
      <c r="BQ14" s="278"/>
      <c r="BR14" s="278"/>
      <c r="BS14" s="278"/>
    </row>
    <row r="15" spans="1:71" ht="18" customHeight="1">
      <c r="A15" s="232"/>
      <c r="B15" s="232"/>
      <c r="C15" s="230"/>
      <c r="D15" s="230"/>
      <c r="E15" s="230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0"/>
      <c r="BA15" s="237"/>
      <c r="BB15" s="237"/>
      <c r="BC15" s="237"/>
      <c r="BD15" s="260"/>
      <c r="BE15" s="284"/>
      <c r="BF15" s="279"/>
      <c r="BG15" s="281"/>
      <c r="BH15" s="278"/>
      <c r="BI15" s="278"/>
      <c r="BJ15" s="278"/>
      <c r="BK15" s="278"/>
      <c r="BL15" s="278"/>
      <c r="BM15" s="278"/>
      <c r="BN15" s="278"/>
      <c r="BO15" s="278"/>
      <c r="BP15" s="278"/>
      <c r="BQ15" s="278"/>
      <c r="BR15" s="278"/>
      <c r="BS15" s="278"/>
    </row>
    <row r="16" spans="1:71" ht="3" customHeight="1">
      <c r="A16" s="239"/>
      <c r="B16" s="230"/>
      <c r="C16" s="230"/>
      <c r="D16" s="230"/>
      <c r="E16" s="239"/>
      <c r="F16" s="234"/>
      <c r="G16" s="230"/>
      <c r="H16" s="230"/>
      <c r="I16" s="230"/>
      <c r="J16" s="230"/>
      <c r="K16" s="230"/>
      <c r="L16" s="230"/>
      <c r="M16" s="230"/>
      <c r="N16" s="240"/>
      <c r="O16" s="240"/>
      <c r="P16" s="240"/>
      <c r="Q16" s="240"/>
      <c r="R16" s="240"/>
      <c r="S16" s="240"/>
      <c r="T16" s="239"/>
      <c r="U16" s="239"/>
      <c r="V16" s="239"/>
      <c r="W16" s="239"/>
      <c r="X16" s="239"/>
      <c r="Y16" s="239"/>
      <c r="Z16" s="239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61"/>
      <c r="BE16" s="283"/>
      <c r="BF16" s="282"/>
      <c r="BG16" s="281"/>
      <c r="BH16" s="278"/>
      <c r="BI16" s="278"/>
      <c r="BJ16" s="278"/>
      <c r="BK16" s="278"/>
      <c r="BL16" s="278"/>
      <c r="BM16" s="278"/>
      <c r="BN16" s="278"/>
      <c r="BO16" s="278"/>
      <c r="BP16" s="278"/>
      <c r="BQ16" s="278"/>
      <c r="BR16" s="278"/>
      <c r="BS16" s="278"/>
    </row>
    <row r="17" spans="1:71" ht="3" customHeight="1">
      <c r="A17" s="241"/>
      <c r="B17" s="242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59"/>
      <c r="BE17" s="286"/>
      <c r="BF17" s="281"/>
      <c r="BG17" s="281"/>
      <c r="BH17" s="278"/>
      <c r="BI17" s="278"/>
      <c r="BJ17" s="278"/>
      <c r="BK17" s="278"/>
      <c r="BL17" s="278"/>
      <c r="BM17" s="278"/>
      <c r="BN17" s="278"/>
      <c r="BO17" s="278"/>
      <c r="BP17" s="278"/>
      <c r="BQ17" s="278"/>
      <c r="BR17" s="278"/>
      <c r="BS17" s="278"/>
    </row>
    <row r="18" spans="1:71" ht="31.5" customHeight="1">
      <c r="A18" s="242"/>
      <c r="B18" s="242"/>
      <c r="C18" s="234"/>
      <c r="D18" s="235"/>
      <c r="E18" s="236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6"/>
      <c r="BA18" s="237"/>
      <c r="BB18" s="237"/>
      <c r="BC18" s="237"/>
      <c r="BD18" s="260"/>
      <c r="BE18" s="284"/>
      <c r="BF18" s="285"/>
      <c r="BG18" s="281"/>
      <c r="BH18" s="278"/>
      <c r="BI18" s="278"/>
      <c r="BJ18" s="278"/>
      <c r="BK18" s="278"/>
      <c r="BL18" s="278"/>
      <c r="BM18" s="278"/>
      <c r="BN18" s="278"/>
      <c r="BO18" s="278"/>
      <c r="BP18" s="278"/>
      <c r="BQ18" s="278"/>
      <c r="BR18" s="278"/>
      <c r="BS18" s="278"/>
    </row>
    <row r="19" spans="1:71" ht="18" customHeight="1">
      <c r="A19" s="242"/>
      <c r="B19" s="242"/>
      <c r="C19" s="230"/>
      <c r="D19" s="230"/>
      <c r="E19" s="230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238"/>
      <c r="AY19" s="238"/>
      <c r="AZ19" s="230"/>
      <c r="BA19" s="237"/>
      <c r="BB19" s="237"/>
      <c r="BC19" s="237"/>
      <c r="BD19" s="260"/>
      <c r="BE19" s="284"/>
      <c r="BF19" s="279"/>
      <c r="BG19" s="281"/>
      <c r="BH19" s="278"/>
      <c r="BI19" s="278"/>
      <c r="BJ19" s="278"/>
      <c r="BK19" s="278"/>
      <c r="BL19" s="278"/>
      <c r="BM19" s="278"/>
      <c r="BN19" s="278"/>
      <c r="BO19" s="278"/>
      <c r="BP19" s="278"/>
      <c r="BQ19" s="278"/>
      <c r="BR19" s="278"/>
      <c r="BS19" s="278"/>
    </row>
    <row r="20" spans="1:71" ht="3" customHeight="1">
      <c r="A20" s="242"/>
      <c r="B20" s="242"/>
      <c r="C20" s="230"/>
      <c r="D20" s="230"/>
      <c r="E20" s="239"/>
      <c r="F20" s="234"/>
      <c r="G20" s="230"/>
      <c r="H20" s="230"/>
      <c r="I20" s="230"/>
      <c r="J20" s="230"/>
      <c r="K20" s="230"/>
      <c r="L20" s="230"/>
      <c r="M20" s="230"/>
      <c r="N20" s="240"/>
      <c r="O20" s="240"/>
      <c r="P20" s="240"/>
      <c r="Q20" s="240"/>
      <c r="R20" s="240"/>
      <c r="S20" s="240"/>
      <c r="T20" s="239"/>
      <c r="U20" s="239"/>
      <c r="V20" s="239"/>
      <c r="W20" s="239"/>
      <c r="X20" s="239"/>
      <c r="Y20" s="239"/>
      <c r="Z20" s="239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61"/>
      <c r="BE20" s="283"/>
      <c r="BF20" s="282"/>
      <c r="BG20" s="281"/>
      <c r="BH20" s="278"/>
      <c r="BI20" s="278"/>
      <c r="BJ20" s="278"/>
      <c r="BK20" s="278"/>
      <c r="BL20" s="278"/>
      <c r="BM20" s="278"/>
      <c r="BN20" s="278"/>
      <c r="BO20" s="278"/>
      <c r="BP20" s="278"/>
      <c r="BQ20" s="278"/>
      <c r="BR20" s="278"/>
      <c r="BS20" s="278"/>
    </row>
    <row r="21" spans="1:71" ht="3" customHeight="1">
      <c r="A21" s="242"/>
      <c r="B21" s="242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59"/>
      <c r="BE21" s="286"/>
      <c r="BF21" s="281"/>
      <c r="BG21" s="281"/>
      <c r="BH21" s="278"/>
      <c r="BI21" s="278"/>
      <c r="BJ21" s="278"/>
      <c r="BK21" s="278"/>
      <c r="BL21" s="278"/>
      <c r="BM21" s="278"/>
      <c r="BN21" s="278"/>
      <c r="BO21" s="278"/>
      <c r="BP21" s="278"/>
      <c r="BQ21" s="278"/>
      <c r="BR21" s="278"/>
      <c r="BS21" s="278"/>
    </row>
    <row r="22" spans="1:71" ht="31.5" customHeight="1">
      <c r="A22" s="242"/>
      <c r="B22" s="242"/>
      <c r="C22" s="234"/>
      <c r="D22" s="438" t="s">
        <v>327</v>
      </c>
      <c r="E22" s="438"/>
      <c r="F22" s="438"/>
      <c r="G22" s="438"/>
      <c r="H22" s="438"/>
      <c r="I22" s="438"/>
      <c r="J22" s="440" t="s">
        <v>326</v>
      </c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  <c r="AQ22" s="441"/>
      <c r="AR22" s="441"/>
      <c r="AS22" s="441"/>
      <c r="AT22" s="441"/>
      <c r="AU22" s="441"/>
      <c r="AV22" s="441"/>
      <c r="AW22" s="441"/>
      <c r="AX22" s="441"/>
      <c r="AY22" s="441"/>
      <c r="AZ22" s="441"/>
      <c r="BA22" s="441"/>
      <c r="BB22" s="441"/>
      <c r="BC22" s="441"/>
      <c r="BD22" s="260"/>
      <c r="BE22" s="284"/>
      <c r="BF22" s="285"/>
      <c r="BG22" s="281"/>
      <c r="BH22" s="278"/>
      <c r="BI22" s="278"/>
      <c r="BJ22" s="278"/>
      <c r="BK22" s="278"/>
      <c r="BL22" s="278"/>
      <c r="BM22" s="278"/>
      <c r="BN22" s="278"/>
      <c r="BO22" s="278"/>
      <c r="BP22" s="278"/>
      <c r="BQ22" s="278"/>
      <c r="BR22" s="278"/>
      <c r="BS22" s="278"/>
    </row>
    <row r="23" spans="1:71" ht="18" customHeight="1">
      <c r="A23" s="242"/>
      <c r="B23" s="242"/>
      <c r="C23" s="230"/>
      <c r="D23" s="439"/>
      <c r="E23" s="439"/>
      <c r="F23" s="439"/>
      <c r="G23" s="439"/>
      <c r="H23" s="439"/>
      <c r="I23" s="439"/>
      <c r="J23" s="442"/>
      <c r="K23" s="442"/>
      <c r="L23" s="442"/>
      <c r="M23" s="442"/>
      <c r="N23" s="442"/>
      <c r="O23" s="442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442"/>
      <c r="AF23" s="442"/>
      <c r="AG23" s="442"/>
      <c r="AH23" s="442"/>
      <c r="AI23" s="442"/>
      <c r="AJ23" s="442"/>
      <c r="AK23" s="442"/>
      <c r="AL23" s="442"/>
      <c r="AM23" s="442"/>
      <c r="AN23" s="442"/>
      <c r="AO23" s="442"/>
      <c r="AP23" s="442"/>
      <c r="AQ23" s="442"/>
      <c r="AR23" s="442"/>
      <c r="AS23" s="442"/>
      <c r="AT23" s="442"/>
      <c r="AU23" s="442"/>
      <c r="AV23" s="442"/>
      <c r="AW23" s="442"/>
      <c r="AX23" s="442"/>
      <c r="AY23" s="442"/>
      <c r="AZ23" s="442"/>
      <c r="BA23" s="442"/>
      <c r="BB23" s="442"/>
      <c r="BC23" s="442"/>
      <c r="BD23" s="260"/>
      <c r="BE23" s="284"/>
      <c r="BF23" s="279"/>
      <c r="BG23" s="281"/>
      <c r="BH23" s="278"/>
      <c r="BI23" s="278"/>
      <c r="BJ23" s="278"/>
      <c r="BK23" s="278"/>
      <c r="BL23" s="278"/>
      <c r="BM23" s="278"/>
      <c r="BN23" s="278"/>
      <c r="BO23" s="278"/>
      <c r="BP23" s="278"/>
      <c r="BQ23" s="278"/>
      <c r="BR23" s="278"/>
      <c r="BS23" s="278"/>
    </row>
    <row r="24" spans="1:71" ht="3" customHeight="1">
      <c r="A24" s="242"/>
      <c r="B24" s="242"/>
      <c r="C24" s="230"/>
      <c r="D24" s="230"/>
      <c r="E24" s="239"/>
      <c r="F24" s="234"/>
      <c r="G24" s="230"/>
      <c r="H24" s="230"/>
      <c r="I24" s="230"/>
      <c r="J24" s="230"/>
      <c r="K24" s="230"/>
      <c r="L24" s="230"/>
      <c r="M24" s="230"/>
      <c r="N24" s="240"/>
      <c r="O24" s="240"/>
      <c r="P24" s="240"/>
      <c r="Q24" s="240"/>
      <c r="R24" s="240"/>
      <c r="S24" s="240"/>
      <c r="T24" s="239"/>
      <c r="U24" s="239"/>
      <c r="V24" s="239"/>
      <c r="W24" s="239"/>
      <c r="X24" s="239"/>
      <c r="Y24" s="239"/>
      <c r="Z24" s="239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61"/>
      <c r="BE24" s="283"/>
      <c r="BF24" s="282"/>
      <c r="BG24" s="281"/>
      <c r="BH24" s="278"/>
      <c r="BI24" s="278"/>
      <c r="BJ24" s="278"/>
      <c r="BK24" s="278"/>
      <c r="BL24" s="278"/>
      <c r="BM24" s="278"/>
      <c r="BN24" s="278"/>
      <c r="BO24" s="278"/>
      <c r="BP24" s="278"/>
      <c r="BQ24" s="278"/>
      <c r="BR24" s="278"/>
      <c r="BS24" s="278"/>
    </row>
    <row r="25" spans="1:71" ht="3" customHeight="1">
      <c r="A25" s="242"/>
      <c r="B25" s="242"/>
      <c r="C25" s="23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3"/>
      <c r="AR25" s="243"/>
      <c r="AS25" s="243"/>
      <c r="AT25" s="243"/>
      <c r="AU25" s="243"/>
      <c r="AV25" s="243"/>
      <c r="AW25" s="243"/>
      <c r="AX25" s="243"/>
      <c r="AY25" s="243"/>
      <c r="AZ25" s="243"/>
      <c r="BA25" s="243"/>
      <c r="BB25" s="243"/>
      <c r="BC25" s="243"/>
      <c r="BD25" s="259"/>
      <c r="BE25" s="286"/>
      <c r="BF25" s="281"/>
      <c r="BG25" s="281"/>
      <c r="BH25" s="278"/>
      <c r="BI25" s="278"/>
      <c r="BJ25" s="278"/>
      <c r="BK25" s="278"/>
      <c r="BL25" s="278"/>
      <c r="BM25" s="278"/>
      <c r="BN25" s="278"/>
      <c r="BO25" s="278"/>
      <c r="BP25" s="278"/>
      <c r="BQ25" s="278"/>
      <c r="BR25" s="278"/>
      <c r="BS25" s="278"/>
    </row>
    <row r="26" spans="1:71" ht="31.5" customHeight="1">
      <c r="A26" s="242"/>
      <c r="B26" s="242"/>
      <c r="C26" s="234"/>
      <c r="D26" s="235"/>
      <c r="E26" s="236"/>
      <c r="F26" s="244" t="s">
        <v>313</v>
      </c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6"/>
      <c r="BA26" s="237"/>
      <c r="BB26" s="237"/>
      <c r="BC26" s="237"/>
      <c r="BD26" s="260"/>
      <c r="BE26" s="284"/>
      <c r="BF26" s="285"/>
      <c r="BG26" s="281"/>
      <c r="BH26" s="278"/>
      <c r="BI26" s="278"/>
      <c r="BJ26" s="278"/>
      <c r="BK26" s="278"/>
      <c r="BL26" s="278"/>
      <c r="BM26" s="278"/>
      <c r="BN26" s="278"/>
      <c r="BO26" s="278"/>
      <c r="BP26" s="278"/>
      <c r="BQ26" s="278"/>
      <c r="BR26" s="278"/>
      <c r="BS26" s="278"/>
    </row>
    <row r="27" spans="1:71" ht="18" customHeight="1">
      <c r="A27" s="242"/>
      <c r="B27" s="242"/>
      <c r="C27" s="230"/>
      <c r="D27" s="230"/>
      <c r="E27" s="230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0"/>
      <c r="BA27" s="237"/>
      <c r="BB27" s="237"/>
      <c r="BC27" s="237"/>
      <c r="BD27" s="260"/>
      <c r="BE27" s="284"/>
      <c r="BF27" s="279"/>
      <c r="BG27" s="281"/>
      <c r="BH27" s="278"/>
      <c r="BI27" s="278"/>
      <c r="BJ27" s="278"/>
      <c r="BK27" s="278"/>
      <c r="BL27" s="278"/>
      <c r="BM27" s="278"/>
      <c r="BN27" s="278"/>
      <c r="BO27" s="278"/>
      <c r="BP27" s="278"/>
      <c r="BQ27" s="278"/>
      <c r="BR27" s="278"/>
      <c r="BS27" s="278"/>
    </row>
    <row r="28" spans="1:71" ht="3" customHeight="1">
      <c r="A28" s="242"/>
      <c r="B28" s="242"/>
      <c r="C28" s="230"/>
      <c r="D28" s="230"/>
      <c r="E28" s="239"/>
      <c r="F28" s="234"/>
      <c r="G28" s="230"/>
      <c r="H28" s="230"/>
      <c r="I28" s="230"/>
      <c r="J28" s="230"/>
      <c r="K28" s="230"/>
      <c r="L28" s="230"/>
      <c r="M28" s="230"/>
      <c r="N28" s="240"/>
      <c r="O28" s="240"/>
      <c r="P28" s="240"/>
      <c r="Q28" s="240"/>
      <c r="R28" s="240"/>
      <c r="S28" s="240"/>
      <c r="T28" s="239"/>
      <c r="U28" s="239"/>
      <c r="V28" s="239"/>
      <c r="W28" s="239"/>
      <c r="X28" s="239"/>
      <c r="Y28" s="239"/>
      <c r="Z28" s="239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61"/>
      <c r="BE28" s="283"/>
      <c r="BF28" s="282"/>
      <c r="BG28" s="281"/>
      <c r="BH28" s="278"/>
      <c r="BI28" s="278"/>
      <c r="BJ28" s="278"/>
      <c r="BK28" s="278"/>
      <c r="BL28" s="278"/>
      <c r="BM28" s="278"/>
      <c r="BN28" s="278"/>
      <c r="BO28" s="278"/>
      <c r="BP28" s="278"/>
      <c r="BQ28" s="278"/>
      <c r="BR28" s="278"/>
      <c r="BS28" s="278"/>
    </row>
    <row r="29" spans="1:71" ht="3" customHeight="1">
      <c r="A29" s="242"/>
      <c r="B29" s="242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59"/>
      <c r="BE29" s="286"/>
      <c r="BF29" s="281"/>
      <c r="BG29" s="281"/>
      <c r="BH29" s="278"/>
      <c r="BI29" s="278"/>
      <c r="BJ29" s="278"/>
      <c r="BK29" s="278"/>
      <c r="BL29" s="278"/>
      <c r="BM29" s="278"/>
      <c r="BN29" s="278"/>
      <c r="BO29" s="278"/>
      <c r="BP29" s="278"/>
      <c r="BQ29" s="278"/>
      <c r="BR29" s="278"/>
      <c r="BS29" s="278"/>
    </row>
    <row r="30" spans="1:71" ht="31.5" customHeight="1">
      <c r="A30" s="242"/>
      <c r="B30" s="242"/>
      <c r="C30" s="234"/>
      <c r="D30" s="235"/>
      <c r="E30" s="236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6"/>
      <c r="BA30" s="237"/>
      <c r="BB30" s="237"/>
      <c r="BC30" s="237"/>
      <c r="BD30" s="260"/>
      <c r="BE30" s="284"/>
      <c r="BF30" s="285"/>
      <c r="BG30" s="281"/>
      <c r="BH30" s="278"/>
      <c r="BI30" s="278"/>
      <c r="BJ30" s="278"/>
      <c r="BK30" s="278"/>
      <c r="BL30" s="278"/>
      <c r="BM30" s="278"/>
      <c r="BN30" s="278"/>
      <c r="BO30" s="278"/>
      <c r="BP30" s="278"/>
      <c r="BQ30" s="278"/>
      <c r="BR30" s="278"/>
      <c r="BS30" s="278"/>
    </row>
    <row r="31" spans="1:71" ht="18" customHeight="1">
      <c r="A31" s="242"/>
      <c r="B31" s="242"/>
      <c r="C31" s="230"/>
      <c r="D31" s="230"/>
      <c r="E31" s="230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0"/>
      <c r="BA31" s="237"/>
      <c r="BB31" s="237"/>
      <c r="BC31" s="237"/>
      <c r="BD31" s="260"/>
      <c r="BE31" s="284"/>
      <c r="BF31" s="279"/>
      <c r="BG31" s="281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</row>
    <row r="32" spans="1:71" ht="3" customHeight="1">
      <c r="A32" s="242"/>
      <c r="B32" s="242"/>
      <c r="C32" s="230"/>
      <c r="D32" s="230"/>
      <c r="E32" s="239"/>
      <c r="F32" s="234"/>
      <c r="G32" s="230"/>
      <c r="H32" s="230"/>
      <c r="I32" s="230"/>
      <c r="J32" s="230"/>
      <c r="K32" s="230"/>
      <c r="L32" s="230"/>
      <c r="M32" s="230"/>
      <c r="N32" s="240"/>
      <c r="O32" s="240"/>
      <c r="P32" s="240"/>
      <c r="Q32" s="240"/>
      <c r="R32" s="240"/>
      <c r="S32" s="240"/>
      <c r="T32" s="239"/>
      <c r="U32" s="239"/>
      <c r="V32" s="239"/>
      <c r="W32" s="239"/>
      <c r="X32" s="239"/>
      <c r="Y32" s="239"/>
      <c r="Z32" s="239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61"/>
      <c r="BE32" s="283"/>
      <c r="BF32" s="282"/>
      <c r="BG32" s="281"/>
      <c r="BH32" s="278"/>
      <c r="BI32" s="278"/>
      <c r="BJ32" s="278"/>
      <c r="BK32" s="278"/>
      <c r="BL32" s="278"/>
      <c r="BM32" s="278"/>
      <c r="BN32" s="278"/>
      <c r="BO32" s="278"/>
      <c r="BP32" s="278"/>
      <c r="BQ32" s="278"/>
      <c r="BR32" s="278"/>
      <c r="BS32" s="278"/>
    </row>
    <row r="33" spans="1:71" ht="3" customHeight="1">
      <c r="A33" s="242"/>
      <c r="B33" s="242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59"/>
      <c r="BE33" s="286"/>
      <c r="BF33" s="281"/>
      <c r="BG33" s="281"/>
      <c r="BH33" s="278"/>
      <c r="BI33" s="278"/>
      <c r="BJ33" s="278"/>
      <c r="BK33" s="278"/>
      <c r="BL33" s="278"/>
      <c r="BM33" s="278"/>
      <c r="BN33" s="278"/>
      <c r="BO33" s="278"/>
      <c r="BP33" s="278"/>
      <c r="BQ33" s="278"/>
      <c r="BR33" s="278"/>
      <c r="BS33" s="278"/>
    </row>
    <row r="34" spans="1:71" ht="31.5" customHeight="1">
      <c r="A34" s="242"/>
      <c r="B34" s="242"/>
      <c r="C34" s="234"/>
      <c r="D34" s="235"/>
      <c r="E34" s="236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6"/>
      <c r="BA34" s="237"/>
      <c r="BB34" s="237"/>
      <c r="BC34" s="237"/>
      <c r="BD34" s="260"/>
      <c r="BE34" s="284"/>
      <c r="BF34" s="285"/>
      <c r="BG34" s="281"/>
      <c r="BH34" s="278"/>
      <c r="BI34" s="278"/>
      <c r="BJ34" s="278"/>
      <c r="BK34" s="278"/>
      <c r="BL34" s="278"/>
      <c r="BM34" s="278"/>
      <c r="BN34" s="278"/>
      <c r="BO34" s="278"/>
      <c r="BP34" s="278"/>
      <c r="BQ34" s="278"/>
      <c r="BR34" s="278"/>
      <c r="BS34" s="278"/>
    </row>
    <row r="35" spans="1:71" ht="18" customHeight="1">
      <c r="A35" s="242"/>
      <c r="B35" s="242"/>
      <c r="C35" s="230"/>
      <c r="D35" s="230"/>
      <c r="E35" s="230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0"/>
      <c r="BA35" s="237"/>
      <c r="BB35" s="237"/>
      <c r="BC35" s="237"/>
      <c r="BD35" s="260"/>
      <c r="BE35" s="284"/>
      <c r="BF35" s="279"/>
      <c r="BG35" s="281"/>
      <c r="BH35" s="278"/>
      <c r="BI35" s="278"/>
      <c r="BJ35" s="278"/>
      <c r="BK35" s="278"/>
      <c r="BL35" s="278"/>
      <c r="BM35" s="278"/>
      <c r="BN35" s="278"/>
      <c r="BO35" s="278"/>
      <c r="BP35" s="278"/>
      <c r="BQ35" s="278"/>
      <c r="BR35" s="278"/>
      <c r="BS35" s="278"/>
    </row>
    <row r="36" spans="1:71" ht="3" customHeight="1">
      <c r="A36" s="239"/>
      <c r="B36" s="230"/>
      <c r="C36" s="230"/>
      <c r="D36" s="230"/>
      <c r="E36" s="239"/>
      <c r="F36" s="234"/>
      <c r="G36" s="230"/>
      <c r="H36" s="230"/>
      <c r="I36" s="230"/>
      <c r="J36" s="230"/>
      <c r="K36" s="230"/>
      <c r="L36" s="230"/>
      <c r="M36" s="230"/>
      <c r="N36" s="240"/>
      <c r="O36" s="240"/>
      <c r="P36" s="240"/>
      <c r="Q36" s="240"/>
      <c r="R36" s="240"/>
      <c r="S36" s="240"/>
      <c r="T36" s="239"/>
      <c r="U36" s="239"/>
      <c r="V36" s="239"/>
      <c r="W36" s="239"/>
      <c r="X36" s="239"/>
      <c r="Y36" s="239"/>
      <c r="Z36" s="239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61"/>
      <c r="BE36" s="283"/>
      <c r="BF36" s="282"/>
      <c r="BG36" s="281"/>
      <c r="BH36" s="278"/>
      <c r="BI36" s="278"/>
      <c r="BJ36" s="278"/>
      <c r="BK36" s="278"/>
      <c r="BL36" s="278"/>
      <c r="BM36" s="278"/>
      <c r="BN36" s="278"/>
      <c r="BO36" s="278"/>
      <c r="BP36" s="278"/>
      <c r="BQ36" s="278"/>
      <c r="BR36" s="278"/>
      <c r="BS36" s="278"/>
    </row>
    <row r="37" spans="1:71" ht="3" customHeight="1">
      <c r="A37" s="241"/>
      <c r="B37" s="242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33"/>
      <c r="AY37" s="233"/>
      <c r="AZ37" s="233"/>
      <c r="BA37" s="233"/>
      <c r="BB37" s="233"/>
      <c r="BC37" s="233"/>
      <c r="BD37" s="259"/>
      <c r="BE37" s="286"/>
      <c r="BF37" s="281"/>
      <c r="BG37" s="281"/>
      <c r="BH37" s="278"/>
      <c r="BI37" s="278"/>
      <c r="BJ37" s="278"/>
      <c r="BK37" s="278"/>
      <c r="BL37" s="278"/>
      <c r="BM37" s="278"/>
      <c r="BN37" s="278"/>
      <c r="BO37" s="278"/>
      <c r="BP37" s="278"/>
      <c r="BQ37" s="278"/>
      <c r="BR37" s="278"/>
      <c r="BS37" s="278"/>
    </row>
    <row r="38" spans="1:71" ht="31.5" customHeight="1">
      <c r="A38" s="242"/>
      <c r="B38" s="242"/>
      <c r="C38" s="234"/>
      <c r="D38" s="235"/>
      <c r="E38" s="236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6"/>
      <c r="BA38" s="237"/>
      <c r="BB38" s="237"/>
      <c r="BC38" s="237"/>
      <c r="BD38" s="260"/>
      <c r="BE38" s="284"/>
      <c r="BF38" s="285"/>
      <c r="BG38" s="281"/>
      <c r="BH38" s="278"/>
      <c r="BI38" s="278"/>
      <c r="BJ38" s="278"/>
      <c r="BK38" s="278"/>
      <c r="BL38" s="278"/>
      <c r="BM38" s="278"/>
      <c r="BN38" s="278"/>
      <c r="BO38" s="278"/>
      <c r="BP38" s="278"/>
      <c r="BQ38" s="278"/>
      <c r="BR38" s="278"/>
      <c r="BS38" s="278"/>
    </row>
    <row r="39" spans="1:71" ht="18" customHeight="1">
      <c r="A39" s="242"/>
      <c r="B39" s="242"/>
      <c r="C39" s="230"/>
      <c r="D39" s="230"/>
      <c r="E39" s="230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8"/>
      <c r="AX39" s="238"/>
      <c r="AY39" s="238"/>
      <c r="AZ39" s="230"/>
      <c r="BA39" s="237"/>
      <c r="BB39" s="237"/>
      <c r="BC39" s="237"/>
      <c r="BD39" s="260"/>
      <c r="BE39" s="284"/>
      <c r="BF39" s="279"/>
      <c r="BG39" s="281"/>
      <c r="BH39" s="278"/>
      <c r="BI39" s="278"/>
      <c r="BJ39" s="278"/>
      <c r="BK39" s="278"/>
      <c r="BL39" s="278"/>
      <c r="BM39" s="278"/>
      <c r="BN39" s="278"/>
      <c r="BO39" s="278"/>
      <c r="BP39" s="278"/>
      <c r="BQ39" s="278"/>
      <c r="BR39" s="278"/>
      <c r="BS39" s="278"/>
    </row>
    <row r="40" spans="1:71" ht="3" customHeight="1">
      <c r="A40" s="242"/>
      <c r="B40" s="242"/>
      <c r="C40" s="230"/>
      <c r="D40" s="230"/>
      <c r="E40" s="239"/>
      <c r="F40" s="234"/>
      <c r="G40" s="230"/>
      <c r="H40" s="230"/>
      <c r="I40" s="230"/>
      <c r="J40" s="230"/>
      <c r="K40" s="230"/>
      <c r="L40" s="230"/>
      <c r="M40" s="230"/>
      <c r="N40" s="240"/>
      <c r="O40" s="240"/>
      <c r="P40" s="240"/>
      <c r="Q40" s="240"/>
      <c r="R40" s="240"/>
      <c r="S40" s="240"/>
      <c r="T40" s="239"/>
      <c r="U40" s="239"/>
      <c r="V40" s="239"/>
      <c r="W40" s="239"/>
      <c r="X40" s="239"/>
      <c r="Y40" s="239"/>
      <c r="Z40" s="239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61"/>
      <c r="BE40" s="283"/>
      <c r="BF40" s="282"/>
      <c r="BG40" s="281"/>
      <c r="BH40" s="278"/>
      <c r="BI40" s="278"/>
      <c r="BJ40" s="278"/>
      <c r="BK40" s="278"/>
      <c r="BL40" s="278"/>
      <c r="BM40" s="278"/>
      <c r="BN40" s="278"/>
      <c r="BO40" s="278"/>
      <c r="BP40" s="278"/>
      <c r="BQ40" s="278"/>
      <c r="BR40" s="278"/>
      <c r="BS40" s="278"/>
    </row>
    <row r="41" spans="1:71" ht="3" customHeight="1">
      <c r="A41" s="242"/>
      <c r="B41" s="242"/>
      <c r="C41" s="233"/>
      <c r="D41" s="233"/>
      <c r="E41" s="233"/>
      <c r="F41" s="233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59"/>
      <c r="BE41" s="286"/>
      <c r="BF41" s="281"/>
      <c r="BG41" s="281"/>
      <c r="BH41" s="278"/>
      <c r="BI41" s="278"/>
      <c r="BJ41" s="278"/>
      <c r="BK41" s="278"/>
      <c r="BL41" s="278"/>
      <c r="BM41" s="278"/>
      <c r="BN41" s="278"/>
      <c r="BO41" s="278"/>
      <c r="BP41" s="278"/>
      <c r="BQ41" s="278"/>
      <c r="BR41" s="278"/>
      <c r="BS41" s="278"/>
    </row>
    <row r="42" spans="1:71" ht="31.5" customHeight="1">
      <c r="A42" s="242"/>
      <c r="B42" s="242"/>
      <c r="C42" s="234"/>
      <c r="D42" s="235"/>
      <c r="E42" s="236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6"/>
      <c r="BA42" s="237"/>
      <c r="BB42" s="237"/>
      <c r="BC42" s="237"/>
      <c r="BD42" s="260"/>
      <c r="BE42" s="284"/>
      <c r="BF42" s="285"/>
      <c r="BG42" s="281"/>
      <c r="BH42" s="278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</row>
    <row r="43" spans="1:71" ht="21" customHeight="1">
      <c r="A43" s="242"/>
      <c r="B43" s="242"/>
      <c r="C43" s="230"/>
      <c r="D43" s="230"/>
      <c r="E43" s="230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0"/>
      <c r="BA43" s="237"/>
      <c r="BB43" s="237"/>
      <c r="BC43" s="237"/>
      <c r="BD43" s="260"/>
      <c r="BE43" s="284"/>
      <c r="BF43" s="279"/>
      <c r="BG43" s="281"/>
      <c r="BH43" s="278"/>
      <c r="BI43" s="278"/>
      <c r="BJ43" s="278"/>
      <c r="BK43" s="278"/>
      <c r="BL43" s="278"/>
      <c r="BM43" s="278"/>
      <c r="BN43" s="278"/>
      <c r="BO43" s="278"/>
      <c r="BP43" s="278"/>
      <c r="BQ43" s="278"/>
      <c r="BR43" s="278"/>
      <c r="BS43" s="278"/>
    </row>
    <row r="44" spans="1:71" ht="3" customHeight="1">
      <c r="A44" s="242"/>
      <c r="B44" s="242"/>
      <c r="C44" s="230"/>
      <c r="D44" s="230"/>
      <c r="E44" s="239"/>
      <c r="F44" s="234"/>
      <c r="G44" s="230"/>
      <c r="H44" s="230"/>
      <c r="I44" s="230"/>
      <c r="J44" s="230"/>
      <c r="K44" s="230"/>
      <c r="L44" s="230"/>
      <c r="M44" s="230"/>
      <c r="N44" s="240"/>
      <c r="O44" s="240"/>
      <c r="P44" s="240"/>
      <c r="Q44" s="240"/>
      <c r="R44" s="240"/>
      <c r="S44" s="240"/>
      <c r="T44" s="239"/>
      <c r="U44" s="239"/>
      <c r="V44" s="239"/>
      <c r="W44" s="239"/>
      <c r="X44" s="239"/>
      <c r="Y44" s="239"/>
      <c r="Z44" s="239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61"/>
      <c r="BE44" s="283"/>
      <c r="BF44" s="282"/>
      <c r="BG44" s="281"/>
      <c r="BH44" s="278"/>
      <c r="BI44" s="278"/>
      <c r="BJ44" s="278"/>
      <c r="BK44" s="278"/>
      <c r="BL44" s="278"/>
      <c r="BM44" s="278"/>
      <c r="BN44" s="278"/>
      <c r="BO44" s="278"/>
      <c r="BP44" s="278"/>
      <c r="BQ44" s="278"/>
      <c r="BR44" s="278"/>
      <c r="BS44" s="278"/>
    </row>
    <row r="45" spans="1:71" ht="3" customHeight="1">
      <c r="A45" s="242"/>
      <c r="B45" s="242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233"/>
      <c r="AV45" s="233"/>
      <c r="AW45" s="233"/>
      <c r="AX45" s="233"/>
      <c r="AY45" s="233"/>
      <c r="AZ45" s="233"/>
      <c r="BA45" s="233"/>
      <c r="BB45" s="233"/>
      <c r="BC45" s="233"/>
      <c r="BD45" s="259"/>
      <c r="BE45" s="286"/>
      <c r="BF45" s="281"/>
      <c r="BG45" s="281"/>
      <c r="BH45" s="278"/>
      <c r="BI45" s="278"/>
      <c r="BJ45" s="278"/>
      <c r="BK45" s="278"/>
      <c r="BL45" s="278"/>
      <c r="BM45" s="278"/>
      <c r="BN45" s="278"/>
      <c r="BO45" s="278"/>
      <c r="BP45" s="278"/>
      <c r="BQ45" s="278"/>
      <c r="BR45" s="278"/>
      <c r="BS45" s="278"/>
    </row>
    <row r="46" spans="1:71" ht="31.5" customHeight="1">
      <c r="A46" s="242"/>
      <c r="B46" s="242"/>
      <c r="C46" s="234"/>
      <c r="D46" s="235"/>
      <c r="E46" s="236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6"/>
      <c r="BA46" s="237"/>
      <c r="BB46" s="237"/>
      <c r="BC46" s="237"/>
      <c r="BD46" s="260"/>
      <c r="BE46" s="284"/>
      <c r="BF46" s="285"/>
      <c r="BG46" s="281"/>
      <c r="BH46" s="278"/>
      <c r="BI46" s="278"/>
      <c r="BJ46" s="278"/>
      <c r="BK46" s="278"/>
      <c r="BL46" s="278"/>
      <c r="BM46" s="278"/>
      <c r="BN46" s="278"/>
      <c r="BO46" s="278"/>
      <c r="BP46" s="278"/>
      <c r="BQ46" s="278"/>
      <c r="BR46" s="278"/>
      <c r="BS46" s="278"/>
    </row>
    <row r="47" spans="1:71" ht="20.25" customHeight="1">
      <c r="A47" s="242"/>
      <c r="B47" s="242"/>
      <c r="C47" s="230"/>
      <c r="D47" s="230"/>
      <c r="E47" s="230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0"/>
      <c r="BA47" s="237"/>
      <c r="BB47" s="237"/>
      <c r="BC47" s="237"/>
      <c r="BD47" s="260"/>
      <c r="BE47" s="284"/>
      <c r="BF47" s="279"/>
      <c r="BG47" s="281"/>
      <c r="BH47" s="278"/>
      <c r="BI47" s="278"/>
      <c r="BJ47" s="278"/>
      <c r="BK47" s="278"/>
      <c r="BL47" s="278"/>
      <c r="BM47" s="278"/>
      <c r="BN47" s="278"/>
      <c r="BO47" s="278"/>
      <c r="BP47" s="278"/>
      <c r="BQ47" s="278"/>
      <c r="BR47" s="278"/>
      <c r="BS47" s="278"/>
    </row>
    <row r="48" spans="1:71" ht="3" customHeight="1">
      <c r="A48" s="242"/>
      <c r="B48" s="242"/>
      <c r="C48" s="230"/>
      <c r="D48" s="230"/>
      <c r="E48" s="239"/>
      <c r="F48" s="234"/>
      <c r="G48" s="230"/>
      <c r="H48" s="230"/>
      <c r="I48" s="230"/>
      <c r="J48" s="230"/>
      <c r="K48" s="230"/>
      <c r="L48" s="230"/>
      <c r="M48" s="230"/>
      <c r="N48" s="240"/>
      <c r="O48" s="240"/>
      <c r="P48" s="240"/>
      <c r="Q48" s="240"/>
      <c r="R48" s="240"/>
      <c r="S48" s="240"/>
      <c r="T48" s="239"/>
      <c r="U48" s="239"/>
      <c r="V48" s="239"/>
      <c r="W48" s="239"/>
      <c r="X48" s="239"/>
      <c r="Y48" s="239"/>
      <c r="Z48" s="239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61"/>
      <c r="BE48" s="283"/>
      <c r="BF48" s="282"/>
      <c r="BG48" s="281"/>
      <c r="BH48" s="278"/>
      <c r="BI48" s="278"/>
      <c r="BJ48" s="278"/>
      <c r="BK48" s="278"/>
      <c r="BL48" s="278"/>
      <c r="BM48" s="278"/>
      <c r="BN48" s="278"/>
      <c r="BO48" s="278"/>
      <c r="BP48" s="278"/>
      <c r="BQ48" s="278"/>
      <c r="BR48" s="278"/>
      <c r="BS48" s="278"/>
    </row>
    <row r="49" spans="1:71" ht="3" customHeight="1">
      <c r="A49" s="242"/>
      <c r="B49" s="242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59"/>
      <c r="BE49" s="286"/>
      <c r="BF49" s="281"/>
      <c r="BG49" s="281"/>
      <c r="BH49" s="278"/>
      <c r="BI49" s="278"/>
      <c r="BJ49" s="278"/>
      <c r="BK49" s="278"/>
      <c r="BL49" s="278"/>
      <c r="BM49" s="278"/>
      <c r="BN49" s="278"/>
      <c r="BO49" s="278"/>
      <c r="BP49" s="278"/>
      <c r="BQ49" s="278"/>
      <c r="BR49" s="278"/>
      <c r="BS49" s="278"/>
    </row>
    <row r="50" spans="1:71" ht="31.5" customHeight="1">
      <c r="A50" s="242"/>
      <c r="B50" s="242"/>
      <c r="C50" s="234"/>
      <c r="D50" s="235"/>
      <c r="E50" s="236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6"/>
      <c r="BA50" s="237"/>
      <c r="BB50" s="237"/>
      <c r="BC50" s="237"/>
      <c r="BD50" s="260"/>
      <c r="BE50" s="284"/>
      <c r="BF50" s="285"/>
      <c r="BG50" s="281"/>
      <c r="BH50" s="278"/>
      <c r="BI50" s="278"/>
      <c r="BJ50" s="278"/>
      <c r="BK50" s="278"/>
      <c r="BL50" s="278"/>
      <c r="BM50" s="278"/>
      <c r="BN50" s="278"/>
      <c r="BO50" s="278"/>
      <c r="BP50" s="278"/>
      <c r="BQ50" s="278"/>
      <c r="BR50" s="278"/>
      <c r="BS50" s="278"/>
    </row>
    <row r="51" spans="1:71" ht="18" customHeight="1">
      <c r="A51" s="242"/>
      <c r="B51" s="242"/>
      <c r="C51" s="230"/>
      <c r="D51" s="230"/>
      <c r="E51" s="230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0"/>
      <c r="BA51" s="237"/>
      <c r="BB51" s="237"/>
      <c r="BC51" s="237"/>
      <c r="BD51" s="260"/>
      <c r="BE51" s="284"/>
      <c r="BF51" s="279"/>
      <c r="BG51" s="281"/>
      <c r="BH51" s="278"/>
      <c r="BI51" s="278"/>
      <c r="BJ51" s="278"/>
      <c r="BK51" s="278"/>
      <c r="BL51" s="278"/>
      <c r="BM51" s="278"/>
      <c r="BN51" s="278"/>
      <c r="BO51" s="278"/>
      <c r="BP51" s="278"/>
      <c r="BQ51" s="278"/>
      <c r="BR51" s="278"/>
      <c r="BS51" s="278"/>
    </row>
    <row r="52" spans="1:71" ht="3" customHeight="1">
      <c r="A52" s="242"/>
      <c r="B52" s="242"/>
      <c r="C52" s="230"/>
      <c r="D52" s="230"/>
      <c r="E52" s="239"/>
      <c r="F52" s="234"/>
      <c r="G52" s="230"/>
      <c r="H52" s="230"/>
      <c r="I52" s="230"/>
      <c r="J52" s="230"/>
      <c r="K52" s="230"/>
      <c r="L52" s="230"/>
      <c r="M52" s="230"/>
      <c r="N52" s="240"/>
      <c r="O52" s="240"/>
      <c r="P52" s="240"/>
      <c r="Q52" s="240"/>
      <c r="R52" s="240"/>
      <c r="S52" s="240"/>
      <c r="T52" s="239"/>
      <c r="U52" s="239"/>
      <c r="V52" s="239"/>
      <c r="W52" s="239"/>
      <c r="X52" s="239"/>
      <c r="Y52" s="239"/>
      <c r="Z52" s="239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61"/>
      <c r="BE52" s="283"/>
      <c r="BF52" s="282"/>
      <c r="BG52" s="281"/>
      <c r="BH52" s="278"/>
      <c r="BI52" s="278"/>
      <c r="BJ52" s="278"/>
      <c r="BK52" s="278"/>
      <c r="BL52" s="278"/>
      <c r="BM52" s="278"/>
      <c r="BN52" s="278"/>
      <c r="BO52" s="278"/>
      <c r="BP52" s="278"/>
      <c r="BQ52" s="278"/>
      <c r="BR52" s="278"/>
      <c r="BS52" s="278"/>
    </row>
    <row r="53" spans="1:71" ht="3" customHeight="1">
      <c r="A53" s="242"/>
      <c r="B53" s="242"/>
      <c r="C53" s="233"/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59"/>
      <c r="BE53" s="286"/>
      <c r="BF53" s="281"/>
      <c r="BG53" s="281"/>
      <c r="BH53" s="278"/>
      <c r="BI53" s="278"/>
      <c r="BJ53" s="278"/>
      <c r="BK53" s="278"/>
      <c r="BL53" s="278"/>
      <c r="BM53" s="278"/>
      <c r="BN53" s="278"/>
      <c r="BO53" s="278"/>
      <c r="BP53" s="278"/>
      <c r="BQ53" s="278"/>
      <c r="BR53" s="278"/>
      <c r="BS53" s="278"/>
    </row>
    <row r="54" spans="1:71" ht="31.5" customHeight="1">
      <c r="A54" s="242"/>
      <c r="B54" s="242"/>
      <c r="C54" s="234"/>
      <c r="D54" s="235"/>
      <c r="E54" s="236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6"/>
      <c r="BA54" s="237"/>
      <c r="BB54" s="237"/>
      <c r="BC54" s="237"/>
      <c r="BD54" s="260"/>
      <c r="BE54" s="284"/>
      <c r="BF54" s="285"/>
      <c r="BG54" s="281"/>
      <c r="BH54" s="278"/>
      <c r="BI54" s="278"/>
      <c r="BJ54" s="278"/>
      <c r="BK54" s="278"/>
      <c r="BL54" s="278"/>
      <c r="BM54" s="278"/>
      <c r="BN54" s="278"/>
      <c r="BO54" s="278"/>
      <c r="BP54" s="278"/>
      <c r="BQ54" s="278"/>
      <c r="BR54" s="278"/>
      <c r="BS54" s="278"/>
    </row>
    <row r="55" spans="1:71" ht="18" customHeight="1">
      <c r="A55" s="242"/>
      <c r="B55" s="242"/>
      <c r="C55" s="230"/>
      <c r="D55" s="230"/>
      <c r="E55" s="230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0"/>
      <c r="BA55" s="237"/>
      <c r="BB55" s="237"/>
      <c r="BC55" s="237"/>
      <c r="BD55" s="260"/>
      <c r="BE55" s="284"/>
      <c r="BF55" s="279"/>
      <c r="BG55" s="281"/>
      <c r="BH55" s="278"/>
      <c r="BI55" s="278"/>
      <c r="BJ55" s="278"/>
      <c r="BK55" s="278"/>
      <c r="BL55" s="278"/>
      <c r="BM55" s="278"/>
      <c r="BN55" s="278"/>
      <c r="BO55" s="278"/>
      <c r="BP55" s="278"/>
      <c r="BQ55" s="278"/>
      <c r="BR55" s="278"/>
      <c r="BS55" s="278"/>
    </row>
    <row r="56" spans="1:71" ht="3" customHeight="1">
      <c r="A56" s="230"/>
      <c r="B56" s="230"/>
      <c r="C56" s="230"/>
      <c r="D56" s="230"/>
      <c r="E56" s="239"/>
      <c r="F56" s="234"/>
      <c r="G56" s="230"/>
      <c r="H56" s="230"/>
      <c r="I56" s="230"/>
      <c r="J56" s="230"/>
      <c r="K56" s="230"/>
      <c r="L56" s="230"/>
      <c r="M56" s="230"/>
      <c r="N56" s="240"/>
      <c r="O56" s="240"/>
      <c r="P56" s="240"/>
      <c r="Q56" s="240"/>
      <c r="R56" s="240"/>
      <c r="S56" s="240"/>
      <c r="T56" s="239"/>
      <c r="U56" s="239"/>
      <c r="V56" s="239"/>
      <c r="W56" s="239"/>
      <c r="X56" s="239"/>
      <c r="Y56" s="239"/>
      <c r="Z56" s="239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61"/>
      <c r="BE56" s="283"/>
      <c r="BF56" s="282"/>
      <c r="BG56" s="281"/>
      <c r="BH56" s="278"/>
      <c r="BI56" s="278"/>
      <c r="BJ56" s="278"/>
      <c r="BK56" s="278"/>
      <c r="BL56" s="278"/>
      <c r="BM56" s="278"/>
      <c r="BN56" s="278"/>
      <c r="BO56" s="278"/>
      <c r="BP56" s="278"/>
      <c r="BQ56" s="278"/>
      <c r="BR56" s="278"/>
      <c r="BS56" s="278"/>
    </row>
    <row r="57" spans="1:71" ht="3" customHeight="1">
      <c r="A57" s="245"/>
      <c r="B57" s="246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59"/>
      <c r="BE57" s="286"/>
      <c r="BF57" s="281"/>
      <c r="BG57" s="281"/>
      <c r="BH57" s="278"/>
      <c r="BI57" s="278"/>
      <c r="BJ57" s="278"/>
      <c r="BK57" s="278"/>
      <c r="BL57" s="278"/>
      <c r="BM57" s="278"/>
      <c r="BN57" s="278"/>
      <c r="BO57" s="278"/>
      <c r="BP57" s="278"/>
      <c r="BQ57" s="278"/>
      <c r="BR57" s="278"/>
      <c r="BS57" s="278"/>
    </row>
    <row r="58" spans="1:71" ht="31.5" customHeight="1">
      <c r="A58" s="246"/>
      <c r="B58" s="246"/>
      <c r="C58" s="234"/>
      <c r="D58" s="235"/>
      <c r="E58" s="236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6"/>
      <c r="BA58" s="237"/>
      <c r="BB58" s="237"/>
      <c r="BC58" s="237"/>
      <c r="BD58" s="260"/>
      <c r="BE58" s="284"/>
      <c r="BF58" s="285"/>
      <c r="BG58" s="281"/>
      <c r="BH58" s="278"/>
      <c r="BI58" s="278"/>
      <c r="BJ58" s="278"/>
      <c r="BK58" s="278"/>
      <c r="BL58" s="278"/>
      <c r="BM58" s="278"/>
      <c r="BN58" s="278"/>
      <c r="BO58" s="278"/>
      <c r="BP58" s="278"/>
      <c r="BQ58" s="278"/>
      <c r="BR58" s="278"/>
      <c r="BS58" s="278"/>
    </row>
    <row r="59" spans="1:71" ht="18" customHeight="1">
      <c r="A59" s="246"/>
      <c r="B59" s="246"/>
      <c r="C59" s="230"/>
      <c r="D59" s="230"/>
      <c r="E59" s="230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0"/>
      <c r="BA59" s="237"/>
      <c r="BB59" s="237"/>
      <c r="BC59" s="237"/>
      <c r="BD59" s="260"/>
      <c r="BE59" s="284"/>
      <c r="BF59" s="279"/>
      <c r="BG59" s="281"/>
      <c r="BH59" s="278"/>
      <c r="BI59" s="278"/>
      <c r="BJ59" s="278"/>
      <c r="BK59" s="278"/>
      <c r="BL59" s="278"/>
      <c r="BM59" s="278"/>
      <c r="BN59" s="278"/>
      <c r="BO59" s="278"/>
      <c r="BP59" s="278"/>
      <c r="BQ59" s="278"/>
      <c r="BR59" s="278"/>
      <c r="BS59" s="278"/>
    </row>
    <row r="60" spans="1:71" ht="3" customHeight="1">
      <c r="A60" s="246"/>
      <c r="B60" s="246"/>
      <c r="C60" s="230"/>
      <c r="D60" s="230"/>
      <c r="E60" s="239"/>
      <c r="F60" s="234"/>
      <c r="G60" s="230"/>
      <c r="H60" s="230"/>
      <c r="I60" s="230"/>
      <c r="J60" s="230"/>
      <c r="K60" s="230"/>
      <c r="L60" s="230"/>
      <c r="M60" s="230"/>
      <c r="N60" s="240"/>
      <c r="O60" s="240"/>
      <c r="P60" s="240"/>
      <c r="Q60" s="240"/>
      <c r="R60" s="240"/>
      <c r="S60" s="240"/>
      <c r="T60" s="239"/>
      <c r="U60" s="239"/>
      <c r="V60" s="239"/>
      <c r="W60" s="239"/>
      <c r="X60" s="239"/>
      <c r="Y60" s="239"/>
      <c r="Z60" s="239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61"/>
      <c r="BE60" s="283"/>
      <c r="BF60" s="282"/>
      <c r="BG60" s="281"/>
      <c r="BH60" s="278"/>
      <c r="BI60" s="278"/>
      <c r="BJ60" s="278"/>
      <c r="BK60" s="278"/>
      <c r="BL60" s="278"/>
      <c r="BM60" s="278"/>
      <c r="BN60" s="278"/>
      <c r="BO60" s="278"/>
      <c r="BP60" s="278"/>
      <c r="BQ60" s="278"/>
      <c r="BR60" s="278"/>
      <c r="BS60" s="278"/>
    </row>
    <row r="61" spans="1:71" ht="3" customHeight="1">
      <c r="A61" s="246"/>
      <c r="B61" s="246"/>
      <c r="C61" s="233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59"/>
      <c r="BE61" s="286"/>
      <c r="BF61" s="281"/>
      <c r="BG61" s="281"/>
      <c r="BH61" s="278"/>
      <c r="BI61" s="278"/>
      <c r="BJ61" s="278"/>
      <c r="BK61" s="278"/>
      <c r="BL61" s="278"/>
      <c r="BM61" s="278"/>
      <c r="BN61" s="278"/>
      <c r="BO61" s="278"/>
      <c r="BP61" s="278"/>
      <c r="BQ61" s="278"/>
      <c r="BR61" s="278"/>
      <c r="BS61" s="278"/>
    </row>
    <row r="62" spans="1:71" ht="31.5" customHeight="1">
      <c r="A62" s="246"/>
      <c r="B62" s="246"/>
      <c r="C62" s="234"/>
      <c r="D62" s="235"/>
      <c r="E62" s="236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6"/>
      <c r="BA62" s="237"/>
      <c r="BB62" s="237"/>
      <c r="BC62" s="237"/>
      <c r="BD62" s="260"/>
      <c r="BE62" s="284"/>
      <c r="BF62" s="285"/>
      <c r="BG62" s="281"/>
      <c r="BH62" s="278"/>
      <c r="BI62" s="278"/>
      <c r="BJ62" s="278"/>
      <c r="BK62" s="278"/>
      <c r="BL62" s="278"/>
      <c r="BM62" s="278"/>
      <c r="BN62" s="278"/>
      <c r="BO62" s="278"/>
      <c r="BP62" s="278"/>
      <c r="BQ62" s="278"/>
      <c r="BR62" s="278"/>
      <c r="BS62" s="278"/>
    </row>
    <row r="63" spans="1:71" ht="18" customHeight="1">
      <c r="A63" s="246"/>
      <c r="B63" s="246"/>
      <c r="C63" s="230"/>
      <c r="D63" s="230"/>
      <c r="E63" s="230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0"/>
      <c r="BA63" s="237"/>
      <c r="BB63" s="237"/>
      <c r="BC63" s="237"/>
      <c r="BD63" s="260"/>
      <c r="BE63" s="284"/>
      <c r="BF63" s="279"/>
      <c r="BG63" s="281"/>
      <c r="BH63" s="278"/>
      <c r="BI63" s="278"/>
      <c r="BJ63" s="278"/>
      <c r="BK63" s="278"/>
      <c r="BL63" s="278"/>
      <c r="BM63" s="278"/>
      <c r="BN63" s="278"/>
      <c r="BO63" s="278"/>
      <c r="BP63" s="278"/>
      <c r="BQ63" s="278"/>
      <c r="BR63" s="278"/>
      <c r="BS63" s="278"/>
    </row>
    <row r="64" spans="1:71" ht="3" customHeight="1">
      <c r="A64" s="239"/>
      <c r="B64" s="230"/>
      <c r="C64" s="230"/>
      <c r="D64" s="230"/>
      <c r="E64" s="239"/>
      <c r="F64" s="234"/>
      <c r="G64" s="230"/>
      <c r="H64" s="230"/>
      <c r="I64" s="230"/>
      <c r="J64" s="230"/>
      <c r="K64" s="230"/>
      <c r="L64" s="230"/>
      <c r="M64" s="230"/>
      <c r="N64" s="240"/>
      <c r="O64" s="240"/>
      <c r="P64" s="240"/>
      <c r="Q64" s="240"/>
      <c r="R64" s="240"/>
      <c r="S64" s="240"/>
      <c r="T64" s="239"/>
      <c r="U64" s="239"/>
      <c r="V64" s="239"/>
      <c r="W64" s="239"/>
      <c r="X64" s="239"/>
      <c r="Y64" s="239"/>
      <c r="Z64" s="239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61"/>
      <c r="BE64" s="283"/>
      <c r="BF64" s="282"/>
      <c r="BG64" s="281"/>
      <c r="BH64" s="278"/>
      <c r="BI64" s="278"/>
      <c r="BJ64" s="278"/>
      <c r="BK64" s="278"/>
      <c r="BL64" s="278"/>
      <c r="BM64" s="278"/>
      <c r="BN64" s="278"/>
      <c r="BO64" s="278"/>
      <c r="BP64" s="278"/>
      <c r="BQ64" s="278"/>
      <c r="BR64" s="278"/>
      <c r="BS64" s="278"/>
    </row>
    <row r="65" spans="1:71" ht="3" customHeight="1">
      <c r="A65" s="247"/>
      <c r="B65" s="247"/>
      <c r="C65" s="233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9"/>
      <c r="BB65" s="233"/>
      <c r="BC65" s="233"/>
      <c r="BD65" s="259"/>
      <c r="BE65" s="286"/>
      <c r="BF65" s="281"/>
      <c r="BG65" s="281"/>
      <c r="BH65" s="278"/>
      <c r="BI65" s="278"/>
      <c r="BJ65" s="278"/>
      <c r="BK65" s="278"/>
      <c r="BL65" s="278"/>
      <c r="BM65" s="278"/>
      <c r="BN65" s="278"/>
      <c r="BO65" s="278"/>
      <c r="BP65" s="278"/>
      <c r="BQ65" s="278"/>
      <c r="BR65" s="278"/>
      <c r="BS65" s="278"/>
    </row>
    <row r="66" spans="1:71" ht="31.5" customHeight="1">
      <c r="A66" s="247"/>
      <c r="B66" s="247"/>
      <c r="C66" s="234"/>
      <c r="D66" s="235"/>
      <c r="E66" s="236"/>
      <c r="F66" s="235"/>
      <c r="G66" s="235"/>
      <c r="H66" s="235"/>
      <c r="I66" s="235"/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6"/>
      <c r="BA66" s="237"/>
      <c r="BB66" s="237"/>
      <c r="BC66" s="237"/>
      <c r="BD66" s="260"/>
      <c r="BE66" s="284"/>
      <c r="BF66" s="285"/>
      <c r="BG66" s="281"/>
      <c r="BH66" s="278"/>
      <c r="BI66" s="278"/>
      <c r="BJ66" s="278"/>
      <c r="BK66" s="278"/>
      <c r="BL66" s="278"/>
      <c r="BM66" s="278"/>
      <c r="BN66" s="278"/>
      <c r="BO66" s="278"/>
      <c r="BP66" s="278"/>
      <c r="BQ66" s="278"/>
      <c r="BR66" s="278"/>
      <c r="BS66" s="278"/>
    </row>
    <row r="67" spans="1:71" ht="18" customHeight="1">
      <c r="A67" s="247"/>
      <c r="B67" s="247"/>
      <c r="C67" s="230"/>
      <c r="D67" s="230"/>
      <c r="E67" s="230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0"/>
      <c r="BA67" s="237"/>
      <c r="BB67" s="237"/>
      <c r="BC67" s="237"/>
      <c r="BD67" s="260"/>
      <c r="BE67" s="284"/>
      <c r="BF67" s="279"/>
      <c r="BG67" s="281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</row>
    <row r="68" spans="1:71" ht="3" customHeight="1">
      <c r="A68" s="239"/>
      <c r="B68" s="230"/>
      <c r="C68" s="230"/>
      <c r="D68" s="230"/>
      <c r="E68" s="239"/>
      <c r="F68" s="234"/>
      <c r="G68" s="230"/>
      <c r="H68" s="230"/>
      <c r="I68" s="230"/>
      <c r="J68" s="230"/>
      <c r="K68" s="230"/>
      <c r="L68" s="230"/>
      <c r="M68" s="230"/>
      <c r="N68" s="240"/>
      <c r="O68" s="240"/>
      <c r="P68" s="240"/>
      <c r="Q68" s="240"/>
      <c r="R68" s="240"/>
      <c r="S68" s="240"/>
      <c r="T68" s="239"/>
      <c r="U68" s="239"/>
      <c r="V68" s="239"/>
      <c r="W68" s="239"/>
      <c r="X68" s="239"/>
      <c r="Y68" s="239"/>
      <c r="Z68" s="239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61"/>
      <c r="BE68" s="283"/>
      <c r="BF68" s="282"/>
      <c r="BG68" s="281"/>
      <c r="BH68" s="278"/>
      <c r="BI68" s="278"/>
      <c r="BJ68" s="278"/>
      <c r="BK68" s="278"/>
      <c r="BL68" s="278"/>
      <c r="BM68" s="278"/>
      <c r="BN68" s="278"/>
      <c r="BO68" s="278"/>
      <c r="BP68" s="278"/>
      <c r="BQ68" s="278"/>
      <c r="BR68" s="278"/>
      <c r="BS68" s="278"/>
    </row>
    <row r="69" spans="1:71">
      <c r="G69" s="248"/>
      <c r="H69" s="248"/>
      <c r="I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9"/>
      <c r="AB69" s="249"/>
      <c r="AC69" s="249"/>
      <c r="AD69" s="249"/>
      <c r="AE69" s="249"/>
      <c r="AF69" s="249"/>
      <c r="AG69" s="249"/>
      <c r="AH69" s="249"/>
      <c r="AI69" s="249"/>
      <c r="AJ69" s="249"/>
      <c r="AK69" s="249"/>
      <c r="AL69" s="249"/>
      <c r="AM69" s="249"/>
      <c r="AN69" s="249"/>
      <c r="AO69" s="249"/>
      <c r="AP69" s="250"/>
      <c r="AQ69" s="250"/>
      <c r="AR69" s="250"/>
      <c r="AS69" s="250"/>
      <c r="AT69" s="250"/>
      <c r="AU69" s="250"/>
      <c r="AV69" s="250"/>
      <c r="BD69" s="262"/>
      <c r="BE69" s="280"/>
      <c r="BF69" s="279"/>
      <c r="BG69" s="279"/>
      <c r="BH69" s="279"/>
      <c r="BI69" s="278"/>
      <c r="BJ69" s="278"/>
      <c r="BK69" s="278"/>
      <c r="BL69" s="278"/>
      <c r="BM69" s="278"/>
      <c r="BN69" s="278"/>
      <c r="BO69" s="278"/>
      <c r="BP69" s="278"/>
      <c r="BQ69" s="278"/>
      <c r="BR69" s="278"/>
      <c r="BS69" s="278"/>
    </row>
    <row r="70" spans="1:71">
      <c r="AY70" s="251"/>
      <c r="BA70" s="251"/>
      <c r="BB70" s="251"/>
      <c r="BC70" s="251"/>
      <c r="BD70" s="251"/>
      <c r="BE70" s="251"/>
      <c r="BF70" s="251"/>
      <c r="BG70" s="251"/>
      <c r="BH70" s="225"/>
    </row>
    <row r="71" spans="1:71" ht="12" customHeight="1">
      <c r="AY71" s="251"/>
      <c r="BA71" s="251"/>
      <c r="BB71" s="251"/>
      <c r="BC71" s="251"/>
      <c r="BD71" s="251"/>
      <c r="BE71" s="251"/>
      <c r="BF71" s="251"/>
      <c r="BG71" s="251"/>
      <c r="BH71" s="225"/>
    </row>
    <row r="72" spans="1:71" ht="12" customHeight="1">
      <c r="AY72" s="251"/>
      <c r="BA72" s="251"/>
      <c r="BB72" s="251"/>
      <c r="BC72" s="251"/>
      <c r="BD72" s="251"/>
      <c r="BE72" s="251"/>
      <c r="BF72" s="251"/>
      <c r="BG72" s="251"/>
      <c r="BH72" s="225"/>
    </row>
    <row r="73" spans="1:71" ht="12" customHeight="1">
      <c r="AY73" s="251"/>
      <c r="BA73" s="251"/>
      <c r="BB73" s="251"/>
      <c r="BC73" s="251"/>
      <c r="BD73" s="251"/>
      <c r="BE73" s="251"/>
      <c r="BF73" s="251"/>
      <c r="BG73" s="251"/>
      <c r="BH73" s="225"/>
    </row>
    <row r="74" spans="1:71" ht="12" customHeight="1">
      <c r="AY74" s="251"/>
      <c r="BA74" s="251"/>
      <c r="BB74" s="251"/>
      <c r="BC74" s="251"/>
      <c r="BD74" s="251"/>
      <c r="BE74" s="251"/>
      <c r="BF74" s="251"/>
      <c r="BG74" s="251"/>
      <c r="BH74" s="225"/>
    </row>
    <row r="75" spans="1:71">
      <c r="AY75" s="251"/>
      <c r="BA75" s="251"/>
      <c r="BB75" s="251"/>
      <c r="BC75" s="251"/>
      <c r="BD75" s="251"/>
      <c r="BE75" s="251"/>
      <c r="BF75" s="251"/>
      <c r="BG75" s="251"/>
      <c r="BH75" s="225"/>
    </row>
    <row r="76" spans="1:71">
      <c r="AY76" s="251"/>
      <c r="BA76" s="251"/>
      <c r="BB76" s="251"/>
      <c r="BC76" s="251"/>
      <c r="BD76" s="251"/>
      <c r="BE76" s="251"/>
      <c r="BF76" s="251"/>
      <c r="BG76" s="251"/>
      <c r="BH76" s="225"/>
    </row>
    <row r="77" spans="1:71">
      <c r="AY77" s="251"/>
      <c r="BA77" s="251"/>
      <c r="BB77" s="251"/>
      <c r="BC77" s="251"/>
      <c r="BD77" s="251"/>
      <c r="BE77" s="251"/>
      <c r="BF77" s="251"/>
      <c r="BG77" s="251"/>
      <c r="BH77" s="225"/>
    </row>
    <row r="78" spans="1:71">
      <c r="AY78" s="251"/>
      <c r="BA78" s="251"/>
      <c r="BB78" s="251"/>
      <c r="BC78" s="251"/>
      <c r="BD78" s="251"/>
      <c r="BE78" s="251"/>
      <c r="BF78" s="251"/>
      <c r="BG78" s="251"/>
      <c r="BH78" s="225"/>
    </row>
    <row r="80" spans="1:71">
      <c r="A80" s="225"/>
      <c r="B80" s="225"/>
    </row>
    <row r="81" spans="1:62" s="226" customFormat="1">
      <c r="A81" s="225"/>
      <c r="B81" s="225"/>
      <c r="BI81" s="225"/>
      <c r="BJ81" s="225"/>
    </row>
    <row r="82" spans="1:62" s="226" customFormat="1">
      <c r="A82" s="225"/>
      <c r="B82" s="225"/>
      <c r="BI82" s="225"/>
      <c r="BJ82" s="225"/>
    </row>
    <row r="83" spans="1:62" s="226" customFormat="1">
      <c r="A83" s="225"/>
      <c r="B83" s="225"/>
      <c r="BI83" s="225"/>
      <c r="BJ83" s="225"/>
    </row>
    <row r="84" spans="1:62" s="226" customFormat="1">
      <c r="A84" s="225"/>
      <c r="B84" s="225"/>
      <c r="BI84" s="225"/>
      <c r="BJ84" s="225"/>
    </row>
    <row r="85" spans="1:62" s="226" customFormat="1">
      <c r="A85" s="225"/>
      <c r="B85" s="225"/>
      <c r="BI85" s="225"/>
      <c r="BJ85" s="225"/>
    </row>
    <row r="86" spans="1:62" s="226" customFormat="1">
      <c r="A86" s="225"/>
      <c r="B86" s="225"/>
      <c r="BI86" s="225"/>
      <c r="BJ86" s="225"/>
    </row>
    <row r="87" spans="1:62" s="226" customFormat="1">
      <c r="A87" s="225"/>
      <c r="B87" s="225"/>
      <c r="BI87" s="225"/>
      <c r="BJ87" s="225"/>
    </row>
    <row r="88" spans="1:62" s="226" customFormat="1">
      <c r="A88" s="225"/>
      <c r="B88" s="225"/>
      <c r="BI88" s="225"/>
      <c r="BJ88" s="225"/>
    </row>
    <row r="89" spans="1:62" s="226" customFormat="1">
      <c r="A89" s="225"/>
      <c r="B89" s="225"/>
      <c r="BI89" s="225"/>
      <c r="BJ89" s="225"/>
    </row>
    <row r="90" spans="1:62" s="226" customFormat="1">
      <c r="A90" s="225"/>
      <c r="B90" s="225"/>
      <c r="BI90" s="225"/>
      <c r="BJ90" s="225"/>
    </row>
    <row r="91" spans="1:62" s="226" customFormat="1">
      <c r="A91" s="225"/>
      <c r="B91" s="225"/>
      <c r="BI91" s="225"/>
      <c r="BJ91" s="225"/>
    </row>
    <row r="92" spans="1:62" s="226" customFormat="1">
      <c r="A92" s="225"/>
      <c r="B92" s="225"/>
      <c r="BI92" s="225"/>
      <c r="BJ92" s="225"/>
    </row>
    <row r="93" spans="1:62" s="226" customFormat="1">
      <c r="A93" s="225"/>
      <c r="B93" s="225"/>
      <c r="BI93" s="225"/>
      <c r="BJ93" s="225"/>
    </row>
    <row r="94" spans="1:62" s="226" customFormat="1">
      <c r="A94" s="225"/>
      <c r="B94" s="225"/>
      <c r="BI94" s="225"/>
      <c r="BJ94" s="225"/>
    </row>
    <row r="95" spans="1:62" s="226" customFormat="1">
      <c r="A95" s="225"/>
      <c r="B95" s="225"/>
      <c r="BI95" s="225"/>
      <c r="BJ95" s="225"/>
    </row>
    <row r="96" spans="1:62" s="226" customFormat="1">
      <c r="A96" s="225"/>
      <c r="B96" s="225"/>
      <c r="BI96" s="225"/>
      <c r="BJ96" s="225"/>
    </row>
    <row r="97" spans="1:62" s="226" customFormat="1">
      <c r="A97" s="225"/>
      <c r="B97" s="225"/>
      <c r="BI97" s="225"/>
      <c r="BJ97" s="225"/>
    </row>
  </sheetData>
  <mergeCells count="3">
    <mergeCell ref="AZ1:BJ2"/>
    <mergeCell ref="D22:I23"/>
    <mergeCell ref="J22:BC23"/>
  </mergeCells>
  <phoneticPr fontId="41"/>
  <pageMargins left="0.47244094488188981" right="0.39370078740157483" top="0.31496062992125984" bottom="0.39370078740157483" header="0.31496062992125984" footer="0.31496062992125984"/>
  <pageSetup paperSize="9" scale="9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82"/>
  <sheetViews>
    <sheetView view="pageBreakPreview" zoomScaleNormal="100" zoomScaleSheetLayoutView="100" workbookViewId="0">
      <selection activeCell="S1" sqref="S1"/>
    </sheetView>
  </sheetViews>
  <sheetFormatPr defaultRowHeight="11.25"/>
  <cols>
    <col min="1" max="11" width="1.625" style="31" customWidth="1"/>
    <col min="12" max="19" width="10.25" style="31" customWidth="1"/>
    <col min="20" max="20" width="1.625" style="31" customWidth="1"/>
    <col min="21" max="16384" width="9" style="31"/>
  </cols>
  <sheetData>
    <row r="1" spans="1:21" s="253" customFormat="1" ht="11.1" customHeight="1">
      <c r="A1" s="537">
        <v>20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435"/>
      <c r="N1" s="435"/>
    </row>
    <row r="2" spans="1:21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435"/>
      <c r="N2" s="435"/>
    </row>
    <row r="3" spans="1:21" ht="11.1" customHeight="1"/>
    <row r="4" spans="1:21" ht="11.1" customHeight="1"/>
    <row r="5" spans="1:21" s="32" customFormat="1" ht="18" customHeight="1">
      <c r="B5" s="524" t="s">
        <v>308</v>
      </c>
      <c r="C5" s="524"/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24"/>
      <c r="T5" s="33"/>
    </row>
    <row r="6" spans="1:21" ht="12.95" customHeight="1"/>
    <row r="7" spans="1:21" ht="15.95" customHeight="1">
      <c r="B7" s="525" t="s">
        <v>70</v>
      </c>
      <c r="C7" s="526"/>
      <c r="D7" s="526"/>
      <c r="E7" s="526"/>
      <c r="F7" s="526"/>
      <c r="G7" s="526"/>
      <c r="H7" s="526"/>
      <c r="I7" s="526"/>
      <c r="J7" s="526"/>
      <c r="K7" s="526"/>
      <c r="L7" s="526" t="s">
        <v>71</v>
      </c>
      <c r="M7" s="526" t="s">
        <v>354</v>
      </c>
      <c r="N7" s="526"/>
      <c r="O7" s="526"/>
      <c r="P7" s="529" t="s">
        <v>72</v>
      </c>
      <c r="Q7" s="529" t="s">
        <v>458</v>
      </c>
      <c r="R7" s="526" t="s">
        <v>355</v>
      </c>
      <c r="S7" s="530"/>
      <c r="T7" s="70"/>
      <c r="U7" s="432"/>
    </row>
    <row r="8" spans="1:21" ht="15.95" customHeight="1">
      <c r="B8" s="527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427" t="s">
        <v>1</v>
      </c>
      <c r="N8" s="427" t="s">
        <v>356</v>
      </c>
      <c r="O8" s="427" t="s">
        <v>357</v>
      </c>
      <c r="P8" s="528"/>
      <c r="Q8" s="528"/>
      <c r="R8" s="427" t="s">
        <v>71</v>
      </c>
      <c r="S8" s="436" t="s">
        <v>73</v>
      </c>
      <c r="T8" s="433"/>
      <c r="U8" s="432"/>
    </row>
    <row r="9" spans="1:21" ht="11.1" customHeight="1">
      <c r="K9" s="154"/>
      <c r="L9" s="432"/>
      <c r="M9" s="432"/>
      <c r="N9" s="432"/>
      <c r="O9" s="432"/>
    </row>
    <row r="10" spans="1:21" s="41" customFormat="1" ht="11.1" customHeight="1">
      <c r="C10" s="522" t="s">
        <v>108</v>
      </c>
      <c r="D10" s="522"/>
      <c r="E10" s="522"/>
      <c r="F10" s="522"/>
      <c r="G10" s="522"/>
      <c r="H10" s="522"/>
      <c r="I10" s="522"/>
      <c r="J10" s="522"/>
      <c r="K10" s="57"/>
      <c r="L10" s="51">
        <v>6436</v>
      </c>
      <c r="M10" s="51">
        <v>12789</v>
      </c>
      <c r="N10" s="51">
        <v>6366</v>
      </c>
      <c r="O10" s="51">
        <v>6423</v>
      </c>
      <c r="P10" s="43">
        <v>16609.090909090912</v>
      </c>
      <c r="Q10" s="44">
        <v>1.9871037911746425</v>
      </c>
      <c r="R10" s="43">
        <v>-10</v>
      </c>
      <c r="S10" s="43">
        <v>-85</v>
      </c>
    </row>
    <row r="11" spans="1:21" ht="11.1" customHeight="1">
      <c r="C11" s="428"/>
      <c r="D11" s="428"/>
      <c r="E11" s="428"/>
      <c r="F11" s="428"/>
      <c r="G11" s="520" t="s">
        <v>76</v>
      </c>
      <c r="H11" s="520"/>
      <c r="I11" s="520"/>
      <c r="J11" s="520"/>
      <c r="K11" s="52"/>
      <c r="L11" s="58">
        <v>1824</v>
      </c>
      <c r="M11" s="59">
        <v>4208</v>
      </c>
      <c r="N11" s="59">
        <v>2074</v>
      </c>
      <c r="O11" s="58">
        <v>2134</v>
      </c>
      <c r="P11" s="55">
        <v>17105.691056910568</v>
      </c>
      <c r="Q11" s="56">
        <v>2.307017543859649</v>
      </c>
      <c r="R11" s="55">
        <v>8</v>
      </c>
      <c r="S11" s="55">
        <v>-20</v>
      </c>
      <c r="T11" s="49"/>
      <c r="U11" s="432"/>
    </row>
    <row r="12" spans="1:21" ht="11.1" customHeight="1">
      <c r="C12" s="428"/>
      <c r="D12" s="428"/>
      <c r="E12" s="428"/>
      <c r="F12" s="428"/>
      <c r="G12" s="520" t="s">
        <v>77</v>
      </c>
      <c r="H12" s="520"/>
      <c r="I12" s="520"/>
      <c r="J12" s="520"/>
      <c r="K12" s="52"/>
      <c r="L12" s="58">
        <v>2435</v>
      </c>
      <c r="M12" s="59">
        <v>4409</v>
      </c>
      <c r="N12" s="59">
        <v>2210</v>
      </c>
      <c r="O12" s="58">
        <v>2199</v>
      </c>
      <c r="P12" s="55">
        <v>14945.762711864407</v>
      </c>
      <c r="Q12" s="56">
        <v>1.8106776180698152</v>
      </c>
      <c r="R12" s="55">
        <v>-34</v>
      </c>
      <c r="S12" s="55">
        <v>-79</v>
      </c>
      <c r="T12" s="49"/>
      <c r="U12" s="432"/>
    </row>
    <row r="13" spans="1:21" ht="11.1" customHeight="1">
      <c r="C13" s="428"/>
      <c r="D13" s="428"/>
      <c r="E13" s="428"/>
      <c r="F13" s="428"/>
      <c r="G13" s="520" t="s">
        <v>81</v>
      </c>
      <c r="H13" s="520"/>
      <c r="I13" s="520"/>
      <c r="J13" s="520"/>
      <c r="K13" s="52"/>
      <c r="L13" s="58">
        <v>2177</v>
      </c>
      <c r="M13" s="59">
        <v>4172</v>
      </c>
      <c r="N13" s="59">
        <v>2082</v>
      </c>
      <c r="O13" s="58">
        <v>2090</v>
      </c>
      <c r="P13" s="55">
        <v>18218.340611353709</v>
      </c>
      <c r="Q13" s="56">
        <v>1.9163987138263665</v>
      </c>
      <c r="R13" s="55">
        <v>16</v>
      </c>
      <c r="S13" s="55">
        <v>14</v>
      </c>
      <c r="T13" s="49"/>
      <c r="U13" s="432"/>
    </row>
    <row r="14" spans="1:21" ht="8.4499999999999993" customHeight="1">
      <c r="C14" s="428"/>
      <c r="D14" s="428"/>
      <c r="E14" s="428"/>
      <c r="F14" s="428"/>
      <c r="G14" s="428"/>
      <c r="H14" s="428"/>
      <c r="I14" s="428"/>
      <c r="J14" s="428"/>
      <c r="K14" s="52"/>
      <c r="L14" s="51"/>
      <c r="M14" s="51"/>
      <c r="N14" s="51"/>
      <c r="O14" s="51"/>
      <c r="P14" s="43"/>
      <c r="Q14" s="44"/>
      <c r="R14" s="43"/>
      <c r="S14" s="43"/>
    </row>
    <row r="15" spans="1:21" s="41" customFormat="1" ht="11.1" customHeight="1">
      <c r="C15" s="522" t="s">
        <v>109</v>
      </c>
      <c r="D15" s="522"/>
      <c r="E15" s="522"/>
      <c r="F15" s="522"/>
      <c r="G15" s="522"/>
      <c r="H15" s="522"/>
      <c r="I15" s="522"/>
      <c r="J15" s="522"/>
      <c r="K15" s="57"/>
      <c r="L15" s="51">
        <v>5490</v>
      </c>
      <c r="M15" s="51">
        <v>12992</v>
      </c>
      <c r="N15" s="51">
        <v>6506</v>
      </c>
      <c r="O15" s="51">
        <v>6486</v>
      </c>
      <c r="P15" s="43">
        <v>11000.846740050803</v>
      </c>
      <c r="Q15" s="44">
        <v>2.3664845173041895</v>
      </c>
      <c r="R15" s="43">
        <v>100</v>
      </c>
      <c r="S15" s="43">
        <v>81</v>
      </c>
    </row>
    <row r="16" spans="1:21" ht="11.1" customHeight="1">
      <c r="C16" s="428"/>
      <c r="D16" s="428"/>
      <c r="E16" s="428"/>
      <c r="F16" s="428"/>
      <c r="G16" s="520" t="s">
        <v>76</v>
      </c>
      <c r="H16" s="520"/>
      <c r="I16" s="520"/>
      <c r="J16" s="520"/>
      <c r="K16" s="52"/>
      <c r="L16" s="58">
        <v>1448</v>
      </c>
      <c r="M16" s="59">
        <v>3431</v>
      </c>
      <c r="N16" s="59">
        <v>1701</v>
      </c>
      <c r="O16" s="58">
        <v>1730</v>
      </c>
      <c r="P16" s="55">
        <v>14061.475409836066</v>
      </c>
      <c r="Q16" s="56">
        <v>2.3694751381215471</v>
      </c>
      <c r="R16" s="55">
        <v>9</v>
      </c>
      <c r="S16" s="55">
        <v>16</v>
      </c>
      <c r="T16" s="49"/>
      <c r="U16" s="432"/>
    </row>
    <row r="17" spans="3:21" ht="11.1" customHeight="1">
      <c r="C17" s="428"/>
      <c r="D17" s="428"/>
      <c r="E17" s="428"/>
      <c r="F17" s="428"/>
      <c r="G17" s="520" t="s">
        <v>77</v>
      </c>
      <c r="H17" s="520"/>
      <c r="I17" s="520"/>
      <c r="J17" s="520"/>
      <c r="K17" s="52"/>
      <c r="L17" s="58">
        <v>1047</v>
      </c>
      <c r="M17" s="59">
        <v>2345</v>
      </c>
      <c r="N17" s="59">
        <v>1172</v>
      </c>
      <c r="O17" s="58">
        <v>1173</v>
      </c>
      <c r="P17" s="55">
        <v>7976.1904761904771</v>
      </c>
      <c r="Q17" s="56">
        <v>2.2397325692454633</v>
      </c>
      <c r="R17" s="55">
        <v>42</v>
      </c>
      <c r="S17" s="55">
        <v>19</v>
      </c>
      <c r="T17" s="49"/>
      <c r="U17" s="432"/>
    </row>
    <row r="18" spans="3:21" ht="11.1" customHeight="1">
      <c r="C18" s="428"/>
      <c r="D18" s="428"/>
      <c r="E18" s="428"/>
      <c r="F18" s="428"/>
      <c r="G18" s="520" t="s">
        <v>81</v>
      </c>
      <c r="H18" s="520"/>
      <c r="I18" s="520"/>
      <c r="J18" s="520"/>
      <c r="K18" s="52"/>
      <c r="L18" s="58">
        <v>1620</v>
      </c>
      <c r="M18" s="59">
        <v>3914</v>
      </c>
      <c r="N18" s="59">
        <v>1951</v>
      </c>
      <c r="O18" s="58">
        <v>1963</v>
      </c>
      <c r="P18" s="55">
        <v>12625.806451612903</v>
      </c>
      <c r="Q18" s="56">
        <v>2.4160493827160492</v>
      </c>
      <c r="R18" s="55">
        <v>5</v>
      </c>
      <c r="S18" s="55">
        <v>-20</v>
      </c>
      <c r="T18" s="49"/>
      <c r="U18" s="432"/>
    </row>
    <row r="19" spans="3:21" ht="11.1" customHeight="1">
      <c r="C19" s="428"/>
      <c r="D19" s="428"/>
      <c r="E19" s="428"/>
      <c r="F19" s="428"/>
      <c r="G19" s="520" t="s">
        <v>84</v>
      </c>
      <c r="H19" s="520"/>
      <c r="I19" s="520"/>
      <c r="J19" s="520"/>
      <c r="K19" s="52"/>
      <c r="L19" s="58">
        <v>1375</v>
      </c>
      <c r="M19" s="59">
        <v>3302</v>
      </c>
      <c r="N19" s="59">
        <v>1682</v>
      </c>
      <c r="O19" s="58">
        <v>1620</v>
      </c>
      <c r="P19" s="55">
        <v>9915.9159159159153</v>
      </c>
      <c r="Q19" s="56">
        <v>2.4014545454545453</v>
      </c>
      <c r="R19" s="55">
        <v>44</v>
      </c>
      <c r="S19" s="55">
        <v>66</v>
      </c>
      <c r="T19" s="49"/>
      <c r="U19" s="432"/>
    </row>
    <row r="20" spans="3:21" ht="8.4499999999999993" customHeight="1">
      <c r="C20" s="428"/>
      <c r="D20" s="428"/>
      <c r="E20" s="428"/>
      <c r="F20" s="428"/>
      <c r="G20" s="428"/>
      <c r="H20" s="428"/>
      <c r="I20" s="428"/>
      <c r="J20" s="428"/>
      <c r="K20" s="52"/>
      <c r="L20" s="51"/>
      <c r="M20" s="51"/>
      <c r="N20" s="51"/>
      <c r="O20" s="51"/>
      <c r="P20" s="43"/>
      <c r="Q20" s="44"/>
      <c r="R20" s="43"/>
      <c r="S20" s="43"/>
    </row>
    <row r="21" spans="3:21" s="41" customFormat="1" ht="11.1" customHeight="1">
      <c r="C21" s="522" t="s">
        <v>110</v>
      </c>
      <c r="D21" s="522"/>
      <c r="E21" s="522"/>
      <c r="F21" s="522"/>
      <c r="G21" s="522"/>
      <c r="H21" s="522"/>
      <c r="I21" s="522"/>
      <c r="J21" s="522"/>
      <c r="K21" s="57"/>
      <c r="L21" s="51">
        <v>7415</v>
      </c>
      <c r="M21" s="51">
        <v>15149</v>
      </c>
      <c r="N21" s="51">
        <v>7456</v>
      </c>
      <c r="O21" s="51">
        <v>7693</v>
      </c>
      <c r="P21" s="43">
        <v>15796.663190823774</v>
      </c>
      <c r="Q21" s="44">
        <v>2.0430209035738369</v>
      </c>
      <c r="R21" s="43">
        <v>58</v>
      </c>
      <c r="S21" s="43">
        <v>-20</v>
      </c>
    </row>
    <row r="22" spans="3:21" ht="11.1" customHeight="1">
      <c r="C22" s="428"/>
      <c r="D22" s="428"/>
      <c r="E22" s="428"/>
      <c r="F22" s="428"/>
      <c r="G22" s="520" t="s">
        <v>76</v>
      </c>
      <c r="H22" s="520"/>
      <c r="I22" s="520"/>
      <c r="J22" s="520"/>
      <c r="K22" s="52"/>
      <c r="L22" s="58">
        <v>1508</v>
      </c>
      <c r="M22" s="59">
        <v>3140</v>
      </c>
      <c r="N22" s="59">
        <v>1545</v>
      </c>
      <c r="O22" s="58">
        <v>1595</v>
      </c>
      <c r="P22" s="55">
        <v>18690.476190476191</v>
      </c>
      <c r="Q22" s="56">
        <v>2.0822281167108754</v>
      </c>
      <c r="R22" s="55">
        <v>24</v>
      </c>
      <c r="S22" s="55">
        <v>4</v>
      </c>
      <c r="T22" s="49"/>
      <c r="U22" s="432"/>
    </row>
    <row r="23" spans="3:21" ht="11.1" customHeight="1">
      <c r="C23" s="428"/>
      <c r="D23" s="428"/>
      <c r="E23" s="428"/>
      <c r="F23" s="428"/>
      <c r="G23" s="520" t="s">
        <v>77</v>
      </c>
      <c r="H23" s="520"/>
      <c r="I23" s="520"/>
      <c r="J23" s="520"/>
      <c r="K23" s="52"/>
      <c r="L23" s="58">
        <v>2152</v>
      </c>
      <c r="M23" s="59">
        <v>4102</v>
      </c>
      <c r="N23" s="59">
        <v>2039</v>
      </c>
      <c r="O23" s="58">
        <v>2063</v>
      </c>
      <c r="P23" s="55">
        <v>17681.03448275862</v>
      </c>
      <c r="Q23" s="56">
        <v>1.9061338289962826</v>
      </c>
      <c r="R23" s="55">
        <v>-9</v>
      </c>
      <c r="S23" s="55">
        <v>-86</v>
      </c>
      <c r="T23" s="49"/>
      <c r="U23" s="432"/>
    </row>
    <row r="24" spans="3:21" ht="11.1" customHeight="1">
      <c r="C24" s="428"/>
      <c r="D24" s="428"/>
      <c r="E24" s="428"/>
      <c r="F24" s="428"/>
      <c r="G24" s="520" t="s">
        <v>81</v>
      </c>
      <c r="H24" s="520"/>
      <c r="I24" s="520"/>
      <c r="J24" s="520"/>
      <c r="K24" s="52"/>
      <c r="L24" s="58">
        <v>2000</v>
      </c>
      <c r="M24" s="59">
        <v>3921</v>
      </c>
      <c r="N24" s="59">
        <v>1900</v>
      </c>
      <c r="O24" s="58">
        <v>2021</v>
      </c>
      <c r="P24" s="55">
        <v>15316.40625</v>
      </c>
      <c r="Q24" s="56">
        <v>1.9604999999999999</v>
      </c>
      <c r="R24" s="55">
        <v>26</v>
      </c>
      <c r="S24" s="55">
        <v>58</v>
      </c>
      <c r="T24" s="49"/>
      <c r="U24" s="432"/>
    </row>
    <row r="25" spans="3:21" ht="11.1" customHeight="1">
      <c r="C25" s="428"/>
      <c r="D25" s="428"/>
      <c r="E25" s="428"/>
      <c r="F25" s="428"/>
      <c r="G25" s="520" t="s">
        <v>84</v>
      </c>
      <c r="H25" s="520"/>
      <c r="I25" s="520"/>
      <c r="J25" s="520"/>
      <c r="K25" s="52"/>
      <c r="L25" s="58">
        <v>1755</v>
      </c>
      <c r="M25" s="59">
        <v>3986</v>
      </c>
      <c r="N25" s="59">
        <v>1972</v>
      </c>
      <c r="O25" s="58">
        <v>2014</v>
      </c>
      <c r="P25" s="55">
        <v>13155.115511551156</v>
      </c>
      <c r="Q25" s="56">
        <v>2.2712250712250714</v>
      </c>
      <c r="R25" s="55">
        <v>17</v>
      </c>
      <c r="S25" s="55">
        <v>4</v>
      </c>
      <c r="T25" s="49"/>
      <c r="U25" s="432"/>
    </row>
    <row r="26" spans="3:21" ht="8.4499999999999993" customHeight="1">
      <c r="C26" s="428"/>
      <c r="D26" s="428"/>
      <c r="E26" s="428"/>
      <c r="F26" s="428"/>
      <c r="G26" s="428"/>
      <c r="H26" s="428"/>
      <c r="I26" s="428"/>
      <c r="J26" s="428"/>
      <c r="K26" s="52"/>
      <c r="L26" s="51"/>
      <c r="M26" s="51"/>
      <c r="N26" s="51"/>
      <c r="O26" s="51"/>
      <c r="P26" s="43"/>
      <c r="Q26" s="44"/>
      <c r="R26" s="43"/>
      <c r="S26" s="43"/>
    </row>
    <row r="27" spans="3:21" s="41" customFormat="1" ht="11.1" customHeight="1">
      <c r="C27" s="522" t="s">
        <v>111</v>
      </c>
      <c r="D27" s="522"/>
      <c r="E27" s="522"/>
      <c r="F27" s="522"/>
      <c r="G27" s="522"/>
      <c r="H27" s="522"/>
      <c r="I27" s="522"/>
      <c r="J27" s="522"/>
      <c r="K27" s="57"/>
      <c r="L27" s="51">
        <v>5944</v>
      </c>
      <c r="M27" s="51">
        <v>11925</v>
      </c>
      <c r="N27" s="51">
        <v>5803</v>
      </c>
      <c r="O27" s="51">
        <v>6122</v>
      </c>
      <c r="P27" s="43">
        <v>12850.215517241377</v>
      </c>
      <c r="Q27" s="44">
        <v>2.0062247644683713</v>
      </c>
      <c r="R27" s="43">
        <v>52</v>
      </c>
      <c r="S27" s="43">
        <v>96</v>
      </c>
    </row>
    <row r="28" spans="3:21" ht="11.1" customHeight="1">
      <c r="C28" s="428"/>
      <c r="D28" s="428"/>
      <c r="E28" s="428"/>
      <c r="F28" s="428"/>
      <c r="G28" s="520" t="s">
        <v>76</v>
      </c>
      <c r="H28" s="520"/>
      <c r="I28" s="520"/>
      <c r="J28" s="520"/>
      <c r="K28" s="52"/>
      <c r="L28" s="58">
        <v>1036</v>
      </c>
      <c r="M28" s="59">
        <v>2165</v>
      </c>
      <c r="N28" s="59">
        <v>1067</v>
      </c>
      <c r="O28" s="58">
        <v>1098</v>
      </c>
      <c r="P28" s="55">
        <v>12442.528735632184</v>
      </c>
      <c r="Q28" s="56">
        <v>2.08976833976834</v>
      </c>
      <c r="R28" s="55">
        <v>-1</v>
      </c>
      <c r="S28" s="55">
        <v>-9</v>
      </c>
      <c r="T28" s="49"/>
      <c r="U28" s="432"/>
    </row>
    <row r="29" spans="3:21" ht="11.1" customHeight="1">
      <c r="C29" s="428"/>
      <c r="D29" s="428"/>
      <c r="E29" s="428"/>
      <c r="F29" s="428"/>
      <c r="G29" s="520" t="s">
        <v>77</v>
      </c>
      <c r="H29" s="520"/>
      <c r="I29" s="520"/>
      <c r="J29" s="520"/>
      <c r="K29" s="52"/>
      <c r="L29" s="58">
        <v>744</v>
      </c>
      <c r="M29" s="59">
        <v>1627</v>
      </c>
      <c r="N29" s="59">
        <v>814</v>
      </c>
      <c r="O29" s="58">
        <v>813</v>
      </c>
      <c r="P29" s="55">
        <v>9514.6198830409357</v>
      </c>
      <c r="Q29" s="56">
        <v>2.1868279569892475</v>
      </c>
      <c r="R29" s="55">
        <v>-3</v>
      </c>
      <c r="S29" s="55">
        <v>-14</v>
      </c>
      <c r="T29" s="49"/>
      <c r="U29" s="432"/>
    </row>
    <row r="30" spans="3:21" ht="11.1" customHeight="1">
      <c r="C30" s="428"/>
      <c r="D30" s="428"/>
      <c r="E30" s="428"/>
      <c r="F30" s="428"/>
      <c r="G30" s="520" t="s">
        <v>81</v>
      </c>
      <c r="H30" s="520"/>
      <c r="I30" s="520"/>
      <c r="J30" s="520"/>
      <c r="K30" s="52"/>
      <c r="L30" s="58">
        <v>1425</v>
      </c>
      <c r="M30" s="59">
        <v>2730</v>
      </c>
      <c r="N30" s="59">
        <v>1291</v>
      </c>
      <c r="O30" s="58">
        <v>1439</v>
      </c>
      <c r="P30" s="55">
        <v>14444.444444444443</v>
      </c>
      <c r="Q30" s="56">
        <v>1.9157894736842105</v>
      </c>
      <c r="R30" s="55">
        <v>5</v>
      </c>
      <c r="S30" s="55">
        <v>26</v>
      </c>
      <c r="T30" s="49"/>
      <c r="U30" s="432"/>
    </row>
    <row r="31" spans="3:21" ht="11.1" customHeight="1">
      <c r="C31" s="428"/>
      <c r="D31" s="428"/>
      <c r="E31" s="428"/>
      <c r="F31" s="428"/>
      <c r="G31" s="520" t="s">
        <v>84</v>
      </c>
      <c r="H31" s="520"/>
      <c r="I31" s="520"/>
      <c r="J31" s="520"/>
      <c r="K31" s="52"/>
      <c r="L31" s="58">
        <v>1407</v>
      </c>
      <c r="M31" s="59">
        <v>3009</v>
      </c>
      <c r="N31" s="59">
        <v>1545</v>
      </c>
      <c r="O31" s="58">
        <v>1464</v>
      </c>
      <c r="P31" s="55">
        <v>14970.149253731342</v>
      </c>
      <c r="Q31" s="56">
        <v>2.1385927505330491</v>
      </c>
      <c r="R31" s="55">
        <v>19</v>
      </c>
      <c r="S31" s="55">
        <v>59</v>
      </c>
      <c r="T31" s="49"/>
      <c r="U31" s="432"/>
    </row>
    <row r="32" spans="3:21" ht="11.1" customHeight="1">
      <c r="C32" s="428"/>
      <c r="D32" s="428"/>
      <c r="E32" s="428"/>
      <c r="F32" s="428"/>
      <c r="G32" s="520" t="s">
        <v>87</v>
      </c>
      <c r="H32" s="520"/>
      <c r="I32" s="520"/>
      <c r="J32" s="520"/>
      <c r="K32" s="52"/>
      <c r="L32" s="58">
        <v>1332</v>
      </c>
      <c r="M32" s="59">
        <v>2394</v>
      </c>
      <c r="N32" s="59">
        <v>1086</v>
      </c>
      <c r="O32" s="58">
        <v>1308</v>
      </c>
      <c r="P32" s="55">
        <v>12404.145077720206</v>
      </c>
      <c r="Q32" s="56">
        <v>1.7972972972972974</v>
      </c>
      <c r="R32" s="55">
        <v>32</v>
      </c>
      <c r="S32" s="55">
        <v>34</v>
      </c>
      <c r="T32" s="49"/>
      <c r="U32" s="432"/>
    </row>
    <row r="33" spans="3:21" ht="8.4499999999999993" customHeight="1">
      <c r="K33" s="52"/>
      <c r="L33" s="51"/>
      <c r="M33" s="51"/>
      <c r="N33" s="51"/>
      <c r="O33" s="51"/>
      <c r="P33" s="43"/>
      <c r="Q33" s="44"/>
      <c r="R33" s="43"/>
      <c r="S33" s="43"/>
    </row>
    <row r="34" spans="3:21" s="41" customFormat="1" ht="11.1" customHeight="1">
      <c r="C34" s="522" t="s">
        <v>112</v>
      </c>
      <c r="D34" s="522"/>
      <c r="E34" s="522"/>
      <c r="F34" s="522"/>
      <c r="G34" s="522"/>
      <c r="H34" s="522"/>
      <c r="I34" s="522"/>
      <c r="J34" s="522"/>
      <c r="K34" s="57"/>
      <c r="L34" s="51">
        <v>6740</v>
      </c>
      <c r="M34" s="51">
        <v>14343</v>
      </c>
      <c r="N34" s="51">
        <v>6877</v>
      </c>
      <c r="O34" s="51">
        <v>7466</v>
      </c>
      <c r="P34" s="43">
        <v>15522.727272727274</v>
      </c>
      <c r="Q34" s="44">
        <v>2.1280415430267063</v>
      </c>
      <c r="R34" s="43">
        <v>14</v>
      </c>
      <c r="S34" s="43">
        <v>50</v>
      </c>
    </row>
    <row r="35" spans="3:21" ht="11.1" customHeight="1">
      <c r="C35" s="428"/>
      <c r="D35" s="428"/>
      <c r="E35" s="428"/>
      <c r="F35" s="428"/>
      <c r="G35" s="520" t="s">
        <v>76</v>
      </c>
      <c r="H35" s="520"/>
      <c r="I35" s="520"/>
      <c r="J35" s="520"/>
      <c r="K35" s="52"/>
      <c r="L35" s="58">
        <v>1713</v>
      </c>
      <c r="M35" s="59">
        <v>3558</v>
      </c>
      <c r="N35" s="59">
        <v>1672</v>
      </c>
      <c r="O35" s="58">
        <v>1886</v>
      </c>
      <c r="P35" s="55">
        <v>18153.061224489797</v>
      </c>
      <c r="Q35" s="56">
        <v>2.0770577933450087</v>
      </c>
      <c r="R35" s="55">
        <v>-5</v>
      </c>
      <c r="S35" s="55">
        <v>-48</v>
      </c>
      <c r="T35" s="49"/>
      <c r="U35" s="432"/>
    </row>
    <row r="36" spans="3:21" ht="11.1" customHeight="1">
      <c r="C36" s="428"/>
      <c r="D36" s="428"/>
      <c r="E36" s="428"/>
      <c r="F36" s="428"/>
      <c r="G36" s="520" t="s">
        <v>77</v>
      </c>
      <c r="H36" s="520"/>
      <c r="I36" s="520"/>
      <c r="J36" s="520"/>
      <c r="K36" s="52"/>
      <c r="L36" s="58">
        <v>1367</v>
      </c>
      <c r="M36" s="59">
        <v>2987</v>
      </c>
      <c r="N36" s="59">
        <v>1447</v>
      </c>
      <c r="O36" s="58">
        <v>1540</v>
      </c>
      <c r="P36" s="55">
        <v>18213.414634146342</v>
      </c>
      <c r="Q36" s="56">
        <v>2.1850768105340159</v>
      </c>
      <c r="R36" s="55">
        <v>0</v>
      </c>
      <c r="S36" s="55">
        <v>13</v>
      </c>
      <c r="T36" s="49"/>
      <c r="U36" s="432"/>
    </row>
    <row r="37" spans="3:21" ht="11.1" customHeight="1">
      <c r="C37" s="428"/>
      <c r="D37" s="428"/>
      <c r="E37" s="428"/>
      <c r="F37" s="428"/>
      <c r="G37" s="520" t="s">
        <v>81</v>
      </c>
      <c r="H37" s="520"/>
      <c r="I37" s="520"/>
      <c r="J37" s="520"/>
      <c r="K37" s="52"/>
      <c r="L37" s="58">
        <v>1395</v>
      </c>
      <c r="M37" s="59">
        <v>2829</v>
      </c>
      <c r="N37" s="59">
        <v>1358</v>
      </c>
      <c r="O37" s="58">
        <v>1471</v>
      </c>
      <c r="P37" s="55">
        <v>11936.708860759494</v>
      </c>
      <c r="Q37" s="56">
        <v>2.0279569892473117</v>
      </c>
      <c r="R37" s="55">
        <v>-24</v>
      </c>
      <c r="S37" s="55">
        <v>-28</v>
      </c>
      <c r="T37" s="49"/>
      <c r="U37" s="432"/>
    </row>
    <row r="38" spans="3:21" ht="11.1" customHeight="1">
      <c r="C38" s="428"/>
      <c r="D38" s="428"/>
      <c r="E38" s="428"/>
      <c r="F38" s="428"/>
      <c r="G38" s="520" t="s">
        <v>84</v>
      </c>
      <c r="H38" s="520"/>
      <c r="I38" s="520"/>
      <c r="J38" s="520"/>
      <c r="K38" s="52"/>
      <c r="L38" s="58">
        <v>1050</v>
      </c>
      <c r="M38" s="59">
        <v>2326</v>
      </c>
      <c r="N38" s="59">
        <v>1115</v>
      </c>
      <c r="O38" s="58">
        <v>1211</v>
      </c>
      <c r="P38" s="55">
        <v>16152.777777777779</v>
      </c>
      <c r="Q38" s="56">
        <v>2.2152380952380955</v>
      </c>
      <c r="R38" s="55">
        <v>23</v>
      </c>
      <c r="S38" s="55">
        <v>66</v>
      </c>
      <c r="T38" s="49"/>
      <c r="U38" s="432"/>
    </row>
    <row r="39" spans="3:21" ht="11.1" customHeight="1">
      <c r="C39" s="428"/>
      <c r="D39" s="428"/>
      <c r="E39" s="428"/>
      <c r="F39" s="428"/>
      <c r="G39" s="520" t="s">
        <v>87</v>
      </c>
      <c r="H39" s="520"/>
      <c r="I39" s="520"/>
      <c r="J39" s="520"/>
      <c r="K39" s="52"/>
      <c r="L39" s="58">
        <v>1215</v>
      </c>
      <c r="M39" s="59">
        <v>2643</v>
      </c>
      <c r="N39" s="59">
        <v>1285</v>
      </c>
      <c r="O39" s="58">
        <v>1358</v>
      </c>
      <c r="P39" s="55">
        <v>14442.622950819672</v>
      </c>
      <c r="Q39" s="56">
        <v>2.1753086419753087</v>
      </c>
      <c r="R39" s="55">
        <v>20</v>
      </c>
      <c r="S39" s="55">
        <v>47</v>
      </c>
      <c r="T39" s="49"/>
      <c r="U39" s="432"/>
    </row>
    <row r="40" spans="3:21" ht="8.4499999999999993" customHeight="1">
      <c r="C40" s="428"/>
      <c r="D40" s="428"/>
      <c r="E40" s="428"/>
      <c r="F40" s="428"/>
      <c r="G40" s="428"/>
      <c r="H40" s="428"/>
      <c r="I40" s="428"/>
      <c r="J40" s="428"/>
      <c r="K40" s="52"/>
      <c r="L40" s="51"/>
      <c r="M40" s="51"/>
      <c r="N40" s="51"/>
      <c r="O40" s="51"/>
      <c r="P40" s="43"/>
      <c r="Q40" s="44"/>
      <c r="R40" s="43"/>
      <c r="S40" s="43"/>
    </row>
    <row r="41" spans="3:21" s="41" customFormat="1" ht="11.1" customHeight="1">
      <c r="C41" s="522" t="s">
        <v>113</v>
      </c>
      <c r="D41" s="522"/>
      <c r="E41" s="522"/>
      <c r="F41" s="522"/>
      <c r="G41" s="522"/>
      <c r="H41" s="522"/>
      <c r="I41" s="522"/>
      <c r="J41" s="522"/>
      <c r="K41" s="57"/>
      <c r="L41" s="51">
        <v>5239</v>
      </c>
      <c r="M41" s="51">
        <v>12318</v>
      </c>
      <c r="N41" s="51">
        <v>6097</v>
      </c>
      <c r="O41" s="51">
        <v>6221</v>
      </c>
      <c r="P41" s="43">
        <v>10891.246684350133</v>
      </c>
      <c r="Q41" s="44">
        <v>2.3512120633708724</v>
      </c>
      <c r="R41" s="43">
        <v>6</v>
      </c>
      <c r="S41" s="43">
        <v>74</v>
      </c>
    </row>
    <row r="42" spans="3:21" ht="11.1" customHeight="1">
      <c r="C42" s="428"/>
      <c r="D42" s="428"/>
      <c r="E42" s="428"/>
      <c r="F42" s="428"/>
      <c r="G42" s="520" t="s">
        <v>76</v>
      </c>
      <c r="H42" s="520"/>
      <c r="I42" s="520"/>
      <c r="J42" s="520"/>
      <c r="K42" s="52"/>
      <c r="L42" s="58">
        <v>847</v>
      </c>
      <c r="M42" s="59">
        <v>1844</v>
      </c>
      <c r="N42" s="59">
        <v>934</v>
      </c>
      <c r="O42" s="58">
        <v>910</v>
      </c>
      <c r="P42" s="55">
        <v>7982.6839826839823</v>
      </c>
      <c r="Q42" s="56">
        <v>2.1770956316410861</v>
      </c>
      <c r="R42" s="55">
        <v>7</v>
      </c>
      <c r="S42" s="55">
        <v>26</v>
      </c>
      <c r="T42" s="49"/>
      <c r="U42" s="432"/>
    </row>
    <row r="43" spans="3:21" ht="11.1" customHeight="1">
      <c r="C43" s="428"/>
      <c r="D43" s="428"/>
      <c r="E43" s="428"/>
      <c r="F43" s="428"/>
      <c r="G43" s="520" t="s">
        <v>77</v>
      </c>
      <c r="H43" s="520"/>
      <c r="I43" s="520"/>
      <c r="J43" s="520"/>
      <c r="K43" s="52"/>
      <c r="L43" s="58">
        <v>767</v>
      </c>
      <c r="M43" s="59">
        <v>1733</v>
      </c>
      <c r="N43" s="59">
        <v>869</v>
      </c>
      <c r="O43" s="58">
        <v>864</v>
      </c>
      <c r="P43" s="55">
        <v>12290.780141843972</v>
      </c>
      <c r="Q43" s="56">
        <v>2.259452411994785</v>
      </c>
      <c r="R43" s="55">
        <v>-17</v>
      </c>
      <c r="S43" s="55">
        <v>-25</v>
      </c>
      <c r="T43" s="49"/>
      <c r="U43" s="432"/>
    </row>
    <row r="44" spans="3:21" ht="11.1" customHeight="1">
      <c r="C44" s="428"/>
      <c r="D44" s="428"/>
      <c r="E44" s="428"/>
      <c r="F44" s="428"/>
      <c r="G44" s="520" t="s">
        <v>81</v>
      </c>
      <c r="H44" s="520"/>
      <c r="I44" s="520"/>
      <c r="J44" s="520"/>
      <c r="K44" s="52"/>
      <c r="L44" s="58">
        <v>811</v>
      </c>
      <c r="M44" s="59">
        <v>2025</v>
      </c>
      <c r="N44" s="59">
        <v>976</v>
      </c>
      <c r="O44" s="58">
        <v>1049</v>
      </c>
      <c r="P44" s="55">
        <v>12423.312883435583</v>
      </c>
      <c r="Q44" s="56">
        <v>2.4969173859432798</v>
      </c>
      <c r="R44" s="55">
        <v>10</v>
      </c>
      <c r="S44" s="55">
        <v>53</v>
      </c>
      <c r="T44" s="49"/>
      <c r="U44" s="432"/>
    </row>
    <row r="45" spans="3:21" ht="11.1" customHeight="1">
      <c r="C45" s="428"/>
      <c r="D45" s="428"/>
      <c r="E45" s="428"/>
      <c r="F45" s="428"/>
      <c r="G45" s="520" t="s">
        <v>84</v>
      </c>
      <c r="H45" s="520"/>
      <c r="I45" s="520"/>
      <c r="J45" s="520"/>
      <c r="K45" s="52"/>
      <c r="L45" s="58">
        <v>678</v>
      </c>
      <c r="M45" s="59">
        <v>1781</v>
      </c>
      <c r="N45" s="59">
        <v>900</v>
      </c>
      <c r="O45" s="58">
        <v>881</v>
      </c>
      <c r="P45" s="55">
        <v>9324.607329842931</v>
      </c>
      <c r="Q45" s="56">
        <v>2.6268436578171093</v>
      </c>
      <c r="R45" s="55">
        <v>26</v>
      </c>
      <c r="S45" s="55">
        <v>59</v>
      </c>
      <c r="T45" s="49"/>
      <c r="U45" s="432"/>
    </row>
    <row r="46" spans="3:21" ht="11.1" customHeight="1">
      <c r="C46" s="428"/>
      <c r="D46" s="428"/>
      <c r="E46" s="428"/>
      <c r="F46" s="428"/>
      <c r="G46" s="520" t="s">
        <v>87</v>
      </c>
      <c r="H46" s="520"/>
      <c r="I46" s="520"/>
      <c r="J46" s="520"/>
      <c r="K46" s="52"/>
      <c r="L46" s="58">
        <v>1198</v>
      </c>
      <c r="M46" s="59">
        <v>2745</v>
      </c>
      <c r="N46" s="59">
        <v>1318</v>
      </c>
      <c r="O46" s="58">
        <v>1427</v>
      </c>
      <c r="P46" s="55">
        <v>12092.511013215859</v>
      </c>
      <c r="Q46" s="56">
        <v>2.2913188647746243</v>
      </c>
      <c r="R46" s="55">
        <v>-5</v>
      </c>
      <c r="S46" s="55">
        <v>-3</v>
      </c>
      <c r="T46" s="49"/>
      <c r="U46" s="432"/>
    </row>
    <row r="47" spans="3:21" ht="11.1" customHeight="1">
      <c r="C47" s="428"/>
      <c r="D47" s="428"/>
      <c r="E47" s="428"/>
      <c r="F47" s="428"/>
      <c r="G47" s="520" t="s">
        <v>88</v>
      </c>
      <c r="H47" s="520"/>
      <c r="I47" s="520"/>
      <c r="J47" s="520"/>
      <c r="K47" s="52"/>
      <c r="L47" s="58">
        <v>938</v>
      </c>
      <c r="M47" s="59">
        <v>2190</v>
      </c>
      <c r="N47" s="59">
        <v>1100</v>
      </c>
      <c r="O47" s="58">
        <v>1090</v>
      </c>
      <c r="P47" s="55">
        <v>12303.370786516854</v>
      </c>
      <c r="Q47" s="56">
        <v>2.3347547974413647</v>
      </c>
      <c r="R47" s="55">
        <v>-15</v>
      </c>
      <c r="S47" s="55">
        <v>-36</v>
      </c>
      <c r="T47" s="49"/>
      <c r="U47" s="432"/>
    </row>
    <row r="48" spans="3:21" ht="8.4499999999999993" customHeight="1">
      <c r="C48" s="428"/>
      <c r="D48" s="428"/>
      <c r="E48" s="428"/>
      <c r="F48" s="428"/>
      <c r="G48" s="428"/>
      <c r="H48" s="428"/>
      <c r="I48" s="428"/>
      <c r="J48" s="428"/>
      <c r="K48" s="52"/>
      <c r="L48" s="51"/>
      <c r="M48" s="51"/>
      <c r="N48" s="51"/>
      <c r="O48" s="51"/>
      <c r="P48" s="43"/>
      <c r="Q48" s="44"/>
      <c r="R48" s="43"/>
      <c r="S48" s="43"/>
    </row>
    <row r="49" spans="2:21" s="41" customFormat="1" ht="11.1" customHeight="1">
      <c r="B49" s="46"/>
      <c r="C49" s="522" t="s">
        <v>114</v>
      </c>
      <c r="D49" s="522"/>
      <c r="E49" s="522"/>
      <c r="F49" s="522"/>
      <c r="G49" s="522"/>
      <c r="H49" s="522"/>
      <c r="I49" s="522"/>
      <c r="J49" s="522"/>
      <c r="K49" s="57"/>
      <c r="L49" s="51">
        <v>4082</v>
      </c>
      <c r="M49" s="51">
        <v>9384</v>
      </c>
      <c r="N49" s="51">
        <v>4674</v>
      </c>
      <c r="O49" s="51">
        <v>4710</v>
      </c>
      <c r="P49" s="43">
        <v>14942.675159235669</v>
      </c>
      <c r="Q49" s="44">
        <v>2.2988731014208721</v>
      </c>
      <c r="R49" s="43">
        <v>-5</v>
      </c>
      <c r="S49" s="43">
        <v>-64</v>
      </c>
    </row>
    <row r="50" spans="2:21" ht="11.1" customHeight="1">
      <c r="C50" s="428"/>
      <c r="D50" s="428"/>
      <c r="E50" s="428"/>
      <c r="F50" s="428"/>
      <c r="G50" s="520" t="s">
        <v>76</v>
      </c>
      <c r="H50" s="520"/>
      <c r="I50" s="520"/>
      <c r="J50" s="520"/>
      <c r="K50" s="52"/>
      <c r="L50" s="58">
        <v>1879</v>
      </c>
      <c r="M50" s="59">
        <v>4132</v>
      </c>
      <c r="N50" s="59">
        <v>2071</v>
      </c>
      <c r="O50" s="58">
        <v>2061</v>
      </c>
      <c r="P50" s="55">
        <v>17434.599156118144</v>
      </c>
      <c r="Q50" s="56">
        <v>2.199042043640234</v>
      </c>
      <c r="R50" s="55">
        <v>20</v>
      </c>
      <c r="S50" s="55">
        <v>22</v>
      </c>
      <c r="T50" s="49"/>
      <c r="U50" s="432"/>
    </row>
    <row r="51" spans="2:21" ht="11.1" customHeight="1">
      <c r="C51" s="428"/>
      <c r="D51" s="428"/>
      <c r="E51" s="428"/>
      <c r="F51" s="428"/>
      <c r="G51" s="520" t="s">
        <v>77</v>
      </c>
      <c r="H51" s="520"/>
      <c r="I51" s="520"/>
      <c r="J51" s="520"/>
      <c r="K51" s="52"/>
      <c r="L51" s="58">
        <v>838</v>
      </c>
      <c r="M51" s="59">
        <v>2021</v>
      </c>
      <c r="N51" s="59">
        <v>1020</v>
      </c>
      <c r="O51" s="58">
        <v>1001</v>
      </c>
      <c r="P51" s="55">
        <v>12955.128205128205</v>
      </c>
      <c r="Q51" s="56">
        <v>2.4116945107398569</v>
      </c>
      <c r="R51" s="55">
        <v>3</v>
      </c>
      <c r="S51" s="55">
        <v>-29</v>
      </c>
      <c r="T51" s="49"/>
      <c r="U51" s="432"/>
    </row>
    <row r="52" spans="2:21" ht="11.1" customHeight="1">
      <c r="C52" s="428"/>
      <c r="D52" s="428"/>
      <c r="E52" s="428"/>
      <c r="F52" s="428"/>
      <c r="G52" s="520" t="s">
        <v>81</v>
      </c>
      <c r="H52" s="520"/>
      <c r="I52" s="520"/>
      <c r="J52" s="520"/>
      <c r="K52" s="52"/>
      <c r="L52" s="58">
        <v>1365</v>
      </c>
      <c r="M52" s="59">
        <v>3231</v>
      </c>
      <c r="N52" s="59">
        <v>1583</v>
      </c>
      <c r="O52" s="58">
        <v>1648</v>
      </c>
      <c r="P52" s="55">
        <v>13748.936170212766</v>
      </c>
      <c r="Q52" s="56">
        <v>2.3670329670329671</v>
      </c>
      <c r="R52" s="55">
        <v>-28</v>
      </c>
      <c r="S52" s="55">
        <v>-57</v>
      </c>
      <c r="T52" s="49"/>
      <c r="U52" s="432"/>
    </row>
    <row r="53" spans="2:21" ht="8.4499999999999993" customHeight="1">
      <c r="B53" s="432"/>
      <c r="C53" s="432"/>
      <c r="D53" s="432"/>
      <c r="E53" s="432"/>
      <c r="F53" s="432"/>
      <c r="G53" s="432"/>
      <c r="H53" s="432"/>
      <c r="I53" s="432"/>
      <c r="J53" s="432"/>
      <c r="K53" s="52"/>
      <c r="L53" s="51"/>
      <c r="M53" s="51"/>
      <c r="N53" s="51"/>
      <c r="O53" s="51"/>
      <c r="P53" s="43"/>
      <c r="Q53" s="44"/>
      <c r="R53" s="43"/>
      <c r="S53" s="43"/>
    </row>
    <row r="54" spans="2:21" s="41" customFormat="1" ht="11.1" customHeight="1">
      <c r="B54" s="46"/>
      <c r="C54" s="522" t="s">
        <v>115</v>
      </c>
      <c r="D54" s="522"/>
      <c r="E54" s="522"/>
      <c r="F54" s="522"/>
      <c r="G54" s="522"/>
      <c r="H54" s="522"/>
      <c r="I54" s="522"/>
      <c r="J54" s="522"/>
      <c r="K54" s="57"/>
      <c r="L54" s="51">
        <v>14085</v>
      </c>
      <c r="M54" s="51">
        <v>27218</v>
      </c>
      <c r="N54" s="51">
        <v>13048</v>
      </c>
      <c r="O54" s="51">
        <v>14170</v>
      </c>
      <c r="P54" s="43">
        <v>14080.703569580963</v>
      </c>
      <c r="Q54" s="44">
        <v>1.9324103656372027</v>
      </c>
      <c r="R54" s="43">
        <v>133</v>
      </c>
      <c r="S54" s="43">
        <v>113</v>
      </c>
    </row>
    <row r="55" spans="2:21" ht="11.1" customHeight="1">
      <c r="C55" s="428"/>
      <c r="D55" s="428"/>
      <c r="E55" s="428"/>
      <c r="F55" s="428"/>
      <c r="G55" s="520" t="s">
        <v>76</v>
      </c>
      <c r="H55" s="520"/>
      <c r="I55" s="520"/>
      <c r="J55" s="520"/>
      <c r="K55" s="52"/>
      <c r="L55" s="58">
        <v>1747</v>
      </c>
      <c r="M55" s="59">
        <v>3189</v>
      </c>
      <c r="N55" s="59">
        <v>1461</v>
      </c>
      <c r="O55" s="58">
        <v>1728</v>
      </c>
      <c r="P55" s="55">
        <v>13455.696202531646</v>
      </c>
      <c r="Q55" s="56">
        <v>1.8254149971379507</v>
      </c>
      <c r="R55" s="55">
        <v>5</v>
      </c>
      <c r="S55" s="55">
        <v>-14</v>
      </c>
      <c r="T55" s="49"/>
      <c r="U55" s="432"/>
    </row>
    <row r="56" spans="2:21" ht="11.1" customHeight="1">
      <c r="C56" s="428"/>
      <c r="D56" s="428"/>
      <c r="E56" s="428"/>
      <c r="F56" s="428"/>
      <c r="G56" s="520" t="s">
        <v>77</v>
      </c>
      <c r="H56" s="520"/>
      <c r="I56" s="520"/>
      <c r="J56" s="520"/>
      <c r="K56" s="52"/>
      <c r="L56" s="58">
        <v>2294</v>
      </c>
      <c r="M56" s="59">
        <v>4520</v>
      </c>
      <c r="N56" s="59">
        <v>2124</v>
      </c>
      <c r="O56" s="58">
        <v>2396</v>
      </c>
      <c r="P56" s="55">
        <v>16436.363636363636</v>
      </c>
      <c r="Q56" s="56">
        <v>1.9703574542284219</v>
      </c>
      <c r="R56" s="55">
        <v>23</v>
      </c>
      <c r="S56" s="55">
        <v>29</v>
      </c>
      <c r="T56" s="49"/>
      <c r="U56" s="432"/>
    </row>
    <row r="57" spans="2:21" ht="11.1" customHeight="1">
      <c r="C57" s="428"/>
      <c r="D57" s="428"/>
      <c r="E57" s="428"/>
      <c r="F57" s="428"/>
      <c r="G57" s="520" t="s">
        <v>81</v>
      </c>
      <c r="H57" s="520"/>
      <c r="I57" s="520"/>
      <c r="J57" s="520"/>
      <c r="K57" s="52"/>
      <c r="L57" s="58">
        <v>1747</v>
      </c>
      <c r="M57" s="59">
        <v>3037</v>
      </c>
      <c r="N57" s="59">
        <v>1452</v>
      </c>
      <c r="O57" s="58">
        <v>1585</v>
      </c>
      <c r="P57" s="55">
        <v>18631.901840490798</v>
      </c>
      <c r="Q57" s="56">
        <v>1.7384087006296509</v>
      </c>
      <c r="R57" s="55">
        <v>23</v>
      </c>
      <c r="S57" s="55">
        <v>26</v>
      </c>
      <c r="T57" s="49"/>
      <c r="U57" s="432"/>
    </row>
    <row r="58" spans="2:21" ht="11.1" customHeight="1">
      <c r="C58" s="428"/>
      <c r="D58" s="428"/>
      <c r="E58" s="428"/>
      <c r="F58" s="428"/>
      <c r="G58" s="520" t="s">
        <v>84</v>
      </c>
      <c r="H58" s="520"/>
      <c r="I58" s="520"/>
      <c r="J58" s="520"/>
      <c r="K58" s="52"/>
      <c r="L58" s="58">
        <v>1677</v>
      </c>
      <c r="M58" s="59">
        <v>3325</v>
      </c>
      <c r="N58" s="59">
        <v>1621</v>
      </c>
      <c r="O58" s="58">
        <v>1704</v>
      </c>
      <c r="P58" s="55">
        <v>16964.285714285714</v>
      </c>
      <c r="Q58" s="56">
        <v>1.9827072152653549</v>
      </c>
      <c r="R58" s="55">
        <v>8</v>
      </c>
      <c r="S58" s="55">
        <v>1</v>
      </c>
      <c r="T58" s="49"/>
      <c r="U58" s="432"/>
    </row>
    <row r="59" spans="2:21" ht="11.1" customHeight="1">
      <c r="C59" s="428"/>
      <c r="D59" s="428"/>
      <c r="E59" s="428"/>
      <c r="F59" s="428"/>
      <c r="G59" s="520" t="s">
        <v>87</v>
      </c>
      <c r="H59" s="520"/>
      <c r="I59" s="520"/>
      <c r="J59" s="520"/>
      <c r="K59" s="52"/>
      <c r="L59" s="58">
        <v>912</v>
      </c>
      <c r="M59" s="59">
        <v>1739</v>
      </c>
      <c r="N59" s="59">
        <v>878</v>
      </c>
      <c r="O59" s="58">
        <v>861</v>
      </c>
      <c r="P59" s="55">
        <v>5777.4086378737547</v>
      </c>
      <c r="Q59" s="56">
        <v>1.9067982456140351</v>
      </c>
      <c r="R59" s="55">
        <v>31</v>
      </c>
      <c r="S59" s="55">
        <v>47</v>
      </c>
      <c r="T59" s="49"/>
      <c r="U59" s="432"/>
    </row>
    <row r="60" spans="2:21" ht="11.1" customHeight="1">
      <c r="C60" s="428"/>
      <c r="D60" s="428"/>
      <c r="E60" s="428"/>
      <c r="F60" s="428"/>
      <c r="G60" s="520" t="s">
        <v>88</v>
      </c>
      <c r="H60" s="520"/>
      <c r="I60" s="520"/>
      <c r="J60" s="520"/>
      <c r="K60" s="52"/>
      <c r="L60" s="58">
        <v>1451</v>
      </c>
      <c r="M60" s="59">
        <v>2790</v>
      </c>
      <c r="N60" s="59">
        <v>1356</v>
      </c>
      <c r="O60" s="58">
        <v>1434</v>
      </c>
      <c r="P60" s="55">
        <v>13413.461538461539</v>
      </c>
      <c r="Q60" s="56">
        <v>1.9228118538938663</v>
      </c>
      <c r="R60" s="55">
        <v>64</v>
      </c>
      <c r="S60" s="55">
        <v>99</v>
      </c>
      <c r="T60" s="49"/>
      <c r="U60" s="432"/>
    </row>
    <row r="61" spans="2:21" ht="11.1" customHeight="1">
      <c r="C61" s="428"/>
      <c r="D61" s="428"/>
      <c r="E61" s="428"/>
      <c r="F61" s="428"/>
      <c r="G61" s="520" t="s">
        <v>104</v>
      </c>
      <c r="H61" s="520"/>
      <c r="I61" s="520"/>
      <c r="J61" s="520"/>
      <c r="K61" s="52"/>
      <c r="L61" s="58">
        <v>2015</v>
      </c>
      <c r="M61" s="59">
        <v>4085</v>
      </c>
      <c r="N61" s="59">
        <v>1984</v>
      </c>
      <c r="O61" s="58">
        <v>2101</v>
      </c>
      <c r="P61" s="55">
        <v>16471.774193548386</v>
      </c>
      <c r="Q61" s="56">
        <v>2.0272952853598016</v>
      </c>
      <c r="R61" s="55">
        <v>-12</v>
      </c>
      <c r="S61" s="55">
        <v>-15</v>
      </c>
      <c r="T61" s="49"/>
      <c r="U61" s="432"/>
    </row>
    <row r="62" spans="2:21" ht="11.1" customHeight="1">
      <c r="C62" s="428"/>
      <c r="D62" s="428"/>
      <c r="E62" s="428"/>
      <c r="F62" s="428"/>
      <c r="G62" s="520" t="s">
        <v>105</v>
      </c>
      <c r="H62" s="520"/>
      <c r="I62" s="520"/>
      <c r="J62" s="520"/>
      <c r="K62" s="52"/>
      <c r="L62" s="58">
        <v>2242</v>
      </c>
      <c r="M62" s="59">
        <v>4533</v>
      </c>
      <c r="N62" s="59">
        <v>2172</v>
      </c>
      <c r="O62" s="58">
        <v>2361</v>
      </c>
      <c r="P62" s="55">
        <v>14862.295081967213</v>
      </c>
      <c r="Q62" s="56">
        <v>2.0218554861730595</v>
      </c>
      <c r="R62" s="55">
        <v>-9</v>
      </c>
      <c r="S62" s="55">
        <v>-60</v>
      </c>
      <c r="T62" s="49"/>
      <c r="U62" s="432"/>
    </row>
    <row r="63" spans="2:21" ht="8.4499999999999993" customHeight="1">
      <c r="C63" s="428"/>
      <c r="D63" s="428"/>
      <c r="E63" s="428"/>
      <c r="F63" s="428"/>
      <c r="G63" s="428"/>
      <c r="H63" s="428"/>
      <c r="I63" s="428"/>
      <c r="J63" s="428"/>
      <c r="K63" s="52"/>
      <c r="L63" s="51"/>
      <c r="M63" s="51"/>
      <c r="N63" s="51"/>
      <c r="O63" s="51"/>
      <c r="P63" s="43"/>
      <c r="Q63" s="44"/>
      <c r="R63" s="43"/>
      <c r="S63" s="43"/>
    </row>
    <row r="64" spans="2:21" s="41" customFormat="1" ht="11.1" customHeight="1">
      <c r="C64" s="522" t="s">
        <v>116</v>
      </c>
      <c r="D64" s="522"/>
      <c r="E64" s="522"/>
      <c r="F64" s="522"/>
      <c r="G64" s="522"/>
      <c r="H64" s="522"/>
      <c r="I64" s="522"/>
      <c r="J64" s="522"/>
      <c r="K64" s="57"/>
      <c r="L64" s="51">
        <v>13905</v>
      </c>
      <c r="M64" s="51">
        <v>30131</v>
      </c>
      <c r="N64" s="51">
        <v>14721</v>
      </c>
      <c r="O64" s="51">
        <v>15410</v>
      </c>
      <c r="P64" s="43">
        <v>13445.336903168229</v>
      </c>
      <c r="Q64" s="44">
        <v>2.1669183746853649</v>
      </c>
      <c r="R64" s="43">
        <v>37</v>
      </c>
      <c r="S64" s="43">
        <v>-120</v>
      </c>
    </row>
    <row r="65" spans="2:21" ht="11.1" customHeight="1">
      <c r="C65" s="428"/>
      <c r="D65" s="428"/>
      <c r="E65" s="428"/>
      <c r="F65" s="428"/>
      <c r="G65" s="520" t="s">
        <v>76</v>
      </c>
      <c r="H65" s="520"/>
      <c r="I65" s="520"/>
      <c r="J65" s="520"/>
      <c r="K65" s="52"/>
      <c r="L65" s="58">
        <v>702</v>
      </c>
      <c r="M65" s="59">
        <v>1628</v>
      </c>
      <c r="N65" s="59">
        <v>795</v>
      </c>
      <c r="O65" s="58">
        <v>833</v>
      </c>
      <c r="P65" s="55">
        <v>4448.0874316939889</v>
      </c>
      <c r="Q65" s="56">
        <v>2.3190883190883191</v>
      </c>
      <c r="R65" s="55">
        <v>0</v>
      </c>
      <c r="S65" s="55">
        <v>-18</v>
      </c>
      <c r="T65" s="49"/>
      <c r="U65" s="432"/>
    </row>
    <row r="66" spans="2:21" ht="11.1" customHeight="1">
      <c r="C66" s="428"/>
      <c r="D66" s="428"/>
      <c r="E66" s="428"/>
      <c r="F66" s="428"/>
      <c r="G66" s="520" t="s">
        <v>77</v>
      </c>
      <c r="H66" s="520"/>
      <c r="I66" s="520"/>
      <c r="J66" s="520"/>
      <c r="K66" s="52"/>
      <c r="L66" s="58">
        <v>2014</v>
      </c>
      <c r="M66" s="59">
        <v>4549</v>
      </c>
      <c r="N66" s="59">
        <v>2235</v>
      </c>
      <c r="O66" s="58">
        <v>2314</v>
      </c>
      <c r="P66" s="55">
        <v>14533.546325878595</v>
      </c>
      <c r="Q66" s="56">
        <v>2.2586891757696126</v>
      </c>
      <c r="R66" s="55">
        <v>14</v>
      </c>
      <c r="S66" s="55">
        <v>23</v>
      </c>
      <c r="T66" s="49"/>
      <c r="U66" s="432"/>
    </row>
    <row r="67" spans="2:21" ht="11.1" customHeight="1">
      <c r="C67" s="428"/>
      <c r="D67" s="428"/>
      <c r="E67" s="428"/>
      <c r="F67" s="428"/>
      <c r="G67" s="520" t="s">
        <v>81</v>
      </c>
      <c r="H67" s="520"/>
      <c r="I67" s="520"/>
      <c r="J67" s="520"/>
      <c r="K67" s="52"/>
      <c r="L67" s="58">
        <v>2549</v>
      </c>
      <c r="M67" s="59">
        <v>5416</v>
      </c>
      <c r="N67" s="59">
        <v>2677</v>
      </c>
      <c r="O67" s="58">
        <v>2739</v>
      </c>
      <c r="P67" s="55">
        <v>17414.790996784566</v>
      </c>
      <c r="Q67" s="56">
        <v>2.1247548058061985</v>
      </c>
      <c r="R67" s="55">
        <v>-17</v>
      </c>
      <c r="S67" s="55">
        <v>-80</v>
      </c>
      <c r="T67" s="49"/>
      <c r="U67" s="432"/>
    </row>
    <row r="68" spans="2:21" ht="11.1" customHeight="1">
      <c r="C68" s="428"/>
      <c r="D68" s="428"/>
      <c r="E68" s="428"/>
      <c r="F68" s="428"/>
      <c r="G68" s="520" t="s">
        <v>84</v>
      </c>
      <c r="H68" s="520"/>
      <c r="I68" s="520"/>
      <c r="J68" s="520"/>
      <c r="K68" s="52"/>
      <c r="L68" s="58">
        <v>2112</v>
      </c>
      <c r="M68" s="59">
        <v>4377</v>
      </c>
      <c r="N68" s="59">
        <v>2024</v>
      </c>
      <c r="O68" s="58">
        <v>2353</v>
      </c>
      <c r="P68" s="55">
        <v>15411.971830985916</v>
      </c>
      <c r="Q68" s="56">
        <v>2.0724431818181817</v>
      </c>
      <c r="R68" s="55">
        <v>-22</v>
      </c>
      <c r="S68" s="55">
        <v>-104</v>
      </c>
      <c r="T68" s="49"/>
      <c r="U68" s="432"/>
    </row>
    <row r="69" spans="2:21" ht="11.1" customHeight="1">
      <c r="C69" s="428"/>
      <c r="D69" s="428"/>
      <c r="E69" s="428"/>
      <c r="F69" s="428"/>
      <c r="G69" s="520" t="s">
        <v>87</v>
      </c>
      <c r="H69" s="520"/>
      <c r="I69" s="520"/>
      <c r="J69" s="520"/>
      <c r="K69" s="52"/>
      <c r="L69" s="58">
        <v>1682</v>
      </c>
      <c r="M69" s="59">
        <v>3895</v>
      </c>
      <c r="N69" s="59">
        <v>1950</v>
      </c>
      <c r="O69" s="58">
        <v>1945</v>
      </c>
      <c r="P69" s="55">
        <v>14923.371647509577</v>
      </c>
      <c r="Q69" s="56">
        <v>2.3156956004756242</v>
      </c>
      <c r="R69" s="55">
        <v>22</v>
      </c>
      <c r="S69" s="55">
        <v>11</v>
      </c>
      <c r="T69" s="49"/>
      <c r="U69" s="432"/>
    </row>
    <row r="70" spans="2:21" ht="11.1" customHeight="1">
      <c r="C70" s="428"/>
      <c r="D70" s="428"/>
      <c r="E70" s="428"/>
      <c r="F70" s="428"/>
      <c r="G70" s="520" t="s">
        <v>88</v>
      </c>
      <c r="H70" s="520"/>
      <c r="I70" s="520"/>
      <c r="J70" s="520"/>
      <c r="K70" s="52"/>
      <c r="L70" s="58">
        <v>1310</v>
      </c>
      <c r="M70" s="59">
        <v>2996</v>
      </c>
      <c r="N70" s="59">
        <v>1468</v>
      </c>
      <c r="O70" s="58">
        <v>1528</v>
      </c>
      <c r="P70" s="55">
        <v>13375</v>
      </c>
      <c r="Q70" s="56">
        <v>2.2870229007633589</v>
      </c>
      <c r="R70" s="55">
        <v>17</v>
      </c>
      <c r="S70" s="55">
        <v>30</v>
      </c>
      <c r="T70" s="49"/>
      <c r="U70" s="432"/>
    </row>
    <row r="71" spans="2:21" ht="11.1" customHeight="1">
      <c r="C71" s="428"/>
      <c r="D71" s="428"/>
      <c r="E71" s="428"/>
      <c r="F71" s="428"/>
      <c r="G71" s="520" t="s">
        <v>104</v>
      </c>
      <c r="H71" s="520"/>
      <c r="I71" s="520"/>
      <c r="J71" s="520"/>
      <c r="K71" s="52"/>
      <c r="L71" s="58">
        <v>1944</v>
      </c>
      <c r="M71" s="59">
        <v>3641</v>
      </c>
      <c r="N71" s="59">
        <v>1806</v>
      </c>
      <c r="O71" s="58">
        <v>1835</v>
      </c>
      <c r="P71" s="55">
        <v>16182.222222222223</v>
      </c>
      <c r="Q71" s="56">
        <v>1.8729423868312758</v>
      </c>
      <c r="R71" s="55">
        <v>27</v>
      </c>
      <c r="S71" s="55">
        <v>22</v>
      </c>
      <c r="T71" s="49"/>
      <c r="U71" s="432"/>
    </row>
    <row r="72" spans="2:21" ht="11.1" customHeight="1">
      <c r="C72" s="428"/>
      <c r="D72" s="428"/>
      <c r="E72" s="428"/>
      <c r="F72" s="428"/>
      <c r="G72" s="520" t="s">
        <v>105</v>
      </c>
      <c r="H72" s="520"/>
      <c r="I72" s="520"/>
      <c r="J72" s="520"/>
      <c r="K72" s="52"/>
      <c r="L72" s="58">
        <v>1592</v>
      </c>
      <c r="M72" s="59">
        <v>3629</v>
      </c>
      <c r="N72" s="59">
        <v>1766</v>
      </c>
      <c r="O72" s="58">
        <v>1863</v>
      </c>
      <c r="P72" s="55">
        <v>14120.622568093386</v>
      </c>
      <c r="Q72" s="56">
        <v>2.2795226130653266</v>
      </c>
      <c r="R72" s="55">
        <v>-4</v>
      </c>
      <c r="S72" s="55">
        <v>-4</v>
      </c>
      <c r="T72" s="49"/>
      <c r="U72" s="432"/>
    </row>
    <row r="73" spans="2:21" ht="8.4499999999999993" customHeight="1">
      <c r="C73" s="428"/>
      <c r="D73" s="428"/>
      <c r="E73" s="428"/>
      <c r="F73" s="428"/>
      <c r="G73" s="428"/>
      <c r="H73" s="428"/>
      <c r="I73" s="428"/>
      <c r="J73" s="428"/>
      <c r="K73" s="52"/>
      <c r="L73" s="51"/>
      <c r="M73" s="51"/>
      <c r="N73" s="51"/>
      <c r="O73" s="51"/>
      <c r="P73" s="43"/>
      <c r="Q73" s="44"/>
      <c r="R73" s="43"/>
      <c r="S73" s="43"/>
    </row>
    <row r="74" spans="2:21" s="41" customFormat="1" ht="11.1" customHeight="1">
      <c r="C74" s="522" t="s">
        <v>117</v>
      </c>
      <c r="D74" s="522"/>
      <c r="E74" s="522"/>
      <c r="F74" s="522"/>
      <c r="G74" s="522"/>
      <c r="H74" s="522"/>
      <c r="I74" s="522"/>
      <c r="J74" s="522"/>
      <c r="K74" s="57"/>
      <c r="L74" s="51">
        <v>9863</v>
      </c>
      <c r="M74" s="51">
        <v>18009</v>
      </c>
      <c r="N74" s="51">
        <v>8795</v>
      </c>
      <c r="O74" s="51">
        <v>9214</v>
      </c>
      <c r="P74" s="43">
        <v>13379.64338781575</v>
      </c>
      <c r="Q74" s="44">
        <v>1.8259150359931056</v>
      </c>
      <c r="R74" s="43">
        <v>108</v>
      </c>
      <c r="S74" s="43">
        <v>101</v>
      </c>
    </row>
    <row r="75" spans="2:21" ht="11.1" customHeight="1">
      <c r="C75" s="428"/>
      <c r="D75" s="428"/>
      <c r="E75" s="428"/>
      <c r="F75" s="428"/>
      <c r="G75" s="520" t="s">
        <v>76</v>
      </c>
      <c r="H75" s="520"/>
      <c r="I75" s="520"/>
      <c r="J75" s="520"/>
      <c r="K75" s="52"/>
      <c r="L75" s="58">
        <v>3171</v>
      </c>
      <c r="M75" s="59">
        <v>5277</v>
      </c>
      <c r="N75" s="59">
        <v>2569</v>
      </c>
      <c r="O75" s="58">
        <v>2708</v>
      </c>
      <c r="P75" s="55">
        <v>15520.588235294117</v>
      </c>
      <c r="Q75" s="56">
        <v>1.6641438032166509</v>
      </c>
      <c r="R75" s="55">
        <v>54</v>
      </c>
      <c r="S75" s="55">
        <v>31</v>
      </c>
      <c r="T75" s="49"/>
      <c r="U75" s="432"/>
    </row>
    <row r="76" spans="2:21" ht="11.1" customHeight="1">
      <c r="C76" s="428"/>
      <c r="D76" s="428"/>
      <c r="E76" s="428"/>
      <c r="F76" s="428"/>
      <c r="G76" s="520" t="s">
        <v>77</v>
      </c>
      <c r="H76" s="520"/>
      <c r="I76" s="520"/>
      <c r="J76" s="520"/>
      <c r="K76" s="52"/>
      <c r="L76" s="58">
        <v>2173</v>
      </c>
      <c r="M76" s="59">
        <v>4103</v>
      </c>
      <c r="N76" s="59">
        <v>2002</v>
      </c>
      <c r="O76" s="58">
        <v>2101</v>
      </c>
      <c r="P76" s="55">
        <v>13278.31715210356</v>
      </c>
      <c r="Q76" s="56">
        <v>1.8881730326737229</v>
      </c>
      <c r="R76" s="55">
        <v>83</v>
      </c>
      <c r="S76" s="55">
        <v>109</v>
      </c>
      <c r="T76" s="49"/>
      <c r="U76" s="432"/>
    </row>
    <row r="77" spans="2:21" ht="11.1" customHeight="1">
      <c r="C77" s="428"/>
      <c r="D77" s="428"/>
      <c r="E77" s="428"/>
      <c r="F77" s="428"/>
      <c r="G77" s="520" t="s">
        <v>81</v>
      </c>
      <c r="H77" s="520"/>
      <c r="I77" s="520"/>
      <c r="J77" s="520"/>
      <c r="K77" s="52"/>
      <c r="L77" s="58">
        <v>2260</v>
      </c>
      <c r="M77" s="59">
        <v>4532</v>
      </c>
      <c r="N77" s="59">
        <v>2221</v>
      </c>
      <c r="O77" s="58">
        <v>2311</v>
      </c>
      <c r="P77" s="55">
        <v>13174.418604651164</v>
      </c>
      <c r="Q77" s="56">
        <v>2.0053097345132742</v>
      </c>
      <c r="R77" s="55">
        <v>-69</v>
      </c>
      <c r="S77" s="55">
        <v>-92</v>
      </c>
      <c r="T77" s="49"/>
      <c r="U77" s="432"/>
    </row>
    <row r="78" spans="2:21" ht="11.1" customHeight="1">
      <c r="C78" s="428"/>
      <c r="D78" s="428"/>
      <c r="E78" s="428"/>
      <c r="F78" s="428"/>
      <c r="G78" s="520" t="s">
        <v>84</v>
      </c>
      <c r="H78" s="520"/>
      <c r="I78" s="520"/>
      <c r="J78" s="520"/>
      <c r="K78" s="52"/>
      <c r="L78" s="58">
        <v>2259</v>
      </c>
      <c r="M78" s="59">
        <v>4097</v>
      </c>
      <c r="N78" s="59">
        <v>2003</v>
      </c>
      <c r="O78" s="58">
        <v>2094</v>
      </c>
      <c r="P78" s="55">
        <v>11606.232294617565</v>
      </c>
      <c r="Q78" s="56">
        <v>1.8136343514829572</v>
      </c>
      <c r="R78" s="55">
        <v>40</v>
      </c>
      <c r="S78" s="55">
        <v>53</v>
      </c>
      <c r="T78" s="49"/>
      <c r="U78" s="432"/>
    </row>
    <row r="79" spans="2:21" ht="8.4499999999999993" customHeight="1">
      <c r="K79" s="52"/>
      <c r="L79" s="51"/>
      <c r="M79" s="51"/>
      <c r="N79" s="51"/>
      <c r="O79" s="51"/>
      <c r="P79" s="43"/>
      <c r="Q79" s="44"/>
      <c r="R79" s="43"/>
      <c r="S79" s="43"/>
    </row>
    <row r="80" spans="2:21" s="41" customFormat="1" ht="11.1" customHeight="1">
      <c r="B80" s="46"/>
      <c r="C80" s="522" t="s">
        <v>118</v>
      </c>
      <c r="D80" s="522"/>
      <c r="E80" s="522"/>
      <c r="F80" s="522"/>
      <c r="G80" s="522"/>
      <c r="H80" s="522"/>
      <c r="I80" s="522"/>
      <c r="J80" s="522"/>
      <c r="K80" s="57"/>
      <c r="L80" s="60">
        <v>983</v>
      </c>
      <c r="M80" s="61">
        <v>2087</v>
      </c>
      <c r="N80" s="61">
        <v>1015</v>
      </c>
      <c r="O80" s="60">
        <v>1072</v>
      </c>
      <c r="P80" s="43">
        <v>11790.960451977402</v>
      </c>
      <c r="Q80" s="44">
        <v>2.1230925737538149</v>
      </c>
      <c r="R80" s="43">
        <v>-4</v>
      </c>
      <c r="S80" s="43">
        <v>-3</v>
      </c>
    </row>
    <row r="81" spans="2:19" ht="11.1" customHeight="1">
      <c r="B81" s="39"/>
      <c r="C81" s="39"/>
      <c r="D81" s="39"/>
      <c r="E81" s="39"/>
      <c r="F81" s="39"/>
      <c r="G81" s="39"/>
      <c r="H81" s="39"/>
      <c r="I81" s="39"/>
      <c r="J81" s="39"/>
      <c r="K81" s="65"/>
      <c r="L81" s="39"/>
      <c r="M81" s="39"/>
      <c r="N81" s="39"/>
      <c r="O81" s="39"/>
      <c r="P81" s="39"/>
      <c r="Q81" s="39"/>
      <c r="R81" s="39"/>
      <c r="S81" s="39"/>
    </row>
    <row r="82" spans="2:19" ht="11.1" customHeight="1"/>
  </sheetData>
  <mergeCells count="69">
    <mergeCell ref="C10:J10"/>
    <mergeCell ref="G11:J11"/>
    <mergeCell ref="A1:L2"/>
    <mergeCell ref="B5:S5"/>
    <mergeCell ref="B7:K8"/>
    <mergeCell ref="L7:L8"/>
    <mergeCell ref="M7:O7"/>
    <mergeCell ref="P7:P8"/>
    <mergeCell ref="Q7:Q8"/>
    <mergeCell ref="R7:S7"/>
    <mergeCell ref="G16:J16"/>
    <mergeCell ref="G17:J17"/>
    <mergeCell ref="G18:J18"/>
    <mergeCell ref="G12:J12"/>
    <mergeCell ref="G13:J13"/>
    <mergeCell ref="C15:J15"/>
    <mergeCell ref="G23:J23"/>
    <mergeCell ref="G24:J24"/>
    <mergeCell ref="G25:J25"/>
    <mergeCell ref="G19:J19"/>
    <mergeCell ref="C21:J21"/>
    <mergeCell ref="G22:J22"/>
    <mergeCell ref="G30:J30"/>
    <mergeCell ref="G31:J31"/>
    <mergeCell ref="G32:J32"/>
    <mergeCell ref="C27:J27"/>
    <mergeCell ref="G28:J28"/>
    <mergeCell ref="G29:J29"/>
    <mergeCell ref="G37:J37"/>
    <mergeCell ref="G38:J38"/>
    <mergeCell ref="G39:J39"/>
    <mergeCell ref="C34:J34"/>
    <mergeCell ref="G35:J35"/>
    <mergeCell ref="G36:J36"/>
    <mergeCell ref="G44:J44"/>
    <mergeCell ref="G45:J45"/>
    <mergeCell ref="G46:J46"/>
    <mergeCell ref="C41:J41"/>
    <mergeCell ref="G42:J42"/>
    <mergeCell ref="G43:J43"/>
    <mergeCell ref="G51:J51"/>
    <mergeCell ref="G52:J52"/>
    <mergeCell ref="C54:J54"/>
    <mergeCell ref="G47:J47"/>
    <mergeCell ref="C49:J49"/>
    <mergeCell ref="G50:J50"/>
    <mergeCell ref="G58:J58"/>
    <mergeCell ref="G59:J59"/>
    <mergeCell ref="G60:J60"/>
    <mergeCell ref="G55:J55"/>
    <mergeCell ref="G56:J56"/>
    <mergeCell ref="G57:J57"/>
    <mergeCell ref="G65:J65"/>
    <mergeCell ref="G66:J66"/>
    <mergeCell ref="G67:J67"/>
    <mergeCell ref="G61:J61"/>
    <mergeCell ref="G62:J62"/>
    <mergeCell ref="C64:J64"/>
    <mergeCell ref="G71:J71"/>
    <mergeCell ref="G72:J72"/>
    <mergeCell ref="C74:J74"/>
    <mergeCell ref="G68:J68"/>
    <mergeCell ref="G69:J69"/>
    <mergeCell ref="G70:J70"/>
    <mergeCell ref="G78:J78"/>
    <mergeCell ref="C80:J80"/>
    <mergeCell ref="G75:J75"/>
    <mergeCell ref="G76:J76"/>
    <mergeCell ref="G77:J77"/>
  </mergeCells>
  <phoneticPr fontId="41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  <headerFooter alignWithMargins="0"/>
  <colBreaks count="1" manualBreakCount="1">
    <brk id="1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X83"/>
  <sheetViews>
    <sheetView view="pageBreakPreview" zoomScaleNormal="100" zoomScaleSheetLayoutView="100" workbookViewId="0"/>
  </sheetViews>
  <sheetFormatPr defaultRowHeight="11.25"/>
  <cols>
    <col min="1" max="1" width="1" style="31" customWidth="1"/>
    <col min="2" max="11" width="1.625" style="31" customWidth="1"/>
    <col min="12" max="19" width="10.25" style="31" customWidth="1"/>
    <col min="20" max="20" width="1.625" style="31" customWidth="1"/>
    <col min="21" max="16384" width="9" style="31"/>
  </cols>
  <sheetData>
    <row r="1" spans="2:24" s="310" customFormat="1" ht="13.5" customHeight="1">
      <c r="Q1" s="447">
        <v>21</v>
      </c>
      <c r="R1" s="447"/>
      <c r="S1" s="447"/>
      <c r="T1" s="447"/>
      <c r="V1" s="10"/>
      <c r="W1" s="10"/>
      <c r="X1" s="10"/>
    </row>
    <row r="2" spans="2:24" s="310" customFormat="1" ht="13.5" customHeight="1">
      <c r="Q2" s="447"/>
      <c r="R2" s="447"/>
      <c r="S2" s="447"/>
      <c r="T2" s="447"/>
      <c r="V2" s="10"/>
      <c r="W2" s="10"/>
      <c r="X2" s="10"/>
    </row>
    <row r="3" spans="2:24" ht="11.1" customHeight="1"/>
    <row r="4" spans="2:24" ht="11.1" customHeight="1"/>
    <row r="5" spans="2:24" s="32" customFormat="1" ht="18" customHeight="1">
      <c r="B5" s="533" t="s">
        <v>453</v>
      </c>
      <c r="C5" s="533"/>
      <c r="D5" s="533"/>
      <c r="E5" s="533"/>
      <c r="F5" s="533"/>
      <c r="G5" s="533"/>
      <c r="H5" s="533"/>
      <c r="I5" s="533"/>
      <c r="J5" s="533"/>
      <c r="K5" s="533"/>
      <c r="L5" s="533"/>
      <c r="M5" s="533"/>
      <c r="N5" s="533"/>
      <c r="O5" s="533"/>
      <c r="P5" s="533"/>
      <c r="Q5" s="533"/>
      <c r="R5" s="533"/>
      <c r="S5" s="533"/>
      <c r="T5" s="78"/>
    </row>
    <row r="6" spans="2:24" ht="12.95" customHeight="1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15"/>
    </row>
    <row r="7" spans="2:24" ht="15.95" customHeight="1">
      <c r="B7" s="525" t="s">
        <v>70</v>
      </c>
      <c r="C7" s="526"/>
      <c r="D7" s="526"/>
      <c r="E7" s="526"/>
      <c r="F7" s="526"/>
      <c r="G7" s="526"/>
      <c r="H7" s="526"/>
      <c r="I7" s="526"/>
      <c r="J7" s="526"/>
      <c r="K7" s="526"/>
      <c r="L7" s="526" t="s">
        <v>71</v>
      </c>
      <c r="M7" s="526" t="s">
        <v>354</v>
      </c>
      <c r="N7" s="526"/>
      <c r="O7" s="526"/>
      <c r="P7" s="529" t="s">
        <v>72</v>
      </c>
      <c r="Q7" s="529" t="s">
        <v>458</v>
      </c>
      <c r="R7" s="526" t="s">
        <v>355</v>
      </c>
      <c r="S7" s="530"/>
      <c r="T7" s="70"/>
      <c r="U7" s="315"/>
    </row>
    <row r="8" spans="2:24" ht="15.95" customHeight="1">
      <c r="B8" s="527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311" t="s">
        <v>1</v>
      </c>
      <c r="N8" s="311" t="s">
        <v>356</v>
      </c>
      <c r="O8" s="311" t="s">
        <v>357</v>
      </c>
      <c r="P8" s="528"/>
      <c r="Q8" s="528"/>
      <c r="R8" s="311" t="s">
        <v>71</v>
      </c>
      <c r="S8" s="318" t="s">
        <v>73</v>
      </c>
      <c r="T8" s="314"/>
      <c r="U8" s="315"/>
    </row>
    <row r="9" spans="2:24" ht="11.1" customHeight="1">
      <c r="K9" s="154"/>
      <c r="L9" s="315"/>
    </row>
    <row r="10" spans="2:24" s="41" customFormat="1" ht="11.1" customHeight="1">
      <c r="C10" s="532" t="s">
        <v>119</v>
      </c>
      <c r="D10" s="532"/>
      <c r="E10" s="532"/>
      <c r="F10" s="532"/>
      <c r="G10" s="532"/>
      <c r="H10" s="532"/>
      <c r="I10" s="532"/>
      <c r="J10" s="532"/>
      <c r="K10" s="57"/>
      <c r="L10" s="51">
        <v>8245</v>
      </c>
      <c r="M10" s="51">
        <v>17322</v>
      </c>
      <c r="N10" s="51">
        <v>8600</v>
      </c>
      <c r="O10" s="51">
        <v>8722</v>
      </c>
      <c r="P10" s="43">
        <v>14868.669527896995</v>
      </c>
      <c r="Q10" s="44">
        <v>2.1009096422073985</v>
      </c>
      <c r="R10" s="43">
        <v>241</v>
      </c>
      <c r="S10" s="43">
        <v>300</v>
      </c>
      <c r="T10" s="80"/>
    </row>
    <row r="11" spans="2:24" ht="11.1" customHeight="1">
      <c r="C11" s="312"/>
      <c r="D11" s="312"/>
      <c r="E11" s="312"/>
      <c r="F11" s="312"/>
      <c r="G11" s="520" t="s">
        <v>76</v>
      </c>
      <c r="H11" s="520"/>
      <c r="I11" s="520"/>
      <c r="J11" s="520"/>
      <c r="K11" s="52"/>
      <c r="L11" s="58">
        <v>1274</v>
      </c>
      <c r="M11" s="59">
        <v>2721</v>
      </c>
      <c r="N11" s="59">
        <v>1319</v>
      </c>
      <c r="O11" s="58">
        <v>1402</v>
      </c>
      <c r="P11" s="55">
        <v>16391.566265060239</v>
      </c>
      <c r="Q11" s="56">
        <v>2.1357927786499213</v>
      </c>
      <c r="R11" s="55">
        <v>39</v>
      </c>
      <c r="S11" s="55">
        <v>34</v>
      </c>
      <c r="T11" s="49"/>
      <c r="U11" s="315"/>
    </row>
    <row r="12" spans="2:24" ht="11.1" customHeight="1">
      <c r="C12" s="312"/>
      <c r="D12" s="312"/>
      <c r="E12" s="312"/>
      <c r="F12" s="312"/>
      <c r="G12" s="520" t="s">
        <v>77</v>
      </c>
      <c r="H12" s="520"/>
      <c r="I12" s="520"/>
      <c r="J12" s="520"/>
      <c r="K12" s="52"/>
      <c r="L12" s="58">
        <v>1406</v>
      </c>
      <c r="M12" s="59">
        <v>3072</v>
      </c>
      <c r="N12" s="59">
        <v>1546</v>
      </c>
      <c r="O12" s="58">
        <v>1526</v>
      </c>
      <c r="P12" s="55">
        <v>14355.140186915889</v>
      </c>
      <c r="Q12" s="56">
        <v>2.1849217638691325</v>
      </c>
      <c r="R12" s="55">
        <v>7</v>
      </c>
      <c r="S12" s="55">
        <v>-16</v>
      </c>
      <c r="T12" s="49"/>
      <c r="U12" s="315"/>
    </row>
    <row r="13" spans="2:24" ht="11.1" customHeight="1">
      <c r="C13" s="312"/>
      <c r="D13" s="312"/>
      <c r="E13" s="312"/>
      <c r="F13" s="312"/>
      <c r="G13" s="520" t="s">
        <v>81</v>
      </c>
      <c r="H13" s="520"/>
      <c r="I13" s="520"/>
      <c r="J13" s="520"/>
      <c r="K13" s="52"/>
      <c r="L13" s="58">
        <v>1080</v>
      </c>
      <c r="M13" s="59">
        <v>2365</v>
      </c>
      <c r="N13" s="59">
        <v>1152</v>
      </c>
      <c r="O13" s="58">
        <v>1213</v>
      </c>
      <c r="P13" s="55">
        <v>13670.520231213874</v>
      </c>
      <c r="Q13" s="56">
        <v>2.1898148148148149</v>
      </c>
      <c r="R13" s="55">
        <v>8</v>
      </c>
      <c r="S13" s="55">
        <v>20</v>
      </c>
      <c r="T13" s="49"/>
      <c r="U13" s="315"/>
    </row>
    <row r="14" spans="2:24" ht="11.1" customHeight="1">
      <c r="C14" s="312"/>
      <c r="D14" s="312"/>
      <c r="E14" s="312"/>
      <c r="F14" s="312"/>
      <c r="G14" s="520" t="s">
        <v>84</v>
      </c>
      <c r="H14" s="520"/>
      <c r="I14" s="520"/>
      <c r="J14" s="520"/>
      <c r="K14" s="52"/>
      <c r="L14" s="58">
        <v>1855</v>
      </c>
      <c r="M14" s="59">
        <v>3417</v>
      </c>
      <c r="N14" s="59">
        <v>1701</v>
      </c>
      <c r="O14" s="58">
        <v>1716</v>
      </c>
      <c r="P14" s="55">
        <v>15254.464285714286</v>
      </c>
      <c r="Q14" s="56">
        <v>1.8420485175202157</v>
      </c>
      <c r="R14" s="55">
        <v>112</v>
      </c>
      <c r="S14" s="55">
        <v>165</v>
      </c>
      <c r="T14" s="49"/>
      <c r="U14" s="315"/>
    </row>
    <row r="15" spans="2:24" ht="11.1" customHeight="1">
      <c r="C15" s="312"/>
      <c r="D15" s="312"/>
      <c r="E15" s="312"/>
      <c r="F15" s="312"/>
      <c r="G15" s="520" t="s">
        <v>87</v>
      </c>
      <c r="H15" s="520"/>
      <c r="I15" s="520"/>
      <c r="J15" s="520"/>
      <c r="K15" s="52"/>
      <c r="L15" s="58">
        <v>1129</v>
      </c>
      <c r="M15" s="59">
        <v>2378</v>
      </c>
      <c r="N15" s="59">
        <v>1203</v>
      </c>
      <c r="O15" s="58">
        <v>1175</v>
      </c>
      <c r="P15" s="55">
        <v>14955.974842767295</v>
      </c>
      <c r="Q15" s="56">
        <v>2.1062887511071744</v>
      </c>
      <c r="R15" s="55">
        <v>56</v>
      </c>
      <c r="S15" s="55">
        <v>74</v>
      </c>
      <c r="T15" s="49"/>
      <c r="U15" s="315"/>
    </row>
    <row r="16" spans="2:24" ht="11.1" customHeight="1">
      <c r="C16" s="312"/>
      <c r="D16" s="312"/>
      <c r="E16" s="312"/>
      <c r="F16" s="312"/>
      <c r="G16" s="520" t="s">
        <v>88</v>
      </c>
      <c r="H16" s="520"/>
      <c r="I16" s="520"/>
      <c r="J16" s="520"/>
      <c r="K16" s="52"/>
      <c r="L16" s="58">
        <v>1501</v>
      </c>
      <c r="M16" s="59">
        <v>3369</v>
      </c>
      <c r="N16" s="59">
        <v>1679</v>
      </c>
      <c r="O16" s="58">
        <v>1690</v>
      </c>
      <c r="P16" s="55">
        <v>14711.7903930131</v>
      </c>
      <c r="Q16" s="56">
        <v>2.2445036642238509</v>
      </c>
      <c r="R16" s="55">
        <v>19</v>
      </c>
      <c r="S16" s="55">
        <v>23</v>
      </c>
      <c r="T16" s="49"/>
      <c r="U16" s="315"/>
    </row>
    <row r="17" spans="2:21" ht="7.35" customHeight="1">
      <c r="C17" s="313"/>
      <c r="D17" s="313"/>
      <c r="E17" s="313"/>
      <c r="F17" s="313"/>
      <c r="G17" s="313"/>
      <c r="H17" s="313"/>
      <c r="I17" s="313"/>
      <c r="J17" s="313"/>
      <c r="K17" s="52"/>
      <c r="L17" s="81"/>
      <c r="M17" s="81"/>
      <c r="N17" s="81"/>
      <c r="O17" s="80"/>
      <c r="P17" s="72"/>
      <c r="Q17" s="82"/>
      <c r="R17" s="55"/>
      <c r="S17" s="55"/>
      <c r="T17" s="317"/>
    </row>
    <row r="18" spans="2:21" s="41" customFormat="1" ht="11.1" customHeight="1">
      <c r="C18" s="532" t="s">
        <v>120</v>
      </c>
      <c r="D18" s="532"/>
      <c r="E18" s="532"/>
      <c r="F18" s="532"/>
      <c r="G18" s="532"/>
      <c r="H18" s="532"/>
      <c r="I18" s="532"/>
      <c r="J18" s="532"/>
      <c r="K18" s="57"/>
      <c r="L18" s="60">
        <v>2229</v>
      </c>
      <c r="M18" s="61">
        <v>4943</v>
      </c>
      <c r="N18" s="61">
        <v>2400</v>
      </c>
      <c r="O18" s="60">
        <v>2543</v>
      </c>
      <c r="P18" s="43">
        <v>13845.938375350141</v>
      </c>
      <c r="Q18" s="44">
        <v>2.217586361597129</v>
      </c>
      <c r="R18" s="43">
        <v>47</v>
      </c>
      <c r="S18" s="43">
        <v>99</v>
      </c>
      <c r="T18" s="80"/>
    </row>
    <row r="19" spans="2:21" ht="7.35" customHeight="1">
      <c r="C19" s="313"/>
      <c r="D19" s="313"/>
      <c r="E19" s="313"/>
      <c r="F19" s="313"/>
      <c r="G19" s="313"/>
      <c r="H19" s="313"/>
      <c r="I19" s="313"/>
      <c r="J19" s="313"/>
      <c r="K19" s="52"/>
      <c r="L19" s="51"/>
      <c r="M19" s="51"/>
      <c r="N19" s="51"/>
      <c r="O19" s="42"/>
      <c r="P19" s="72"/>
      <c r="Q19" s="82"/>
      <c r="R19" s="55"/>
      <c r="S19" s="55"/>
      <c r="T19" s="317"/>
    </row>
    <row r="20" spans="2:21" s="41" customFormat="1" ht="11.1" customHeight="1">
      <c r="C20" s="532" t="s">
        <v>121</v>
      </c>
      <c r="D20" s="532"/>
      <c r="E20" s="532"/>
      <c r="F20" s="532"/>
      <c r="G20" s="532"/>
      <c r="H20" s="532"/>
      <c r="I20" s="532"/>
      <c r="J20" s="532"/>
      <c r="K20" s="57"/>
      <c r="L20" s="51">
        <v>2742</v>
      </c>
      <c r="M20" s="51">
        <v>4984</v>
      </c>
      <c r="N20" s="51">
        <v>2478</v>
      </c>
      <c r="O20" s="51">
        <v>2506</v>
      </c>
      <c r="P20" s="43">
        <v>15672.955974842767</v>
      </c>
      <c r="Q20" s="44">
        <v>1.8176513493800146</v>
      </c>
      <c r="R20" s="43">
        <v>39</v>
      </c>
      <c r="S20" s="43">
        <v>65</v>
      </c>
      <c r="T20" s="80"/>
    </row>
    <row r="21" spans="2:21" ht="11.1" customHeight="1">
      <c r="C21" s="312"/>
      <c r="D21" s="312"/>
      <c r="E21" s="312"/>
      <c r="F21" s="312"/>
      <c r="G21" s="520" t="s">
        <v>76</v>
      </c>
      <c r="H21" s="520"/>
      <c r="I21" s="520"/>
      <c r="J21" s="520"/>
      <c r="K21" s="52"/>
      <c r="L21" s="58">
        <v>1896</v>
      </c>
      <c r="M21" s="59">
        <v>3588</v>
      </c>
      <c r="N21" s="59">
        <v>1787</v>
      </c>
      <c r="O21" s="58">
        <v>1801</v>
      </c>
      <c r="P21" s="55">
        <v>16162.162162162162</v>
      </c>
      <c r="Q21" s="56">
        <v>1.8924050632911393</v>
      </c>
      <c r="R21" s="55">
        <v>34</v>
      </c>
      <c r="S21" s="55">
        <v>51</v>
      </c>
      <c r="T21" s="49"/>
      <c r="U21" s="315"/>
    </row>
    <row r="22" spans="2:21" ht="11.1" customHeight="1">
      <c r="C22" s="312"/>
      <c r="D22" s="312"/>
      <c r="E22" s="312"/>
      <c r="F22" s="312"/>
      <c r="G22" s="520" t="s">
        <v>77</v>
      </c>
      <c r="H22" s="520"/>
      <c r="I22" s="520"/>
      <c r="J22" s="520"/>
      <c r="K22" s="52"/>
      <c r="L22" s="58">
        <v>846</v>
      </c>
      <c r="M22" s="59">
        <v>1396</v>
      </c>
      <c r="N22" s="59">
        <v>691</v>
      </c>
      <c r="O22" s="58">
        <v>705</v>
      </c>
      <c r="P22" s="55">
        <v>14541.666666666666</v>
      </c>
      <c r="Q22" s="56">
        <v>1.6501182033096926</v>
      </c>
      <c r="R22" s="55">
        <v>5</v>
      </c>
      <c r="S22" s="55">
        <v>14</v>
      </c>
      <c r="T22" s="49"/>
      <c r="U22" s="315"/>
    </row>
    <row r="23" spans="2:21" ht="7.35" customHeight="1">
      <c r="C23" s="312"/>
      <c r="D23" s="312"/>
      <c r="E23" s="312"/>
      <c r="F23" s="312"/>
      <c r="G23" s="312"/>
      <c r="H23" s="312"/>
      <c r="I23" s="312"/>
      <c r="J23" s="312"/>
      <c r="K23" s="52"/>
      <c r="L23" s="51"/>
      <c r="M23" s="51"/>
      <c r="N23" s="51"/>
      <c r="O23" s="42"/>
      <c r="P23" s="72"/>
      <c r="Q23" s="82"/>
      <c r="R23" s="55"/>
      <c r="S23" s="55"/>
      <c r="T23" s="317"/>
    </row>
    <row r="24" spans="2:21" s="41" customFormat="1" ht="11.1" customHeight="1">
      <c r="C24" s="532" t="s">
        <v>122</v>
      </c>
      <c r="D24" s="532"/>
      <c r="E24" s="532"/>
      <c r="F24" s="532"/>
      <c r="G24" s="532"/>
      <c r="H24" s="532"/>
      <c r="I24" s="532"/>
      <c r="J24" s="532"/>
      <c r="K24" s="57"/>
      <c r="L24" s="51">
        <v>7829</v>
      </c>
      <c r="M24" s="51">
        <v>16315</v>
      </c>
      <c r="N24" s="51">
        <v>7904</v>
      </c>
      <c r="O24" s="51">
        <v>8411</v>
      </c>
      <c r="P24" s="43">
        <v>15567.748091603053</v>
      </c>
      <c r="Q24" s="44">
        <v>2.0839187635713374</v>
      </c>
      <c r="R24" s="43">
        <v>74</v>
      </c>
      <c r="S24" s="43">
        <v>58</v>
      </c>
      <c r="T24" s="80"/>
    </row>
    <row r="25" spans="2:21" ht="11.1" customHeight="1">
      <c r="C25" s="312"/>
      <c r="D25" s="312"/>
      <c r="E25" s="312"/>
      <c r="F25" s="312"/>
      <c r="G25" s="520" t="s">
        <v>76</v>
      </c>
      <c r="H25" s="520"/>
      <c r="I25" s="520"/>
      <c r="J25" s="520"/>
      <c r="K25" s="52"/>
      <c r="L25" s="58">
        <v>1256</v>
      </c>
      <c r="M25" s="59">
        <v>2490</v>
      </c>
      <c r="N25" s="59">
        <v>1187</v>
      </c>
      <c r="O25" s="58">
        <v>1303</v>
      </c>
      <c r="P25" s="55">
        <v>14393.06358381503</v>
      </c>
      <c r="Q25" s="56">
        <v>1.9824840764331211</v>
      </c>
      <c r="R25" s="55">
        <v>60</v>
      </c>
      <c r="S25" s="55">
        <v>113</v>
      </c>
      <c r="T25" s="49"/>
      <c r="U25" s="315"/>
    </row>
    <row r="26" spans="2:21" ht="11.1" customHeight="1">
      <c r="C26" s="312"/>
      <c r="D26" s="312"/>
      <c r="E26" s="312"/>
      <c r="F26" s="312"/>
      <c r="G26" s="520" t="s">
        <v>77</v>
      </c>
      <c r="H26" s="520"/>
      <c r="I26" s="520"/>
      <c r="J26" s="520"/>
      <c r="K26" s="52"/>
      <c r="L26" s="58">
        <v>2067</v>
      </c>
      <c r="M26" s="59">
        <v>4162</v>
      </c>
      <c r="N26" s="59">
        <v>2013</v>
      </c>
      <c r="O26" s="58">
        <v>2149</v>
      </c>
      <c r="P26" s="55">
        <v>15025.270758122742</v>
      </c>
      <c r="Q26" s="56">
        <v>2.0135462022254473</v>
      </c>
      <c r="R26" s="55">
        <v>-24</v>
      </c>
      <c r="S26" s="55">
        <v>-36</v>
      </c>
      <c r="T26" s="49"/>
      <c r="U26" s="315"/>
    </row>
    <row r="27" spans="2:21" ht="11.1" customHeight="1">
      <c r="C27" s="312"/>
      <c r="D27" s="312"/>
      <c r="E27" s="312"/>
      <c r="F27" s="312"/>
      <c r="G27" s="520" t="s">
        <v>81</v>
      </c>
      <c r="H27" s="520"/>
      <c r="I27" s="520"/>
      <c r="J27" s="520"/>
      <c r="K27" s="52"/>
      <c r="L27" s="58">
        <v>1527</v>
      </c>
      <c r="M27" s="59">
        <v>3122</v>
      </c>
      <c r="N27" s="59">
        <v>1580</v>
      </c>
      <c r="O27" s="58">
        <v>1542</v>
      </c>
      <c r="P27" s="55">
        <v>11477.941176470587</v>
      </c>
      <c r="Q27" s="56">
        <v>2.0445317616240994</v>
      </c>
      <c r="R27" s="55">
        <v>17</v>
      </c>
      <c r="S27" s="55">
        <v>-11</v>
      </c>
      <c r="T27" s="49"/>
      <c r="U27" s="315"/>
    </row>
    <row r="28" spans="2:21" ht="11.1" customHeight="1">
      <c r="C28" s="312"/>
      <c r="D28" s="312"/>
      <c r="E28" s="312"/>
      <c r="F28" s="312"/>
      <c r="G28" s="520" t="s">
        <v>84</v>
      </c>
      <c r="H28" s="520"/>
      <c r="I28" s="520"/>
      <c r="J28" s="520"/>
      <c r="K28" s="52"/>
      <c r="L28" s="58">
        <v>2979</v>
      </c>
      <c r="M28" s="59">
        <v>6541</v>
      </c>
      <c r="N28" s="59">
        <v>3124</v>
      </c>
      <c r="O28" s="58">
        <v>3417</v>
      </c>
      <c r="P28" s="55">
        <v>20064.417177914111</v>
      </c>
      <c r="Q28" s="56">
        <v>2.1957032561262166</v>
      </c>
      <c r="R28" s="55">
        <v>21</v>
      </c>
      <c r="S28" s="55">
        <v>-8</v>
      </c>
      <c r="T28" s="49"/>
      <c r="U28" s="315"/>
    </row>
    <row r="29" spans="2:21" ht="7.35" customHeight="1">
      <c r="B29" s="315"/>
      <c r="C29" s="315"/>
      <c r="D29" s="315"/>
      <c r="E29" s="315"/>
      <c r="F29" s="315"/>
      <c r="G29" s="315"/>
      <c r="H29" s="315"/>
      <c r="I29" s="315"/>
      <c r="J29" s="315"/>
      <c r="K29" s="52"/>
      <c r="L29" s="51"/>
      <c r="M29" s="51"/>
      <c r="N29" s="51"/>
      <c r="O29" s="42"/>
      <c r="P29" s="83"/>
      <c r="Q29" s="84"/>
      <c r="R29" s="85"/>
      <c r="S29" s="85"/>
      <c r="T29" s="316"/>
    </row>
    <row r="30" spans="2:21" s="41" customFormat="1" ht="11.1" customHeight="1">
      <c r="C30" s="522" t="s">
        <v>123</v>
      </c>
      <c r="D30" s="522"/>
      <c r="E30" s="522"/>
      <c r="F30" s="522"/>
      <c r="G30" s="522"/>
      <c r="H30" s="522"/>
      <c r="I30" s="522"/>
      <c r="J30" s="522"/>
      <c r="K30" s="57"/>
      <c r="L30" s="51">
        <v>10592</v>
      </c>
      <c r="M30" s="51">
        <v>21325</v>
      </c>
      <c r="N30" s="51">
        <v>10381</v>
      </c>
      <c r="O30" s="51">
        <v>10944</v>
      </c>
      <c r="P30" s="43">
        <v>15866.815476190477</v>
      </c>
      <c r="Q30" s="44">
        <v>2.0133119335347431</v>
      </c>
      <c r="R30" s="43">
        <v>136</v>
      </c>
      <c r="S30" s="43">
        <v>122</v>
      </c>
      <c r="T30" s="80"/>
    </row>
    <row r="31" spans="2:21" ht="11.1" customHeight="1">
      <c r="C31" s="312"/>
      <c r="D31" s="312"/>
      <c r="E31" s="312"/>
      <c r="F31" s="312"/>
      <c r="G31" s="520" t="s">
        <v>76</v>
      </c>
      <c r="H31" s="520"/>
      <c r="I31" s="520"/>
      <c r="J31" s="520"/>
      <c r="K31" s="52"/>
      <c r="L31" s="58">
        <v>1793</v>
      </c>
      <c r="M31" s="59">
        <v>3310</v>
      </c>
      <c r="N31" s="59">
        <v>1583</v>
      </c>
      <c r="O31" s="58">
        <v>1727</v>
      </c>
      <c r="P31" s="55">
        <v>23309.859154929578</v>
      </c>
      <c r="Q31" s="56">
        <v>1.8460680423870608</v>
      </c>
      <c r="R31" s="55">
        <v>-12</v>
      </c>
      <c r="S31" s="55">
        <v>-33</v>
      </c>
      <c r="T31" s="49"/>
      <c r="U31" s="315"/>
    </row>
    <row r="32" spans="2:21" ht="11.1" customHeight="1">
      <c r="C32" s="312"/>
      <c r="D32" s="312"/>
      <c r="E32" s="312"/>
      <c r="F32" s="312"/>
      <c r="G32" s="520" t="s">
        <v>77</v>
      </c>
      <c r="H32" s="520"/>
      <c r="I32" s="520"/>
      <c r="J32" s="520"/>
      <c r="K32" s="52"/>
      <c r="L32" s="58">
        <v>2338</v>
      </c>
      <c r="M32" s="59">
        <v>4146</v>
      </c>
      <c r="N32" s="59">
        <v>1998</v>
      </c>
      <c r="O32" s="58">
        <v>2148</v>
      </c>
      <c r="P32" s="55">
        <v>20126.213592233013</v>
      </c>
      <c r="Q32" s="56">
        <v>1.7733105218135159</v>
      </c>
      <c r="R32" s="55">
        <v>68</v>
      </c>
      <c r="S32" s="55">
        <v>57</v>
      </c>
      <c r="T32" s="49"/>
      <c r="U32" s="315"/>
    </row>
    <row r="33" spans="3:21" ht="11.1" customHeight="1">
      <c r="C33" s="312"/>
      <c r="D33" s="312"/>
      <c r="E33" s="312"/>
      <c r="F33" s="312"/>
      <c r="G33" s="520" t="s">
        <v>81</v>
      </c>
      <c r="H33" s="520"/>
      <c r="I33" s="520"/>
      <c r="J33" s="520"/>
      <c r="K33" s="52"/>
      <c r="L33" s="58">
        <v>2108</v>
      </c>
      <c r="M33" s="59">
        <v>4223</v>
      </c>
      <c r="N33" s="59">
        <v>2094</v>
      </c>
      <c r="O33" s="58">
        <v>2129</v>
      </c>
      <c r="P33" s="55">
        <v>11698.060941828255</v>
      </c>
      <c r="Q33" s="56">
        <v>2.0033206831119545</v>
      </c>
      <c r="R33" s="55">
        <v>30</v>
      </c>
      <c r="S33" s="55">
        <v>54</v>
      </c>
      <c r="T33" s="49"/>
      <c r="U33" s="315"/>
    </row>
    <row r="34" spans="3:21" ht="11.1" customHeight="1">
      <c r="C34" s="312"/>
      <c r="D34" s="312"/>
      <c r="E34" s="312"/>
      <c r="F34" s="312"/>
      <c r="G34" s="520" t="s">
        <v>84</v>
      </c>
      <c r="H34" s="520"/>
      <c r="I34" s="520"/>
      <c r="J34" s="520"/>
      <c r="K34" s="52"/>
      <c r="L34" s="58">
        <v>2047</v>
      </c>
      <c r="M34" s="59">
        <v>4188</v>
      </c>
      <c r="N34" s="59">
        <v>2032</v>
      </c>
      <c r="O34" s="58">
        <v>2156</v>
      </c>
      <c r="P34" s="55">
        <v>11897.727272727274</v>
      </c>
      <c r="Q34" s="56">
        <v>2.0459208597948217</v>
      </c>
      <c r="R34" s="55">
        <v>25</v>
      </c>
      <c r="S34" s="55">
        <v>36</v>
      </c>
      <c r="T34" s="49"/>
      <c r="U34" s="315"/>
    </row>
    <row r="35" spans="3:21" ht="11.1" customHeight="1">
      <c r="C35" s="312"/>
      <c r="D35" s="312"/>
      <c r="E35" s="312"/>
      <c r="F35" s="312"/>
      <c r="G35" s="520" t="s">
        <v>87</v>
      </c>
      <c r="H35" s="520"/>
      <c r="I35" s="520"/>
      <c r="J35" s="520"/>
      <c r="K35" s="52"/>
      <c r="L35" s="58">
        <v>2306</v>
      </c>
      <c r="M35" s="59">
        <v>5458</v>
      </c>
      <c r="N35" s="59">
        <v>2674</v>
      </c>
      <c r="O35" s="58">
        <v>2784</v>
      </c>
      <c r="P35" s="55">
        <v>19286.219081272087</v>
      </c>
      <c r="Q35" s="56">
        <v>2.3668690372940158</v>
      </c>
      <c r="R35" s="55">
        <v>25</v>
      </c>
      <c r="S35" s="55">
        <v>8</v>
      </c>
      <c r="T35" s="49"/>
      <c r="U35" s="315"/>
    </row>
    <row r="36" spans="3:21" ht="7.35" customHeight="1">
      <c r="C36" s="312"/>
      <c r="D36" s="312"/>
      <c r="E36" s="312"/>
      <c r="F36" s="312"/>
      <c r="G36" s="312"/>
      <c r="H36" s="312"/>
      <c r="I36" s="312"/>
      <c r="J36" s="312"/>
      <c r="K36" s="52"/>
      <c r="L36" s="51"/>
      <c r="M36" s="51"/>
      <c r="N36" s="51"/>
      <c r="O36" s="42"/>
      <c r="P36" s="72"/>
      <c r="Q36" s="82"/>
      <c r="R36" s="55"/>
      <c r="S36" s="55"/>
      <c r="T36" s="317"/>
    </row>
    <row r="37" spans="3:21" s="41" customFormat="1" ht="11.1" customHeight="1">
      <c r="C37" s="522" t="s">
        <v>124</v>
      </c>
      <c r="D37" s="522"/>
      <c r="E37" s="522"/>
      <c r="F37" s="522"/>
      <c r="G37" s="522"/>
      <c r="H37" s="522"/>
      <c r="I37" s="522"/>
      <c r="J37" s="522"/>
      <c r="K37" s="57"/>
      <c r="L37" s="51">
        <v>16849</v>
      </c>
      <c r="M37" s="51">
        <v>33832</v>
      </c>
      <c r="N37" s="51">
        <v>16181</v>
      </c>
      <c r="O37" s="51">
        <v>17651</v>
      </c>
      <c r="P37" s="43">
        <v>13928.365582544255</v>
      </c>
      <c r="Q37" s="44">
        <v>2.0079529942429817</v>
      </c>
      <c r="R37" s="43">
        <v>51</v>
      </c>
      <c r="S37" s="43">
        <v>-82</v>
      </c>
      <c r="T37" s="80"/>
    </row>
    <row r="38" spans="3:21" ht="11.1" customHeight="1">
      <c r="C38" s="312"/>
      <c r="D38" s="312"/>
      <c r="E38" s="312"/>
      <c r="F38" s="312"/>
      <c r="G38" s="520" t="s">
        <v>76</v>
      </c>
      <c r="H38" s="520"/>
      <c r="I38" s="520"/>
      <c r="J38" s="520"/>
      <c r="K38" s="52"/>
      <c r="L38" s="58">
        <v>2102</v>
      </c>
      <c r="M38" s="59">
        <v>4213</v>
      </c>
      <c r="N38" s="59">
        <v>2020</v>
      </c>
      <c r="O38" s="58">
        <v>2193</v>
      </c>
      <c r="P38" s="55">
        <v>15603.703703703703</v>
      </c>
      <c r="Q38" s="56">
        <v>2.0042816365366316</v>
      </c>
      <c r="R38" s="55">
        <v>29</v>
      </c>
      <c r="S38" s="55">
        <v>21</v>
      </c>
      <c r="T38" s="49"/>
      <c r="U38" s="315"/>
    </row>
    <row r="39" spans="3:21" ht="11.1" customHeight="1">
      <c r="C39" s="312"/>
      <c r="D39" s="312"/>
      <c r="E39" s="312"/>
      <c r="F39" s="312"/>
      <c r="G39" s="520" t="s">
        <v>77</v>
      </c>
      <c r="H39" s="520"/>
      <c r="I39" s="520"/>
      <c r="J39" s="520"/>
      <c r="K39" s="52"/>
      <c r="L39" s="58">
        <v>3020</v>
      </c>
      <c r="M39" s="59">
        <v>6372</v>
      </c>
      <c r="N39" s="59">
        <v>3093</v>
      </c>
      <c r="O39" s="58">
        <v>3279</v>
      </c>
      <c r="P39" s="55">
        <v>15280.575539568346</v>
      </c>
      <c r="Q39" s="56">
        <v>2.1099337748344369</v>
      </c>
      <c r="R39" s="55">
        <v>-35</v>
      </c>
      <c r="S39" s="55">
        <v>-122</v>
      </c>
      <c r="T39" s="49"/>
      <c r="U39" s="315"/>
    </row>
    <row r="40" spans="3:21" ht="11.1" customHeight="1">
      <c r="C40" s="312"/>
      <c r="D40" s="312"/>
      <c r="E40" s="312"/>
      <c r="F40" s="312"/>
      <c r="G40" s="520" t="s">
        <v>81</v>
      </c>
      <c r="H40" s="520"/>
      <c r="I40" s="520"/>
      <c r="J40" s="520"/>
      <c r="K40" s="52"/>
      <c r="L40" s="58">
        <v>2460</v>
      </c>
      <c r="M40" s="59">
        <v>4655</v>
      </c>
      <c r="N40" s="59">
        <v>2118</v>
      </c>
      <c r="O40" s="58">
        <v>2537</v>
      </c>
      <c r="P40" s="55">
        <v>14367.283950617284</v>
      </c>
      <c r="Q40" s="56">
        <v>1.8922764227642277</v>
      </c>
      <c r="R40" s="55">
        <v>28</v>
      </c>
      <c r="S40" s="55">
        <v>58</v>
      </c>
      <c r="T40" s="49"/>
      <c r="U40" s="315"/>
    </row>
    <row r="41" spans="3:21" ht="11.1" customHeight="1">
      <c r="C41" s="312"/>
      <c r="D41" s="312"/>
      <c r="E41" s="312"/>
      <c r="F41" s="312"/>
      <c r="G41" s="520" t="s">
        <v>84</v>
      </c>
      <c r="H41" s="520"/>
      <c r="I41" s="520"/>
      <c r="J41" s="520"/>
      <c r="K41" s="52"/>
      <c r="L41" s="58">
        <v>1465</v>
      </c>
      <c r="M41" s="59">
        <v>2602</v>
      </c>
      <c r="N41" s="59">
        <v>1281</v>
      </c>
      <c r="O41" s="58">
        <v>1321</v>
      </c>
      <c r="P41" s="55">
        <v>11616.071428571428</v>
      </c>
      <c r="Q41" s="56">
        <v>1.7761092150170648</v>
      </c>
      <c r="R41" s="55">
        <v>18</v>
      </c>
      <c r="S41" s="55">
        <v>18</v>
      </c>
      <c r="T41" s="49"/>
      <c r="U41" s="315"/>
    </row>
    <row r="42" spans="3:21" ht="11.1" customHeight="1">
      <c r="C42" s="312"/>
      <c r="D42" s="312"/>
      <c r="E42" s="312"/>
      <c r="F42" s="312"/>
      <c r="G42" s="520" t="s">
        <v>87</v>
      </c>
      <c r="H42" s="520"/>
      <c r="I42" s="520"/>
      <c r="J42" s="520"/>
      <c r="K42" s="52"/>
      <c r="L42" s="58">
        <v>1918</v>
      </c>
      <c r="M42" s="59">
        <v>3695</v>
      </c>
      <c r="N42" s="59">
        <v>1722</v>
      </c>
      <c r="O42" s="58">
        <v>1973</v>
      </c>
      <c r="P42" s="55">
        <v>10557.142857142859</v>
      </c>
      <c r="Q42" s="56">
        <v>1.9264859228362878</v>
      </c>
      <c r="R42" s="55">
        <v>-1</v>
      </c>
      <c r="S42" s="55">
        <v>-23</v>
      </c>
      <c r="T42" s="49"/>
      <c r="U42" s="315"/>
    </row>
    <row r="43" spans="3:21" ht="11.1" customHeight="1">
      <c r="C43" s="312"/>
      <c r="D43" s="312"/>
      <c r="E43" s="312"/>
      <c r="F43" s="312"/>
      <c r="G43" s="520" t="s">
        <v>88</v>
      </c>
      <c r="H43" s="520"/>
      <c r="I43" s="520"/>
      <c r="J43" s="520"/>
      <c r="K43" s="52"/>
      <c r="L43" s="58">
        <v>3089</v>
      </c>
      <c r="M43" s="59">
        <v>6149</v>
      </c>
      <c r="N43" s="59">
        <v>2910</v>
      </c>
      <c r="O43" s="58">
        <v>3239</v>
      </c>
      <c r="P43" s="55">
        <v>13911.764705882353</v>
      </c>
      <c r="Q43" s="56">
        <v>1.9906118484946584</v>
      </c>
      <c r="R43" s="55">
        <v>-16</v>
      </c>
      <c r="S43" s="55">
        <v>-79</v>
      </c>
      <c r="T43" s="49"/>
      <c r="U43" s="315"/>
    </row>
    <row r="44" spans="3:21" ht="11.1" customHeight="1">
      <c r="C44" s="312"/>
      <c r="D44" s="312"/>
      <c r="E44" s="312"/>
      <c r="F44" s="312"/>
      <c r="G44" s="520" t="s">
        <v>104</v>
      </c>
      <c r="H44" s="520"/>
      <c r="I44" s="520"/>
      <c r="J44" s="520"/>
      <c r="K44" s="52"/>
      <c r="L44" s="58">
        <v>2795</v>
      </c>
      <c r="M44" s="59">
        <v>6146</v>
      </c>
      <c r="N44" s="59">
        <v>3037</v>
      </c>
      <c r="O44" s="58">
        <v>3109</v>
      </c>
      <c r="P44" s="55">
        <v>15288.557213930348</v>
      </c>
      <c r="Q44" s="56">
        <v>2.1989266547406081</v>
      </c>
      <c r="R44" s="55">
        <v>28</v>
      </c>
      <c r="S44" s="55">
        <v>45</v>
      </c>
      <c r="T44" s="49"/>
      <c r="U44" s="315"/>
    </row>
    <row r="45" spans="3:21" ht="7.35" customHeight="1">
      <c r="C45" s="312"/>
      <c r="D45" s="312"/>
      <c r="E45" s="312"/>
      <c r="F45" s="312"/>
      <c r="G45" s="312"/>
      <c r="H45" s="312"/>
      <c r="I45" s="312"/>
      <c r="J45" s="312"/>
      <c r="K45" s="52"/>
      <c r="L45" s="51"/>
      <c r="M45" s="51"/>
      <c r="N45" s="51"/>
      <c r="O45" s="42"/>
      <c r="P45" s="72"/>
      <c r="Q45" s="82"/>
      <c r="R45" s="55"/>
      <c r="S45" s="55"/>
      <c r="T45" s="317"/>
    </row>
    <row r="46" spans="3:21" s="41" customFormat="1" ht="11.1" customHeight="1">
      <c r="C46" s="532" t="s">
        <v>125</v>
      </c>
      <c r="D46" s="532"/>
      <c r="E46" s="532"/>
      <c r="F46" s="532"/>
      <c r="G46" s="532"/>
      <c r="H46" s="532"/>
      <c r="I46" s="532"/>
      <c r="J46" s="532"/>
      <c r="K46" s="57"/>
      <c r="L46" s="60">
        <v>6</v>
      </c>
      <c r="M46" s="61">
        <v>11</v>
      </c>
      <c r="N46" s="61">
        <v>5</v>
      </c>
      <c r="O46" s="60">
        <v>6</v>
      </c>
      <c r="P46" s="43">
        <v>5500</v>
      </c>
      <c r="Q46" s="44">
        <v>1.8333333333333333</v>
      </c>
      <c r="R46" s="43">
        <v>0</v>
      </c>
      <c r="S46" s="43">
        <v>-2</v>
      </c>
      <c r="T46" s="80"/>
    </row>
    <row r="47" spans="3:21" ht="7.35" customHeight="1">
      <c r="C47" s="312"/>
      <c r="D47" s="312"/>
      <c r="E47" s="312"/>
      <c r="F47" s="312"/>
      <c r="G47" s="312"/>
      <c r="H47" s="312"/>
      <c r="I47" s="312"/>
      <c r="J47" s="312"/>
      <c r="K47" s="52"/>
      <c r="L47" s="51"/>
      <c r="M47" s="51"/>
      <c r="N47" s="51"/>
      <c r="O47" s="42"/>
      <c r="P47" s="72"/>
      <c r="Q47" s="82"/>
      <c r="R47" s="55"/>
      <c r="S47" s="55"/>
      <c r="T47" s="317"/>
    </row>
    <row r="48" spans="3:21" s="41" customFormat="1" ht="11.1" customHeight="1">
      <c r="C48" s="532" t="s">
        <v>126</v>
      </c>
      <c r="D48" s="532"/>
      <c r="E48" s="532"/>
      <c r="F48" s="532"/>
      <c r="G48" s="532"/>
      <c r="H48" s="532"/>
      <c r="I48" s="532"/>
      <c r="J48" s="532"/>
      <c r="K48" s="57"/>
      <c r="L48" s="51">
        <v>9409</v>
      </c>
      <c r="M48" s="51">
        <v>21992</v>
      </c>
      <c r="N48" s="51">
        <v>10831</v>
      </c>
      <c r="O48" s="51">
        <v>11161</v>
      </c>
      <c r="P48" s="43">
        <v>12110.132158590308</v>
      </c>
      <c r="Q48" s="44">
        <v>2.3373365926240832</v>
      </c>
      <c r="R48" s="43">
        <v>82</v>
      </c>
      <c r="S48" s="43">
        <v>65</v>
      </c>
      <c r="T48" s="80"/>
    </row>
    <row r="49" spans="3:21" ht="11.1" customHeight="1">
      <c r="C49" s="312"/>
      <c r="D49" s="312"/>
      <c r="E49" s="312"/>
      <c r="F49" s="312"/>
      <c r="G49" s="520" t="s">
        <v>76</v>
      </c>
      <c r="H49" s="520"/>
      <c r="I49" s="520"/>
      <c r="J49" s="520"/>
      <c r="K49" s="52"/>
      <c r="L49" s="58">
        <v>1831</v>
      </c>
      <c r="M49" s="59">
        <v>4039</v>
      </c>
      <c r="N49" s="59">
        <v>2009</v>
      </c>
      <c r="O49" s="58">
        <v>2030</v>
      </c>
      <c r="P49" s="55">
        <v>14740.875912408757</v>
      </c>
      <c r="Q49" s="56">
        <v>2.2058984161660296</v>
      </c>
      <c r="R49" s="55">
        <v>35</v>
      </c>
      <c r="S49" s="55">
        <v>21</v>
      </c>
      <c r="T49" s="49"/>
      <c r="U49" s="315"/>
    </row>
    <row r="50" spans="3:21" ht="11.1" customHeight="1">
      <c r="C50" s="312"/>
      <c r="D50" s="312"/>
      <c r="E50" s="312"/>
      <c r="F50" s="312"/>
      <c r="G50" s="520" t="s">
        <v>77</v>
      </c>
      <c r="H50" s="520"/>
      <c r="I50" s="520"/>
      <c r="J50" s="520"/>
      <c r="K50" s="52"/>
      <c r="L50" s="58">
        <v>1252</v>
      </c>
      <c r="M50" s="59">
        <v>3054</v>
      </c>
      <c r="N50" s="59">
        <v>1494</v>
      </c>
      <c r="O50" s="58">
        <v>1560</v>
      </c>
      <c r="P50" s="55">
        <v>9282.6747720364729</v>
      </c>
      <c r="Q50" s="56">
        <v>2.439297124600639</v>
      </c>
      <c r="R50" s="55">
        <v>51</v>
      </c>
      <c r="S50" s="55">
        <v>111</v>
      </c>
      <c r="T50" s="49"/>
      <c r="U50" s="315"/>
    </row>
    <row r="51" spans="3:21" ht="11.1" customHeight="1">
      <c r="C51" s="312"/>
      <c r="D51" s="312"/>
      <c r="E51" s="312"/>
      <c r="F51" s="312"/>
      <c r="G51" s="520" t="s">
        <v>81</v>
      </c>
      <c r="H51" s="520"/>
      <c r="I51" s="520"/>
      <c r="J51" s="520"/>
      <c r="K51" s="52"/>
      <c r="L51" s="58">
        <v>1624</v>
      </c>
      <c r="M51" s="59">
        <v>3696</v>
      </c>
      <c r="N51" s="59">
        <v>1827</v>
      </c>
      <c r="O51" s="58">
        <v>1869</v>
      </c>
      <c r="P51" s="55">
        <v>12402.68456375839</v>
      </c>
      <c r="Q51" s="56">
        <v>2.2758620689655173</v>
      </c>
      <c r="R51" s="55">
        <v>-11</v>
      </c>
      <c r="S51" s="55">
        <v>-31</v>
      </c>
      <c r="T51" s="49"/>
      <c r="U51" s="315"/>
    </row>
    <row r="52" spans="3:21" ht="11.1" customHeight="1">
      <c r="C52" s="312"/>
      <c r="D52" s="312"/>
      <c r="E52" s="312"/>
      <c r="F52" s="312"/>
      <c r="G52" s="520" t="s">
        <v>84</v>
      </c>
      <c r="H52" s="520"/>
      <c r="I52" s="520"/>
      <c r="J52" s="520"/>
      <c r="K52" s="52"/>
      <c r="L52" s="58">
        <v>1446</v>
      </c>
      <c r="M52" s="59">
        <v>3651</v>
      </c>
      <c r="N52" s="59">
        <v>1784</v>
      </c>
      <c r="O52" s="58">
        <v>1867</v>
      </c>
      <c r="P52" s="55">
        <v>10431.428571428572</v>
      </c>
      <c r="Q52" s="56">
        <v>2.5248962655601659</v>
      </c>
      <c r="R52" s="55">
        <v>29</v>
      </c>
      <c r="S52" s="55">
        <v>93</v>
      </c>
      <c r="T52" s="49"/>
      <c r="U52" s="315"/>
    </row>
    <row r="53" spans="3:21" ht="11.1" customHeight="1">
      <c r="C53" s="312"/>
      <c r="D53" s="312"/>
      <c r="E53" s="312"/>
      <c r="F53" s="312"/>
      <c r="G53" s="520" t="s">
        <v>87</v>
      </c>
      <c r="H53" s="520"/>
      <c r="I53" s="520"/>
      <c r="J53" s="520"/>
      <c r="K53" s="52"/>
      <c r="L53" s="58">
        <v>2097</v>
      </c>
      <c r="M53" s="59">
        <v>4884</v>
      </c>
      <c r="N53" s="59">
        <v>2386</v>
      </c>
      <c r="O53" s="58">
        <v>2498</v>
      </c>
      <c r="P53" s="55">
        <v>12785.340314136125</v>
      </c>
      <c r="Q53" s="56">
        <v>2.3290414878397709</v>
      </c>
      <c r="R53" s="55">
        <v>-19</v>
      </c>
      <c r="S53" s="55">
        <v>-73</v>
      </c>
      <c r="T53" s="49"/>
      <c r="U53" s="315"/>
    </row>
    <row r="54" spans="3:21" ht="11.1" customHeight="1">
      <c r="C54" s="312"/>
      <c r="D54" s="312"/>
      <c r="E54" s="312"/>
      <c r="F54" s="312"/>
      <c r="G54" s="520" t="s">
        <v>88</v>
      </c>
      <c r="H54" s="520"/>
      <c r="I54" s="520"/>
      <c r="J54" s="520"/>
      <c r="K54" s="52"/>
      <c r="L54" s="58">
        <v>1159</v>
      </c>
      <c r="M54" s="59">
        <v>2668</v>
      </c>
      <c r="N54" s="59">
        <v>1331</v>
      </c>
      <c r="O54" s="58">
        <v>1337</v>
      </c>
      <c r="P54" s="55">
        <v>14579.234972677596</v>
      </c>
      <c r="Q54" s="56">
        <v>2.3019844693701468</v>
      </c>
      <c r="R54" s="55">
        <v>-3</v>
      </c>
      <c r="S54" s="55">
        <v>-56</v>
      </c>
      <c r="T54" s="49"/>
      <c r="U54" s="315"/>
    </row>
    <row r="55" spans="3:21" ht="7.35" customHeight="1">
      <c r="K55" s="52"/>
      <c r="L55" s="51"/>
      <c r="M55" s="51"/>
      <c r="N55" s="51"/>
      <c r="O55" s="42"/>
      <c r="P55" s="72"/>
      <c r="Q55" s="82"/>
      <c r="R55" s="55"/>
      <c r="S55" s="55"/>
      <c r="T55" s="317"/>
    </row>
    <row r="56" spans="3:21" s="41" customFormat="1" ht="11.1" customHeight="1">
      <c r="C56" s="522" t="s">
        <v>127</v>
      </c>
      <c r="D56" s="522"/>
      <c r="E56" s="522"/>
      <c r="F56" s="522"/>
      <c r="G56" s="522"/>
      <c r="H56" s="522"/>
      <c r="I56" s="522"/>
      <c r="J56" s="522"/>
      <c r="K56" s="57"/>
      <c r="L56" s="51">
        <v>11775</v>
      </c>
      <c r="M56" s="51">
        <v>26862</v>
      </c>
      <c r="N56" s="51">
        <v>13260</v>
      </c>
      <c r="O56" s="51">
        <v>13602</v>
      </c>
      <c r="P56" s="43">
        <v>14931.628682601446</v>
      </c>
      <c r="Q56" s="44">
        <v>2.2812738853503185</v>
      </c>
      <c r="R56" s="43">
        <v>91</v>
      </c>
      <c r="S56" s="43">
        <v>100</v>
      </c>
      <c r="T56" s="80"/>
    </row>
    <row r="57" spans="3:21" ht="11.1" customHeight="1">
      <c r="C57" s="312"/>
      <c r="D57" s="312"/>
      <c r="E57" s="312"/>
      <c r="F57" s="312"/>
      <c r="G57" s="520" t="s">
        <v>76</v>
      </c>
      <c r="H57" s="520"/>
      <c r="I57" s="520"/>
      <c r="J57" s="520"/>
      <c r="K57" s="52"/>
      <c r="L57" s="58">
        <v>2071</v>
      </c>
      <c r="M57" s="59">
        <v>4805</v>
      </c>
      <c r="N57" s="59">
        <v>2338</v>
      </c>
      <c r="O57" s="58">
        <v>2467</v>
      </c>
      <c r="P57" s="55">
        <v>14429.429429429429</v>
      </c>
      <c r="Q57" s="56">
        <v>2.3201352003862867</v>
      </c>
      <c r="R57" s="55">
        <v>14</v>
      </c>
      <c r="S57" s="55">
        <v>11</v>
      </c>
      <c r="T57" s="49"/>
      <c r="U57" s="315"/>
    </row>
    <row r="58" spans="3:21" ht="11.1" customHeight="1">
      <c r="C58" s="312"/>
      <c r="D58" s="312"/>
      <c r="E58" s="312"/>
      <c r="F58" s="312"/>
      <c r="G58" s="520" t="s">
        <v>77</v>
      </c>
      <c r="H58" s="520"/>
      <c r="I58" s="520"/>
      <c r="J58" s="520"/>
      <c r="K58" s="52"/>
      <c r="L58" s="58">
        <v>1805</v>
      </c>
      <c r="M58" s="59">
        <v>4444</v>
      </c>
      <c r="N58" s="59">
        <v>2193</v>
      </c>
      <c r="O58" s="58">
        <v>2251</v>
      </c>
      <c r="P58" s="55">
        <v>15814.94661921708</v>
      </c>
      <c r="Q58" s="56">
        <v>2.4620498614958448</v>
      </c>
      <c r="R58" s="55">
        <v>21</v>
      </c>
      <c r="S58" s="55">
        <v>31</v>
      </c>
      <c r="T58" s="49"/>
      <c r="U58" s="315"/>
    </row>
    <row r="59" spans="3:21" ht="11.1" customHeight="1">
      <c r="C59" s="312"/>
      <c r="D59" s="312"/>
      <c r="E59" s="312"/>
      <c r="F59" s="312"/>
      <c r="G59" s="520" t="s">
        <v>81</v>
      </c>
      <c r="H59" s="520"/>
      <c r="I59" s="520"/>
      <c r="J59" s="520"/>
      <c r="K59" s="52"/>
      <c r="L59" s="58">
        <v>2149</v>
      </c>
      <c r="M59" s="59">
        <v>4827</v>
      </c>
      <c r="N59" s="59">
        <v>2392</v>
      </c>
      <c r="O59" s="58">
        <v>2435</v>
      </c>
      <c r="P59" s="55">
        <v>14323.442136498516</v>
      </c>
      <c r="Q59" s="56">
        <v>2.24616100511866</v>
      </c>
      <c r="R59" s="55">
        <v>30</v>
      </c>
      <c r="S59" s="55">
        <v>105</v>
      </c>
      <c r="T59" s="49"/>
      <c r="U59" s="315"/>
    </row>
    <row r="60" spans="3:21" ht="11.1" customHeight="1">
      <c r="C60" s="312"/>
      <c r="D60" s="312"/>
      <c r="E60" s="312"/>
      <c r="F60" s="312"/>
      <c r="G60" s="520" t="s">
        <v>84</v>
      </c>
      <c r="H60" s="520"/>
      <c r="I60" s="520"/>
      <c r="J60" s="520"/>
      <c r="K60" s="52"/>
      <c r="L60" s="58">
        <v>2785</v>
      </c>
      <c r="M60" s="59">
        <v>6039</v>
      </c>
      <c r="N60" s="59">
        <v>3036</v>
      </c>
      <c r="O60" s="58">
        <v>3003</v>
      </c>
      <c r="P60" s="55">
        <v>16545.205479452055</v>
      </c>
      <c r="Q60" s="56">
        <v>2.1684021543985637</v>
      </c>
      <c r="R60" s="55">
        <v>-9</v>
      </c>
      <c r="S60" s="55">
        <v>-48</v>
      </c>
      <c r="T60" s="49"/>
      <c r="U60" s="315"/>
    </row>
    <row r="61" spans="3:21" ht="11.1" customHeight="1">
      <c r="C61" s="312"/>
      <c r="D61" s="312"/>
      <c r="E61" s="312"/>
      <c r="F61" s="312"/>
      <c r="G61" s="520" t="s">
        <v>87</v>
      </c>
      <c r="H61" s="520"/>
      <c r="I61" s="520"/>
      <c r="J61" s="520"/>
      <c r="K61" s="52"/>
      <c r="L61" s="58">
        <v>2156</v>
      </c>
      <c r="M61" s="59">
        <v>4773</v>
      </c>
      <c r="N61" s="59">
        <v>2336</v>
      </c>
      <c r="O61" s="58">
        <v>2437</v>
      </c>
      <c r="P61" s="55">
        <v>13185.082872928177</v>
      </c>
      <c r="Q61" s="56">
        <v>2.2138218923933208</v>
      </c>
      <c r="R61" s="55">
        <v>24</v>
      </c>
      <c r="S61" s="55">
        <v>-19</v>
      </c>
      <c r="T61" s="49"/>
      <c r="U61" s="315"/>
    </row>
    <row r="62" spans="3:21" ht="11.1" customHeight="1">
      <c r="C62" s="312"/>
      <c r="D62" s="312"/>
      <c r="E62" s="312"/>
      <c r="F62" s="312"/>
      <c r="G62" s="520" t="s">
        <v>88</v>
      </c>
      <c r="H62" s="520"/>
      <c r="I62" s="520"/>
      <c r="J62" s="520"/>
      <c r="K62" s="52"/>
      <c r="L62" s="58">
        <v>809</v>
      </c>
      <c r="M62" s="59">
        <v>1974</v>
      </c>
      <c r="N62" s="59">
        <v>965</v>
      </c>
      <c r="O62" s="58">
        <v>1009</v>
      </c>
      <c r="P62" s="55">
        <v>16314.04958677686</v>
      </c>
      <c r="Q62" s="56">
        <v>2.4400494437577254</v>
      </c>
      <c r="R62" s="55">
        <v>11</v>
      </c>
      <c r="S62" s="55">
        <v>20</v>
      </c>
      <c r="T62" s="49"/>
      <c r="U62" s="315"/>
    </row>
    <row r="63" spans="3:21" ht="7.35" customHeight="1">
      <c r="C63" s="312"/>
      <c r="D63" s="312"/>
      <c r="E63" s="312"/>
      <c r="F63" s="312"/>
      <c r="G63" s="312"/>
      <c r="H63" s="312"/>
      <c r="I63" s="312"/>
      <c r="J63" s="312"/>
      <c r="K63" s="52"/>
      <c r="L63" s="51"/>
      <c r="M63" s="51"/>
      <c r="N63" s="51"/>
      <c r="O63" s="42"/>
      <c r="P63" s="72"/>
      <c r="Q63" s="82"/>
      <c r="R63" s="55"/>
      <c r="S63" s="55"/>
      <c r="T63" s="317"/>
    </row>
    <row r="64" spans="3:21" s="41" customFormat="1" ht="11.1" customHeight="1">
      <c r="C64" s="522" t="s">
        <v>128</v>
      </c>
      <c r="D64" s="522"/>
      <c r="E64" s="522"/>
      <c r="F64" s="522"/>
      <c r="G64" s="522"/>
      <c r="H64" s="522"/>
      <c r="I64" s="522"/>
      <c r="J64" s="522"/>
      <c r="K64" s="57"/>
      <c r="L64" s="51">
        <v>9639</v>
      </c>
      <c r="M64" s="51">
        <v>22544</v>
      </c>
      <c r="N64" s="51">
        <v>11154</v>
      </c>
      <c r="O64" s="51">
        <v>11390</v>
      </c>
      <c r="P64" s="43">
        <v>10848.893166506257</v>
      </c>
      <c r="Q64" s="44">
        <v>2.3388318290279075</v>
      </c>
      <c r="R64" s="43">
        <v>68</v>
      </c>
      <c r="S64" s="43">
        <v>15</v>
      </c>
      <c r="T64" s="80"/>
    </row>
    <row r="65" spans="3:21" ht="11.1" customHeight="1">
      <c r="C65" s="312"/>
      <c r="D65" s="312"/>
      <c r="E65" s="312"/>
      <c r="F65" s="312"/>
      <c r="G65" s="520" t="s">
        <v>76</v>
      </c>
      <c r="H65" s="520"/>
      <c r="I65" s="520"/>
      <c r="J65" s="520"/>
      <c r="K65" s="52"/>
      <c r="L65" s="58">
        <v>2155</v>
      </c>
      <c r="M65" s="59">
        <v>5328</v>
      </c>
      <c r="N65" s="59">
        <v>2623</v>
      </c>
      <c r="O65" s="58">
        <v>2705</v>
      </c>
      <c r="P65" s="55">
        <v>10763.636363636364</v>
      </c>
      <c r="Q65" s="56">
        <v>2.4723897911832946</v>
      </c>
      <c r="R65" s="55">
        <v>52</v>
      </c>
      <c r="S65" s="55">
        <v>74</v>
      </c>
      <c r="T65" s="49"/>
      <c r="U65" s="315"/>
    </row>
    <row r="66" spans="3:21" ht="11.1" customHeight="1">
      <c r="C66" s="312"/>
      <c r="D66" s="312"/>
      <c r="E66" s="312"/>
      <c r="F66" s="312"/>
      <c r="G66" s="520" t="s">
        <v>77</v>
      </c>
      <c r="H66" s="520"/>
      <c r="I66" s="520"/>
      <c r="J66" s="520"/>
      <c r="K66" s="52"/>
      <c r="L66" s="58">
        <v>2067</v>
      </c>
      <c r="M66" s="59">
        <v>4721</v>
      </c>
      <c r="N66" s="59">
        <v>2345</v>
      </c>
      <c r="O66" s="58">
        <v>2376</v>
      </c>
      <c r="P66" s="55">
        <v>10109.207708779442</v>
      </c>
      <c r="Q66" s="56">
        <v>2.2839864537977745</v>
      </c>
      <c r="R66" s="55">
        <v>10</v>
      </c>
      <c r="S66" s="55">
        <v>9</v>
      </c>
      <c r="T66" s="49"/>
      <c r="U66" s="315"/>
    </row>
    <row r="67" spans="3:21" ht="11.1" customHeight="1">
      <c r="C67" s="312"/>
      <c r="D67" s="312"/>
      <c r="E67" s="312"/>
      <c r="F67" s="312"/>
      <c r="G67" s="520" t="s">
        <v>81</v>
      </c>
      <c r="H67" s="520"/>
      <c r="I67" s="520"/>
      <c r="J67" s="520"/>
      <c r="K67" s="52"/>
      <c r="L67" s="58">
        <v>1726</v>
      </c>
      <c r="M67" s="59">
        <v>4177</v>
      </c>
      <c r="N67" s="59">
        <v>2056</v>
      </c>
      <c r="O67" s="58">
        <v>2121</v>
      </c>
      <c r="P67" s="55">
        <v>10212.713936430318</v>
      </c>
      <c r="Q67" s="56">
        <v>2.4200463499420626</v>
      </c>
      <c r="R67" s="55">
        <v>9</v>
      </c>
      <c r="S67" s="55">
        <v>-3</v>
      </c>
      <c r="T67" s="49"/>
      <c r="U67" s="315"/>
    </row>
    <row r="68" spans="3:21" ht="11.1" customHeight="1">
      <c r="C68" s="312"/>
      <c r="D68" s="312"/>
      <c r="E68" s="312"/>
      <c r="F68" s="312"/>
      <c r="G68" s="520" t="s">
        <v>84</v>
      </c>
      <c r="H68" s="520"/>
      <c r="I68" s="520"/>
      <c r="J68" s="520"/>
      <c r="K68" s="52"/>
      <c r="L68" s="58">
        <v>1553</v>
      </c>
      <c r="M68" s="59">
        <v>3669</v>
      </c>
      <c r="N68" s="59">
        <v>1833</v>
      </c>
      <c r="O68" s="58">
        <v>1836</v>
      </c>
      <c r="P68" s="55">
        <v>10665.697674418605</v>
      </c>
      <c r="Q68" s="56">
        <v>2.3625241468126208</v>
      </c>
      <c r="R68" s="55">
        <v>-14</v>
      </c>
      <c r="S68" s="55">
        <v>-51</v>
      </c>
      <c r="T68" s="49"/>
      <c r="U68" s="315"/>
    </row>
    <row r="69" spans="3:21" ht="11.1" customHeight="1">
      <c r="C69" s="312"/>
      <c r="D69" s="312"/>
      <c r="E69" s="312"/>
      <c r="F69" s="312"/>
      <c r="G69" s="520" t="s">
        <v>87</v>
      </c>
      <c r="H69" s="520"/>
      <c r="I69" s="520"/>
      <c r="J69" s="520"/>
      <c r="K69" s="52"/>
      <c r="L69" s="58">
        <v>1027</v>
      </c>
      <c r="M69" s="59">
        <v>2209</v>
      </c>
      <c r="N69" s="59">
        <v>1113</v>
      </c>
      <c r="O69" s="58">
        <v>1096</v>
      </c>
      <c r="P69" s="55">
        <v>9731.2775330396471</v>
      </c>
      <c r="Q69" s="56">
        <v>2.150925024342746</v>
      </c>
      <c r="R69" s="55">
        <v>9</v>
      </c>
      <c r="S69" s="55">
        <v>11</v>
      </c>
      <c r="T69" s="49"/>
      <c r="U69" s="315"/>
    </row>
    <row r="70" spans="3:21" ht="11.1" customHeight="1">
      <c r="C70" s="312"/>
      <c r="D70" s="312"/>
      <c r="E70" s="312"/>
      <c r="F70" s="312"/>
      <c r="G70" s="520" t="s">
        <v>88</v>
      </c>
      <c r="H70" s="520"/>
      <c r="I70" s="520"/>
      <c r="J70" s="520"/>
      <c r="K70" s="52"/>
      <c r="L70" s="58">
        <v>1111</v>
      </c>
      <c r="M70" s="59">
        <v>2440</v>
      </c>
      <c r="N70" s="59">
        <v>1184</v>
      </c>
      <c r="O70" s="58">
        <v>1256</v>
      </c>
      <c r="P70" s="55">
        <v>17941.176470588234</v>
      </c>
      <c r="Q70" s="56">
        <v>2.1962196219621961</v>
      </c>
      <c r="R70" s="55">
        <v>2</v>
      </c>
      <c r="S70" s="55">
        <v>-25</v>
      </c>
      <c r="T70" s="49"/>
      <c r="U70" s="315"/>
    </row>
    <row r="71" spans="3:21" ht="7.35" customHeight="1">
      <c r="C71" s="312"/>
      <c r="D71" s="312"/>
      <c r="E71" s="312"/>
      <c r="F71" s="312"/>
      <c r="G71" s="312"/>
      <c r="H71" s="312"/>
      <c r="I71" s="312"/>
      <c r="J71" s="312"/>
      <c r="K71" s="52"/>
      <c r="L71" s="51"/>
      <c r="M71" s="51"/>
      <c r="N71" s="51"/>
      <c r="O71" s="42"/>
      <c r="P71" s="72"/>
      <c r="Q71" s="82"/>
      <c r="R71" s="55"/>
      <c r="S71" s="55"/>
      <c r="T71" s="317"/>
    </row>
    <row r="72" spans="3:21" s="41" customFormat="1" ht="11.1" customHeight="1">
      <c r="C72" s="522" t="s">
        <v>129</v>
      </c>
      <c r="D72" s="522"/>
      <c r="E72" s="522"/>
      <c r="F72" s="522"/>
      <c r="G72" s="522"/>
      <c r="H72" s="522"/>
      <c r="I72" s="522"/>
      <c r="J72" s="522"/>
      <c r="K72" s="57"/>
      <c r="L72" s="51">
        <v>14954</v>
      </c>
      <c r="M72" s="51">
        <v>34534</v>
      </c>
      <c r="N72" s="51">
        <v>16907</v>
      </c>
      <c r="O72" s="51">
        <v>17627</v>
      </c>
      <c r="P72" s="43">
        <v>10754.905014014326</v>
      </c>
      <c r="Q72" s="44">
        <v>2.3093486692523739</v>
      </c>
      <c r="R72" s="43">
        <v>44</v>
      </c>
      <c r="S72" s="43">
        <v>-99</v>
      </c>
      <c r="T72" s="80"/>
    </row>
    <row r="73" spans="3:21" ht="11.1" customHeight="1">
      <c r="C73" s="312"/>
      <c r="D73" s="312"/>
      <c r="E73" s="312"/>
      <c r="F73" s="312"/>
      <c r="G73" s="520" t="s">
        <v>76</v>
      </c>
      <c r="H73" s="520"/>
      <c r="I73" s="520"/>
      <c r="J73" s="520"/>
      <c r="K73" s="52"/>
      <c r="L73" s="58">
        <v>1336</v>
      </c>
      <c r="M73" s="59">
        <v>2986</v>
      </c>
      <c r="N73" s="59">
        <v>1445</v>
      </c>
      <c r="O73" s="58">
        <v>1541</v>
      </c>
      <c r="P73" s="55">
        <v>12706.382978723404</v>
      </c>
      <c r="Q73" s="56">
        <v>2.2350299401197606</v>
      </c>
      <c r="R73" s="55">
        <v>-5</v>
      </c>
      <c r="S73" s="55">
        <v>-34</v>
      </c>
      <c r="T73" s="49"/>
      <c r="U73" s="315"/>
    </row>
    <row r="74" spans="3:21" ht="11.1" customHeight="1">
      <c r="C74" s="312"/>
      <c r="D74" s="312"/>
      <c r="E74" s="312"/>
      <c r="F74" s="312"/>
      <c r="G74" s="520" t="s">
        <v>77</v>
      </c>
      <c r="H74" s="520"/>
      <c r="I74" s="520"/>
      <c r="J74" s="520"/>
      <c r="K74" s="52"/>
      <c r="L74" s="58">
        <v>1771</v>
      </c>
      <c r="M74" s="59">
        <v>3844</v>
      </c>
      <c r="N74" s="59">
        <v>1895</v>
      </c>
      <c r="O74" s="58">
        <v>1949</v>
      </c>
      <c r="P74" s="55">
        <v>11543.543543543543</v>
      </c>
      <c r="Q74" s="56">
        <v>2.1705251270468664</v>
      </c>
      <c r="R74" s="55">
        <v>-19</v>
      </c>
      <c r="S74" s="55">
        <v>-5</v>
      </c>
      <c r="T74" s="49"/>
      <c r="U74" s="315"/>
    </row>
    <row r="75" spans="3:21" ht="11.1" customHeight="1">
      <c r="C75" s="312"/>
      <c r="D75" s="312"/>
      <c r="E75" s="312"/>
      <c r="F75" s="312"/>
      <c r="G75" s="520" t="s">
        <v>81</v>
      </c>
      <c r="H75" s="520"/>
      <c r="I75" s="520"/>
      <c r="J75" s="520"/>
      <c r="K75" s="52"/>
      <c r="L75" s="58">
        <v>1250</v>
      </c>
      <c r="M75" s="59">
        <v>3208</v>
      </c>
      <c r="N75" s="59">
        <v>1638</v>
      </c>
      <c r="O75" s="58">
        <v>1570</v>
      </c>
      <c r="P75" s="55">
        <v>8861.8784530386747</v>
      </c>
      <c r="Q75" s="56">
        <v>2.5663999999999998</v>
      </c>
      <c r="R75" s="55">
        <v>14</v>
      </c>
      <c r="S75" s="55">
        <v>35</v>
      </c>
      <c r="T75" s="49"/>
      <c r="U75" s="315"/>
    </row>
    <row r="76" spans="3:21" ht="11.1" customHeight="1">
      <c r="C76" s="312"/>
      <c r="D76" s="312"/>
      <c r="E76" s="312"/>
      <c r="F76" s="312"/>
      <c r="G76" s="520" t="s">
        <v>84</v>
      </c>
      <c r="H76" s="520"/>
      <c r="I76" s="520"/>
      <c r="J76" s="520"/>
      <c r="K76" s="52"/>
      <c r="L76" s="58">
        <v>1840</v>
      </c>
      <c r="M76" s="59">
        <v>4433</v>
      </c>
      <c r="N76" s="59">
        <v>2179</v>
      </c>
      <c r="O76" s="58">
        <v>2254</v>
      </c>
      <c r="P76" s="55">
        <v>11604.712041884817</v>
      </c>
      <c r="Q76" s="56">
        <v>2.4092391304347824</v>
      </c>
      <c r="R76" s="55">
        <v>-9</v>
      </c>
      <c r="S76" s="55">
        <v>-71</v>
      </c>
      <c r="T76" s="49"/>
      <c r="U76" s="315"/>
    </row>
    <row r="77" spans="3:21" ht="11.1" customHeight="1">
      <c r="C77" s="312"/>
      <c r="D77" s="312"/>
      <c r="E77" s="312"/>
      <c r="F77" s="312"/>
      <c r="G77" s="520" t="s">
        <v>87</v>
      </c>
      <c r="H77" s="520"/>
      <c r="I77" s="520"/>
      <c r="J77" s="520"/>
      <c r="K77" s="52"/>
      <c r="L77" s="58">
        <v>2012</v>
      </c>
      <c r="M77" s="59">
        <v>4789</v>
      </c>
      <c r="N77" s="59">
        <v>2342</v>
      </c>
      <c r="O77" s="58">
        <v>2447</v>
      </c>
      <c r="P77" s="55">
        <v>12503.916449086162</v>
      </c>
      <c r="Q77" s="56">
        <v>2.3802186878727634</v>
      </c>
      <c r="R77" s="55">
        <v>-11</v>
      </c>
      <c r="S77" s="55">
        <v>-17</v>
      </c>
      <c r="T77" s="49"/>
      <c r="U77" s="315"/>
    </row>
    <row r="78" spans="3:21" ht="11.1" customHeight="1">
      <c r="C78" s="312"/>
      <c r="D78" s="312"/>
      <c r="E78" s="312"/>
      <c r="F78" s="312"/>
      <c r="G78" s="520" t="s">
        <v>88</v>
      </c>
      <c r="H78" s="520"/>
      <c r="I78" s="520"/>
      <c r="J78" s="520"/>
      <c r="K78" s="52"/>
      <c r="L78" s="58">
        <v>2225</v>
      </c>
      <c r="M78" s="59">
        <v>5208</v>
      </c>
      <c r="N78" s="59">
        <v>2536</v>
      </c>
      <c r="O78" s="58">
        <v>2672</v>
      </c>
      <c r="P78" s="55">
        <v>12225.352112676057</v>
      </c>
      <c r="Q78" s="56">
        <v>2.3406741573033707</v>
      </c>
      <c r="R78" s="55">
        <v>2</v>
      </c>
      <c r="S78" s="55">
        <v>-46</v>
      </c>
      <c r="T78" s="49"/>
      <c r="U78" s="315"/>
    </row>
    <row r="79" spans="3:21" ht="11.1" customHeight="1">
      <c r="C79" s="312"/>
      <c r="D79" s="312"/>
      <c r="E79" s="312"/>
      <c r="F79" s="312"/>
      <c r="G79" s="520" t="s">
        <v>104</v>
      </c>
      <c r="H79" s="520"/>
      <c r="I79" s="520"/>
      <c r="J79" s="520"/>
      <c r="K79" s="52"/>
      <c r="L79" s="58">
        <v>2300</v>
      </c>
      <c r="M79" s="59">
        <v>5099</v>
      </c>
      <c r="N79" s="59">
        <v>2437</v>
      </c>
      <c r="O79" s="58">
        <v>2662</v>
      </c>
      <c r="P79" s="55">
        <v>12779.448621553884</v>
      </c>
      <c r="Q79" s="56">
        <v>2.2169565217391303</v>
      </c>
      <c r="R79" s="55">
        <v>-1</v>
      </c>
      <c r="S79" s="55">
        <v>-64</v>
      </c>
      <c r="T79" s="49"/>
      <c r="U79" s="315"/>
    </row>
    <row r="80" spans="3:21" ht="11.1" customHeight="1">
      <c r="C80" s="312"/>
      <c r="D80" s="312"/>
      <c r="E80" s="312"/>
      <c r="F80" s="312"/>
      <c r="G80" s="520" t="s">
        <v>105</v>
      </c>
      <c r="H80" s="520"/>
      <c r="I80" s="520"/>
      <c r="J80" s="520"/>
      <c r="K80" s="52"/>
      <c r="L80" s="58">
        <v>2139</v>
      </c>
      <c r="M80" s="59">
        <v>4886</v>
      </c>
      <c r="N80" s="59">
        <v>2392</v>
      </c>
      <c r="O80" s="58">
        <v>2494</v>
      </c>
      <c r="P80" s="55">
        <v>13763.380281690141</v>
      </c>
      <c r="Q80" s="56">
        <v>2.2842449742870499</v>
      </c>
      <c r="R80" s="55">
        <v>74</v>
      </c>
      <c r="S80" s="55">
        <v>104</v>
      </c>
      <c r="T80" s="49"/>
      <c r="U80" s="315"/>
    </row>
    <row r="81" spans="2:21" ht="11.1" customHeight="1">
      <c r="C81" s="312"/>
      <c r="D81" s="312"/>
      <c r="E81" s="312"/>
      <c r="F81" s="312"/>
      <c r="G81" s="520" t="s">
        <v>130</v>
      </c>
      <c r="H81" s="520"/>
      <c r="I81" s="520"/>
      <c r="J81" s="520"/>
      <c r="K81" s="52"/>
      <c r="L81" s="58">
        <v>81</v>
      </c>
      <c r="M81" s="59">
        <v>81</v>
      </c>
      <c r="N81" s="59">
        <v>43</v>
      </c>
      <c r="O81" s="58">
        <v>38</v>
      </c>
      <c r="P81" s="55">
        <v>241.07142857142856</v>
      </c>
      <c r="Q81" s="56">
        <v>1</v>
      </c>
      <c r="R81" s="55">
        <v>-1</v>
      </c>
      <c r="S81" s="55">
        <v>-1</v>
      </c>
      <c r="T81" s="49"/>
      <c r="U81" s="315"/>
    </row>
    <row r="82" spans="2:21" ht="11.1" customHeight="1">
      <c r="B82" s="39"/>
      <c r="C82" s="39"/>
      <c r="D82" s="39"/>
      <c r="E82" s="39"/>
      <c r="F82" s="39"/>
      <c r="G82" s="39"/>
      <c r="H82" s="39"/>
      <c r="I82" s="39"/>
      <c r="J82" s="39"/>
      <c r="K82" s="65"/>
      <c r="L82" s="39"/>
      <c r="M82" s="39"/>
      <c r="N82" s="39"/>
      <c r="O82" s="39"/>
      <c r="P82" s="39"/>
      <c r="Q82" s="39"/>
      <c r="R82" s="39"/>
      <c r="S82" s="39"/>
      <c r="T82" s="315"/>
    </row>
    <row r="83" spans="2:21" ht="11.1" customHeight="1"/>
  </sheetData>
  <mergeCells count="70">
    <mergeCell ref="C10:J10"/>
    <mergeCell ref="G11:J11"/>
    <mergeCell ref="Q1:T2"/>
    <mergeCell ref="B5:S5"/>
    <mergeCell ref="B7:K8"/>
    <mergeCell ref="L7:L8"/>
    <mergeCell ref="M7:O7"/>
    <mergeCell ref="P7:P8"/>
    <mergeCell ref="Q7:Q8"/>
    <mergeCell ref="R7:S7"/>
    <mergeCell ref="G15:J15"/>
    <mergeCell ref="G16:J16"/>
    <mergeCell ref="C18:J18"/>
    <mergeCell ref="G12:J12"/>
    <mergeCell ref="G13:J13"/>
    <mergeCell ref="G14:J14"/>
    <mergeCell ref="C24:J24"/>
    <mergeCell ref="G25:J25"/>
    <mergeCell ref="G26:J26"/>
    <mergeCell ref="C20:J20"/>
    <mergeCell ref="G21:J21"/>
    <mergeCell ref="G22:J22"/>
    <mergeCell ref="G31:J31"/>
    <mergeCell ref="G32:J32"/>
    <mergeCell ref="G33:J33"/>
    <mergeCell ref="G27:J27"/>
    <mergeCell ref="G28:J28"/>
    <mergeCell ref="C30:J30"/>
    <mergeCell ref="G38:J38"/>
    <mergeCell ref="G39:J39"/>
    <mergeCell ref="G40:J40"/>
    <mergeCell ref="G34:J34"/>
    <mergeCell ref="G35:J35"/>
    <mergeCell ref="C37:J37"/>
    <mergeCell ref="G44:J44"/>
    <mergeCell ref="C46:J46"/>
    <mergeCell ref="C48:J48"/>
    <mergeCell ref="G41:J41"/>
    <mergeCell ref="G42:J42"/>
    <mergeCell ref="G43:J43"/>
    <mergeCell ref="G52:J52"/>
    <mergeCell ref="G53:J53"/>
    <mergeCell ref="G54:J54"/>
    <mergeCell ref="G49:J49"/>
    <mergeCell ref="G50:J50"/>
    <mergeCell ref="G51:J51"/>
    <mergeCell ref="G59:J59"/>
    <mergeCell ref="G60:J60"/>
    <mergeCell ref="G61:J61"/>
    <mergeCell ref="C56:J56"/>
    <mergeCell ref="G57:J57"/>
    <mergeCell ref="G58:J58"/>
    <mergeCell ref="G66:J66"/>
    <mergeCell ref="G67:J67"/>
    <mergeCell ref="G68:J68"/>
    <mergeCell ref="G62:J62"/>
    <mergeCell ref="C64:J64"/>
    <mergeCell ref="G65:J65"/>
    <mergeCell ref="G73:J73"/>
    <mergeCell ref="G74:J74"/>
    <mergeCell ref="G75:J75"/>
    <mergeCell ref="G69:J69"/>
    <mergeCell ref="G70:J70"/>
    <mergeCell ref="C72:J72"/>
    <mergeCell ref="G79:J79"/>
    <mergeCell ref="G80:J80"/>
    <mergeCell ref="G81:J81"/>
    <mergeCell ref="G76:J76"/>
    <mergeCell ref="G77:J77"/>
    <mergeCell ref="G78:J78"/>
  </mergeCells>
  <phoneticPr fontId="41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95"/>
  <sheetViews>
    <sheetView view="pageBreakPreview" zoomScaleNormal="100" zoomScaleSheetLayoutView="100" workbookViewId="0">
      <selection activeCell="Y1" sqref="Y1"/>
    </sheetView>
  </sheetViews>
  <sheetFormatPr defaultRowHeight="11.25"/>
  <cols>
    <col min="1" max="10" width="1.625" style="31" customWidth="1"/>
    <col min="11" max="13" width="11.625" style="31" customWidth="1"/>
    <col min="14" max="22" width="1.625" style="31" customWidth="1"/>
    <col min="23" max="25" width="11.625" style="31" customWidth="1"/>
    <col min="26" max="26" width="9" style="31" customWidth="1"/>
    <col min="27" max="16384" width="9" style="31"/>
  </cols>
  <sheetData>
    <row r="1" spans="1:26" s="253" customFormat="1" ht="11.1" customHeight="1">
      <c r="A1" s="537">
        <v>22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346"/>
      <c r="M1" s="435"/>
      <c r="N1" s="435"/>
    </row>
    <row r="2" spans="1:26" s="253" customFormat="1" ht="11.1" customHeight="1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346"/>
      <c r="M2" s="435"/>
      <c r="N2" s="435"/>
    </row>
    <row r="3" spans="1:26" ht="11.1" customHeight="1"/>
    <row r="4" spans="1:26" ht="11.1" customHeight="1"/>
    <row r="5" spans="1:26" s="32" customFormat="1" ht="18" customHeight="1">
      <c r="B5" s="539" t="s">
        <v>309</v>
      </c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86"/>
    </row>
    <row r="6" spans="1:26" ht="12.95" customHeight="1">
      <c r="B6" s="432"/>
      <c r="C6" s="432"/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540" t="s">
        <v>459</v>
      </c>
      <c r="Y6" s="540"/>
      <c r="Z6" s="434"/>
    </row>
    <row r="7" spans="1:26" ht="18" customHeight="1">
      <c r="B7" s="525" t="s">
        <v>131</v>
      </c>
      <c r="C7" s="526"/>
      <c r="D7" s="526"/>
      <c r="E7" s="526"/>
      <c r="F7" s="526"/>
      <c r="G7" s="526"/>
      <c r="H7" s="526"/>
      <c r="I7" s="526"/>
      <c r="J7" s="526"/>
      <c r="K7" s="426" t="s">
        <v>1</v>
      </c>
      <c r="L7" s="155" t="s">
        <v>2</v>
      </c>
      <c r="M7" s="156" t="s">
        <v>3</v>
      </c>
      <c r="N7" s="541" t="s">
        <v>131</v>
      </c>
      <c r="O7" s="526"/>
      <c r="P7" s="526"/>
      <c r="Q7" s="526"/>
      <c r="R7" s="526"/>
      <c r="S7" s="526"/>
      <c r="T7" s="526"/>
      <c r="U7" s="526"/>
      <c r="V7" s="526"/>
      <c r="W7" s="426" t="s">
        <v>1</v>
      </c>
      <c r="X7" s="155" t="s">
        <v>2</v>
      </c>
      <c r="Y7" s="156" t="s">
        <v>3</v>
      </c>
      <c r="Z7" s="433"/>
    </row>
    <row r="8" spans="1:26" ht="11.1" customHeight="1">
      <c r="A8" s="432"/>
      <c r="B8" s="432"/>
      <c r="C8" s="432"/>
      <c r="D8" s="432"/>
      <c r="E8" s="432"/>
      <c r="F8" s="432"/>
      <c r="G8" s="432"/>
      <c r="H8" s="432"/>
      <c r="I8" s="432"/>
      <c r="J8" s="154"/>
      <c r="K8" s="432"/>
      <c r="L8" s="432"/>
      <c r="M8" s="74"/>
      <c r="N8" s="432"/>
      <c r="O8" s="432"/>
      <c r="P8" s="432"/>
      <c r="Q8" s="432"/>
      <c r="R8" s="432"/>
      <c r="S8" s="432"/>
      <c r="T8" s="432"/>
      <c r="U8" s="432"/>
      <c r="V8" s="154"/>
      <c r="W8" s="432"/>
    </row>
    <row r="9" spans="1:26" ht="11.1" customHeight="1">
      <c r="A9" s="432"/>
      <c r="B9" s="432"/>
      <c r="C9" s="523" t="s">
        <v>132</v>
      </c>
      <c r="D9" s="523"/>
      <c r="E9" s="523"/>
      <c r="F9" s="523"/>
      <c r="G9" s="523"/>
      <c r="H9" s="523"/>
      <c r="I9" s="523"/>
      <c r="J9" s="273"/>
      <c r="K9" s="274">
        <v>711212</v>
      </c>
      <c r="L9" s="274">
        <v>349094</v>
      </c>
      <c r="M9" s="275">
        <v>362118</v>
      </c>
      <c r="N9" s="88"/>
      <c r="O9" s="433"/>
      <c r="P9" s="433"/>
      <c r="Q9" s="433"/>
      <c r="R9" s="433"/>
      <c r="S9" s="433"/>
      <c r="T9" s="433"/>
      <c r="U9" s="433"/>
      <c r="V9" s="160"/>
      <c r="W9" s="432"/>
    </row>
    <row r="10" spans="1:26" ht="7.5" customHeight="1">
      <c r="A10" s="432"/>
      <c r="B10" s="432"/>
      <c r="C10" s="432"/>
      <c r="D10" s="432"/>
      <c r="E10" s="432"/>
      <c r="F10" s="432"/>
      <c r="G10" s="432"/>
      <c r="H10" s="432"/>
      <c r="I10" s="432"/>
      <c r="J10" s="52"/>
      <c r="K10" s="89"/>
      <c r="L10" s="89"/>
      <c r="M10" s="90"/>
      <c r="N10" s="91"/>
      <c r="O10" s="432"/>
      <c r="P10" s="432"/>
      <c r="Q10" s="432"/>
      <c r="R10" s="432"/>
      <c r="S10" s="432"/>
      <c r="T10" s="432"/>
      <c r="U10" s="432"/>
      <c r="V10" s="52"/>
      <c r="W10" s="432"/>
    </row>
    <row r="11" spans="1:26" s="41" customFormat="1" ht="11.1" customHeight="1">
      <c r="A11" s="46"/>
      <c r="B11" s="46"/>
      <c r="C11" s="534" t="s">
        <v>133</v>
      </c>
      <c r="D11" s="534"/>
      <c r="E11" s="534"/>
      <c r="F11" s="534"/>
      <c r="G11" s="534"/>
      <c r="H11" s="534" t="s">
        <v>134</v>
      </c>
      <c r="I11" s="534"/>
      <c r="J11" s="158"/>
      <c r="K11" s="92">
        <v>29401</v>
      </c>
      <c r="L11" s="93">
        <v>15055</v>
      </c>
      <c r="M11" s="348">
        <v>14346</v>
      </c>
      <c r="N11" s="94"/>
      <c r="O11" s="534" t="s">
        <v>135</v>
      </c>
      <c r="P11" s="534"/>
      <c r="Q11" s="534"/>
      <c r="R11" s="534"/>
      <c r="S11" s="534"/>
      <c r="T11" s="534" t="s">
        <v>134</v>
      </c>
      <c r="U11" s="534"/>
      <c r="V11" s="158"/>
      <c r="W11" s="92">
        <v>46102</v>
      </c>
      <c r="X11" s="93">
        <v>23526</v>
      </c>
      <c r="Y11" s="93">
        <v>22576</v>
      </c>
      <c r="Z11" s="92"/>
    </row>
    <row r="12" spans="1:26" ht="11.1" customHeight="1">
      <c r="A12" s="432"/>
      <c r="B12" s="432"/>
      <c r="C12" s="535" t="s">
        <v>136</v>
      </c>
      <c r="D12" s="535"/>
      <c r="E12" s="535"/>
      <c r="F12" s="535"/>
      <c r="G12" s="535"/>
      <c r="H12" s="429"/>
      <c r="I12" s="429"/>
      <c r="J12" s="159"/>
      <c r="K12" s="89">
        <v>5973</v>
      </c>
      <c r="L12" s="349">
        <v>3045</v>
      </c>
      <c r="M12" s="350">
        <v>2928</v>
      </c>
      <c r="N12" s="91"/>
      <c r="O12" s="536">
        <v>50</v>
      </c>
      <c r="P12" s="535"/>
      <c r="Q12" s="535"/>
      <c r="R12" s="535"/>
      <c r="S12" s="535"/>
      <c r="T12" s="429"/>
      <c r="U12" s="429"/>
      <c r="V12" s="159"/>
      <c r="W12" s="89">
        <v>10201</v>
      </c>
      <c r="X12" s="349">
        <v>5196</v>
      </c>
      <c r="Y12" s="349">
        <v>5005</v>
      </c>
      <c r="Z12" s="95"/>
    </row>
    <row r="13" spans="1:26" ht="11.1" customHeight="1">
      <c r="A13" s="432"/>
      <c r="B13" s="432"/>
      <c r="C13" s="535" t="s">
        <v>137</v>
      </c>
      <c r="D13" s="535"/>
      <c r="E13" s="535"/>
      <c r="F13" s="535"/>
      <c r="G13" s="535"/>
      <c r="H13" s="429"/>
      <c r="I13" s="429"/>
      <c r="J13" s="159"/>
      <c r="K13" s="89">
        <v>5894</v>
      </c>
      <c r="L13" s="349">
        <v>3073</v>
      </c>
      <c r="M13" s="350">
        <v>2821</v>
      </c>
      <c r="N13" s="91"/>
      <c r="O13" s="536">
        <v>51</v>
      </c>
      <c r="P13" s="535"/>
      <c r="Q13" s="535"/>
      <c r="R13" s="535"/>
      <c r="S13" s="535"/>
      <c r="T13" s="429"/>
      <c r="U13" s="429"/>
      <c r="V13" s="159"/>
      <c r="W13" s="89">
        <v>9558</v>
      </c>
      <c r="X13" s="349">
        <v>4887</v>
      </c>
      <c r="Y13" s="349">
        <v>4671</v>
      </c>
      <c r="Z13" s="95"/>
    </row>
    <row r="14" spans="1:26" ht="11.1" customHeight="1">
      <c r="A14" s="432"/>
      <c r="B14" s="432"/>
      <c r="C14" s="535" t="s">
        <v>138</v>
      </c>
      <c r="D14" s="535"/>
      <c r="E14" s="535"/>
      <c r="F14" s="535"/>
      <c r="G14" s="535"/>
      <c r="H14" s="429"/>
      <c r="I14" s="429"/>
      <c r="J14" s="159"/>
      <c r="K14" s="89">
        <v>5766</v>
      </c>
      <c r="L14" s="349">
        <v>2948</v>
      </c>
      <c r="M14" s="350">
        <v>2818</v>
      </c>
      <c r="N14" s="91"/>
      <c r="O14" s="536">
        <v>52</v>
      </c>
      <c r="P14" s="535"/>
      <c r="Q14" s="535"/>
      <c r="R14" s="535"/>
      <c r="S14" s="535"/>
      <c r="T14" s="429"/>
      <c r="U14" s="429"/>
      <c r="V14" s="159"/>
      <c r="W14" s="89">
        <v>9000</v>
      </c>
      <c r="X14" s="349">
        <v>4617</v>
      </c>
      <c r="Y14" s="349">
        <v>4383</v>
      </c>
      <c r="Z14" s="95"/>
    </row>
    <row r="15" spans="1:26" ht="11.1" customHeight="1">
      <c r="A15" s="432"/>
      <c r="B15" s="432"/>
      <c r="C15" s="535" t="s">
        <v>139</v>
      </c>
      <c r="D15" s="535"/>
      <c r="E15" s="535"/>
      <c r="F15" s="535"/>
      <c r="G15" s="535"/>
      <c r="H15" s="429"/>
      <c r="I15" s="429"/>
      <c r="J15" s="159"/>
      <c r="K15" s="89">
        <v>5993</v>
      </c>
      <c r="L15" s="349">
        <v>3042</v>
      </c>
      <c r="M15" s="350">
        <v>2951</v>
      </c>
      <c r="N15" s="91"/>
      <c r="O15" s="536">
        <v>53</v>
      </c>
      <c r="P15" s="535"/>
      <c r="Q15" s="535"/>
      <c r="R15" s="535"/>
      <c r="S15" s="535"/>
      <c r="T15" s="429"/>
      <c r="U15" s="429"/>
      <c r="V15" s="159"/>
      <c r="W15" s="89">
        <v>8795</v>
      </c>
      <c r="X15" s="349">
        <v>4472</v>
      </c>
      <c r="Y15" s="349">
        <v>4323</v>
      </c>
      <c r="Z15" s="95"/>
    </row>
    <row r="16" spans="1:26" ht="11.1" customHeight="1">
      <c r="A16" s="432"/>
      <c r="B16" s="432"/>
      <c r="C16" s="535" t="s">
        <v>140</v>
      </c>
      <c r="D16" s="535"/>
      <c r="E16" s="535"/>
      <c r="F16" s="535"/>
      <c r="G16" s="535"/>
      <c r="H16" s="429"/>
      <c r="I16" s="429"/>
      <c r="J16" s="159"/>
      <c r="K16" s="89">
        <v>5775</v>
      </c>
      <c r="L16" s="349">
        <v>2947</v>
      </c>
      <c r="M16" s="350">
        <v>2828</v>
      </c>
      <c r="N16" s="91"/>
      <c r="O16" s="536">
        <v>54</v>
      </c>
      <c r="P16" s="535"/>
      <c r="Q16" s="535"/>
      <c r="R16" s="535"/>
      <c r="S16" s="535"/>
      <c r="T16" s="429"/>
      <c r="U16" s="429"/>
      <c r="V16" s="159"/>
      <c r="W16" s="89">
        <v>8548</v>
      </c>
      <c r="X16" s="349">
        <v>4354</v>
      </c>
      <c r="Y16" s="349">
        <v>4194</v>
      </c>
      <c r="Z16" s="95"/>
    </row>
    <row r="17" spans="1:26" ht="7.5" customHeight="1">
      <c r="A17" s="432"/>
      <c r="B17" s="432"/>
      <c r="C17" s="429"/>
      <c r="D17" s="429"/>
      <c r="E17" s="429"/>
      <c r="F17" s="429"/>
      <c r="G17" s="429"/>
      <c r="H17" s="429"/>
      <c r="I17" s="429"/>
      <c r="J17" s="159"/>
      <c r="K17" s="89"/>
      <c r="L17" s="96"/>
      <c r="M17" s="97"/>
      <c r="N17" s="91"/>
      <c r="O17" s="432"/>
      <c r="P17" s="432"/>
      <c r="Q17" s="432"/>
      <c r="R17" s="432"/>
      <c r="S17" s="432"/>
      <c r="T17" s="432"/>
      <c r="U17" s="432"/>
      <c r="V17" s="52"/>
      <c r="W17" s="98"/>
      <c r="X17" s="96"/>
      <c r="Y17" s="96"/>
      <c r="Z17" s="99"/>
    </row>
    <row r="18" spans="1:26" s="41" customFormat="1" ht="11.1" customHeight="1">
      <c r="A18" s="46"/>
      <c r="B18" s="46"/>
      <c r="C18" s="534" t="s">
        <v>141</v>
      </c>
      <c r="D18" s="534"/>
      <c r="E18" s="534"/>
      <c r="F18" s="534"/>
      <c r="G18" s="534"/>
      <c r="H18" s="534" t="s">
        <v>134</v>
      </c>
      <c r="I18" s="534"/>
      <c r="J18" s="158"/>
      <c r="K18" s="92">
        <v>28680</v>
      </c>
      <c r="L18" s="93">
        <v>14784</v>
      </c>
      <c r="M18" s="348">
        <v>13896</v>
      </c>
      <c r="N18" s="94"/>
      <c r="O18" s="534" t="s">
        <v>142</v>
      </c>
      <c r="P18" s="534"/>
      <c r="Q18" s="534"/>
      <c r="R18" s="534"/>
      <c r="S18" s="534"/>
      <c r="T18" s="534" t="s">
        <v>134</v>
      </c>
      <c r="U18" s="534"/>
      <c r="V18" s="158"/>
      <c r="W18" s="92">
        <v>38008</v>
      </c>
      <c r="X18" s="93">
        <v>19442</v>
      </c>
      <c r="Y18" s="93">
        <v>18566</v>
      </c>
      <c r="Z18" s="92"/>
    </row>
    <row r="19" spans="1:26" ht="11.1" customHeight="1">
      <c r="A19" s="432"/>
      <c r="B19" s="432"/>
      <c r="C19" s="535" t="s">
        <v>143</v>
      </c>
      <c r="D19" s="535"/>
      <c r="E19" s="535"/>
      <c r="F19" s="535"/>
      <c r="G19" s="535"/>
      <c r="H19" s="429"/>
      <c r="I19" s="429"/>
      <c r="J19" s="159"/>
      <c r="K19" s="89">
        <v>5914</v>
      </c>
      <c r="L19" s="349">
        <v>3014</v>
      </c>
      <c r="M19" s="350">
        <v>2900</v>
      </c>
      <c r="N19" s="91"/>
      <c r="O19" s="536">
        <v>55</v>
      </c>
      <c r="P19" s="535"/>
      <c r="Q19" s="535"/>
      <c r="R19" s="535"/>
      <c r="S19" s="535"/>
      <c r="T19" s="429"/>
      <c r="U19" s="429"/>
      <c r="V19" s="159"/>
      <c r="W19" s="89">
        <v>8186</v>
      </c>
      <c r="X19" s="349">
        <v>4211</v>
      </c>
      <c r="Y19" s="349">
        <v>3975</v>
      </c>
      <c r="Z19" s="95"/>
    </row>
    <row r="20" spans="1:26" ht="11.1" customHeight="1">
      <c r="A20" s="432"/>
      <c r="B20" s="432"/>
      <c r="C20" s="535" t="s">
        <v>144</v>
      </c>
      <c r="D20" s="535"/>
      <c r="E20" s="535"/>
      <c r="F20" s="535"/>
      <c r="G20" s="535"/>
      <c r="H20" s="429"/>
      <c r="I20" s="429"/>
      <c r="J20" s="159"/>
      <c r="K20" s="89">
        <v>5803</v>
      </c>
      <c r="L20" s="349">
        <v>3089</v>
      </c>
      <c r="M20" s="350">
        <v>2714</v>
      </c>
      <c r="N20" s="91"/>
      <c r="O20" s="536">
        <v>56</v>
      </c>
      <c r="P20" s="535"/>
      <c r="Q20" s="535"/>
      <c r="R20" s="535"/>
      <c r="S20" s="535"/>
      <c r="T20" s="429"/>
      <c r="U20" s="429"/>
      <c r="V20" s="159"/>
      <c r="W20" s="89">
        <v>7721</v>
      </c>
      <c r="X20" s="349">
        <v>3894</v>
      </c>
      <c r="Y20" s="349">
        <v>3827</v>
      </c>
      <c r="Z20" s="95"/>
    </row>
    <row r="21" spans="1:26" ht="11.1" customHeight="1">
      <c r="A21" s="432"/>
      <c r="B21" s="432"/>
      <c r="C21" s="535" t="s">
        <v>145</v>
      </c>
      <c r="D21" s="535"/>
      <c r="E21" s="535"/>
      <c r="F21" s="535"/>
      <c r="G21" s="535"/>
      <c r="H21" s="429"/>
      <c r="I21" s="429"/>
      <c r="J21" s="159"/>
      <c r="K21" s="89">
        <v>5632</v>
      </c>
      <c r="L21" s="349">
        <v>2890</v>
      </c>
      <c r="M21" s="350">
        <v>2742</v>
      </c>
      <c r="N21" s="91"/>
      <c r="O21" s="536">
        <v>57</v>
      </c>
      <c r="P21" s="535"/>
      <c r="Q21" s="535"/>
      <c r="R21" s="535"/>
      <c r="S21" s="535"/>
      <c r="T21" s="429"/>
      <c r="U21" s="429"/>
      <c r="V21" s="159"/>
      <c r="W21" s="89">
        <v>7493</v>
      </c>
      <c r="X21" s="349">
        <v>3807</v>
      </c>
      <c r="Y21" s="349">
        <v>3686</v>
      </c>
      <c r="Z21" s="95"/>
    </row>
    <row r="22" spans="1:26" ht="11.1" customHeight="1">
      <c r="A22" s="432"/>
      <c r="B22" s="432"/>
      <c r="C22" s="535" t="s">
        <v>146</v>
      </c>
      <c r="D22" s="535"/>
      <c r="E22" s="535"/>
      <c r="F22" s="535"/>
      <c r="G22" s="535"/>
      <c r="H22" s="429"/>
      <c r="I22" s="429"/>
      <c r="J22" s="159"/>
      <c r="K22" s="89">
        <v>5563</v>
      </c>
      <c r="L22" s="349">
        <v>2847</v>
      </c>
      <c r="M22" s="350">
        <v>2716</v>
      </c>
      <c r="N22" s="91"/>
      <c r="O22" s="536">
        <v>58</v>
      </c>
      <c r="P22" s="535"/>
      <c r="Q22" s="535"/>
      <c r="R22" s="535"/>
      <c r="S22" s="535"/>
      <c r="T22" s="429"/>
      <c r="U22" s="429"/>
      <c r="V22" s="159"/>
      <c r="W22" s="89">
        <v>7402</v>
      </c>
      <c r="X22" s="349">
        <v>3795</v>
      </c>
      <c r="Y22" s="349">
        <v>3607</v>
      </c>
      <c r="Z22" s="95"/>
    </row>
    <row r="23" spans="1:26" ht="11.1" customHeight="1">
      <c r="A23" s="432"/>
      <c r="B23" s="432"/>
      <c r="C23" s="535" t="s">
        <v>147</v>
      </c>
      <c r="D23" s="535"/>
      <c r="E23" s="535"/>
      <c r="F23" s="535"/>
      <c r="G23" s="535"/>
      <c r="H23" s="429"/>
      <c r="I23" s="429"/>
      <c r="J23" s="159"/>
      <c r="K23" s="89">
        <v>5768</v>
      </c>
      <c r="L23" s="349">
        <v>2944</v>
      </c>
      <c r="M23" s="350">
        <v>2824</v>
      </c>
      <c r="N23" s="91"/>
      <c r="O23" s="536">
        <v>59</v>
      </c>
      <c r="P23" s="535"/>
      <c r="Q23" s="535"/>
      <c r="R23" s="535"/>
      <c r="S23" s="535"/>
      <c r="T23" s="429"/>
      <c r="U23" s="429"/>
      <c r="V23" s="159"/>
      <c r="W23" s="89">
        <v>7206</v>
      </c>
      <c r="X23" s="349">
        <v>3735</v>
      </c>
      <c r="Y23" s="349">
        <v>3471</v>
      </c>
      <c r="Z23" s="95"/>
    </row>
    <row r="24" spans="1:26" ht="7.5" customHeight="1">
      <c r="A24" s="432"/>
      <c r="B24" s="432"/>
      <c r="C24" s="429"/>
      <c r="D24" s="429"/>
      <c r="E24" s="429"/>
      <c r="F24" s="429"/>
      <c r="G24" s="429"/>
      <c r="H24" s="429"/>
      <c r="I24" s="429"/>
      <c r="J24" s="159"/>
      <c r="K24" s="89"/>
      <c r="L24" s="96"/>
      <c r="M24" s="97"/>
      <c r="N24" s="91"/>
      <c r="O24" s="429"/>
      <c r="P24" s="429"/>
      <c r="Q24" s="429"/>
      <c r="R24" s="429"/>
      <c r="S24" s="429"/>
      <c r="T24" s="429"/>
      <c r="U24" s="429"/>
      <c r="V24" s="159"/>
      <c r="W24" s="100"/>
      <c r="X24" s="96"/>
      <c r="Y24" s="96"/>
      <c r="Z24" s="101"/>
    </row>
    <row r="25" spans="1:26" s="41" customFormat="1" ht="11.1" customHeight="1">
      <c r="A25" s="46"/>
      <c r="B25" s="46"/>
      <c r="C25" s="534" t="s">
        <v>148</v>
      </c>
      <c r="D25" s="534"/>
      <c r="E25" s="534"/>
      <c r="F25" s="534"/>
      <c r="G25" s="534"/>
      <c r="H25" s="534" t="s">
        <v>134</v>
      </c>
      <c r="I25" s="534"/>
      <c r="J25" s="158"/>
      <c r="K25" s="92">
        <v>30480</v>
      </c>
      <c r="L25" s="93">
        <v>15712</v>
      </c>
      <c r="M25" s="348">
        <v>14768</v>
      </c>
      <c r="N25" s="94"/>
      <c r="O25" s="534" t="s">
        <v>149</v>
      </c>
      <c r="P25" s="534"/>
      <c r="Q25" s="534"/>
      <c r="R25" s="534"/>
      <c r="S25" s="534"/>
      <c r="T25" s="534" t="s">
        <v>134</v>
      </c>
      <c r="U25" s="534"/>
      <c r="V25" s="158"/>
      <c r="W25" s="92">
        <v>40060</v>
      </c>
      <c r="X25" s="93">
        <v>20125</v>
      </c>
      <c r="Y25" s="93">
        <v>19935</v>
      </c>
      <c r="Z25" s="92"/>
    </row>
    <row r="26" spans="1:26" ht="11.1" customHeight="1">
      <c r="A26" s="432"/>
      <c r="B26" s="432"/>
      <c r="C26" s="536">
        <v>10</v>
      </c>
      <c r="D26" s="535"/>
      <c r="E26" s="535"/>
      <c r="F26" s="535"/>
      <c r="G26" s="535"/>
      <c r="H26" s="429"/>
      <c r="I26" s="429"/>
      <c r="J26" s="159"/>
      <c r="K26" s="89">
        <v>5855</v>
      </c>
      <c r="L26" s="349">
        <v>3046</v>
      </c>
      <c r="M26" s="350">
        <v>2809</v>
      </c>
      <c r="N26" s="91"/>
      <c r="O26" s="536">
        <v>60</v>
      </c>
      <c r="P26" s="535"/>
      <c r="Q26" s="535"/>
      <c r="R26" s="535"/>
      <c r="S26" s="535"/>
      <c r="T26" s="429"/>
      <c r="U26" s="429"/>
      <c r="V26" s="159"/>
      <c r="W26" s="89">
        <v>7208</v>
      </c>
      <c r="X26" s="349">
        <v>3723</v>
      </c>
      <c r="Y26" s="349">
        <v>3485</v>
      </c>
      <c r="Z26" s="95"/>
    </row>
    <row r="27" spans="1:26" ht="11.1" customHeight="1">
      <c r="A27" s="432"/>
      <c r="B27" s="432"/>
      <c r="C27" s="536">
        <v>11</v>
      </c>
      <c r="D27" s="535"/>
      <c r="E27" s="535"/>
      <c r="F27" s="535"/>
      <c r="G27" s="535"/>
      <c r="H27" s="429"/>
      <c r="I27" s="429"/>
      <c r="J27" s="159"/>
      <c r="K27" s="89">
        <v>6072</v>
      </c>
      <c r="L27" s="349">
        <v>3119</v>
      </c>
      <c r="M27" s="350">
        <v>2953</v>
      </c>
      <c r="N27" s="91"/>
      <c r="O27" s="536">
        <v>61</v>
      </c>
      <c r="P27" s="535"/>
      <c r="Q27" s="535"/>
      <c r="R27" s="535"/>
      <c r="S27" s="535"/>
      <c r="T27" s="429"/>
      <c r="U27" s="429"/>
      <c r="V27" s="159"/>
      <c r="W27" s="89">
        <v>7545</v>
      </c>
      <c r="X27" s="349">
        <v>3819</v>
      </c>
      <c r="Y27" s="349">
        <v>3726</v>
      </c>
      <c r="Z27" s="95"/>
    </row>
    <row r="28" spans="1:26" ht="11.1" customHeight="1">
      <c r="A28" s="432"/>
      <c r="B28" s="432"/>
      <c r="C28" s="536">
        <v>12</v>
      </c>
      <c r="D28" s="535"/>
      <c r="E28" s="535"/>
      <c r="F28" s="535"/>
      <c r="G28" s="535"/>
      <c r="H28" s="429"/>
      <c r="I28" s="429"/>
      <c r="J28" s="159"/>
      <c r="K28" s="89">
        <v>6171</v>
      </c>
      <c r="L28" s="349">
        <v>3182</v>
      </c>
      <c r="M28" s="350">
        <v>2989</v>
      </c>
      <c r="N28" s="91"/>
      <c r="O28" s="536">
        <v>62</v>
      </c>
      <c r="P28" s="535"/>
      <c r="Q28" s="535"/>
      <c r="R28" s="535"/>
      <c r="S28" s="535"/>
      <c r="T28" s="429"/>
      <c r="U28" s="429"/>
      <c r="V28" s="159"/>
      <c r="W28" s="89">
        <v>7602</v>
      </c>
      <c r="X28" s="349">
        <v>3758</v>
      </c>
      <c r="Y28" s="349">
        <v>3844</v>
      </c>
      <c r="Z28" s="95"/>
    </row>
    <row r="29" spans="1:26" ht="11.1" customHeight="1">
      <c r="A29" s="432"/>
      <c r="B29" s="432"/>
      <c r="C29" s="536">
        <v>13</v>
      </c>
      <c r="D29" s="535"/>
      <c r="E29" s="535"/>
      <c r="F29" s="535"/>
      <c r="G29" s="535"/>
      <c r="H29" s="429"/>
      <c r="I29" s="429"/>
      <c r="J29" s="159"/>
      <c r="K29" s="89">
        <v>6238</v>
      </c>
      <c r="L29" s="349">
        <v>3212</v>
      </c>
      <c r="M29" s="350">
        <v>3026</v>
      </c>
      <c r="N29" s="91"/>
      <c r="O29" s="536">
        <v>63</v>
      </c>
      <c r="P29" s="535"/>
      <c r="Q29" s="535"/>
      <c r="R29" s="535"/>
      <c r="S29" s="535"/>
      <c r="T29" s="429"/>
      <c r="U29" s="429"/>
      <c r="V29" s="159"/>
      <c r="W29" s="89">
        <v>8256</v>
      </c>
      <c r="X29" s="349">
        <v>4131</v>
      </c>
      <c r="Y29" s="349">
        <v>4125</v>
      </c>
      <c r="Z29" s="95"/>
    </row>
    <row r="30" spans="1:26" ht="11.1" customHeight="1">
      <c r="A30" s="432"/>
      <c r="B30" s="432"/>
      <c r="C30" s="536">
        <v>14</v>
      </c>
      <c r="D30" s="535"/>
      <c r="E30" s="535"/>
      <c r="F30" s="535"/>
      <c r="G30" s="535"/>
      <c r="H30" s="429"/>
      <c r="I30" s="429"/>
      <c r="J30" s="159"/>
      <c r="K30" s="89">
        <v>6144</v>
      </c>
      <c r="L30" s="349">
        <v>3153</v>
      </c>
      <c r="M30" s="350">
        <v>2991</v>
      </c>
      <c r="N30" s="91"/>
      <c r="O30" s="536">
        <v>64</v>
      </c>
      <c r="P30" s="535"/>
      <c r="Q30" s="535"/>
      <c r="R30" s="535"/>
      <c r="S30" s="535"/>
      <c r="T30" s="429"/>
      <c r="U30" s="429"/>
      <c r="V30" s="159"/>
      <c r="W30" s="89">
        <v>9449</v>
      </c>
      <c r="X30" s="349">
        <v>4694</v>
      </c>
      <c r="Y30" s="349">
        <v>4755</v>
      </c>
      <c r="Z30" s="95"/>
    </row>
    <row r="31" spans="1:26" ht="7.5" customHeight="1">
      <c r="A31" s="432"/>
      <c r="B31" s="432"/>
      <c r="C31" s="429"/>
      <c r="D31" s="429"/>
      <c r="E31" s="429"/>
      <c r="F31" s="429"/>
      <c r="G31" s="429"/>
      <c r="H31" s="429"/>
      <c r="I31" s="429"/>
      <c r="J31" s="159"/>
      <c r="K31" s="89"/>
      <c r="L31" s="96"/>
      <c r="M31" s="97"/>
      <c r="N31" s="91"/>
      <c r="O31" s="429"/>
      <c r="P31" s="429"/>
      <c r="Q31" s="429"/>
      <c r="R31" s="429"/>
      <c r="S31" s="429"/>
      <c r="T31" s="429"/>
      <c r="U31" s="429"/>
      <c r="V31" s="159"/>
      <c r="W31" s="98"/>
      <c r="X31" s="96"/>
      <c r="Y31" s="96"/>
      <c r="Z31" s="99"/>
    </row>
    <row r="32" spans="1:26" s="41" customFormat="1" ht="11.1" customHeight="1">
      <c r="A32" s="46"/>
      <c r="B32" s="46"/>
      <c r="C32" s="534" t="s">
        <v>150</v>
      </c>
      <c r="D32" s="534"/>
      <c r="E32" s="534"/>
      <c r="F32" s="534"/>
      <c r="G32" s="534"/>
      <c r="H32" s="534" t="s">
        <v>134</v>
      </c>
      <c r="I32" s="534"/>
      <c r="J32" s="158"/>
      <c r="K32" s="92">
        <v>31991</v>
      </c>
      <c r="L32" s="93">
        <v>16450</v>
      </c>
      <c r="M32" s="348">
        <v>15541</v>
      </c>
      <c r="N32" s="94"/>
      <c r="O32" s="534" t="s">
        <v>151</v>
      </c>
      <c r="P32" s="534"/>
      <c r="Q32" s="534"/>
      <c r="R32" s="534"/>
      <c r="S32" s="534"/>
      <c r="T32" s="534" t="s">
        <v>134</v>
      </c>
      <c r="U32" s="534"/>
      <c r="V32" s="158"/>
      <c r="W32" s="92">
        <v>38398</v>
      </c>
      <c r="X32" s="93">
        <v>18328</v>
      </c>
      <c r="Y32" s="93">
        <v>20070</v>
      </c>
      <c r="Z32" s="92"/>
    </row>
    <row r="33" spans="1:26" ht="11.1" customHeight="1">
      <c r="A33" s="432"/>
      <c r="B33" s="432"/>
      <c r="C33" s="536">
        <v>15</v>
      </c>
      <c r="D33" s="535"/>
      <c r="E33" s="535"/>
      <c r="F33" s="535"/>
      <c r="G33" s="535"/>
      <c r="H33" s="429"/>
      <c r="I33" s="429"/>
      <c r="J33" s="159"/>
      <c r="K33" s="89">
        <v>6378</v>
      </c>
      <c r="L33" s="349">
        <v>3285</v>
      </c>
      <c r="M33" s="350">
        <v>3093</v>
      </c>
      <c r="N33" s="91"/>
      <c r="O33" s="536">
        <v>65</v>
      </c>
      <c r="P33" s="535"/>
      <c r="Q33" s="535"/>
      <c r="R33" s="535"/>
      <c r="S33" s="535"/>
      <c r="T33" s="429"/>
      <c r="U33" s="429"/>
      <c r="V33" s="159"/>
      <c r="W33" s="89">
        <v>9507</v>
      </c>
      <c r="X33" s="349">
        <v>4713</v>
      </c>
      <c r="Y33" s="349">
        <v>4794</v>
      </c>
      <c r="Z33" s="95"/>
    </row>
    <row r="34" spans="1:26" ht="11.1" customHeight="1">
      <c r="A34" s="432"/>
      <c r="B34" s="432"/>
      <c r="C34" s="536">
        <v>16</v>
      </c>
      <c r="D34" s="535"/>
      <c r="E34" s="535"/>
      <c r="F34" s="535"/>
      <c r="G34" s="535"/>
      <c r="H34" s="429"/>
      <c r="I34" s="429"/>
      <c r="J34" s="159"/>
      <c r="K34" s="89">
        <v>6221</v>
      </c>
      <c r="L34" s="349">
        <v>3207</v>
      </c>
      <c r="M34" s="350">
        <v>3014</v>
      </c>
      <c r="N34" s="91"/>
      <c r="O34" s="536">
        <v>66</v>
      </c>
      <c r="P34" s="535"/>
      <c r="Q34" s="535"/>
      <c r="R34" s="535"/>
      <c r="S34" s="535"/>
      <c r="T34" s="429"/>
      <c r="U34" s="429"/>
      <c r="V34" s="159"/>
      <c r="W34" s="89">
        <v>9497</v>
      </c>
      <c r="X34" s="349">
        <v>4605</v>
      </c>
      <c r="Y34" s="349">
        <v>4892</v>
      </c>
      <c r="Z34" s="95"/>
    </row>
    <row r="35" spans="1:26" ht="11.1" customHeight="1">
      <c r="A35" s="432"/>
      <c r="B35" s="432"/>
      <c r="C35" s="536">
        <v>17</v>
      </c>
      <c r="D35" s="535"/>
      <c r="E35" s="535"/>
      <c r="F35" s="535"/>
      <c r="G35" s="535"/>
      <c r="H35" s="429"/>
      <c r="I35" s="429"/>
      <c r="J35" s="159"/>
      <c r="K35" s="89">
        <v>6090</v>
      </c>
      <c r="L35" s="349">
        <v>3125</v>
      </c>
      <c r="M35" s="350">
        <v>2965</v>
      </c>
      <c r="N35" s="91"/>
      <c r="O35" s="536">
        <v>67</v>
      </c>
      <c r="P35" s="535"/>
      <c r="Q35" s="535"/>
      <c r="R35" s="535"/>
      <c r="S35" s="535"/>
      <c r="T35" s="429"/>
      <c r="U35" s="429"/>
      <c r="V35" s="159"/>
      <c r="W35" s="89">
        <v>6596</v>
      </c>
      <c r="X35" s="349">
        <v>3094</v>
      </c>
      <c r="Y35" s="349">
        <v>3502</v>
      </c>
      <c r="Z35" s="95"/>
    </row>
    <row r="36" spans="1:26" ht="11.1" customHeight="1">
      <c r="A36" s="432"/>
      <c r="B36" s="432"/>
      <c r="C36" s="536">
        <v>18</v>
      </c>
      <c r="D36" s="535"/>
      <c r="E36" s="535"/>
      <c r="F36" s="535"/>
      <c r="G36" s="535"/>
      <c r="H36" s="429"/>
      <c r="I36" s="429"/>
      <c r="J36" s="159"/>
      <c r="K36" s="89">
        <v>6287</v>
      </c>
      <c r="L36" s="349">
        <v>3227</v>
      </c>
      <c r="M36" s="350">
        <v>3060</v>
      </c>
      <c r="N36" s="91"/>
      <c r="O36" s="536">
        <v>68</v>
      </c>
      <c r="P36" s="535"/>
      <c r="Q36" s="535"/>
      <c r="R36" s="535"/>
      <c r="S36" s="535"/>
      <c r="T36" s="429"/>
      <c r="U36" s="429"/>
      <c r="V36" s="159"/>
      <c r="W36" s="89">
        <v>5767</v>
      </c>
      <c r="X36" s="349">
        <v>2716</v>
      </c>
      <c r="Y36" s="349">
        <v>3051</v>
      </c>
      <c r="Z36" s="95"/>
    </row>
    <row r="37" spans="1:26" ht="11.1" customHeight="1">
      <c r="A37" s="432"/>
      <c r="B37" s="432"/>
      <c r="C37" s="536">
        <v>19</v>
      </c>
      <c r="D37" s="535"/>
      <c r="E37" s="535"/>
      <c r="F37" s="535"/>
      <c r="G37" s="535"/>
      <c r="H37" s="429"/>
      <c r="I37" s="429"/>
      <c r="J37" s="159"/>
      <c r="K37" s="89">
        <v>7015</v>
      </c>
      <c r="L37" s="349">
        <v>3606</v>
      </c>
      <c r="M37" s="350">
        <v>3409</v>
      </c>
      <c r="N37" s="91"/>
      <c r="O37" s="536">
        <v>69</v>
      </c>
      <c r="P37" s="535"/>
      <c r="Q37" s="535"/>
      <c r="R37" s="535"/>
      <c r="S37" s="535"/>
      <c r="T37" s="429"/>
      <c r="U37" s="429"/>
      <c r="V37" s="159"/>
      <c r="W37" s="89">
        <v>7031</v>
      </c>
      <c r="X37" s="349">
        <v>3200</v>
      </c>
      <c r="Y37" s="349">
        <v>3831</v>
      </c>
      <c r="Z37" s="95"/>
    </row>
    <row r="38" spans="1:26" ht="7.5" customHeight="1">
      <c r="A38" s="432"/>
      <c r="B38" s="432"/>
      <c r="C38" s="429"/>
      <c r="D38" s="429"/>
      <c r="E38" s="429"/>
      <c r="F38" s="429"/>
      <c r="G38" s="429"/>
      <c r="H38" s="429"/>
      <c r="I38" s="429"/>
      <c r="J38" s="159"/>
      <c r="K38" s="89"/>
      <c r="L38" s="96"/>
      <c r="M38" s="97"/>
      <c r="N38" s="91"/>
      <c r="O38" s="429"/>
      <c r="P38" s="429"/>
      <c r="Q38" s="429"/>
      <c r="R38" s="429"/>
      <c r="S38" s="429"/>
      <c r="T38" s="429"/>
      <c r="U38" s="429"/>
      <c r="V38" s="159"/>
      <c r="W38" s="89"/>
      <c r="X38" s="93"/>
      <c r="Y38" s="93"/>
      <c r="Z38" s="101"/>
    </row>
    <row r="39" spans="1:26" s="41" customFormat="1" ht="11.1" customHeight="1">
      <c r="A39" s="46"/>
      <c r="B39" s="46"/>
      <c r="C39" s="534" t="s">
        <v>152</v>
      </c>
      <c r="D39" s="534"/>
      <c r="E39" s="534"/>
      <c r="F39" s="534"/>
      <c r="G39" s="534"/>
      <c r="H39" s="534" t="s">
        <v>134</v>
      </c>
      <c r="I39" s="534"/>
      <c r="J39" s="158"/>
      <c r="K39" s="92">
        <v>39269</v>
      </c>
      <c r="L39" s="93">
        <v>19430</v>
      </c>
      <c r="M39" s="348">
        <v>19839</v>
      </c>
      <c r="N39" s="94"/>
      <c r="O39" s="534" t="s">
        <v>153</v>
      </c>
      <c r="P39" s="534"/>
      <c r="Q39" s="534"/>
      <c r="R39" s="534"/>
      <c r="S39" s="534"/>
      <c r="T39" s="534" t="s">
        <v>134</v>
      </c>
      <c r="U39" s="534"/>
      <c r="V39" s="158"/>
      <c r="W39" s="92">
        <v>35800</v>
      </c>
      <c r="X39" s="93">
        <v>15921</v>
      </c>
      <c r="Y39" s="93">
        <v>19879</v>
      </c>
      <c r="Z39" s="92"/>
    </row>
    <row r="40" spans="1:26" ht="11.1" customHeight="1">
      <c r="A40" s="432"/>
      <c r="B40" s="432"/>
      <c r="C40" s="536">
        <v>20</v>
      </c>
      <c r="D40" s="535"/>
      <c r="E40" s="535"/>
      <c r="F40" s="535"/>
      <c r="G40" s="535"/>
      <c r="H40" s="429"/>
      <c r="I40" s="429"/>
      <c r="J40" s="159"/>
      <c r="K40" s="89">
        <v>6759</v>
      </c>
      <c r="L40" s="349">
        <v>3413</v>
      </c>
      <c r="M40" s="350">
        <v>3346</v>
      </c>
      <c r="N40" s="91"/>
      <c r="O40" s="536">
        <v>70</v>
      </c>
      <c r="P40" s="535"/>
      <c r="Q40" s="535"/>
      <c r="R40" s="535"/>
      <c r="S40" s="535"/>
      <c r="T40" s="429"/>
      <c r="U40" s="429"/>
      <c r="V40" s="159"/>
      <c r="W40" s="89">
        <v>7673</v>
      </c>
      <c r="X40" s="349">
        <v>3544</v>
      </c>
      <c r="Y40" s="349">
        <v>4129</v>
      </c>
      <c r="Z40" s="95"/>
    </row>
    <row r="41" spans="1:26" ht="11.1" customHeight="1">
      <c r="A41" s="432"/>
      <c r="B41" s="432"/>
      <c r="C41" s="536">
        <v>21</v>
      </c>
      <c r="D41" s="535"/>
      <c r="E41" s="535"/>
      <c r="F41" s="535"/>
      <c r="G41" s="535"/>
      <c r="H41" s="429"/>
      <c r="I41" s="429"/>
      <c r="J41" s="159"/>
      <c r="K41" s="89">
        <v>7477</v>
      </c>
      <c r="L41" s="349">
        <v>3709</v>
      </c>
      <c r="M41" s="350">
        <v>3768</v>
      </c>
      <c r="N41" s="91"/>
      <c r="O41" s="536">
        <v>71</v>
      </c>
      <c r="P41" s="535"/>
      <c r="Q41" s="535"/>
      <c r="R41" s="535"/>
      <c r="S41" s="535"/>
      <c r="T41" s="429"/>
      <c r="U41" s="429"/>
      <c r="V41" s="159"/>
      <c r="W41" s="89">
        <v>7396</v>
      </c>
      <c r="X41" s="349">
        <v>3346</v>
      </c>
      <c r="Y41" s="349">
        <v>4050</v>
      </c>
      <c r="Z41" s="95"/>
    </row>
    <row r="42" spans="1:26" ht="11.1" customHeight="1">
      <c r="A42" s="432"/>
      <c r="B42" s="432"/>
      <c r="C42" s="536">
        <v>22</v>
      </c>
      <c r="D42" s="535"/>
      <c r="E42" s="535"/>
      <c r="F42" s="535"/>
      <c r="G42" s="535"/>
      <c r="H42" s="429"/>
      <c r="I42" s="429"/>
      <c r="J42" s="159"/>
      <c r="K42" s="89">
        <v>7784</v>
      </c>
      <c r="L42" s="349">
        <v>3906</v>
      </c>
      <c r="M42" s="350">
        <v>3878</v>
      </c>
      <c r="N42" s="91"/>
      <c r="O42" s="536">
        <v>72</v>
      </c>
      <c r="P42" s="535"/>
      <c r="Q42" s="535"/>
      <c r="R42" s="535"/>
      <c r="S42" s="535"/>
      <c r="T42" s="429"/>
      <c r="U42" s="429"/>
      <c r="V42" s="159"/>
      <c r="W42" s="89">
        <v>7630</v>
      </c>
      <c r="X42" s="349">
        <v>3316</v>
      </c>
      <c r="Y42" s="349">
        <v>4314</v>
      </c>
      <c r="Z42" s="95"/>
    </row>
    <row r="43" spans="1:26" ht="11.1" customHeight="1">
      <c r="A43" s="432"/>
      <c r="B43" s="432"/>
      <c r="C43" s="536">
        <v>23</v>
      </c>
      <c r="D43" s="535"/>
      <c r="E43" s="535"/>
      <c r="F43" s="535"/>
      <c r="G43" s="535"/>
      <c r="H43" s="429"/>
      <c r="I43" s="429"/>
      <c r="J43" s="159"/>
      <c r="K43" s="89">
        <v>8544</v>
      </c>
      <c r="L43" s="349">
        <v>4162</v>
      </c>
      <c r="M43" s="350">
        <v>4382</v>
      </c>
      <c r="N43" s="91"/>
      <c r="O43" s="536">
        <v>73</v>
      </c>
      <c r="P43" s="535"/>
      <c r="Q43" s="535"/>
      <c r="R43" s="535"/>
      <c r="S43" s="535"/>
      <c r="T43" s="429"/>
      <c r="U43" s="429"/>
      <c r="V43" s="159"/>
      <c r="W43" s="89">
        <v>6914</v>
      </c>
      <c r="X43" s="349">
        <v>3026</v>
      </c>
      <c r="Y43" s="349">
        <v>3888</v>
      </c>
      <c r="Z43" s="95"/>
    </row>
    <row r="44" spans="1:26" ht="11.1" customHeight="1">
      <c r="A44" s="432"/>
      <c r="B44" s="432"/>
      <c r="C44" s="536">
        <v>24</v>
      </c>
      <c r="D44" s="535"/>
      <c r="E44" s="535"/>
      <c r="F44" s="535"/>
      <c r="G44" s="535"/>
      <c r="H44" s="429"/>
      <c r="I44" s="429"/>
      <c r="J44" s="159"/>
      <c r="K44" s="89">
        <v>8705</v>
      </c>
      <c r="L44" s="349">
        <v>4240</v>
      </c>
      <c r="M44" s="350">
        <v>4465</v>
      </c>
      <c r="N44" s="91"/>
      <c r="O44" s="536">
        <v>74</v>
      </c>
      <c r="P44" s="535"/>
      <c r="Q44" s="535"/>
      <c r="R44" s="535"/>
      <c r="S44" s="535"/>
      <c r="T44" s="429"/>
      <c r="U44" s="429"/>
      <c r="V44" s="159"/>
      <c r="W44" s="89">
        <v>6187</v>
      </c>
      <c r="X44" s="349">
        <v>2689</v>
      </c>
      <c r="Y44" s="349">
        <v>3498</v>
      </c>
      <c r="Z44" s="95"/>
    </row>
    <row r="45" spans="1:26" ht="7.5" customHeight="1">
      <c r="A45" s="432"/>
      <c r="B45" s="432"/>
      <c r="C45" s="429"/>
      <c r="D45" s="429"/>
      <c r="E45" s="429"/>
      <c r="F45" s="429"/>
      <c r="G45" s="429"/>
      <c r="H45" s="429"/>
      <c r="I45" s="429"/>
      <c r="J45" s="159"/>
      <c r="K45" s="89"/>
      <c r="L45" s="96"/>
      <c r="M45" s="97"/>
      <c r="N45" s="91"/>
      <c r="O45" s="432"/>
      <c r="P45" s="432"/>
      <c r="Q45" s="432"/>
      <c r="R45" s="432"/>
      <c r="S45" s="432"/>
      <c r="T45" s="432"/>
      <c r="U45" s="432"/>
      <c r="V45" s="52"/>
      <c r="W45" s="98"/>
      <c r="X45" s="96"/>
      <c r="Y45" s="96"/>
      <c r="Z45" s="98"/>
    </row>
    <row r="46" spans="1:26" ht="11.1" customHeight="1">
      <c r="A46" s="432"/>
      <c r="B46" s="432"/>
      <c r="C46" s="534" t="s">
        <v>154</v>
      </c>
      <c r="D46" s="534"/>
      <c r="E46" s="534"/>
      <c r="F46" s="534"/>
      <c r="G46" s="534"/>
      <c r="H46" s="534" t="s">
        <v>134</v>
      </c>
      <c r="I46" s="534"/>
      <c r="J46" s="158"/>
      <c r="K46" s="87">
        <v>49535</v>
      </c>
      <c r="L46" s="93">
        <v>24614</v>
      </c>
      <c r="M46" s="348">
        <v>24921</v>
      </c>
      <c r="N46" s="88"/>
      <c r="O46" s="534" t="s">
        <v>155</v>
      </c>
      <c r="P46" s="534"/>
      <c r="Q46" s="534"/>
      <c r="R46" s="534"/>
      <c r="S46" s="534"/>
      <c r="T46" s="534" t="s">
        <v>134</v>
      </c>
      <c r="U46" s="534"/>
      <c r="V46" s="158"/>
      <c r="W46" s="92">
        <v>30803</v>
      </c>
      <c r="X46" s="93">
        <v>13113</v>
      </c>
      <c r="Y46" s="93">
        <v>17690</v>
      </c>
      <c r="Z46" s="87"/>
    </row>
    <row r="47" spans="1:26" ht="11.1" customHeight="1">
      <c r="A47" s="432"/>
      <c r="B47" s="432"/>
      <c r="C47" s="536">
        <v>25</v>
      </c>
      <c r="D47" s="535"/>
      <c r="E47" s="535"/>
      <c r="F47" s="535"/>
      <c r="G47" s="535"/>
      <c r="H47" s="429"/>
      <c r="I47" s="429"/>
      <c r="J47" s="159"/>
      <c r="K47" s="89">
        <v>9408</v>
      </c>
      <c r="L47" s="349">
        <v>4639</v>
      </c>
      <c r="M47" s="350">
        <v>4769</v>
      </c>
      <c r="N47" s="91"/>
      <c r="O47" s="536">
        <v>75</v>
      </c>
      <c r="P47" s="535"/>
      <c r="Q47" s="535"/>
      <c r="R47" s="535"/>
      <c r="S47" s="535"/>
      <c r="T47" s="429"/>
      <c r="U47" s="429"/>
      <c r="V47" s="159"/>
      <c r="W47" s="89">
        <v>5897</v>
      </c>
      <c r="X47" s="349">
        <v>2524</v>
      </c>
      <c r="Y47" s="349">
        <v>3373</v>
      </c>
      <c r="Z47" s="95"/>
    </row>
    <row r="48" spans="1:26" ht="11.1" customHeight="1">
      <c r="A48" s="432"/>
      <c r="B48" s="432"/>
      <c r="C48" s="536">
        <v>26</v>
      </c>
      <c r="D48" s="535"/>
      <c r="E48" s="535"/>
      <c r="F48" s="535"/>
      <c r="G48" s="535"/>
      <c r="H48" s="429"/>
      <c r="I48" s="429"/>
      <c r="J48" s="159"/>
      <c r="K48" s="89">
        <v>9621</v>
      </c>
      <c r="L48" s="349">
        <v>4776</v>
      </c>
      <c r="M48" s="350">
        <v>4845</v>
      </c>
      <c r="N48" s="91"/>
      <c r="O48" s="536">
        <v>76</v>
      </c>
      <c r="P48" s="535"/>
      <c r="Q48" s="535"/>
      <c r="R48" s="535"/>
      <c r="S48" s="535"/>
      <c r="T48" s="429"/>
      <c r="U48" s="429"/>
      <c r="V48" s="159"/>
      <c r="W48" s="89">
        <v>6584</v>
      </c>
      <c r="X48" s="349">
        <v>2813</v>
      </c>
      <c r="Y48" s="349">
        <v>3771</v>
      </c>
      <c r="Z48" s="95"/>
    </row>
    <row r="49" spans="1:26" ht="11.1" customHeight="1">
      <c r="A49" s="432"/>
      <c r="B49" s="432"/>
      <c r="C49" s="536">
        <v>27</v>
      </c>
      <c r="D49" s="535"/>
      <c r="E49" s="535"/>
      <c r="F49" s="535"/>
      <c r="G49" s="535"/>
      <c r="H49" s="429"/>
      <c r="I49" s="429"/>
      <c r="J49" s="159"/>
      <c r="K49" s="89">
        <v>9714</v>
      </c>
      <c r="L49" s="349">
        <v>4782</v>
      </c>
      <c r="M49" s="350">
        <v>4932</v>
      </c>
      <c r="N49" s="91"/>
      <c r="O49" s="536">
        <v>77</v>
      </c>
      <c r="P49" s="535"/>
      <c r="Q49" s="535"/>
      <c r="R49" s="535"/>
      <c r="S49" s="535"/>
      <c r="T49" s="429"/>
      <c r="U49" s="429"/>
      <c r="V49" s="159"/>
      <c r="W49" s="89">
        <v>6444</v>
      </c>
      <c r="X49" s="349">
        <v>2780</v>
      </c>
      <c r="Y49" s="349">
        <v>3664</v>
      </c>
      <c r="Z49" s="95"/>
    </row>
    <row r="50" spans="1:26" ht="11.1" customHeight="1">
      <c r="A50" s="432"/>
      <c r="B50" s="432"/>
      <c r="C50" s="536">
        <v>28</v>
      </c>
      <c r="D50" s="535"/>
      <c r="E50" s="535"/>
      <c r="F50" s="535"/>
      <c r="G50" s="535"/>
      <c r="H50" s="429"/>
      <c r="I50" s="429"/>
      <c r="J50" s="159"/>
      <c r="K50" s="89">
        <v>10115</v>
      </c>
      <c r="L50" s="349">
        <v>5033</v>
      </c>
      <c r="M50" s="350">
        <v>5082</v>
      </c>
      <c r="N50" s="91"/>
      <c r="O50" s="536">
        <v>78</v>
      </c>
      <c r="P50" s="535"/>
      <c r="Q50" s="535"/>
      <c r="R50" s="535"/>
      <c r="S50" s="535"/>
      <c r="T50" s="429"/>
      <c r="U50" s="429"/>
      <c r="V50" s="159"/>
      <c r="W50" s="89">
        <v>6386</v>
      </c>
      <c r="X50" s="349">
        <v>2684</v>
      </c>
      <c r="Y50" s="349">
        <v>3702</v>
      </c>
      <c r="Z50" s="95"/>
    </row>
    <row r="51" spans="1:26" ht="11.1" customHeight="1">
      <c r="A51" s="432"/>
      <c r="B51" s="432"/>
      <c r="C51" s="536">
        <v>29</v>
      </c>
      <c r="D51" s="535"/>
      <c r="E51" s="535"/>
      <c r="F51" s="535"/>
      <c r="G51" s="535"/>
      <c r="H51" s="429"/>
      <c r="I51" s="429"/>
      <c r="J51" s="159"/>
      <c r="K51" s="89">
        <v>10677</v>
      </c>
      <c r="L51" s="349">
        <v>5384</v>
      </c>
      <c r="M51" s="350">
        <v>5293</v>
      </c>
      <c r="N51" s="91"/>
      <c r="O51" s="536">
        <v>79</v>
      </c>
      <c r="P51" s="535"/>
      <c r="Q51" s="535"/>
      <c r="R51" s="535"/>
      <c r="S51" s="535"/>
      <c r="T51" s="429"/>
      <c r="U51" s="429"/>
      <c r="V51" s="159"/>
      <c r="W51" s="89">
        <v>5492</v>
      </c>
      <c r="X51" s="349">
        <v>2312</v>
      </c>
      <c r="Y51" s="349">
        <v>3180</v>
      </c>
      <c r="Z51" s="95"/>
    </row>
    <row r="52" spans="1:26" ht="7.5" customHeight="1">
      <c r="A52" s="432"/>
      <c r="B52" s="432"/>
      <c r="C52" s="429"/>
      <c r="D52" s="429"/>
      <c r="E52" s="429"/>
      <c r="F52" s="429"/>
      <c r="G52" s="429"/>
      <c r="H52" s="429"/>
      <c r="I52" s="429"/>
      <c r="J52" s="159"/>
      <c r="K52" s="98"/>
      <c r="L52" s="96"/>
      <c r="M52" s="97"/>
      <c r="N52" s="102"/>
      <c r="O52" s="429"/>
      <c r="P52" s="429"/>
      <c r="Q52" s="429"/>
      <c r="R52" s="429"/>
      <c r="S52" s="429"/>
      <c r="T52" s="429"/>
      <c r="U52" s="429"/>
      <c r="V52" s="159"/>
      <c r="W52" s="100"/>
      <c r="X52" s="96"/>
      <c r="Y52" s="96"/>
      <c r="Z52" s="101"/>
    </row>
    <row r="53" spans="1:26" ht="11.1" customHeight="1">
      <c r="A53" s="432"/>
      <c r="B53" s="432"/>
      <c r="C53" s="534" t="s">
        <v>156</v>
      </c>
      <c r="D53" s="534"/>
      <c r="E53" s="534"/>
      <c r="F53" s="534"/>
      <c r="G53" s="534"/>
      <c r="H53" s="534" t="s">
        <v>134</v>
      </c>
      <c r="I53" s="534"/>
      <c r="J53" s="158"/>
      <c r="K53" s="87">
        <v>53380</v>
      </c>
      <c r="L53" s="93">
        <v>27113</v>
      </c>
      <c r="M53" s="348">
        <v>26267</v>
      </c>
      <c r="N53" s="88"/>
      <c r="O53" s="534" t="s">
        <v>157</v>
      </c>
      <c r="P53" s="534"/>
      <c r="Q53" s="534"/>
      <c r="R53" s="534"/>
      <c r="S53" s="534"/>
      <c r="T53" s="534" t="s">
        <v>134</v>
      </c>
      <c r="U53" s="534"/>
      <c r="V53" s="158"/>
      <c r="W53" s="92">
        <v>23265</v>
      </c>
      <c r="X53" s="93">
        <v>9323</v>
      </c>
      <c r="Y53" s="93">
        <v>13942</v>
      </c>
      <c r="Z53" s="87"/>
    </row>
    <row r="54" spans="1:26" ht="11.1" customHeight="1">
      <c r="A54" s="432"/>
      <c r="B54" s="432"/>
      <c r="C54" s="536">
        <v>30</v>
      </c>
      <c r="D54" s="535"/>
      <c r="E54" s="535"/>
      <c r="F54" s="535"/>
      <c r="G54" s="535"/>
      <c r="H54" s="429"/>
      <c r="I54" s="429"/>
      <c r="J54" s="159"/>
      <c r="K54" s="89">
        <v>10737</v>
      </c>
      <c r="L54" s="349">
        <v>5440</v>
      </c>
      <c r="M54" s="350">
        <v>5297</v>
      </c>
      <c r="N54" s="91"/>
      <c r="O54" s="536">
        <v>80</v>
      </c>
      <c r="P54" s="535"/>
      <c r="Q54" s="535"/>
      <c r="R54" s="535"/>
      <c r="S54" s="535"/>
      <c r="T54" s="429"/>
      <c r="U54" s="429"/>
      <c r="V54" s="159"/>
      <c r="W54" s="89">
        <v>5548</v>
      </c>
      <c r="X54" s="349">
        <v>2344</v>
      </c>
      <c r="Y54" s="349">
        <v>3204</v>
      </c>
      <c r="Z54" s="95"/>
    </row>
    <row r="55" spans="1:26" ht="11.1" customHeight="1">
      <c r="A55" s="432"/>
      <c r="B55" s="432"/>
      <c r="C55" s="536">
        <v>31</v>
      </c>
      <c r="D55" s="535"/>
      <c r="E55" s="535"/>
      <c r="F55" s="535"/>
      <c r="G55" s="535"/>
      <c r="H55" s="429"/>
      <c r="I55" s="429"/>
      <c r="J55" s="159"/>
      <c r="K55" s="89">
        <v>10658</v>
      </c>
      <c r="L55" s="349">
        <v>5390</v>
      </c>
      <c r="M55" s="350">
        <v>5268</v>
      </c>
      <c r="N55" s="91"/>
      <c r="O55" s="536">
        <v>81</v>
      </c>
      <c r="P55" s="535"/>
      <c r="Q55" s="535"/>
      <c r="R55" s="535"/>
      <c r="S55" s="535"/>
      <c r="T55" s="429"/>
      <c r="U55" s="429"/>
      <c r="V55" s="159"/>
      <c r="W55" s="89">
        <v>5234</v>
      </c>
      <c r="X55" s="349">
        <v>2120</v>
      </c>
      <c r="Y55" s="349">
        <v>3114</v>
      </c>
      <c r="Z55" s="95"/>
    </row>
    <row r="56" spans="1:26" ht="11.1" customHeight="1">
      <c r="A56" s="432"/>
      <c r="B56" s="432"/>
      <c r="C56" s="536">
        <v>32</v>
      </c>
      <c r="D56" s="535"/>
      <c r="E56" s="535"/>
      <c r="F56" s="535"/>
      <c r="G56" s="535"/>
      <c r="H56" s="429"/>
      <c r="I56" s="429"/>
      <c r="J56" s="159"/>
      <c r="K56" s="89">
        <v>10422</v>
      </c>
      <c r="L56" s="349">
        <v>5285</v>
      </c>
      <c r="M56" s="350">
        <v>5137</v>
      </c>
      <c r="N56" s="91"/>
      <c r="O56" s="536">
        <v>82</v>
      </c>
      <c r="P56" s="535"/>
      <c r="Q56" s="535"/>
      <c r="R56" s="535"/>
      <c r="S56" s="535"/>
      <c r="T56" s="429"/>
      <c r="U56" s="429"/>
      <c r="V56" s="159"/>
      <c r="W56" s="89">
        <v>4694</v>
      </c>
      <c r="X56" s="349">
        <v>1878</v>
      </c>
      <c r="Y56" s="349">
        <v>2816</v>
      </c>
      <c r="Z56" s="95"/>
    </row>
    <row r="57" spans="1:26" ht="11.1" customHeight="1">
      <c r="A57" s="432"/>
      <c r="B57" s="432"/>
      <c r="C57" s="536">
        <v>33</v>
      </c>
      <c r="D57" s="535"/>
      <c r="E57" s="535"/>
      <c r="F57" s="535"/>
      <c r="G57" s="535"/>
      <c r="H57" s="429"/>
      <c r="I57" s="429"/>
      <c r="J57" s="159"/>
      <c r="K57" s="89">
        <v>10649</v>
      </c>
      <c r="L57" s="349">
        <v>5414</v>
      </c>
      <c r="M57" s="350">
        <v>5235</v>
      </c>
      <c r="N57" s="91"/>
      <c r="O57" s="536">
        <v>83</v>
      </c>
      <c r="P57" s="535"/>
      <c r="Q57" s="535"/>
      <c r="R57" s="535"/>
      <c r="S57" s="535"/>
      <c r="T57" s="429"/>
      <c r="U57" s="429"/>
      <c r="V57" s="159"/>
      <c r="W57" s="89">
        <v>4114</v>
      </c>
      <c r="X57" s="349">
        <v>1621</v>
      </c>
      <c r="Y57" s="349">
        <v>2493</v>
      </c>
      <c r="Z57" s="95"/>
    </row>
    <row r="58" spans="1:26" ht="11.1" customHeight="1">
      <c r="A58" s="432"/>
      <c r="B58" s="432"/>
      <c r="C58" s="536">
        <v>34</v>
      </c>
      <c r="D58" s="535"/>
      <c r="E58" s="535"/>
      <c r="F58" s="535"/>
      <c r="G58" s="535"/>
      <c r="H58" s="429"/>
      <c r="I58" s="429"/>
      <c r="J58" s="159"/>
      <c r="K58" s="89">
        <v>10914</v>
      </c>
      <c r="L58" s="349">
        <v>5584</v>
      </c>
      <c r="M58" s="350">
        <v>5330</v>
      </c>
      <c r="N58" s="91"/>
      <c r="O58" s="536">
        <v>84</v>
      </c>
      <c r="P58" s="535"/>
      <c r="Q58" s="535"/>
      <c r="R58" s="535"/>
      <c r="S58" s="535"/>
      <c r="T58" s="429"/>
      <c r="U58" s="429"/>
      <c r="V58" s="159"/>
      <c r="W58" s="89">
        <v>3675</v>
      </c>
      <c r="X58" s="349">
        <v>1360</v>
      </c>
      <c r="Y58" s="349">
        <v>2315</v>
      </c>
      <c r="Z58" s="95"/>
    </row>
    <row r="59" spans="1:26" ht="7.5" customHeight="1">
      <c r="A59" s="432"/>
      <c r="B59" s="432"/>
      <c r="C59" s="429"/>
      <c r="D59" s="429"/>
      <c r="E59" s="429"/>
      <c r="F59" s="429"/>
      <c r="G59" s="429"/>
      <c r="H59" s="429"/>
      <c r="I59" s="429"/>
      <c r="J59" s="159"/>
      <c r="K59" s="100"/>
      <c r="L59" s="103"/>
      <c r="M59" s="104"/>
      <c r="N59" s="105"/>
      <c r="O59" s="429"/>
      <c r="P59" s="429"/>
      <c r="Q59" s="429"/>
      <c r="R59" s="429"/>
      <c r="S59" s="429"/>
      <c r="T59" s="429"/>
      <c r="U59" s="429"/>
      <c r="V59" s="159"/>
      <c r="W59" s="100"/>
      <c r="X59" s="96"/>
      <c r="Y59" s="96"/>
      <c r="Z59" s="101"/>
    </row>
    <row r="60" spans="1:26" ht="11.1" customHeight="1">
      <c r="A60" s="432"/>
      <c r="B60" s="432"/>
      <c r="C60" s="534" t="s">
        <v>158</v>
      </c>
      <c r="D60" s="534"/>
      <c r="E60" s="534"/>
      <c r="F60" s="534"/>
      <c r="G60" s="534"/>
      <c r="H60" s="534" t="s">
        <v>134</v>
      </c>
      <c r="I60" s="534"/>
      <c r="J60" s="158"/>
      <c r="K60" s="87">
        <v>57467</v>
      </c>
      <c r="L60" s="93">
        <v>29323</v>
      </c>
      <c r="M60" s="348">
        <v>28144</v>
      </c>
      <c r="N60" s="106"/>
      <c r="O60" s="534" t="s">
        <v>159</v>
      </c>
      <c r="P60" s="534"/>
      <c r="Q60" s="534"/>
      <c r="R60" s="534"/>
      <c r="S60" s="534"/>
      <c r="T60" s="534" t="s">
        <v>134</v>
      </c>
      <c r="U60" s="534"/>
      <c r="V60" s="158"/>
      <c r="W60" s="92">
        <v>13167</v>
      </c>
      <c r="X60" s="93">
        <v>4721</v>
      </c>
      <c r="Y60" s="93">
        <v>8446</v>
      </c>
      <c r="Z60" s="87"/>
    </row>
    <row r="61" spans="1:26" ht="11.1" customHeight="1">
      <c r="A61" s="432"/>
      <c r="B61" s="432"/>
      <c r="C61" s="536">
        <v>35</v>
      </c>
      <c r="D61" s="535"/>
      <c r="E61" s="535"/>
      <c r="F61" s="535"/>
      <c r="G61" s="535"/>
      <c r="H61" s="429"/>
      <c r="I61" s="429"/>
      <c r="J61" s="159"/>
      <c r="K61" s="89">
        <v>11097</v>
      </c>
      <c r="L61" s="349">
        <v>5710</v>
      </c>
      <c r="M61" s="350">
        <v>5387</v>
      </c>
      <c r="N61" s="91"/>
      <c r="O61" s="536">
        <v>85</v>
      </c>
      <c r="P61" s="535"/>
      <c r="Q61" s="535"/>
      <c r="R61" s="535"/>
      <c r="S61" s="535"/>
      <c r="T61" s="429"/>
      <c r="U61" s="429"/>
      <c r="V61" s="159"/>
      <c r="W61" s="89">
        <v>3481</v>
      </c>
      <c r="X61" s="349">
        <v>1313</v>
      </c>
      <c r="Y61" s="349">
        <v>2168</v>
      </c>
      <c r="Z61" s="95"/>
    </row>
    <row r="62" spans="1:26" ht="11.1" customHeight="1">
      <c r="A62" s="432"/>
      <c r="B62" s="432"/>
      <c r="C62" s="536">
        <v>36</v>
      </c>
      <c r="D62" s="535"/>
      <c r="E62" s="535"/>
      <c r="F62" s="535"/>
      <c r="G62" s="535"/>
      <c r="H62" s="429"/>
      <c r="I62" s="429"/>
      <c r="J62" s="159"/>
      <c r="K62" s="89">
        <v>11013</v>
      </c>
      <c r="L62" s="349">
        <v>5541</v>
      </c>
      <c r="M62" s="350">
        <v>5472</v>
      </c>
      <c r="N62" s="91"/>
      <c r="O62" s="536">
        <v>86</v>
      </c>
      <c r="P62" s="535"/>
      <c r="Q62" s="535"/>
      <c r="R62" s="535"/>
      <c r="S62" s="535"/>
      <c r="T62" s="429"/>
      <c r="U62" s="429"/>
      <c r="V62" s="159"/>
      <c r="W62" s="89">
        <v>3030</v>
      </c>
      <c r="X62" s="349">
        <v>1114</v>
      </c>
      <c r="Y62" s="349">
        <v>1916</v>
      </c>
      <c r="Z62" s="95"/>
    </row>
    <row r="63" spans="1:26" ht="11.1" customHeight="1">
      <c r="A63" s="432"/>
      <c r="B63" s="432"/>
      <c r="C63" s="536">
        <v>37</v>
      </c>
      <c r="D63" s="535"/>
      <c r="E63" s="535"/>
      <c r="F63" s="535"/>
      <c r="G63" s="535"/>
      <c r="H63" s="429"/>
      <c r="I63" s="429"/>
      <c r="J63" s="159"/>
      <c r="K63" s="89">
        <v>11490</v>
      </c>
      <c r="L63" s="349">
        <v>5853</v>
      </c>
      <c r="M63" s="350">
        <v>5637</v>
      </c>
      <c r="N63" s="91"/>
      <c r="O63" s="536">
        <v>87</v>
      </c>
      <c r="P63" s="535"/>
      <c r="Q63" s="535"/>
      <c r="R63" s="535"/>
      <c r="S63" s="535"/>
      <c r="T63" s="429"/>
      <c r="U63" s="429"/>
      <c r="V63" s="159"/>
      <c r="W63" s="89">
        <v>2658</v>
      </c>
      <c r="X63" s="349">
        <v>936</v>
      </c>
      <c r="Y63" s="349">
        <v>1722</v>
      </c>
      <c r="Z63" s="95"/>
    </row>
    <row r="64" spans="1:26" ht="11.1" customHeight="1">
      <c r="A64" s="432"/>
      <c r="B64" s="432"/>
      <c r="C64" s="536">
        <v>38</v>
      </c>
      <c r="D64" s="535"/>
      <c r="E64" s="535"/>
      <c r="F64" s="535"/>
      <c r="G64" s="535"/>
      <c r="H64" s="429"/>
      <c r="I64" s="429"/>
      <c r="J64" s="159"/>
      <c r="K64" s="89">
        <v>11642</v>
      </c>
      <c r="L64" s="349">
        <v>5922</v>
      </c>
      <c r="M64" s="350">
        <v>5720</v>
      </c>
      <c r="N64" s="91"/>
      <c r="O64" s="536">
        <v>88</v>
      </c>
      <c r="P64" s="535"/>
      <c r="Q64" s="535"/>
      <c r="R64" s="535"/>
      <c r="S64" s="535"/>
      <c r="T64" s="429"/>
      <c r="U64" s="429"/>
      <c r="V64" s="159"/>
      <c r="W64" s="89">
        <v>2270</v>
      </c>
      <c r="X64" s="349">
        <v>774</v>
      </c>
      <c r="Y64" s="349">
        <v>1496</v>
      </c>
      <c r="Z64" s="95"/>
    </row>
    <row r="65" spans="1:26" ht="11.1" customHeight="1">
      <c r="A65" s="432"/>
      <c r="B65" s="432"/>
      <c r="C65" s="536">
        <v>39</v>
      </c>
      <c r="D65" s="535"/>
      <c r="E65" s="535"/>
      <c r="F65" s="535"/>
      <c r="G65" s="535"/>
      <c r="H65" s="429"/>
      <c r="I65" s="429"/>
      <c r="J65" s="159"/>
      <c r="K65" s="89">
        <v>12225</v>
      </c>
      <c r="L65" s="349">
        <v>6297</v>
      </c>
      <c r="M65" s="350">
        <v>5928</v>
      </c>
      <c r="N65" s="91"/>
      <c r="O65" s="536">
        <v>89</v>
      </c>
      <c r="P65" s="535"/>
      <c r="Q65" s="535"/>
      <c r="R65" s="535"/>
      <c r="S65" s="535"/>
      <c r="T65" s="429"/>
      <c r="U65" s="429"/>
      <c r="V65" s="159"/>
      <c r="W65" s="89">
        <v>1728</v>
      </c>
      <c r="X65" s="349">
        <v>584</v>
      </c>
      <c r="Y65" s="349">
        <v>1144</v>
      </c>
      <c r="Z65" s="95"/>
    </row>
    <row r="66" spans="1:26" ht="7.5" customHeight="1">
      <c r="A66" s="432"/>
      <c r="B66" s="432"/>
      <c r="C66" s="432"/>
      <c r="D66" s="432"/>
      <c r="E66" s="432"/>
      <c r="F66" s="432"/>
      <c r="G66" s="432"/>
      <c r="H66" s="432"/>
      <c r="I66" s="432"/>
      <c r="J66" s="52"/>
      <c r="K66" s="98"/>
      <c r="L66" s="96"/>
      <c r="M66" s="97"/>
      <c r="N66" s="106"/>
      <c r="O66" s="429"/>
      <c r="P66" s="429"/>
      <c r="Q66" s="429"/>
      <c r="R66" s="429"/>
      <c r="S66" s="429"/>
      <c r="T66" s="429"/>
      <c r="U66" s="429"/>
      <c r="V66" s="159"/>
      <c r="W66" s="100"/>
      <c r="X66" s="96"/>
      <c r="Y66" s="96"/>
      <c r="Z66" s="101"/>
    </row>
    <row r="67" spans="1:26" ht="11.1" customHeight="1">
      <c r="A67" s="432"/>
      <c r="B67" s="432"/>
      <c r="C67" s="534" t="s">
        <v>160</v>
      </c>
      <c r="D67" s="534"/>
      <c r="E67" s="534"/>
      <c r="F67" s="534"/>
      <c r="G67" s="534"/>
      <c r="H67" s="534" t="s">
        <v>134</v>
      </c>
      <c r="I67" s="534"/>
      <c r="J67" s="158"/>
      <c r="K67" s="87">
        <v>61893</v>
      </c>
      <c r="L67" s="93">
        <v>31216</v>
      </c>
      <c r="M67" s="348">
        <v>30677</v>
      </c>
      <c r="N67" s="106"/>
      <c r="O67" s="534" t="s">
        <v>161</v>
      </c>
      <c r="P67" s="534"/>
      <c r="Q67" s="534"/>
      <c r="R67" s="534"/>
      <c r="S67" s="534"/>
      <c r="T67" s="534" t="s">
        <v>134</v>
      </c>
      <c r="U67" s="534"/>
      <c r="V67" s="158"/>
      <c r="W67" s="92">
        <v>5171</v>
      </c>
      <c r="X67" s="93">
        <v>1378</v>
      </c>
      <c r="Y67" s="93">
        <v>3793</v>
      </c>
      <c r="Z67" s="87"/>
    </row>
    <row r="68" spans="1:26" ht="11.1" customHeight="1">
      <c r="A68" s="432"/>
      <c r="B68" s="432"/>
      <c r="C68" s="536">
        <v>40</v>
      </c>
      <c r="D68" s="535"/>
      <c r="E68" s="535"/>
      <c r="F68" s="535"/>
      <c r="G68" s="535"/>
      <c r="H68" s="429"/>
      <c r="I68" s="429"/>
      <c r="J68" s="159"/>
      <c r="K68" s="89">
        <v>12690</v>
      </c>
      <c r="L68" s="349">
        <v>6432</v>
      </c>
      <c r="M68" s="350">
        <v>6258</v>
      </c>
      <c r="N68" s="91"/>
      <c r="O68" s="536">
        <v>90</v>
      </c>
      <c r="P68" s="535"/>
      <c r="Q68" s="535"/>
      <c r="R68" s="535"/>
      <c r="S68" s="535"/>
      <c r="T68" s="429"/>
      <c r="U68" s="429"/>
      <c r="V68" s="159"/>
      <c r="W68" s="89">
        <v>1444</v>
      </c>
      <c r="X68" s="349">
        <v>426</v>
      </c>
      <c r="Y68" s="349">
        <v>1018</v>
      </c>
      <c r="Z68" s="95"/>
    </row>
    <row r="69" spans="1:26" ht="11.1" customHeight="1">
      <c r="A69" s="432"/>
      <c r="B69" s="432"/>
      <c r="C69" s="536">
        <v>41</v>
      </c>
      <c r="D69" s="535"/>
      <c r="E69" s="535"/>
      <c r="F69" s="535"/>
      <c r="G69" s="535"/>
      <c r="H69" s="429"/>
      <c r="I69" s="429"/>
      <c r="J69" s="159"/>
      <c r="K69" s="89">
        <v>12448</v>
      </c>
      <c r="L69" s="349">
        <v>6212</v>
      </c>
      <c r="M69" s="350">
        <v>6236</v>
      </c>
      <c r="N69" s="91"/>
      <c r="O69" s="536">
        <v>91</v>
      </c>
      <c r="P69" s="535"/>
      <c r="Q69" s="535"/>
      <c r="R69" s="535"/>
      <c r="S69" s="535"/>
      <c r="T69" s="429"/>
      <c r="U69" s="429"/>
      <c r="V69" s="159"/>
      <c r="W69" s="89">
        <v>1247</v>
      </c>
      <c r="X69" s="349">
        <v>345</v>
      </c>
      <c r="Y69" s="349">
        <v>902</v>
      </c>
      <c r="Z69" s="95"/>
    </row>
    <row r="70" spans="1:26" ht="11.1" customHeight="1">
      <c r="A70" s="432"/>
      <c r="B70" s="432"/>
      <c r="C70" s="536">
        <v>42</v>
      </c>
      <c r="D70" s="535"/>
      <c r="E70" s="535"/>
      <c r="F70" s="535"/>
      <c r="G70" s="535"/>
      <c r="H70" s="429"/>
      <c r="I70" s="429"/>
      <c r="J70" s="159"/>
      <c r="K70" s="89">
        <v>12289</v>
      </c>
      <c r="L70" s="349">
        <v>6211</v>
      </c>
      <c r="M70" s="350">
        <v>6078</v>
      </c>
      <c r="N70" s="91"/>
      <c r="O70" s="536">
        <v>92</v>
      </c>
      <c r="P70" s="535"/>
      <c r="Q70" s="535"/>
      <c r="R70" s="535"/>
      <c r="S70" s="535"/>
      <c r="T70" s="429"/>
      <c r="U70" s="429"/>
      <c r="V70" s="159"/>
      <c r="W70" s="89">
        <v>1022</v>
      </c>
      <c r="X70" s="349">
        <v>247</v>
      </c>
      <c r="Y70" s="349">
        <v>775</v>
      </c>
      <c r="Z70" s="95"/>
    </row>
    <row r="71" spans="1:26" ht="11.1" customHeight="1">
      <c r="A71" s="432"/>
      <c r="B71" s="432"/>
      <c r="C71" s="536">
        <v>43</v>
      </c>
      <c r="D71" s="535"/>
      <c r="E71" s="535"/>
      <c r="F71" s="535"/>
      <c r="G71" s="535"/>
      <c r="H71" s="429"/>
      <c r="I71" s="429"/>
      <c r="J71" s="159"/>
      <c r="K71" s="89">
        <v>12347</v>
      </c>
      <c r="L71" s="349">
        <v>6233</v>
      </c>
      <c r="M71" s="350">
        <v>6114</v>
      </c>
      <c r="N71" s="91"/>
      <c r="O71" s="536">
        <v>93</v>
      </c>
      <c r="P71" s="535"/>
      <c r="Q71" s="535"/>
      <c r="R71" s="535"/>
      <c r="S71" s="535"/>
      <c r="T71" s="429"/>
      <c r="U71" s="429"/>
      <c r="V71" s="159"/>
      <c r="W71" s="89">
        <v>827</v>
      </c>
      <c r="X71" s="349">
        <v>208</v>
      </c>
      <c r="Y71" s="349">
        <v>619</v>
      </c>
      <c r="Z71" s="95"/>
    </row>
    <row r="72" spans="1:26" ht="11.1" customHeight="1">
      <c r="A72" s="432"/>
      <c r="B72" s="432"/>
      <c r="C72" s="536">
        <v>44</v>
      </c>
      <c r="D72" s="535"/>
      <c r="E72" s="535"/>
      <c r="F72" s="535"/>
      <c r="G72" s="535"/>
      <c r="H72" s="429"/>
      <c r="I72" s="429"/>
      <c r="J72" s="159"/>
      <c r="K72" s="89">
        <v>12119</v>
      </c>
      <c r="L72" s="349">
        <v>6128</v>
      </c>
      <c r="M72" s="350">
        <v>5991</v>
      </c>
      <c r="N72" s="91"/>
      <c r="O72" s="536">
        <v>94</v>
      </c>
      <c r="P72" s="535"/>
      <c r="Q72" s="535"/>
      <c r="R72" s="535"/>
      <c r="S72" s="535"/>
      <c r="T72" s="429"/>
      <c r="U72" s="429"/>
      <c r="V72" s="159"/>
      <c r="W72" s="89">
        <v>631</v>
      </c>
      <c r="X72" s="349">
        <v>152</v>
      </c>
      <c r="Y72" s="349">
        <v>479</v>
      </c>
      <c r="Z72" s="95"/>
    </row>
    <row r="73" spans="1:26" ht="7.5" customHeight="1">
      <c r="A73" s="432"/>
      <c r="B73" s="432"/>
      <c r="C73" s="432"/>
      <c r="D73" s="432"/>
      <c r="E73" s="432"/>
      <c r="F73" s="432"/>
      <c r="G73" s="432"/>
      <c r="H73" s="432"/>
      <c r="I73" s="432"/>
      <c r="J73" s="52"/>
      <c r="K73" s="98"/>
      <c r="L73" s="96"/>
      <c r="M73" s="97"/>
      <c r="N73" s="106"/>
      <c r="O73" s="429"/>
      <c r="P73" s="429"/>
      <c r="Q73" s="429"/>
      <c r="R73" s="429"/>
      <c r="S73" s="429"/>
      <c r="T73" s="429"/>
      <c r="U73" s="429"/>
      <c r="V73" s="159"/>
      <c r="W73" s="100"/>
      <c r="X73" s="96"/>
      <c r="Y73" s="96"/>
      <c r="Z73" s="101"/>
    </row>
    <row r="74" spans="1:26" ht="11.1" customHeight="1">
      <c r="A74" s="432"/>
      <c r="B74" s="432"/>
      <c r="C74" s="534" t="s">
        <v>162</v>
      </c>
      <c r="D74" s="534"/>
      <c r="E74" s="534"/>
      <c r="F74" s="534"/>
      <c r="G74" s="534"/>
      <c r="H74" s="534" t="s">
        <v>134</v>
      </c>
      <c r="I74" s="534"/>
      <c r="J74" s="158"/>
      <c r="K74" s="87">
        <v>56721</v>
      </c>
      <c r="L74" s="93">
        <v>29211</v>
      </c>
      <c r="M74" s="348">
        <v>27510</v>
      </c>
      <c r="N74" s="106"/>
      <c r="O74" s="534" t="s">
        <v>163</v>
      </c>
      <c r="P74" s="534"/>
      <c r="Q74" s="534"/>
      <c r="R74" s="534"/>
      <c r="S74" s="534"/>
      <c r="T74" s="534" t="s">
        <v>134</v>
      </c>
      <c r="U74" s="534"/>
      <c r="V74" s="158"/>
      <c r="W74" s="93">
        <v>1361</v>
      </c>
      <c r="X74" s="93">
        <v>278</v>
      </c>
      <c r="Y74" s="93">
        <v>1083</v>
      </c>
      <c r="Z74" s="87"/>
    </row>
    <row r="75" spans="1:26" ht="11.1" customHeight="1">
      <c r="A75" s="432"/>
      <c r="B75" s="432"/>
      <c r="C75" s="536">
        <v>45</v>
      </c>
      <c r="D75" s="535"/>
      <c r="E75" s="535"/>
      <c r="F75" s="535"/>
      <c r="G75" s="535"/>
      <c r="H75" s="429"/>
      <c r="I75" s="429"/>
      <c r="J75" s="159"/>
      <c r="K75" s="89">
        <v>12294</v>
      </c>
      <c r="L75" s="349">
        <v>6202</v>
      </c>
      <c r="M75" s="350">
        <v>6092</v>
      </c>
      <c r="N75" s="91"/>
      <c r="O75" s="536">
        <v>95</v>
      </c>
      <c r="P75" s="535"/>
      <c r="Q75" s="535"/>
      <c r="R75" s="535"/>
      <c r="S75" s="535"/>
      <c r="T75" s="429"/>
      <c r="U75" s="429"/>
      <c r="V75" s="159"/>
      <c r="W75" s="89">
        <v>449</v>
      </c>
      <c r="X75" s="349">
        <v>103</v>
      </c>
      <c r="Y75" s="349">
        <v>346</v>
      </c>
      <c r="Z75" s="95"/>
    </row>
    <row r="76" spans="1:26" ht="11.1" customHeight="1">
      <c r="A76" s="432"/>
      <c r="B76" s="432"/>
      <c r="C76" s="536">
        <v>46</v>
      </c>
      <c r="D76" s="535"/>
      <c r="E76" s="535"/>
      <c r="F76" s="535"/>
      <c r="G76" s="535"/>
      <c r="H76" s="429"/>
      <c r="I76" s="429"/>
      <c r="J76" s="159"/>
      <c r="K76" s="89">
        <v>12452</v>
      </c>
      <c r="L76" s="349">
        <v>6349</v>
      </c>
      <c r="M76" s="350">
        <v>6103</v>
      </c>
      <c r="N76" s="91"/>
      <c r="O76" s="536">
        <v>96</v>
      </c>
      <c r="P76" s="535"/>
      <c r="Q76" s="535"/>
      <c r="R76" s="535"/>
      <c r="S76" s="535"/>
      <c r="T76" s="429"/>
      <c r="U76" s="429"/>
      <c r="V76" s="159"/>
      <c r="W76" s="89">
        <v>346</v>
      </c>
      <c r="X76" s="349">
        <v>79</v>
      </c>
      <c r="Y76" s="349">
        <v>267</v>
      </c>
      <c r="Z76" s="95"/>
    </row>
    <row r="77" spans="1:26" ht="11.1" customHeight="1">
      <c r="A77" s="432"/>
      <c r="B77" s="432"/>
      <c r="C77" s="536">
        <v>47</v>
      </c>
      <c r="D77" s="535"/>
      <c r="E77" s="535"/>
      <c r="F77" s="535"/>
      <c r="G77" s="535"/>
      <c r="H77" s="429"/>
      <c r="I77" s="429"/>
      <c r="J77" s="159"/>
      <c r="K77" s="89">
        <v>9161</v>
      </c>
      <c r="L77" s="349">
        <v>4829</v>
      </c>
      <c r="M77" s="350">
        <v>4332</v>
      </c>
      <c r="N77" s="91"/>
      <c r="O77" s="536">
        <v>97</v>
      </c>
      <c r="P77" s="535"/>
      <c r="Q77" s="535"/>
      <c r="R77" s="535"/>
      <c r="S77" s="535"/>
      <c r="T77" s="429"/>
      <c r="U77" s="429"/>
      <c r="V77" s="159"/>
      <c r="W77" s="89">
        <v>240</v>
      </c>
      <c r="X77" s="349">
        <v>39</v>
      </c>
      <c r="Y77" s="349">
        <v>201</v>
      </c>
      <c r="Z77" s="95"/>
    </row>
    <row r="78" spans="1:26" ht="11.1" customHeight="1">
      <c r="A78" s="432"/>
      <c r="B78" s="432"/>
      <c r="C78" s="536">
        <v>48</v>
      </c>
      <c r="D78" s="535"/>
      <c r="E78" s="535"/>
      <c r="F78" s="535"/>
      <c r="G78" s="535"/>
      <c r="H78" s="429"/>
      <c r="I78" s="429"/>
      <c r="J78" s="159"/>
      <c r="K78" s="89">
        <v>11829</v>
      </c>
      <c r="L78" s="349">
        <v>6199</v>
      </c>
      <c r="M78" s="350">
        <v>5630</v>
      </c>
      <c r="N78" s="91"/>
      <c r="O78" s="536">
        <v>98</v>
      </c>
      <c r="P78" s="535"/>
      <c r="Q78" s="535"/>
      <c r="R78" s="535"/>
      <c r="S78" s="535"/>
      <c r="T78" s="429"/>
      <c r="U78" s="429"/>
      <c r="V78" s="159"/>
      <c r="W78" s="89">
        <v>186</v>
      </c>
      <c r="X78" s="349">
        <v>37</v>
      </c>
      <c r="Y78" s="349">
        <v>149</v>
      </c>
      <c r="Z78" s="95"/>
    </row>
    <row r="79" spans="1:26" ht="11.1" customHeight="1">
      <c r="A79" s="432"/>
      <c r="B79" s="432"/>
      <c r="C79" s="536">
        <v>49</v>
      </c>
      <c r="D79" s="535"/>
      <c r="E79" s="535"/>
      <c r="F79" s="535"/>
      <c r="G79" s="535"/>
      <c r="H79" s="429"/>
      <c r="I79" s="429"/>
      <c r="J79" s="159"/>
      <c r="K79" s="89">
        <v>10985</v>
      </c>
      <c r="L79" s="349">
        <v>5632</v>
      </c>
      <c r="M79" s="350">
        <v>5353</v>
      </c>
      <c r="N79" s="91"/>
      <c r="O79" s="536">
        <v>99</v>
      </c>
      <c r="P79" s="535"/>
      <c r="Q79" s="535"/>
      <c r="R79" s="535"/>
      <c r="S79" s="535"/>
      <c r="T79" s="429"/>
      <c r="U79" s="429"/>
      <c r="V79" s="159"/>
      <c r="W79" s="89">
        <v>140</v>
      </c>
      <c r="X79" s="349">
        <v>20</v>
      </c>
      <c r="Y79" s="349">
        <v>120</v>
      </c>
      <c r="Z79" s="95"/>
    </row>
    <row r="80" spans="1:26" s="432" customFormat="1" ht="7.5" customHeight="1">
      <c r="C80" s="429"/>
      <c r="D80" s="429"/>
      <c r="E80" s="429"/>
      <c r="F80" s="429"/>
      <c r="G80" s="429"/>
      <c r="H80" s="429"/>
      <c r="I80" s="429"/>
      <c r="J80" s="159"/>
      <c r="K80" s="107"/>
      <c r="L80" s="107"/>
      <c r="M80" s="351"/>
      <c r="N80" s="106"/>
      <c r="O80" s="428"/>
      <c r="P80" s="428"/>
      <c r="Q80" s="428"/>
      <c r="R80" s="428"/>
      <c r="S80" s="428"/>
      <c r="T80" s="428"/>
      <c r="U80" s="428"/>
      <c r="V80" s="161"/>
      <c r="W80" s="100"/>
      <c r="X80" s="100"/>
      <c r="Y80" s="100"/>
      <c r="Z80" s="100"/>
    </row>
    <row r="81" spans="1:26" s="432" customFormat="1" ht="11.1" customHeight="1">
      <c r="J81" s="52"/>
      <c r="K81" s="108"/>
      <c r="L81" s="108"/>
      <c r="M81" s="109"/>
      <c r="N81" s="110"/>
      <c r="O81" s="542" t="s">
        <v>164</v>
      </c>
      <c r="P81" s="542"/>
      <c r="Q81" s="542"/>
      <c r="R81" s="542"/>
      <c r="S81" s="542"/>
      <c r="T81" s="542"/>
      <c r="U81" s="542"/>
      <c r="V81" s="157"/>
      <c r="W81" s="92">
        <v>260</v>
      </c>
      <c r="X81" s="87">
        <v>31</v>
      </c>
      <c r="Y81" s="87">
        <v>229</v>
      </c>
      <c r="Z81" s="87"/>
    </row>
    <row r="82" spans="1:26" ht="11.1" customHeight="1">
      <c r="A82" s="432"/>
      <c r="B82" s="39"/>
      <c r="C82" s="39"/>
      <c r="D82" s="39"/>
      <c r="E82" s="39"/>
      <c r="F82" s="39"/>
      <c r="G82" s="39"/>
      <c r="H82" s="39"/>
      <c r="I82" s="39"/>
      <c r="J82" s="65"/>
      <c r="K82" s="39"/>
      <c r="L82" s="39"/>
      <c r="M82" s="77"/>
      <c r="N82" s="38"/>
      <c r="O82" s="39"/>
      <c r="P82" s="39"/>
      <c r="Q82" s="39"/>
      <c r="R82" s="39"/>
      <c r="S82" s="39"/>
      <c r="T82" s="39"/>
      <c r="U82" s="39"/>
      <c r="V82" s="65"/>
      <c r="W82" s="39"/>
      <c r="X82" s="39"/>
      <c r="Y82" s="39"/>
      <c r="Z82" s="432"/>
    </row>
    <row r="83" spans="1:26" ht="11.1" customHeight="1">
      <c r="A83" s="432"/>
      <c r="B83" s="36"/>
      <c r="C83" s="545" t="s">
        <v>244</v>
      </c>
      <c r="D83" s="545"/>
      <c r="E83" s="433" t="s">
        <v>12</v>
      </c>
      <c r="F83" s="153" t="s">
        <v>245</v>
      </c>
      <c r="G83" s="36"/>
      <c r="H83" s="36"/>
      <c r="I83" s="36"/>
      <c r="J83" s="36"/>
      <c r="K83" s="36"/>
      <c r="L83" s="36"/>
      <c r="M83" s="36"/>
      <c r="N83" s="432"/>
      <c r="O83" s="432"/>
      <c r="P83" s="432"/>
      <c r="Q83" s="432"/>
      <c r="R83" s="432"/>
      <c r="S83" s="432"/>
      <c r="T83" s="432"/>
      <c r="U83" s="432"/>
      <c r="V83" s="432"/>
      <c r="W83" s="432"/>
      <c r="X83" s="432"/>
      <c r="Y83" s="432"/>
      <c r="Z83" s="432"/>
    </row>
    <row r="84" spans="1:26" ht="12" customHeight="1">
      <c r="A84" s="432"/>
      <c r="B84" s="543" t="s">
        <v>16</v>
      </c>
      <c r="C84" s="543"/>
      <c r="D84" s="543"/>
      <c r="E84" s="433" t="s">
        <v>165</v>
      </c>
      <c r="F84" s="544" t="s">
        <v>166</v>
      </c>
      <c r="G84" s="544"/>
      <c r="H84" s="544"/>
      <c r="I84" s="544"/>
      <c r="J84" s="544"/>
      <c r="K84" s="544"/>
      <c r="L84" s="544"/>
      <c r="M84" s="432"/>
    </row>
    <row r="85" spans="1:26" ht="11.1" customHeight="1">
      <c r="A85" s="432"/>
      <c r="B85" s="432"/>
      <c r="C85" s="432"/>
      <c r="D85" s="432"/>
      <c r="E85" s="432"/>
      <c r="F85" s="432"/>
      <c r="G85" s="432"/>
      <c r="H85" s="432"/>
      <c r="I85" s="432"/>
      <c r="J85" s="108"/>
      <c r="K85" s="432"/>
      <c r="L85" s="432"/>
      <c r="W85" s="99"/>
      <c r="X85" s="99"/>
      <c r="Y85" s="99"/>
    </row>
    <row r="86" spans="1:26" ht="11.1" customHeight="1">
      <c r="A86" s="432"/>
      <c r="B86" s="432"/>
      <c r="C86" s="432"/>
      <c r="D86" s="432"/>
      <c r="E86" s="432"/>
      <c r="F86" s="432"/>
      <c r="G86" s="432"/>
      <c r="H86" s="432"/>
      <c r="I86" s="432"/>
      <c r="J86" s="432"/>
      <c r="K86" s="432"/>
      <c r="L86" s="432"/>
    </row>
    <row r="95" spans="1:26">
      <c r="X95" s="99"/>
      <c r="Y95" s="99"/>
    </row>
  </sheetData>
  <mergeCells count="150">
    <mergeCell ref="C78:G78"/>
    <mergeCell ref="O78:S78"/>
    <mergeCell ref="C79:G79"/>
    <mergeCell ref="O79:S79"/>
    <mergeCell ref="O81:U81"/>
    <mergeCell ref="B84:D84"/>
    <mergeCell ref="F84:L84"/>
    <mergeCell ref="C83:D83"/>
    <mergeCell ref="T74:U74"/>
    <mergeCell ref="C75:G75"/>
    <mergeCell ref="O75:S75"/>
    <mergeCell ref="C76:G76"/>
    <mergeCell ref="O76:S76"/>
    <mergeCell ref="C77:G77"/>
    <mergeCell ref="O77:S77"/>
    <mergeCell ref="C71:G71"/>
    <mergeCell ref="O71:S71"/>
    <mergeCell ref="C72:G72"/>
    <mergeCell ref="O72:S72"/>
    <mergeCell ref="C74:G74"/>
    <mergeCell ref="H74:I74"/>
    <mergeCell ref="O74:S74"/>
    <mergeCell ref="T67:U67"/>
    <mergeCell ref="C68:G68"/>
    <mergeCell ref="O68:S68"/>
    <mergeCell ref="C69:G69"/>
    <mergeCell ref="O69:S69"/>
    <mergeCell ref="C70:G70"/>
    <mergeCell ref="O70:S70"/>
    <mergeCell ref="C64:G64"/>
    <mergeCell ref="O64:S64"/>
    <mergeCell ref="C65:G65"/>
    <mergeCell ref="O65:S65"/>
    <mergeCell ref="C67:G67"/>
    <mergeCell ref="H67:I67"/>
    <mergeCell ref="O67:S67"/>
    <mergeCell ref="T60:U60"/>
    <mergeCell ref="C61:G61"/>
    <mergeCell ref="O61:S61"/>
    <mergeCell ref="C62:G62"/>
    <mergeCell ref="O62:S62"/>
    <mergeCell ref="C63:G63"/>
    <mergeCell ref="O63:S63"/>
    <mergeCell ref="C57:G57"/>
    <mergeCell ref="O57:S57"/>
    <mergeCell ref="C58:G58"/>
    <mergeCell ref="O58:S58"/>
    <mergeCell ref="C60:G60"/>
    <mergeCell ref="H60:I60"/>
    <mergeCell ref="O60:S60"/>
    <mergeCell ref="T53:U53"/>
    <mergeCell ref="C54:G54"/>
    <mergeCell ref="O54:S54"/>
    <mergeCell ref="C55:G55"/>
    <mergeCell ref="O55:S55"/>
    <mergeCell ref="C56:G56"/>
    <mergeCell ref="O56:S56"/>
    <mergeCell ref="C50:G50"/>
    <mergeCell ref="O50:S50"/>
    <mergeCell ref="C51:G51"/>
    <mergeCell ref="O51:S51"/>
    <mergeCell ref="C53:G53"/>
    <mergeCell ref="H53:I53"/>
    <mergeCell ref="O53:S53"/>
    <mergeCell ref="T46:U46"/>
    <mergeCell ref="C47:G47"/>
    <mergeCell ref="O47:S47"/>
    <mergeCell ref="C48:G48"/>
    <mergeCell ref="O48:S48"/>
    <mergeCell ref="C49:G49"/>
    <mergeCell ref="O49:S49"/>
    <mergeCell ref="C43:G43"/>
    <mergeCell ref="O43:S43"/>
    <mergeCell ref="C44:G44"/>
    <mergeCell ref="O44:S44"/>
    <mergeCell ref="C46:G46"/>
    <mergeCell ref="H46:I46"/>
    <mergeCell ref="O46:S46"/>
    <mergeCell ref="T39:U39"/>
    <mergeCell ref="C40:G40"/>
    <mergeCell ref="O40:S40"/>
    <mergeCell ref="C41:G41"/>
    <mergeCell ref="O41:S41"/>
    <mergeCell ref="C42:G42"/>
    <mergeCell ref="O42:S42"/>
    <mergeCell ref="C36:G36"/>
    <mergeCell ref="O36:S36"/>
    <mergeCell ref="C37:G37"/>
    <mergeCell ref="O37:S37"/>
    <mergeCell ref="C39:G39"/>
    <mergeCell ref="H39:I39"/>
    <mergeCell ref="O39:S39"/>
    <mergeCell ref="T32:U32"/>
    <mergeCell ref="C33:G33"/>
    <mergeCell ref="O33:S33"/>
    <mergeCell ref="C34:G34"/>
    <mergeCell ref="O34:S34"/>
    <mergeCell ref="C35:G35"/>
    <mergeCell ref="O35:S35"/>
    <mergeCell ref="C29:G29"/>
    <mergeCell ref="O29:S29"/>
    <mergeCell ref="C30:G30"/>
    <mergeCell ref="O30:S30"/>
    <mergeCell ref="C32:G32"/>
    <mergeCell ref="H32:I32"/>
    <mergeCell ref="O32:S32"/>
    <mergeCell ref="T25:U25"/>
    <mergeCell ref="C26:G26"/>
    <mergeCell ref="O26:S26"/>
    <mergeCell ref="C27:G27"/>
    <mergeCell ref="O27:S27"/>
    <mergeCell ref="C28:G28"/>
    <mergeCell ref="O28:S28"/>
    <mergeCell ref="C22:G22"/>
    <mergeCell ref="O22:S22"/>
    <mergeCell ref="C23:G23"/>
    <mergeCell ref="O23:S23"/>
    <mergeCell ref="C25:G25"/>
    <mergeCell ref="H25:I25"/>
    <mergeCell ref="O25:S25"/>
    <mergeCell ref="C19:G19"/>
    <mergeCell ref="O19:S19"/>
    <mergeCell ref="C20:G20"/>
    <mergeCell ref="O20:S20"/>
    <mergeCell ref="C21:G21"/>
    <mergeCell ref="O21:S21"/>
    <mergeCell ref="C16:G16"/>
    <mergeCell ref="O16:S16"/>
    <mergeCell ref="C18:G18"/>
    <mergeCell ref="H18:I18"/>
    <mergeCell ref="O18:S18"/>
    <mergeCell ref="T18:U18"/>
    <mergeCell ref="C13:G13"/>
    <mergeCell ref="O13:S13"/>
    <mergeCell ref="C14:G14"/>
    <mergeCell ref="O14:S14"/>
    <mergeCell ref="C15:G15"/>
    <mergeCell ref="O15:S15"/>
    <mergeCell ref="C11:G11"/>
    <mergeCell ref="H11:I11"/>
    <mergeCell ref="O11:S11"/>
    <mergeCell ref="T11:U11"/>
    <mergeCell ref="C12:G12"/>
    <mergeCell ref="O12:S12"/>
    <mergeCell ref="A1:K2"/>
    <mergeCell ref="B5:Y5"/>
    <mergeCell ref="X6:Y6"/>
    <mergeCell ref="B7:J7"/>
    <mergeCell ref="N7:V7"/>
    <mergeCell ref="C9:I9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BL92"/>
  <sheetViews>
    <sheetView view="pageBreakPreview" zoomScaleNormal="100" zoomScaleSheetLayoutView="100" workbookViewId="0"/>
  </sheetViews>
  <sheetFormatPr defaultRowHeight="11.25"/>
  <cols>
    <col min="1" max="62" width="1.625" style="66" customWidth="1"/>
    <col min="63" max="63" width="1" style="66" customWidth="1"/>
    <col min="64" max="16384" width="9" style="66"/>
  </cols>
  <sheetData>
    <row r="1" spans="2:64" customFormat="1" ht="13.5" customHeight="1">
      <c r="AJ1" s="10"/>
      <c r="AK1" s="10"/>
      <c r="AL1" s="10"/>
      <c r="AM1" s="10"/>
      <c r="AZ1" s="447">
        <f>'22'!A1+1</f>
        <v>23</v>
      </c>
      <c r="BA1" s="444"/>
      <c r="BB1" s="444"/>
      <c r="BC1" s="444"/>
      <c r="BD1" s="444"/>
      <c r="BE1" s="444"/>
      <c r="BF1" s="444"/>
      <c r="BG1" s="444"/>
      <c r="BH1" s="444"/>
      <c r="BI1" s="444"/>
      <c r="BJ1" s="444"/>
      <c r="BK1" s="444"/>
    </row>
    <row r="2" spans="2:64" customFormat="1" ht="13.5" customHeight="1">
      <c r="AJ2" s="10"/>
      <c r="AK2" s="10"/>
      <c r="AL2" s="10"/>
      <c r="AM2" s="10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</row>
    <row r="3" spans="2:64" ht="11.1" customHeight="1"/>
    <row r="4" spans="2:64" ht="11.1" customHeight="1"/>
    <row r="5" spans="2:64" ht="18" customHeight="1">
      <c r="C5" s="445" t="s">
        <v>330</v>
      </c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/>
      <c r="AU5" s="445"/>
      <c r="AV5" s="445"/>
      <c r="AW5" s="445"/>
      <c r="AX5" s="445"/>
      <c r="AY5" s="445"/>
      <c r="AZ5" s="445"/>
      <c r="BA5" s="445"/>
      <c r="BB5" s="445"/>
      <c r="BC5" s="445"/>
      <c r="BD5" s="445"/>
      <c r="BE5" s="445"/>
      <c r="BF5" s="445"/>
      <c r="BG5" s="445"/>
      <c r="BH5" s="445"/>
    </row>
    <row r="6" spans="2:64" ht="12.95" customHeight="1"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68" t="s">
        <v>188</v>
      </c>
    </row>
    <row r="7" spans="2:64" ht="15.95" customHeight="1">
      <c r="B7" s="546" t="s">
        <v>250</v>
      </c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 t="s">
        <v>189</v>
      </c>
      <c r="N7" s="547"/>
      <c r="O7" s="547"/>
      <c r="P7" s="547"/>
      <c r="Q7" s="547"/>
      <c r="R7" s="547"/>
      <c r="S7" s="547"/>
      <c r="T7" s="547"/>
      <c r="U7" s="547"/>
      <c r="V7" s="547"/>
      <c r="W7" s="547" t="s">
        <v>190</v>
      </c>
      <c r="X7" s="547"/>
      <c r="Y7" s="547"/>
      <c r="Z7" s="547"/>
      <c r="AA7" s="547"/>
      <c r="AB7" s="547"/>
      <c r="AC7" s="547"/>
      <c r="AD7" s="547"/>
      <c r="AE7" s="547"/>
      <c r="AF7" s="547"/>
      <c r="AG7" s="547" t="s">
        <v>191</v>
      </c>
      <c r="AH7" s="547"/>
      <c r="AI7" s="547"/>
      <c r="AJ7" s="547"/>
      <c r="AK7" s="547"/>
      <c r="AL7" s="547"/>
      <c r="AM7" s="547"/>
      <c r="AN7" s="547"/>
      <c r="AO7" s="547"/>
      <c r="AP7" s="547"/>
      <c r="AQ7" s="547" t="s">
        <v>192</v>
      </c>
      <c r="AR7" s="547"/>
      <c r="AS7" s="547"/>
      <c r="AT7" s="547"/>
      <c r="AU7" s="547"/>
      <c r="AV7" s="547"/>
      <c r="AW7" s="547"/>
      <c r="AX7" s="547"/>
      <c r="AY7" s="547"/>
      <c r="AZ7" s="547"/>
      <c r="BA7" s="550" t="s">
        <v>193</v>
      </c>
      <c r="BB7" s="551"/>
      <c r="BC7" s="551"/>
      <c r="BD7" s="551"/>
      <c r="BE7" s="551"/>
      <c r="BF7" s="551"/>
      <c r="BG7" s="551"/>
      <c r="BH7" s="551"/>
      <c r="BI7" s="551"/>
      <c r="BJ7" s="552"/>
    </row>
    <row r="8" spans="2:64" ht="15.95" customHeight="1">
      <c r="B8" s="548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49"/>
      <c r="AU8" s="549"/>
      <c r="AV8" s="549"/>
      <c r="AW8" s="549"/>
      <c r="AX8" s="549"/>
      <c r="AY8" s="549"/>
      <c r="AZ8" s="549"/>
      <c r="BA8" s="553"/>
      <c r="BB8" s="553"/>
      <c r="BC8" s="553"/>
      <c r="BD8" s="553"/>
      <c r="BE8" s="553"/>
      <c r="BF8" s="553"/>
      <c r="BG8" s="553"/>
      <c r="BH8" s="553"/>
      <c r="BI8" s="553"/>
      <c r="BJ8" s="554"/>
    </row>
    <row r="9" spans="2:64" ht="12" customHeight="1">
      <c r="L9" s="37"/>
      <c r="M9" s="188"/>
      <c r="N9" s="189"/>
      <c r="O9" s="189"/>
      <c r="P9" s="189"/>
      <c r="Q9" s="189"/>
      <c r="R9" s="189"/>
      <c r="S9" s="189"/>
      <c r="T9" s="189"/>
      <c r="U9" s="189"/>
      <c r="V9" s="189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</row>
    <row r="10" spans="2:64" ht="12" customHeight="1">
      <c r="C10" s="555" t="s">
        <v>4</v>
      </c>
      <c r="D10" s="555"/>
      <c r="E10" s="555"/>
      <c r="F10" s="556">
        <v>17</v>
      </c>
      <c r="G10" s="556"/>
      <c r="H10" s="556"/>
      <c r="I10" s="557" t="s">
        <v>5</v>
      </c>
      <c r="J10" s="557"/>
      <c r="K10" s="557"/>
      <c r="L10" s="37"/>
      <c r="M10" s="558">
        <v>18.899999999999999</v>
      </c>
      <c r="N10" s="559"/>
      <c r="O10" s="559"/>
      <c r="P10" s="559"/>
      <c r="Q10" s="559"/>
      <c r="R10" s="559"/>
      <c r="S10" s="559"/>
      <c r="T10" s="559"/>
      <c r="U10" s="559"/>
      <c r="V10" s="559"/>
      <c r="W10" s="559">
        <v>25</v>
      </c>
      <c r="X10" s="559"/>
      <c r="Y10" s="559"/>
      <c r="Z10" s="559"/>
      <c r="AA10" s="559"/>
      <c r="AB10" s="559"/>
      <c r="AC10" s="559"/>
      <c r="AD10" s="559"/>
      <c r="AE10" s="559"/>
      <c r="AF10" s="559"/>
      <c r="AG10" s="559">
        <v>43.9</v>
      </c>
      <c r="AH10" s="559"/>
      <c r="AI10" s="559"/>
      <c r="AJ10" s="559"/>
      <c r="AK10" s="559"/>
      <c r="AL10" s="559"/>
      <c r="AM10" s="559"/>
      <c r="AN10" s="559"/>
      <c r="AO10" s="559"/>
      <c r="AP10" s="559"/>
      <c r="AQ10" s="559">
        <v>132.30000000000001</v>
      </c>
      <c r="AR10" s="559"/>
      <c r="AS10" s="559"/>
      <c r="AT10" s="559"/>
      <c r="AU10" s="559"/>
      <c r="AV10" s="559"/>
      <c r="AW10" s="559"/>
      <c r="AX10" s="559"/>
      <c r="AY10" s="559"/>
      <c r="AZ10" s="559"/>
      <c r="BA10" s="559">
        <v>4</v>
      </c>
      <c r="BB10" s="559"/>
      <c r="BC10" s="559"/>
      <c r="BD10" s="559"/>
      <c r="BE10" s="559"/>
      <c r="BF10" s="559"/>
      <c r="BG10" s="559"/>
      <c r="BH10" s="559"/>
      <c r="BI10" s="559"/>
      <c r="BJ10" s="559"/>
      <c r="BL10" s="293"/>
    </row>
    <row r="11" spans="2:64" ht="12" customHeight="1">
      <c r="B11" s="37"/>
      <c r="C11" s="555"/>
      <c r="D11" s="555"/>
      <c r="E11" s="555"/>
      <c r="F11" s="556">
        <v>18</v>
      </c>
      <c r="G11" s="556"/>
      <c r="H11" s="556"/>
      <c r="I11" s="557"/>
      <c r="J11" s="557"/>
      <c r="K11" s="557"/>
      <c r="L11" s="37"/>
      <c r="M11" s="558">
        <v>18.899999999999999</v>
      </c>
      <c r="N11" s="559"/>
      <c r="O11" s="559"/>
      <c r="P11" s="559"/>
      <c r="Q11" s="559"/>
      <c r="R11" s="559"/>
      <c r="S11" s="559"/>
      <c r="T11" s="559"/>
      <c r="U11" s="559"/>
      <c r="V11" s="559"/>
      <c r="W11" s="559">
        <v>26.7</v>
      </c>
      <c r="X11" s="559"/>
      <c r="Y11" s="559"/>
      <c r="Z11" s="559"/>
      <c r="AA11" s="559"/>
      <c r="AB11" s="559"/>
      <c r="AC11" s="559"/>
      <c r="AD11" s="559"/>
      <c r="AE11" s="559"/>
      <c r="AF11" s="559"/>
      <c r="AG11" s="559">
        <v>45.7</v>
      </c>
      <c r="AH11" s="559"/>
      <c r="AI11" s="559"/>
      <c r="AJ11" s="559"/>
      <c r="AK11" s="559"/>
      <c r="AL11" s="559"/>
      <c r="AM11" s="559"/>
      <c r="AN11" s="559"/>
      <c r="AO11" s="559"/>
      <c r="AP11" s="559"/>
      <c r="AQ11" s="559">
        <v>141.6</v>
      </c>
      <c r="AR11" s="559"/>
      <c r="AS11" s="559"/>
      <c r="AT11" s="559"/>
      <c r="AU11" s="559"/>
      <c r="AV11" s="559"/>
      <c r="AW11" s="559"/>
      <c r="AX11" s="559"/>
      <c r="AY11" s="559"/>
      <c r="AZ11" s="559"/>
      <c r="BA11" s="559">
        <v>3.8</v>
      </c>
      <c r="BB11" s="559"/>
      <c r="BC11" s="559"/>
      <c r="BD11" s="559"/>
      <c r="BE11" s="559"/>
      <c r="BF11" s="559"/>
      <c r="BG11" s="559"/>
      <c r="BH11" s="559"/>
      <c r="BI11" s="559"/>
      <c r="BJ11" s="559"/>
    </row>
    <row r="12" spans="2:64" ht="12" customHeight="1">
      <c r="B12" s="37"/>
      <c r="C12" s="37"/>
      <c r="D12" s="37"/>
      <c r="E12" s="37"/>
      <c r="F12" s="556">
        <v>19</v>
      </c>
      <c r="G12" s="556"/>
      <c r="H12" s="556"/>
      <c r="I12" s="37"/>
      <c r="J12" s="37"/>
      <c r="K12" s="37"/>
      <c r="L12" s="37"/>
      <c r="M12" s="558">
        <v>18.899999999999999</v>
      </c>
      <c r="N12" s="559"/>
      <c r="O12" s="559"/>
      <c r="P12" s="559"/>
      <c r="Q12" s="559"/>
      <c r="R12" s="559"/>
      <c r="S12" s="559"/>
      <c r="T12" s="559"/>
      <c r="U12" s="559"/>
      <c r="V12" s="559"/>
      <c r="W12" s="559">
        <v>26.8</v>
      </c>
      <c r="X12" s="559"/>
      <c r="Y12" s="559"/>
      <c r="Z12" s="559"/>
      <c r="AA12" s="559"/>
      <c r="AB12" s="559"/>
      <c r="AC12" s="559"/>
      <c r="AD12" s="559"/>
      <c r="AE12" s="559"/>
      <c r="AF12" s="559"/>
      <c r="AG12" s="559">
        <v>45.7</v>
      </c>
      <c r="AH12" s="559"/>
      <c r="AI12" s="559"/>
      <c r="AJ12" s="559"/>
      <c r="AK12" s="559"/>
      <c r="AL12" s="559"/>
      <c r="AM12" s="559"/>
      <c r="AN12" s="559"/>
      <c r="AO12" s="559"/>
      <c r="AP12" s="559"/>
      <c r="AQ12" s="559">
        <v>141.6</v>
      </c>
      <c r="AR12" s="559"/>
      <c r="AS12" s="559"/>
      <c r="AT12" s="559"/>
      <c r="AU12" s="559"/>
      <c r="AV12" s="559"/>
      <c r="AW12" s="559"/>
      <c r="AX12" s="559"/>
      <c r="AY12" s="559"/>
      <c r="AZ12" s="559"/>
      <c r="BA12" s="559">
        <v>3.7</v>
      </c>
      <c r="BB12" s="559"/>
      <c r="BC12" s="559"/>
      <c r="BD12" s="559"/>
      <c r="BE12" s="559"/>
      <c r="BF12" s="559"/>
      <c r="BG12" s="559"/>
      <c r="BH12" s="559"/>
      <c r="BI12" s="559"/>
      <c r="BJ12" s="559"/>
    </row>
    <row r="13" spans="2:64" ht="12" customHeight="1">
      <c r="B13" s="37"/>
      <c r="C13" s="37"/>
      <c r="D13" s="37"/>
      <c r="E13" s="37"/>
      <c r="F13" s="556">
        <v>20</v>
      </c>
      <c r="G13" s="556"/>
      <c r="H13" s="556"/>
      <c r="I13" s="37"/>
      <c r="J13" s="37"/>
      <c r="K13" s="37"/>
      <c r="L13" s="37"/>
      <c r="M13" s="558">
        <v>18.899999999999999</v>
      </c>
      <c r="N13" s="559"/>
      <c r="O13" s="559"/>
      <c r="P13" s="559"/>
      <c r="Q13" s="559"/>
      <c r="R13" s="559"/>
      <c r="S13" s="559"/>
      <c r="T13" s="559"/>
      <c r="U13" s="559"/>
      <c r="V13" s="559"/>
      <c r="W13" s="559">
        <v>27.5</v>
      </c>
      <c r="X13" s="559"/>
      <c r="Y13" s="559"/>
      <c r="Z13" s="559"/>
      <c r="AA13" s="559"/>
      <c r="AB13" s="559"/>
      <c r="AC13" s="559"/>
      <c r="AD13" s="559"/>
      <c r="AE13" s="559"/>
      <c r="AF13" s="559"/>
      <c r="AG13" s="559">
        <v>46.4</v>
      </c>
      <c r="AH13" s="559"/>
      <c r="AI13" s="559"/>
      <c r="AJ13" s="559"/>
      <c r="AK13" s="559"/>
      <c r="AL13" s="559"/>
      <c r="AM13" s="559"/>
      <c r="AN13" s="559"/>
      <c r="AO13" s="559"/>
      <c r="AP13" s="559"/>
      <c r="AQ13" s="559">
        <v>145.30000000000001</v>
      </c>
      <c r="AR13" s="559"/>
      <c r="AS13" s="559"/>
      <c r="AT13" s="559"/>
      <c r="AU13" s="559"/>
      <c r="AV13" s="559"/>
      <c r="AW13" s="559"/>
      <c r="AX13" s="559"/>
      <c r="AY13" s="559"/>
      <c r="AZ13" s="559"/>
      <c r="BA13" s="559">
        <v>3.6</v>
      </c>
      <c r="BB13" s="559"/>
      <c r="BC13" s="559"/>
      <c r="BD13" s="559"/>
      <c r="BE13" s="559"/>
      <c r="BF13" s="559"/>
      <c r="BG13" s="559"/>
      <c r="BH13" s="559"/>
      <c r="BI13" s="559"/>
      <c r="BJ13" s="559"/>
    </row>
    <row r="14" spans="2:64" ht="12" customHeight="1">
      <c r="B14" s="37"/>
      <c r="C14" s="37"/>
      <c r="D14" s="37"/>
      <c r="E14" s="37"/>
      <c r="F14" s="556">
        <v>21</v>
      </c>
      <c r="G14" s="556"/>
      <c r="H14" s="556"/>
      <c r="I14" s="37"/>
      <c r="J14" s="37"/>
      <c r="K14" s="37"/>
      <c r="L14" s="37"/>
      <c r="M14" s="558">
        <v>18.899999999999999</v>
      </c>
      <c r="N14" s="559"/>
      <c r="O14" s="559"/>
      <c r="P14" s="559"/>
      <c r="Q14" s="559"/>
      <c r="R14" s="559"/>
      <c r="S14" s="559"/>
      <c r="T14" s="559"/>
      <c r="U14" s="559"/>
      <c r="V14" s="559"/>
      <c r="W14" s="559">
        <v>28.3</v>
      </c>
      <c r="X14" s="559"/>
      <c r="Y14" s="559"/>
      <c r="Z14" s="559"/>
      <c r="AA14" s="559"/>
      <c r="AB14" s="559"/>
      <c r="AC14" s="559"/>
      <c r="AD14" s="559"/>
      <c r="AE14" s="559"/>
      <c r="AF14" s="559"/>
      <c r="AG14" s="559">
        <f>220993/468194*100</f>
        <v>47.20116020282191</v>
      </c>
      <c r="AH14" s="559"/>
      <c r="AI14" s="559"/>
      <c r="AJ14" s="559"/>
      <c r="AK14" s="559"/>
      <c r="AL14" s="559"/>
      <c r="AM14" s="559"/>
      <c r="AN14" s="559"/>
      <c r="AO14" s="559"/>
      <c r="AP14" s="559"/>
      <c r="AQ14" s="559">
        <f>132340/88653*100</f>
        <v>149.27864821269443</v>
      </c>
      <c r="AR14" s="559"/>
      <c r="AS14" s="559"/>
      <c r="AT14" s="559"/>
      <c r="AU14" s="559"/>
      <c r="AV14" s="559"/>
      <c r="AW14" s="559"/>
      <c r="AX14" s="559"/>
      <c r="AY14" s="559"/>
      <c r="AZ14" s="559"/>
      <c r="BA14" s="559">
        <f>468194/132340</f>
        <v>3.5378116971437206</v>
      </c>
      <c r="BB14" s="559"/>
      <c r="BC14" s="559"/>
      <c r="BD14" s="559"/>
      <c r="BE14" s="559"/>
      <c r="BF14" s="559"/>
      <c r="BG14" s="559"/>
      <c r="BH14" s="559"/>
      <c r="BI14" s="559"/>
      <c r="BJ14" s="559"/>
    </row>
    <row r="15" spans="2:64" ht="12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190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</row>
    <row r="16" spans="2:64" ht="12" customHeight="1">
      <c r="B16" s="37"/>
      <c r="C16" s="37"/>
      <c r="D16" s="37"/>
      <c r="E16" s="37"/>
      <c r="F16" s="556">
        <v>22</v>
      </c>
      <c r="G16" s="556"/>
      <c r="H16" s="556"/>
      <c r="I16" s="37"/>
      <c r="J16" s="37"/>
      <c r="K16" s="37"/>
      <c r="L16" s="37"/>
      <c r="M16" s="558">
        <v>18.935099552749502</v>
      </c>
      <c r="N16" s="559"/>
      <c r="O16" s="559"/>
      <c r="P16" s="559"/>
      <c r="Q16" s="559"/>
      <c r="R16" s="559"/>
      <c r="S16" s="559"/>
      <c r="T16" s="559"/>
      <c r="U16" s="559"/>
      <c r="V16" s="559"/>
      <c r="W16" s="559">
        <v>28.9</v>
      </c>
      <c r="X16" s="559"/>
      <c r="Y16" s="559"/>
      <c r="Z16" s="559"/>
      <c r="AA16" s="559"/>
      <c r="AB16" s="559"/>
      <c r="AC16" s="559"/>
      <c r="AD16" s="559"/>
      <c r="AE16" s="559"/>
      <c r="AF16" s="559"/>
      <c r="AG16" s="559">
        <v>47.748197555204207</v>
      </c>
      <c r="AH16" s="559"/>
      <c r="AI16" s="559"/>
      <c r="AJ16" s="559"/>
      <c r="AK16" s="559"/>
      <c r="AL16" s="559"/>
      <c r="AM16" s="559"/>
      <c r="AN16" s="559"/>
      <c r="AO16" s="559"/>
      <c r="AP16" s="559"/>
      <c r="AQ16" s="559">
        <v>153.01140796183026</v>
      </c>
      <c r="AR16" s="559"/>
      <c r="AS16" s="559"/>
      <c r="AT16" s="559"/>
      <c r="AU16" s="559"/>
      <c r="AV16" s="559"/>
      <c r="AW16" s="559"/>
      <c r="AX16" s="559"/>
      <c r="AY16" s="559"/>
      <c r="AZ16" s="559"/>
      <c r="BA16" s="559">
        <v>3.4630543691902997</v>
      </c>
      <c r="BB16" s="559"/>
      <c r="BC16" s="559"/>
      <c r="BD16" s="559"/>
      <c r="BE16" s="559"/>
      <c r="BF16" s="559"/>
      <c r="BG16" s="559"/>
      <c r="BH16" s="559"/>
      <c r="BI16" s="559"/>
      <c r="BJ16" s="559"/>
    </row>
    <row r="17" spans="2:62" ht="12" customHeight="1">
      <c r="B17" s="37"/>
      <c r="C17" s="37"/>
      <c r="D17" s="37"/>
      <c r="E17" s="37"/>
      <c r="F17" s="556">
        <v>23</v>
      </c>
      <c r="G17" s="556"/>
      <c r="H17" s="556"/>
      <c r="I17" s="37"/>
      <c r="J17" s="37"/>
      <c r="K17" s="37"/>
      <c r="L17" s="37"/>
      <c r="M17" s="558">
        <v>18.889351392313191</v>
      </c>
      <c r="N17" s="559"/>
      <c r="O17" s="559"/>
      <c r="P17" s="559"/>
      <c r="Q17" s="559"/>
      <c r="R17" s="559"/>
      <c r="S17" s="559"/>
      <c r="T17" s="559"/>
      <c r="U17" s="559"/>
      <c r="V17" s="559"/>
      <c r="W17" s="559">
        <v>29.1</v>
      </c>
      <c r="X17" s="559"/>
      <c r="Y17" s="559"/>
      <c r="Z17" s="559"/>
      <c r="AA17" s="559"/>
      <c r="AB17" s="559"/>
      <c r="AC17" s="559"/>
      <c r="AD17" s="559"/>
      <c r="AE17" s="559"/>
      <c r="AF17" s="559"/>
      <c r="AG17" s="559">
        <v>48.008495832132603</v>
      </c>
      <c r="AH17" s="559"/>
      <c r="AI17" s="559"/>
      <c r="AJ17" s="559"/>
      <c r="AK17" s="559"/>
      <c r="AL17" s="559"/>
      <c r="AM17" s="559"/>
      <c r="AN17" s="559"/>
      <c r="AO17" s="559"/>
      <c r="AP17" s="559"/>
      <c r="AQ17" s="559">
        <v>154.15640185331677</v>
      </c>
      <c r="AR17" s="559"/>
      <c r="AS17" s="559"/>
      <c r="AT17" s="559"/>
      <c r="AU17" s="559"/>
      <c r="AV17" s="559"/>
      <c r="AW17" s="559"/>
      <c r="AX17" s="559"/>
      <c r="AY17" s="559"/>
      <c r="AZ17" s="559"/>
      <c r="BA17" s="559">
        <v>3.4341668316069582</v>
      </c>
      <c r="BB17" s="559"/>
      <c r="BC17" s="559"/>
      <c r="BD17" s="559"/>
      <c r="BE17" s="559"/>
      <c r="BF17" s="559"/>
      <c r="BG17" s="559"/>
      <c r="BH17" s="559"/>
      <c r="BI17" s="559"/>
      <c r="BJ17" s="559"/>
    </row>
    <row r="18" spans="2:62" ht="12" customHeight="1">
      <c r="B18" s="37"/>
      <c r="C18" s="37"/>
      <c r="D18" s="37"/>
      <c r="E18" s="37"/>
      <c r="F18" s="556">
        <v>24</v>
      </c>
      <c r="G18" s="556"/>
      <c r="H18" s="556"/>
      <c r="I18" s="37"/>
      <c r="J18" s="37"/>
      <c r="K18" s="37"/>
      <c r="L18" s="37"/>
      <c r="M18" s="558">
        <v>18.882788968876167</v>
      </c>
      <c r="N18" s="559"/>
      <c r="O18" s="559"/>
      <c r="P18" s="559"/>
      <c r="Q18" s="559"/>
      <c r="R18" s="559"/>
      <c r="S18" s="559"/>
      <c r="T18" s="559"/>
      <c r="U18" s="559"/>
      <c r="V18" s="559"/>
      <c r="W18" s="559">
        <v>29.6</v>
      </c>
      <c r="X18" s="559"/>
      <c r="Y18" s="559"/>
      <c r="Z18" s="559"/>
      <c r="AA18" s="559"/>
      <c r="AB18" s="559"/>
      <c r="AC18" s="559"/>
      <c r="AD18" s="559"/>
      <c r="AE18" s="559"/>
      <c r="AF18" s="559"/>
      <c r="AG18" s="559">
        <v>48.38826821609382</v>
      </c>
      <c r="AH18" s="559"/>
      <c r="AI18" s="559"/>
      <c r="AJ18" s="559"/>
      <c r="AK18" s="559"/>
      <c r="AL18" s="559"/>
      <c r="AM18" s="559"/>
      <c r="AN18" s="559"/>
      <c r="AO18" s="559"/>
      <c r="AP18" s="559"/>
      <c r="AQ18" s="559">
        <v>156.52291958912167</v>
      </c>
      <c r="AR18" s="559"/>
      <c r="AS18" s="559"/>
      <c r="AT18" s="559"/>
      <c r="AU18" s="559"/>
      <c r="AV18" s="559"/>
      <c r="AW18" s="559"/>
      <c r="AX18" s="559"/>
      <c r="AY18" s="559"/>
      <c r="AZ18" s="559"/>
      <c r="BA18" s="559">
        <v>3.3892010077901018</v>
      </c>
      <c r="BB18" s="559"/>
      <c r="BC18" s="559"/>
      <c r="BD18" s="559"/>
      <c r="BE18" s="559"/>
      <c r="BF18" s="559"/>
      <c r="BG18" s="559"/>
      <c r="BH18" s="559"/>
      <c r="BI18" s="559"/>
      <c r="BJ18" s="559"/>
    </row>
    <row r="19" spans="2:62" ht="12" customHeight="1">
      <c r="B19" s="37"/>
      <c r="C19" s="37"/>
      <c r="D19" s="37"/>
      <c r="E19" s="37"/>
      <c r="F19" s="556">
        <v>25</v>
      </c>
      <c r="G19" s="556"/>
      <c r="H19" s="556"/>
      <c r="I19" s="37"/>
      <c r="J19" s="37"/>
      <c r="K19" s="37"/>
      <c r="L19" s="37"/>
      <c r="M19" s="558">
        <v>18.662659780530646</v>
      </c>
      <c r="N19" s="559"/>
      <c r="O19" s="559"/>
      <c r="P19" s="559"/>
      <c r="Q19" s="559"/>
      <c r="R19" s="559"/>
      <c r="S19" s="559"/>
      <c r="T19" s="559"/>
      <c r="U19" s="559"/>
      <c r="V19" s="559"/>
      <c r="W19" s="559">
        <v>30.181548037514194</v>
      </c>
      <c r="X19" s="559"/>
      <c r="Y19" s="559"/>
      <c r="Z19" s="559"/>
      <c r="AA19" s="559"/>
      <c r="AB19" s="559"/>
      <c r="AC19" s="559"/>
      <c r="AD19" s="559"/>
      <c r="AE19" s="559"/>
      <c r="AF19" s="559"/>
      <c r="AG19" s="559">
        <v>48.844207818044836</v>
      </c>
      <c r="AH19" s="559"/>
      <c r="AI19" s="559"/>
      <c r="AJ19" s="559"/>
      <c r="AK19" s="559"/>
      <c r="AL19" s="559"/>
      <c r="AM19" s="559"/>
      <c r="AN19" s="559"/>
      <c r="AO19" s="559"/>
      <c r="AP19" s="559"/>
      <c r="AQ19" s="559">
        <v>161.72157876981896</v>
      </c>
      <c r="AR19" s="559"/>
      <c r="AS19" s="559"/>
      <c r="AT19" s="559"/>
      <c r="AU19" s="559"/>
      <c r="AV19" s="559"/>
      <c r="AW19" s="559"/>
      <c r="AX19" s="559"/>
      <c r="AY19" s="559"/>
      <c r="AZ19" s="559"/>
      <c r="BA19" s="559">
        <v>3.3132826677977181</v>
      </c>
      <c r="BB19" s="559"/>
      <c r="BC19" s="559"/>
      <c r="BD19" s="559"/>
      <c r="BE19" s="559"/>
      <c r="BF19" s="559"/>
      <c r="BG19" s="559"/>
      <c r="BH19" s="559"/>
      <c r="BI19" s="559"/>
      <c r="BJ19" s="559"/>
    </row>
    <row r="20" spans="2:62" s="145" customFormat="1" ht="12" customHeight="1">
      <c r="B20" s="111"/>
      <c r="C20" s="111"/>
      <c r="D20" s="111"/>
      <c r="E20" s="111"/>
      <c r="F20" s="542">
        <v>26</v>
      </c>
      <c r="G20" s="542"/>
      <c r="H20" s="542"/>
      <c r="I20" s="111"/>
      <c r="J20" s="111"/>
      <c r="K20" s="111"/>
      <c r="L20" s="111"/>
      <c r="M20" s="563">
        <v>18.7</v>
      </c>
      <c r="N20" s="560"/>
      <c r="O20" s="560"/>
      <c r="P20" s="560"/>
      <c r="Q20" s="560"/>
      <c r="R20" s="560"/>
      <c r="S20" s="560"/>
      <c r="T20" s="560"/>
      <c r="U20" s="560"/>
      <c r="V20" s="560"/>
      <c r="W20" s="560">
        <v>31.2</v>
      </c>
      <c r="X20" s="560"/>
      <c r="Y20" s="560"/>
      <c r="Z20" s="560"/>
      <c r="AA20" s="560"/>
      <c r="AB20" s="560"/>
      <c r="AC20" s="560"/>
      <c r="AD20" s="560"/>
      <c r="AE20" s="560"/>
      <c r="AF20" s="560"/>
      <c r="AG20" s="560">
        <v>49.9</v>
      </c>
      <c r="AH20" s="560"/>
      <c r="AI20" s="560"/>
      <c r="AJ20" s="560"/>
      <c r="AK20" s="560"/>
      <c r="AL20" s="560"/>
      <c r="AM20" s="560"/>
      <c r="AN20" s="560"/>
      <c r="AO20" s="560"/>
      <c r="AP20" s="560"/>
      <c r="AQ20" s="560">
        <v>167.4</v>
      </c>
      <c r="AR20" s="560"/>
      <c r="AS20" s="560"/>
      <c r="AT20" s="560"/>
      <c r="AU20" s="560"/>
      <c r="AV20" s="560"/>
      <c r="AW20" s="560"/>
      <c r="AX20" s="560"/>
      <c r="AY20" s="560"/>
      <c r="AZ20" s="560"/>
      <c r="BA20" s="560">
        <v>3.2</v>
      </c>
      <c r="BB20" s="560"/>
      <c r="BC20" s="560"/>
      <c r="BD20" s="560"/>
      <c r="BE20" s="560"/>
      <c r="BF20" s="560"/>
      <c r="BG20" s="560"/>
      <c r="BH20" s="560"/>
      <c r="BI20" s="560"/>
      <c r="BJ20" s="560"/>
    </row>
    <row r="21" spans="2:62" ht="12" customHeight="1"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191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</row>
    <row r="22" spans="2:62" ht="12" customHeight="1">
      <c r="B22" s="37"/>
      <c r="C22" s="143"/>
      <c r="D22" s="143"/>
      <c r="E22" s="143"/>
      <c r="F22" s="143"/>
      <c r="G22" s="143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</row>
    <row r="23" spans="2:62" s="31" customFormat="1" ht="12" customHeight="1">
      <c r="B23" s="35"/>
      <c r="C23" s="564" t="s">
        <v>11</v>
      </c>
      <c r="D23" s="564"/>
      <c r="E23" s="35" t="s">
        <v>12</v>
      </c>
      <c r="F23" s="535" t="s">
        <v>194</v>
      </c>
      <c r="G23" s="535"/>
      <c r="H23" s="35" t="s">
        <v>328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</row>
    <row r="24" spans="2:62" s="31" customFormat="1" ht="14.1" customHeight="1">
      <c r="B24" s="35"/>
      <c r="C24" s="79"/>
      <c r="D24" s="79"/>
      <c r="E24" s="35"/>
      <c r="F24" s="535" t="s">
        <v>195</v>
      </c>
      <c r="G24" s="535"/>
      <c r="H24" s="561" t="s">
        <v>196</v>
      </c>
      <c r="I24" s="561"/>
      <c r="J24" s="561"/>
      <c r="K24" s="561"/>
      <c r="L24" s="561"/>
      <c r="M24" s="561"/>
      <c r="N24" s="561"/>
      <c r="O24" s="561"/>
      <c r="Q24" s="565" t="s">
        <v>197</v>
      </c>
      <c r="R24" s="565"/>
      <c r="S24" s="565"/>
      <c r="T24" s="565"/>
      <c r="U24" s="565"/>
      <c r="V24" s="565"/>
      <c r="W24" s="565"/>
      <c r="X24" s="565"/>
      <c r="Y24" s="565"/>
      <c r="Z24" s="565"/>
      <c r="AA24" s="565"/>
      <c r="AB24" s="565"/>
      <c r="AC24" s="561" t="s">
        <v>198</v>
      </c>
      <c r="AD24" s="561"/>
      <c r="AE24" s="561"/>
      <c r="AF24" s="561"/>
      <c r="AG24" s="561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</row>
    <row r="25" spans="2:62" s="31" customFormat="1" ht="14.1" customHeight="1">
      <c r="B25" s="35"/>
      <c r="C25" s="79"/>
      <c r="D25" s="79"/>
      <c r="E25" s="35"/>
      <c r="F25" s="535"/>
      <c r="G25" s="535"/>
      <c r="H25" s="561"/>
      <c r="I25" s="561"/>
      <c r="J25" s="561"/>
      <c r="K25" s="561"/>
      <c r="L25" s="561"/>
      <c r="M25" s="561"/>
      <c r="N25" s="561"/>
      <c r="O25" s="561"/>
      <c r="Q25" s="562" t="s">
        <v>199</v>
      </c>
      <c r="R25" s="562"/>
      <c r="S25" s="562"/>
      <c r="T25" s="562"/>
      <c r="U25" s="562"/>
      <c r="V25" s="562"/>
      <c r="W25" s="562"/>
      <c r="X25" s="562"/>
      <c r="Y25" s="562"/>
      <c r="Z25" s="562"/>
      <c r="AA25" s="562"/>
      <c r="AB25" s="562"/>
      <c r="AC25" s="561"/>
      <c r="AD25" s="561"/>
      <c r="AE25" s="561"/>
      <c r="AF25" s="561"/>
      <c r="AG25" s="561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</row>
    <row r="26" spans="2:62" s="31" customFormat="1" ht="14.1" customHeight="1">
      <c r="B26" s="35"/>
      <c r="C26" s="79"/>
      <c r="D26" s="79"/>
      <c r="E26" s="35"/>
      <c r="F26" s="535" t="s">
        <v>200</v>
      </c>
      <c r="G26" s="535"/>
      <c r="H26" s="556" t="s">
        <v>201</v>
      </c>
      <c r="I26" s="556"/>
      <c r="J26" s="556"/>
      <c r="K26" s="556"/>
      <c r="L26" s="556"/>
      <c r="M26" s="556"/>
      <c r="N26" s="556"/>
      <c r="O26" s="556"/>
      <c r="P26" s="35"/>
      <c r="Q26" s="565" t="s">
        <v>202</v>
      </c>
      <c r="R26" s="565"/>
      <c r="S26" s="565"/>
      <c r="T26" s="565"/>
      <c r="U26" s="565"/>
      <c r="V26" s="565"/>
      <c r="W26" s="565"/>
      <c r="X26" s="565"/>
      <c r="Y26" s="565"/>
      <c r="Z26" s="565"/>
      <c r="AA26" s="565"/>
      <c r="AB26" s="565"/>
      <c r="AC26" s="561" t="s">
        <v>198</v>
      </c>
      <c r="AD26" s="561"/>
      <c r="AE26" s="561"/>
      <c r="AF26" s="561"/>
      <c r="AG26" s="561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</row>
    <row r="27" spans="2:62" s="31" customFormat="1" ht="14.1" customHeight="1">
      <c r="B27" s="35"/>
      <c r="C27" s="79"/>
      <c r="D27" s="79"/>
      <c r="E27" s="35"/>
      <c r="F27" s="535"/>
      <c r="G27" s="535"/>
      <c r="H27" s="556"/>
      <c r="I27" s="556"/>
      <c r="J27" s="556"/>
      <c r="K27" s="556"/>
      <c r="L27" s="556"/>
      <c r="M27" s="556"/>
      <c r="N27" s="556"/>
      <c r="O27" s="556"/>
      <c r="P27" s="35"/>
      <c r="Q27" s="566" t="s">
        <v>199</v>
      </c>
      <c r="R27" s="566"/>
      <c r="S27" s="566"/>
      <c r="T27" s="566"/>
      <c r="U27" s="566"/>
      <c r="V27" s="566"/>
      <c r="W27" s="566"/>
      <c r="X27" s="566"/>
      <c r="Y27" s="566"/>
      <c r="Z27" s="566"/>
      <c r="AA27" s="566"/>
      <c r="AB27" s="566"/>
      <c r="AC27" s="561"/>
      <c r="AD27" s="561"/>
      <c r="AE27" s="561"/>
      <c r="AF27" s="561"/>
      <c r="AG27" s="561"/>
      <c r="AM27" s="35"/>
      <c r="AN27" s="35"/>
      <c r="AO27" s="35"/>
      <c r="AP27" s="35"/>
      <c r="AQ27" s="35"/>
      <c r="AR27" s="35"/>
      <c r="AS27" s="35"/>
      <c r="AT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</row>
    <row r="28" spans="2:62" s="31" customFormat="1" ht="14.1" customHeight="1">
      <c r="B28" s="35"/>
      <c r="C28" s="79"/>
      <c r="D28" s="79"/>
      <c r="E28" s="35"/>
      <c r="F28" s="535" t="s">
        <v>203</v>
      </c>
      <c r="G28" s="535"/>
      <c r="H28" s="556" t="s">
        <v>204</v>
      </c>
      <c r="I28" s="556"/>
      <c r="J28" s="556"/>
      <c r="K28" s="556"/>
      <c r="L28" s="556"/>
      <c r="M28" s="556"/>
      <c r="N28" s="556"/>
      <c r="O28" s="556"/>
      <c r="P28" s="35"/>
      <c r="Q28" s="568" t="s">
        <v>205</v>
      </c>
      <c r="R28" s="568"/>
      <c r="S28" s="568"/>
      <c r="T28" s="568"/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  <c r="AE28" s="568"/>
      <c r="AF28" s="568"/>
      <c r="AG28" s="568"/>
      <c r="AH28" s="568"/>
      <c r="AI28" s="568"/>
      <c r="AJ28" s="568"/>
      <c r="AK28" s="568"/>
      <c r="AL28" s="568"/>
      <c r="AM28" s="561" t="s">
        <v>198</v>
      </c>
      <c r="AN28" s="561"/>
      <c r="AO28" s="561"/>
      <c r="AP28" s="561"/>
      <c r="AQ28" s="561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</row>
    <row r="29" spans="2:62" s="31" customFormat="1" ht="14.1" customHeight="1">
      <c r="B29" s="35"/>
      <c r="C29" s="79"/>
      <c r="D29" s="79"/>
      <c r="E29" s="35"/>
      <c r="F29" s="535"/>
      <c r="G29" s="535"/>
      <c r="H29" s="556"/>
      <c r="I29" s="556"/>
      <c r="J29" s="556"/>
      <c r="K29" s="556"/>
      <c r="L29" s="556"/>
      <c r="M29" s="556"/>
      <c r="N29" s="556"/>
      <c r="O29" s="556"/>
      <c r="P29" s="35"/>
      <c r="Q29" s="567" t="s">
        <v>206</v>
      </c>
      <c r="R29" s="567"/>
      <c r="S29" s="567"/>
      <c r="T29" s="567"/>
      <c r="U29" s="567"/>
      <c r="V29" s="567"/>
      <c r="W29" s="567"/>
      <c r="X29" s="567"/>
      <c r="Y29" s="567"/>
      <c r="Z29" s="567"/>
      <c r="AA29" s="567"/>
      <c r="AB29" s="567"/>
      <c r="AC29" s="567"/>
      <c r="AD29" s="567"/>
      <c r="AE29" s="567"/>
      <c r="AF29" s="567"/>
      <c r="AG29" s="567"/>
      <c r="AH29" s="567"/>
      <c r="AI29" s="567"/>
      <c r="AJ29" s="567"/>
      <c r="AK29" s="567"/>
      <c r="AL29" s="567"/>
      <c r="AM29" s="561"/>
      <c r="AN29" s="561"/>
      <c r="AO29" s="561"/>
      <c r="AP29" s="561"/>
      <c r="AQ29" s="561"/>
      <c r="AU29" s="146"/>
      <c r="AV29" s="146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</row>
    <row r="30" spans="2:62" s="31" customFormat="1" ht="14.1" customHeight="1">
      <c r="B30" s="35"/>
      <c r="C30" s="79"/>
      <c r="D30" s="79"/>
      <c r="E30" s="35"/>
      <c r="F30" s="535" t="s">
        <v>207</v>
      </c>
      <c r="G30" s="535"/>
      <c r="H30" s="556" t="s">
        <v>208</v>
      </c>
      <c r="I30" s="556"/>
      <c r="J30" s="556"/>
      <c r="K30" s="556"/>
      <c r="L30" s="556"/>
      <c r="M30" s="556"/>
      <c r="N30" s="556"/>
      <c r="O30" s="556"/>
      <c r="P30" s="35"/>
      <c r="Q30" s="565" t="s">
        <v>202</v>
      </c>
      <c r="R30" s="565"/>
      <c r="S30" s="565"/>
      <c r="T30" s="565"/>
      <c r="U30" s="565"/>
      <c r="V30" s="565"/>
      <c r="W30" s="565"/>
      <c r="X30" s="565"/>
      <c r="Y30" s="565"/>
      <c r="Z30" s="565"/>
      <c r="AA30" s="565"/>
      <c r="AB30" s="565"/>
      <c r="AC30" s="561" t="s">
        <v>198</v>
      </c>
      <c r="AD30" s="561"/>
      <c r="AE30" s="561"/>
      <c r="AF30" s="561"/>
      <c r="AG30" s="561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146"/>
      <c r="AV30" s="146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</row>
    <row r="31" spans="2:62" s="31" customFormat="1" ht="14.1" customHeight="1">
      <c r="B31" s="35"/>
      <c r="C31" s="79"/>
      <c r="D31" s="79"/>
      <c r="E31" s="35"/>
      <c r="F31" s="535"/>
      <c r="G31" s="535"/>
      <c r="H31" s="556"/>
      <c r="I31" s="556"/>
      <c r="J31" s="556"/>
      <c r="K31" s="556"/>
      <c r="L31" s="556"/>
      <c r="M31" s="556"/>
      <c r="N31" s="556"/>
      <c r="O31" s="556"/>
      <c r="P31" s="35"/>
      <c r="Q31" s="566" t="s">
        <v>197</v>
      </c>
      <c r="R31" s="566"/>
      <c r="S31" s="566"/>
      <c r="T31" s="566"/>
      <c r="U31" s="566"/>
      <c r="V31" s="566"/>
      <c r="W31" s="566"/>
      <c r="X31" s="566"/>
      <c r="Y31" s="566"/>
      <c r="Z31" s="566"/>
      <c r="AA31" s="566"/>
      <c r="AB31" s="566"/>
      <c r="AC31" s="561"/>
      <c r="AD31" s="561"/>
      <c r="AE31" s="561"/>
      <c r="AF31" s="561"/>
      <c r="AG31" s="561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</row>
    <row r="32" spans="2:62" s="31" customFormat="1" ht="14.1" customHeight="1">
      <c r="B32" s="35"/>
      <c r="C32" s="79"/>
      <c r="D32" s="79"/>
      <c r="E32" s="35"/>
      <c r="F32" s="535" t="s">
        <v>209</v>
      </c>
      <c r="G32" s="535"/>
      <c r="H32" s="561" t="s">
        <v>210</v>
      </c>
      <c r="I32" s="561"/>
      <c r="J32" s="561"/>
      <c r="K32" s="561"/>
      <c r="L32" s="561"/>
      <c r="M32" s="561"/>
      <c r="N32" s="561"/>
      <c r="O32" s="561"/>
      <c r="P32" s="561"/>
      <c r="Q32" s="561"/>
      <c r="R32" s="561"/>
      <c r="S32" s="561"/>
      <c r="T32" s="561"/>
      <c r="U32" s="561"/>
      <c r="V32" s="561"/>
      <c r="W32" s="561"/>
      <c r="X32" s="561"/>
      <c r="Y32" s="565" t="s">
        <v>199</v>
      </c>
      <c r="Z32" s="565"/>
      <c r="AA32" s="565"/>
      <c r="AB32" s="565"/>
      <c r="AC32" s="565"/>
      <c r="AD32" s="565"/>
      <c r="AE32" s="565"/>
      <c r="AF32" s="565"/>
      <c r="AG32" s="565"/>
      <c r="AH32" s="565"/>
      <c r="AI32" s="565"/>
      <c r="AJ32" s="56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</row>
    <row r="33" spans="2:62" s="31" customFormat="1" ht="14.1" customHeight="1">
      <c r="B33" s="35"/>
      <c r="C33" s="79"/>
      <c r="D33" s="79"/>
      <c r="E33" s="35"/>
      <c r="F33" s="535"/>
      <c r="G33" s="535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6" t="s">
        <v>211</v>
      </c>
      <c r="Z33" s="566"/>
      <c r="AA33" s="566"/>
      <c r="AB33" s="566"/>
      <c r="AC33" s="566"/>
      <c r="AD33" s="566"/>
      <c r="AE33" s="566"/>
      <c r="AF33" s="566"/>
      <c r="AG33" s="566"/>
      <c r="AH33" s="566"/>
      <c r="AI33" s="566"/>
      <c r="AJ33" s="566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</row>
    <row r="34" spans="2:62" s="31" customFormat="1" ht="12" customHeight="1">
      <c r="B34" s="543" t="s">
        <v>16</v>
      </c>
      <c r="C34" s="543"/>
      <c r="D34" s="543"/>
      <c r="E34" s="35" t="s">
        <v>212</v>
      </c>
      <c r="F34" s="67" t="s">
        <v>335</v>
      </c>
      <c r="G34" s="35"/>
      <c r="H34" s="35"/>
    </row>
    <row r="35" spans="2:62" s="31" customFormat="1" ht="12" customHeight="1">
      <c r="B35" s="47"/>
      <c r="C35" s="47"/>
      <c r="D35" s="47"/>
      <c r="E35" s="35"/>
      <c r="F35" s="35"/>
      <c r="G35" s="35"/>
      <c r="H35" s="35"/>
    </row>
    <row r="36" spans="2:62" s="31" customFormat="1" ht="11.1" customHeight="1"/>
    <row r="37" spans="2:62" s="31" customFormat="1" ht="11.1" customHeight="1"/>
    <row r="38" spans="2:62" s="32" customFormat="1" ht="18" customHeight="1">
      <c r="B38" s="445" t="s">
        <v>329</v>
      </c>
      <c r="C38" s="445"/>
      <c r="D38" s="445"/>
      <c r="E38" s="445"/>
      <c r="F38" s="445"/>
      <c r="G38" s="445"/>
      <c r="H38" s="445"/>
      <c r="I38" s="445"/>
      <c r="J38" s="445"/>
      <c r="K38" s="445"/>
      <c r="L38" s="445"/>
      <c r="M38" s="445"/>
      <c r="N38" s="445"/>
      <c r="O38" s="445"/>
      <c r="P38" s="445"/>
      <c r="Q38" s="445"/>
      <c r="R38" s="445"/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445"/>
      <c r="AE38" s="445"/>
      <c r="AF38" s="445"/>
      <c r="AG38" s="445"/>
      <c r="AH38" s="445"/>
      <c r="AI38" s="445"/>
      <c r="AJ38" s="445"/>
      <c r="AK38" s="445"/>
      <c r="AL38" s="445"/>
      <c r="AM38" s="445"/>
      <c r="AN38" s="445"/>
      <c r="AO38" s="445"/>
      <c r="AP38" s="445"/>
      <c r="AQ38" s="445"/>
      <c r="AR38" s="445"/>
      <c r="AS38" s="445"/>
      <c r="AT38" s="445"/>
      <c r="AU38" s="445"/>
      <c r="AV38" s="445"/>
      <c r="AW38" s="445"/>
      <c r="AX38" s="445"/>
      <c r="AY38" s="445"/>
      <c r="AZ38" s="445"/>
      <c r="BA38" s="445"/>
      <c r="BB38" s="445"/>
      <c r="BC38" s="445"/>
      <c r="BD38" s="445"/>
      <c r="BE38" s="445"/>
      <c r="BF38" s="445"/>
      <c r="BG38" s="445"/>
      <c r="BH38" s="445"/>
      <c r="BI38" s="445"/>
      <c r="BJ38" s="445"/>
    </row>
    <row r="39" spans="2:62" s="31" customFormat="1" ht="11.1" customHeight="1"/>
    <row r="40" spans="2:62" s="31" customFormat="1" ht="11.1" customHeight="1"/>
    <row r="41" spans="2:62" s="31" customFormat="1" ht="11.1" customHeight="1"/>
    <row r="42" spans="2:62" s="31" customFormat="1" ht="11.1" customHeight="1"/>
    <row r="43" spans="2:62" s="31" customFormat="1" ht="11.1" customHeight="1"/>
    <row r="44" spans="2:62" s="31" customFormat="1" ht="11.1" customHeight="1"/>
    <row r="45" spans="2:62" s="31" customFormat="1" ht="11.1" customHeight="1"/>
    <row r="46" spans="2:62" s="31" customFormat="1" ht="11.1" customHeight="1"/>
    <row r="47" spans="2:62" ht="11.1" customHeight="1"/>
    <row r="48" spans="2:62" ht="11.1" customHeight="1"/>
    <row r="49" ht="11.1" customHeight="1"/>
    <row r="50" ht="11.1" customHeight="1"/>
    <row r="51" ht="11.1" customHeight="1"/>
    <row r="52" ht="11.1" customHeight="1"/>
    <row r="53" ht="11.1" customHeight="1"/>
    <row r="54" ht="11.1" customHeight="1"/>
    <row r="55" ht="11.1" customHeight="1"/>
    <row r="56" ht="11.1" customHeight="1"/>
    <row r="57" ht="11.1" customHeight="1"/>
    <row r="58" ht="11.1" customHeight="1"/>
    <row r="59" ht="11.1" customHeight="1"/>
    <row r="60" ht="11.1" customHeight="1"/>
    <row r="61" ht="11.1" customHeight="1"/>
    <row r="62" ht="11.1" customHeight="1"/>
    <row r="63" ht="11.1" customHeight="1"/>
    <row r="64" ht="11.1" customHeight="1"/>
    <row r="65" ht="11.1" customHeight="1"/>
    <row r="66" ht="11.1" customHeight="1"/>
    <row r="67" ht="11.1" customHeight="1"/>
    <row r="68" ht="11.1" customHeight="1"/>
    <row r="69" ht="11.1" customHeight="1"/>
    <row r="70" ht="11.1" customHeight="1"/>
    <row r="71" ht="11.1" customHeight="1"/>
    <row r="72" ht="11.1" customHeight="1"/>
    <row r="73" ht="11.1" customHeight="1"/>
    <row r="74" ht="11.1" customHeight="1"/>
    <row r="75" ht="11.1" customHeight="1"/>
    <row r="76" ht="11.1" customHeight="1"/>
    <row r="77" ht="11.1" customHeight="1"/>
    <row r="78" ht="11.1" customHeight="1"/>
    <row r="79" ht="11.1" customHeight="1"/>
    <row r="80" ht="11.1" customHeight="1"/>
    <row r="81" spans="49:57" ht="11.1" customHeight="1"/>
    <row r="82" spans="49:57" ht="11.1" customHeight="1"/>
    <row r="83" spans="49:57" ht="11.1" customHeight="1">
      <c r="AW83" s="321"/>
      <c r="AX83" s="321"/>
      <c r="AY83" s="321"/>
      <c r="AZ83" s="321"/>
      <c r="BA83" s="321"/>
      <c r="BB83" s="321"/>
      <c r="BC83" s="321"/>
      <c r="BD83" s="321"/>
      <c r="BE83" s="321"/>
    </row>
    <row r="84" spans="49:57" ht="11.1" customHeight="1"/>
    <row r="85" spans="49:57" ht="11.1" customHeight="1"/>
    <row r="86" spans="49:57" ht="11.1" customHeight="1"/>
    <row r="87" spans="49:57" ht="11.1" customHeight="1"/>
    <row r="88" spans="49:57" ht="11.1" customHeight="1"/>
    <row r="89" spans="49:57" ht="11.1" customHeight="1"/>
    <row r="90" spans="49:57" ht="11.1" customHeight="1"/>
    <row r="91" spans="49:57" ht="11.1" customHeight="1"/>
    <row r="92" spans="49:57" ht="11.1" customHeight="1"/>
  </sheetData>
  <mergeCells count="100">
    <mergeCell ref="C11:E11"/>
    <mergeCell ref="I11:K11"/>
    <mergeCell ref="B38:BJ38"/>
    <mergeCell ref="AM28:AQ29"/>
    <mergeCell ref="Q29:AL29"/>
    <mergeCell ref="F30:G31"/>
    <mergeCell ref="H30:O31"/>
    <mergeCell ref="Q30:AB30"/>
    <mergeCell ref="AC30:AG31"/>
    <mergeCell ref="Q31:AB31"/>
    <mergeCell ref="F28:G29"/>
    <mergeCell ref="H28:O29"/>
    <mergeCell ref="Q28:AL28"/>
    <mergeCell ref="F32:G33"/>
    <mergeCell ref="H32:X33"/>
    <mergeCell ref="Y32:AJ32"/>
    <mergeCell ref="Y33:AJ33"/>
    <mergeCell ref="B34:D34"/>
    <mergeCell ref="F26:G27"/>
    <mergeCell ref="H26:O27"/>
    <mergeCell ref="Q26:AB26"/>
    <mergeCell ref="AC26:AG27"/>
    <mergeCell ref="Q27:AB27"/>
    <mergeCell ref="C23:D23"/>
    <mergeCell ref="F23:G23"/>
    <mergeCell ref="F24:G25"/>
    <mergeCell ref="H24:O25"/>
    <mergeCell ref="Q24:AB24"/>
    <mergeCell ref="AC24:AG25"/>
    <mergeCell ref="Q25:AB25"/>
    <mergeCell ref="F20:H20"/>
    <mergeCell ref="M20:V20"/>
    <mergeCell ref="W20:AF20"/>
    <mergeCell ref="AG20:AP20"/>
    <mergeCell ref="AQ20:AZ20"/>
    <mergeCell ref="BA20:BJ20"/>
    <mergeCell ref="F19:H19"/>
    <mergeCell ref="M19:V19"/>
    <mergeCell ref="W19:AF19"/>
    <mergeCell ref="AG19:AP19"/>
    <mergeCell ref="AQ19:AZ19"/>
    <mergeCell ref="BA19:BJ19"/>
    <mergeCell ref="BA18:BJ18"/>
    <mergeCell ref="F17:H17"/>
    <mergeCell ref="M17:V17"/>
    <mergeCell ref="W17:AF17"/>
    <mergeCell ref="AG17:AP17"/>
    <mergeCell ref="AQ17:AZ17"/>
    <mergeCell ref="BA17:BJ17"/>
    <mergeCell ref="F18:H18"/>
    <mergeCell ref="M18:V18"/>
    <mergeCell ref="W18:AF18"/>
    <mergeCell ref="AG18:AP18"/>
    <mergeCell ref="AQ18:AZ18"/>
    <mergeCell ref="BA16:BJ16"/>
    <mergeCell ref="F14:H14"/>
    <mergeCell ref="M14:V14"/>
    <mergeCell ref="W14:AF14"/>
    <mergeCell ref="AG14:AP14"/>
    <mergeCell ref="AQ14:AZ14"/>
    <mergeCell ref="BA14:BJ14"/>
    <mergeCell ref="F16:H16"/>
    <mergeCell ref="M16:V16"/>
    <mergeCell ref="W16:AF16"/>
    <mergeCell ref="AG16:AP16"/>
    <mergeCell ref="AQ16:AZ16"/>
    <mergeCell ref="BA13:BJ13"/>
    <mergeCell ref="F12:H12"/>
    <mergeCell ref="M12:V12"/>
    <mergeCell ref="W12:AF12"/>
    <mergeCell ref="AG12:AP12"/>
    <mergeCell ref="AQ12:AZ12"/>
    <mergeCell ref="BA12:BJ12"/>
    <mergeCell ref="F13:H13"/>
    <mergeCell ref="M13:V13"/>
    <mergeCell ref="W13:AF13"/>
    <mergeCell ref="AG13:AP13"/>
    <mergeCell ref="AQ13:AZ13"/>
    <mergeCell ref="AQ10:AZ10"/>
    <mergeCell ref="BA10:BJ10"/>
    <mergeCell ref="F11:H11"/>
    <mergeCell ref="M11:V11"/>
    <mergeCell ref="W11:AF11"/>
    <mergeCell ref="AG11:AP11"/>
    <mergeCell ref="AQ11:AZ11"/>
    <mergeCell ref="BA11:BJ11"/>
    <mergeCell ref="AG10:AP10"/>
    <mergeCell ref="C10:E10"/>
    <mergeCell ref="F10:H10"/>
    <mergeCell ref="I10:K10"/>
    <mergeCell ref="M10:V10"/>
    <mergeCell ref="W10:AF10"/>
    <mergeCell ref="AZ1:BK2"/>
    <mergeCell ref="C5:BH5"/>
    <mergeCell ref="B7:L8"/>
    <mergeCell ref="M7:V8"/>
    <mergeCell ref="W7:AF8"/>
    <mergeCell ref="AG7:AP8"/>
    <mergeCell ref="AQ7:AZ8"/>
    <mergeCell ref="BA7:BJ8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Q75"/>
  <sheetViews>
    <sheetView view="pageBreakPreview" zoomScaleNormal="100" zoomScaleSheetLayoutView="100" workbookViewId="0">
      <selection activeCell="BK1" sqref="BK1"/>
    </sheetView>
  </sheetViews>
  <sheetFormatPr defaultRowHeight="13.5"/>
  <cols>
    <col min="1" max="1" width="1" style="253" customWidth="1"/>
    <col min="2" max="63" width="1.625" style="253" customWidth="1"/>
    <col min="64" max="16384" width="9" style="253"/>
  </cols>
  <sheetData>
    <row r="1" spans="1:65" ht="11.1" customHeight="1">
      <c r="A1" s="537">
        <f>'23'!AZ1+1</f>
        <v>24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65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3" spans="1:65" ht="11.1" customHeight="1"/>
    <row r="4" spans="1:65" ht="18" customHeight="1">
      <c r="B4" s="603" t="s">
        <v>310</v>
      </c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3"/>
      <c r="AL4" s="603"/>
      <c r="AM4" s="603"/>
      <c r="AN4" s="603"/>
      <c r="AO4" s="603"/>
      <c r="AP4" s="603"/>
      <c r="AQ4" s="603"/>
      <c r="AR4" s="603"/>
      <c r="AS4" s="603"/>
      <c r="AT4" s="603"/>
      <c r="AU4" s="603"/>
      <c r="AV4" s="603"/>
      <c r="AW4" s="603"/>
      <c r="AX4" s="603"/>
      <c r="AY4" s="603"/>
      <c r="AZ4" s="603"/>
      <c r="BA4" s="603"/>
      <c r="BB4" s="603"/>
      <c r="BC4" s="603"/>
      <c r="BD4" s="603"/>
      <c r="BE4" s="603"/>
      <c r="BF4" s="603"/>
      <c r="BG4" s="603"/>
      <c r="BH4" s="603"/>
      <c r="BI4" s="603"/>
      <c r="BJ4" s="603"/>
    </row>
    <row r="5" spans="1:65" ht="9.9499999999999993" customHeight="1"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352"/>
      <c r="AJ5" s="352"/>
      <c r="AK5" s="352"/>
      <c r="AL5" s="352"/>
      <c r="AM5" s="352"/>
      <c r="AN5" s="352"/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</row>
    <row r="6" spans="1:65" ht="15" customHeight="1">
      <c r="B6" s="604" t="s">
        <v>0</v>
      </c>
      <c r="C6" s="588"/>
      <c r="D6" s="588"/>
      <c r="E6" s="588"/>
      <c r="F6" s="588"/>
      <c r="G6" s="588"/>
      <c r="H6" s="588"/>
      <c r="I6" s="588"/>
      <c r="J6" s="588"/>
      <c r="K6" s="609" t="s">
        <v>316</v>
      </c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609" t="s">
        <v>317</v>
      </c>
      <c r="AA6" s="588"/>
      <c r="AB6" s="588"/>
      <c r="AC6" s="588"/>
      <c r="AD6" s="588"/>
      <c r="AE6" s="588"/>
      <c r="AF6" s="588"/>
      <c r="AG6" s="588"/>
      <c r="AH6" s="588"/>
      <c r="AI6" s="588"/>
      <c r="AJ6" s="588"/>
      <c r="AK6" s="588"/>
      <c r="AL6" s="588"/>
      <c r="AM6" s="588"/>
      <c r="AN6" s="588"/>
      <c r="AO6" s="618" t="s">
        <v>318</v>
      </c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20"/>
      <c r="BA6" s="612" t="s">
        <v>215</v>
      </c>
      <c r="BB6" s="613"/>
      <c r="BC6" s="613"/>
      <c r="BD6" s="613"/>
      <c r="BE6" s="613"/>
      <c r="BF6" s="612" t="s">
        <v>214</v>
      </c>
      <c r="BG6" s="613"/>
      <c r="BH6" s="613"/>
      <c r="BI6" s="613"/>
      <c r="BJ6" s="616"/>
    </row>
    <row r="7" spans="1:65" ht="15" customHeight="1">
      <c r="B7" s="605"/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606"/>
      <c r="AJ7" s="606"/>
      <c r="AK7" s="606"/>
      <c r="AL7" s="606"/>
      <c r="AM7" s="606"/>
      <c r="AN7" s="606"/>
      <c r="AO7" s="621"/>
      <c r="AP7" s="622"/>
      <c r="AQ7" s="622"/>
      <c r="AR7" s="622"/>
      <c r="AS7" s="622"/>
      <c r="AT7" s="622"/>
      <c r="AU7" s="622"/>
      <c r="AV7" s="622"/>
      <c r="AW7" s="622"/>
      <c r="AX7" s="622"/>
      <c r="AY7" s="622"/>
      <c r="AZ7" s="623"/>
      <c r="BA7" s="614"/>
      <c r="BB7" s="615"/>
      <c r="BC7" s="615"/>
      <c r="BD7" s="615"/>
      <c r="BE7" s="615"/>
      <c r="BF7" s="614"/>
      <c r="BG7" s="615"/>
      <c r="BH7" s="615"/>
      <c r="BI7" s="615"/>
      <c r="BJ7" s="617"/>
    </row>
    <row r="8" spans="1:65" ht="15" customHeight="1">
      <c r="B8" s="607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608"/>
      <c r="R8" s="608"/>
      <c r="S8" s="608"/>
      <c r="T8" s="608"/>
      <c r="U8" s="608"/>
      <c r="V8" s="608"/>
      <c r="W8" s="608"/>
      <c r="X8" s="608"/>
      <c r="Y8" s="608"/>
      <c r="Z8" s="608"/>
      <c r="AA8" s="608"/>
      <c r="AB8" s="608"/>
      <c r="AC8" s="608"/>
      <c r="AD8" s="608"/>
      <c r="AE8" s="608"/>
      <c r="AF8" s="608"/>
      <c r="AG8" s="608"/>
      <c r="AH8" s="608"/>
      <c r="AI8" s="608"/>
      <c r="AJ8" s="608"/>
      <c r="AK8" s="608"/>
      <c r="AL8" s="608"/>
      <c r="AM8" s="608"/>
      <c r="AN8" s="608"/>
      <c r="AO8" s="624"/>
      <c r="AP8" s="625"/>
      <c r="AQ8" s="625"/>
      <c r="AR8" s="625"/>
      <c r="AS8" s="625"/>
      <c r="AT8" s="625"/>
      <c r="AU8" s="625"/>
      <c r="AV8" s="625"/>
      <c r="AW8" s="625"/>
      <c r="AX8" s="625"/>
      <c r="AY8" s="625"/>
      <c r="AZ8" s="626"/>
      <c r="BA8" s="615"/>
      <c r="BB8" s="615"/>
      <c r="BC8" s="615"/>
      <c r="BD8" s="615"/>
      <c r="BE8" s="615"/>
      <c r="BF8" s="615"/>
      <c r="BG8" s="615"/>
      <c r="BH8" s="615"/>
      <c r="BI8" s="615"/>
      <c r="BJ8" s="617"/>
    </row>
    <row r="9" spans="1:65" ht="15" customHeight="1">
      <c r="B9" s="607"/>
      <c r="C9" s="608"/>
      <c r="D9" s="608"/>
      <c r="E9" s="608"/>
      <c r="F9" s="608"/>
      <c r="G9" s="608"/>
      <c r="H9" s="608"/>
      <c r="I9" s="608"/>
      <c r="J9" s="608"/>
      <c r="K9" s="586" t="s">
        <v>1</v>
      </c>
      <c r="L9" s="586"/>
      <c r="M9" s="586"/>
      <c r="N9" s="586"/>
      <c r="O9" s="586"/>
      <c r="P9" s="586" t="s">
        <v>2</v>
      </c>
      <c r="Q9" s="586"/>
      <c r="R9" s="586"/>
      <c r="S9" s="586"/>
      <c r="T9" s="586"/>
      <c r="U9" s="586" t="s">
        <v>3</v>
      </c>
      <c r="V9" s="586"/>
      <c r="W9" s="586"/>
      <c r="X9" s="586"/>
      <c r="Y9" s="586"/>
      <c r="Z9" s="586" t="s">
        <v>1</v>
      </c>
      <c r="AA9" s="586"/>
      <c r="AB9" s="586"/>
      <c r="AC9" s="586"/>
      <c r="AD9" s="586"/>
      <c r="AE9" s="586" t="s">
        <v>2</v>
      </c>
      <c r="AF9" s="586"/>
      <c r="AG9" s="586"/>
      <c r="AH9" s="586"/>
      <c r="AI9" s="586"/>
      <c r="AJ9" s="586" t="s">
        <v>3</v>
      </c>
      <c r="AK9" s="586"/>
      <c r="AL9" s="586"/>
      <c r="AM9" s="586"/>
      <c r="AN9" s="586"/>
      <c r="AO9" s="586" t="s">
        <v>1</v>
      </c>
      <c r="AP9" s="586"/>
      <c r="AQ9" s="586"/>
      <c r="AR9" s="586"/>
      <c r="AS9" s="586" t="s">
        <v>2</v>
      </c>
      <c r="AT9" s="586"/>
      <c r="AU9" s="586"/>
      <c r="AV9" s="586"/>
      <c r="AW9" s="586" t="s">
        <v>3</v>
      </c>
      <c r="AX9" s="586"/>
      <c r="AY9" s="586"/>
      <c r="AZ9" s="586"/>
      <c r="BA9" s="610" t="s">
        <v>213</v>
      </c>
      <c r="BB9" s="610"/>
      <c r="BC9" s="610"/>
      <c r="BD9" s="610"/>
      <c r="BE9" s="610"/>
      <c r="BF9" s="610" t="s">
        <v>213</v>
      </c>
      <c r="BG9" s="610"/>
      <c r="BH9" s="610"/>
      <c r="BI9" s="610"/>
      <c r="BJ9" s="611"/>
    </row>
    <row r="10" spans="1:65" ht="6.95" customHeight="1">
      <c r="B10" s="353"/>
      <c r="C10" s="353"/>
      <c r="D10" s="353"/>
      <c r="E10" s="353"/>
      <c r="F10" s="353"/>
      <c r="G10" s="353"/>
      <c r="H10" s="353"/>
      <c r="I10" s="353"/>
      <c r="J10" s="354"/>
    </row>
    <row r="11" spans="1:65" ht="13.5" customHeight="1">
      <c r="B11" s="355"/>
      <c r="C11" s="581" t="s">
        <v>4</v>
      </c>
      <c r="D11" s="581"/>
      <c r="E11" s="581"/>
      <c r="F11" s="585">
        <v>16</v>
      </c>
      <c r="G11" s="585"/>
      <c r="H11" s="585" t="s">
        <v>5</v>
      </c>
      <c r="I11" s="585"/>
      <c r="J11" s="356"/>
      <c r="K11" s="580">
        <v>43679</v>
      </c>
      <c r="L11" s="573"/>
      <c r="M11" s="573"/>
      <c r="N11" s="573"/>
      <c r="O11" s="573"/>
      <c r="P11" s="573">
        <v>23198</v>
      </c>
      <c r="Q11" s="573"/>
      <c r="R11" s="573"/>
      <c r="S11" s="573"/>
      <c r="T11" s="573"/>
      <c r="U11" s="573">
        <v>20481</v>
      </c>
      <c r="V11" s="573"/>
      <c r="W11" s="573"/>
      <c r="X11" s="573"/>
      <c r="Y11" s="573"/>
      <c r="Z11" s="573">
        <v>40497</v>
      </c>
      <c r="AA11" s="573"/>
      <c r="AB11" s="573"/>
      <c r="AC11" s="573"/>
      <c r="AD11" s="573"/>
      <c r="AE11" s="573">
        <v>21729</v>
      </c>
      <c r="AF11" s="573"/>
      <c r="AG11" s="573"/>
      <c r="AH11" s="573"/>
      <c r="AI11" s="573"/>
      <c r="AJ11" s="573">
        <v>18768</v>
      </c>
      <c r="AK11" s="573"/>
      <c r="AL11" s="573"/>
      <c r="AM11" s="573"/>
      <c r="AN11" s="573"/>
      <c r="AO11" s="596">
        <v>27</v>
      </c>
      <c r="AP11" s="596"/>
      <c r="AQ11" s="596"/>
      <c r="AR11" s="596"/>
      <c r="AS11" s="596">
        <v>-83</v>
      </c>
      <c r="AT11" s="596"/>
      <c r="AU11" s="596"/>
      <c r="AV11" s="596"/>
      <c r="AW11" s="569">
        <v>110</v>
      </c>
      <c r="AX11" s="569"/>
      <c r="AY11" s="569"/>
      <c r="AZ11" s="569"/>
      <c r="BA11" s="573">
        <v>4331</v>
      </c>
      <c r="BB11" s="573"/>
      <c r="BC11" s="573"/>
      <c r="BD11" s="573"/>
      <c r="BE11" s="573"/>
      <c r="BF11" s="573">
        <v>1482</v>
      </c>
      <c r="BG11" s="573"/>
      <c r="BH11" s="573"/>
      <c r="BI11" s="573"/>
      <c r="BJ11" s="573"/>
      <c r="BM11" s="356"/>
    </row>
    <row r="12" spans="1:65">
      <c r="B12" s="355"/>
      <c r="C12" s="355"/>
      <c r="D12" s="355"/>
      <c r="E12" s="355"/>
      <c r="F12" s="585">
        <v>17</v>
      </c>
      <c r="G12" s="585"/>
      <c r="H12" s="355"/>
      <c r="I12" s="355"/>
      <c r="J12" s="356"/>
      <c r="K12" s="580">
        <v>41654</v>
      </c>
      <c r="L12" s="573"/>
      <c r="M12" s="573"/>
      <c r="N12" s="573"/>
      <c r="O12" s="573"/>
      <c r="P12" s="573">
        <v>21994</v>
      </c>
      <c r="Q12" s="573"/>
      <c r="R12" s="573"/>
      <c r="S12" s="573"/>
      <c r="T12" s="573"/>
      <c r="U12" s="573">
        <v>19660</v>
      </c>
      <c r="V12" s="573"/>
      <c r="W12" s="573"/>
      <c r="X12" s="573"/>
      <c r="Y12" s="573"/>
      <c r="Z12" s="573">
        <v>40857</v>
      </c>
      <c r="AA12" s="573"/>
      <c r="AB12" s="573"/>
      <c r="AC12" s="573"/>
      <c r="AD12" s="573"/>
      <c r="AE12" s="573">
        <v>21716</v>
      </c>
      <c r="AF12" s="573"/>
      <c r="AG12" s="573"/>
      <c r="AH12" s="573"/>
      <c r="AI12" s="573"/>
      <c r="AJ12" s="573">
        <v>19141</v>
      </c>
      <c r="AK12" s="573"/>
      <c r="AL12" s="573"/>
      <c r="AM12" s="573"/>
      <c r="AN12" s="573"/>
      <c r="AO12" s="569">
        <v>13</v>
      </c>
      <c r="AP12" s="569"/>
      <c r="AQ12" s="569"/>
      <c r="AR12" s="569"/>
      <c r="AS12" s="596">
        <v>-84</v>
      </c>
      <c r="AT12" s="596"/>
      <c r="AU12" s="596"/>
      <c r="AV12" s="596"/>
      <c r="AW12" s="569">
        <v>97</v>
      </c>
      <c r="AX12" s="569"/>
      <c r="AY12" s="569"/>
      <c r="AZ12" s="569"/>
      <c r="BA12" s="573">
        <v>4195</v>
      </c>
      <c r="BB12" s="573"/>
      <c r="BC12" s="573"/>
      <c r="BD12" s="573"/>
      <c r="BE12" s="573"/>
      <c r="BF12" s="573">
        <v>1569</v>
      </c>
      <c r="BG12" s="573"/>
      <c r="BH12" s="573"/>
      <c r="BI12" s="573"/>
      <c r="BJ12" s="573"/>
    </row>
    <row r="13" spans="1:65">
      <c r="B13" s="355"/>
      <c r="C13" s="355"/>
      <c r="D13" s="355"/>
      <c r="E13" s="355"/>
      <c r="F13" s="585">
        <v>18</v>
      </c>
      <c r="G13" s="585"/>
      <c r="H13" s="355"/>
      <c r="I13" s="355"/>
      <c r="J13" s="356"/>
      <c r="K13" s="580">
        <v>43239</v>
      </c>
      <c r="L13" s="573"/>
      <c r="M13" s="573"/>
      <c r="N13" s="573"/>
      <c r="O13" s="573"/>
      <c r="P13" s="573">
        <v>22973</v>
      </c>
      <c r="Q13" s="573"/>
      <c r="R13" s="573"/>
      <c r="S13" s="573"/>
      <c r="T13" s="573"/>
      <c r="U13" s="573">
        <v>20266</v>
      </c>
      <c r="V13" s="573"/>
      <c r="W13" s="573"/>
      <c r="X13" s="573"/>
      <c r="Y13" s="573"/>
      <c r="Z13" s="573">
        <v>39716</v>
      </c>
      <c r="AA13" s="573"/>
      <c r="AB13" s="573"/>
      <c r="AC13" s="573"/>
      <c r="AD13" s="573"/>
      <c r="AE13" s="573">
        <v>21108</v>
      </c>
      <c r="AF13" s="573"/>
      <c r="AG13" s="573"/>
      <c r="AH13" s="573"/>
      <c r="AI13" s="573"/>
      <c r="AJ13" s="573">
        <v>18608</v>
      </c>
      <c r="AK13" s="573"/>
      <c r="AL13" s="573"/>
      <c r="AM13" s="573"/>
      <c r="AN13" s="573"/>
      <c r="AO13" s="597">
        <v>-5</v>
      </c>
      <c r="AP13" s="597"/>
      <c r="AQ13" s="597"/>
      <c r="AR13" s="597"/>
      <c r="AS13" s="569">
        <v>-127</v>
      </c>
      <c r="AT13" s="569"/>
      <c r="AU13" s="569"/>
      <c r="AV13" s="569"/>
      <c r="AW13" s="569">
        <v>122</v>
      </c>
      <c r="AX13" s="569"/>
      <c r="AY13" s="569"/>
      <c r="AZ13" s="569"/>
      <c r="BA13" s="573">
        <v>4432</v>
      </c>
      <c r="BB13" s="573"/>
      <c r="BC13" s="573"/>
      <c r="BD13" s="573"/>
      <c r="BE13" s="573"/>
      <c r="BF13" s="573">
        <v>1435</v>
      </c>
      <c r="BG13" s="573"/>
      <c r="BH13" s="573"/>
      <c r="BI13" s="573"/>
      <c r="BJ13" s="573"/>
    </row>
    <row r="14" spans="1:65">
      <c r="B14" s="355"/>
      <c r="C14" s="355"/>
      <c r="D14" s="355"/>
      <c r="E14" s="355"/>
      <c r="F14" s="585">
        <v>19</v>
      </c>
      <c r="G14" s="585"/>
      <c r="H14" s="355"/>
      <c r="I14" s="355"/>
      <c r="J14" s="356"/>
      <c r="K14" s="573">
        <v>43691</v>
      </c>
      <c r="L14" s="573"/>
      <c r="M14" s="573"/>
      <c r="N14" s="573"/>
      <c r="O14" s="573"/>
      <c r="P14" s="573">
        <v>23112</v>
      </c>
      <c r="Q14" s="573"/>
      <c r="R14" s="573"/>
      <c r="S14" s="573"/>
      <c r="T14" s="573"/>
      <c r="U14" s="573">
        <v>20579</v>
      </c>
      <c r="V14" s="573"/>
      <c r="W14" s="573"/>
      <c r="X14" s="573"/>
      <c r="Y14" s="573"/>
      <c r="Z14" s="573">
        <v>39819</v>
      </c>
      <c r="AA14" s="573"/>
      <c r="AB14" s="573"/>
      <c r="AC14" s="573"/>
      <c r="AD14" s="573"/>
      <c r="AE14" s="573">
        <v>21334</v>
      </c>
      <c r="AF14" s="573"/>
      <c r="AG14" s="573"/>
      <c r="AH14" s="573"/>
      <c r="AI14" s="573"/>
      <c r="AJ14" s="573">
        <v>18485</v>
      </c>
      <c r="AK14" s="573"/>
      <c r="AL14" s="573"/>
      <c r="AM14" s="573"/>
      <c r="AN14" s="573"/>
      <c r="AO14" s="597">
        <v>178</v>
      </c>
      <c r="AP14" s="597"/>
      <c r="AQ14" s="597"/>
      <c r="AR14" s="597"/>
      <c r="AS14" s="569">
        <v>3</v>
      </c>
      <c r="AT14" s="569"/>
      <c r="AU14" s="569"/>
      <c r="AV14" s="569"/>
      <c r="AW14" s="569">
        <v>175</v>
      </c>
      <c r="AX14" s="569"/>
      <c r="AY14" s="569"/>
      <c r="AZ14" s="569"/>
      <c r="BA14" s="573">
        <v>4394</v>
      </c>
      <c r="BB14" s="573"/>
      <c r="BC14" s="573"/>
      <c r="BD14" s="573"/>
      <c r="BE14" s="573"/>
      <c r="BF14" s="573">
        <v>1364</v>
      </c>
      <c r="BG14" s="573"/>
      <c r="BH14" s="573"/>
      <c r="BI14" s="573"/>
      <c r="BJ14" s="573"/>
    </row>
    <row r="15" spans="1:65">
      <c r="B15" s="355"/>
      <c r="C15" s="355"/>
      <c r="D15" s="355"/>
      <c r="E15" s="355"/>
      <c r="F15" s="585">
        <v>20</v>
      </c>
      <c r="G15" s="585"/>
      <c r="H15" s="355"/>
      <c r="I15" s="355"/>
      <c r="J15" s="356"/>
      <c r="K15" s="580">
        <v>41465</v>
      </c>
      <c r="L15" s="573"/>
      <c r="M15" s="573"/>
      <c r="N15" s="573"/>
      <c r="O15" s="573"/>
      <c r="P15" s="573">
        <v>21696</v>
      </c>
      <c r="Q15" s="573"/>
      <c r="R15" s="573"/>
      <c r="S15" s="573"/>
      <c r="T15" s="573"/>
      <c r="U15" s="573">
        <v>19769</v>
      </c>
      <c r="V15" s="573"/>
      <c r="W15" s="573"/>
      <c r="X15" s="573"/>
      <c r="Y15" s="573"/>
      <c r="Z15" s="573">
        <v>37634</v>
      </c>
      <c r="AA15" s="573"/>
      <c r="AB15" s="573"/>
      <c r="AC15" s="573"/>
      <c r="AD15" s="573"/>
      <c r="AE15" s="573">
        <v>20070</v>
      </c>
      <c r="AF15" s="573"/>
      <c r="AG15" s="573"/>
      <c r="AH15" s="573"/>
      <c r="AI15" s="573"/>
      <c r="AJ15" s="573">
        <v>17564</v>
      </c>
      <c r="AK15" s="573"/>
      <c r="AL15" s="573"/>
      <c r="AM15" s="573"/>
      <c r="AN15" s="573"/>
      <c r="AO15" s="569">
        <v>185</v>
      </c>
      <c r="AP15" s="569"/>
      <c r="AQ15" s="569"/>
      <c r="AR15" s="569"/>
      <c r="AS15" s="569">
        <v>88</v>
      </c>
      <c r="AT15" s="569"/>
      <c r="AU15" s="569"/>
      <c r="AV15" s="569"/>
      <c r="AW15" s="569">
        <v>97</v>
      </c>
      <c r="AX15" s="569"/>
      <c r="AY15" s="569"/>
      <c r="AZ15" s="569"/>
      <c r="BA15" s="573">
        <v>4537</v>
      </c>
      <c r="BB15" s="573"/>
      <c r="BC15" s="573"/>
      <c r="BD15" s="573"/>
      <c r="BE15" s="573"/>
      <c r="BF15" s="573">
        <v>1358</v>
      </c>
      <c r="BG15" s="573"/>
      <c r="BH15" s="573"/>
      <c r="BI15" s="573"/>
      <c r="BJ15" s="573"/>
    </row>
    <row r="16" spans="1:65" ht="6.95" customHeight="1">
      <c r="B16" s="355"/>
      <c r="C16" s="355"/>
      <c r="D16" s="355"/>
      <c r="E16" s="355"/>
      <c r="F16" s="355"/>
      <c r="G16" s="355"/>
      <c r="H16" s="355"/>
      <c r="I16" s="355"/>
      <c r="J16" s="356"/>
    </row>
    <row r="17" spans="2:66">
      <c r="B17" s="355"/>
      <c r="C17" s="355"/>
      <c r="D17" s="355"/>
      <c r="E17" s="355"/>
      <c r="F17" s="585">
        <v>21</v>
      </c>
      <c r="G17" s="585"/>
      <c r="H17" s="355"/>
      <c r="I17" s="355"/>
      <c r="J17" s="356"/>
      <c r="K17" s="580">
        <v>41402</v>
      </c>
      <c r="L17" s="602"/>
      <c r="M17" s="602"/>
      <c r="N17" s="602"/>
      <c r="O17" s="602"/>
      <c r="P17" s="573">
        <v>21750</v>
      </c>
      <c r="Q17" s="573"/>
      <c r="R17" s="573"/>
      <c r="S17" s="573"/>
      <c r="T17" s="573"/>
      <c r="U17" s="573">
        <v>19652</v>
      </c>
      <c r="V17" s="573"/>
      <c r="W17" s="573"/>
      <c r="X17" s="573"/>
      <c r="Y17" s="573"/>
      <c r="Z17" s="573">
        <v>39411</v>
      </c>
      <c r="AA17" s="573"/>
      <c r="AB17" s="573"/>
      <c r="AC17" s="573"/>
      <c r="AD17" s="573"/>
      <c r="AE17" s="573">
        <v>21027</v>
      </c>
      <c r="AF17" s="573"/>
      <c r="AG17" s="573"/>
      <c r="AH17" s="573"/>
      <c r="AI17" s="573"/>
      <c r="AJ17" s="573">
        <v>18384</v>
      </c>
      <c r="AK17" s="573"/>
      <c r="AL17" s="573"/>
      <c r="AM17" s="573"/>
      <c r="AN17" s="573"/>
      <c r="AO17" s="569">
        <v>143</v>
      </c>
      <c r="AP17" s="569"/>
      <c r="AQ17" s="569"/>
      <c r="AR17" s="569"/>
      <c r="AS17" s="596">
        <v>-23</v>
      </c>
      <c r="AT17" s="596"/>
      <c r="AU17" s="596"/>
      <c r="AV17" s="596"/>
      <c r="AW17" s="569">
        <v>166</v>
      </c>
      <c r="AX17" s="569"/>
      <c r="AY17" s="569"/>
      <c r="AZ17" s="569"/>
      <c r="BA17" s="573">
        <v>4572</v>
      </c>
      <c r="BB17" s="573"/>
      <c r="BC17" s="573"/>
      <c r="BD17" s="573"/>
      <c r="BE17" s="573"/>
      <c r="BF17" s="573">
        <v>1420</v>
      </c>
      <c r="BG17" s="573"/>
      <c r="BH17" s="573"/>
      <c r="BI17" s="573"/>
      <c r="BJ17" s="573"/>
    </row>
    <row r="18" spans="2:66">
      <c r="B18" s="355"/>
      <c r="C18" s="355"/>
      <c r="D18" s="355"/>
      <c r="E18" s="355"/>
      <c r="F18" s="585">
        <v>22</v>
      </c>
      <c r="G18" s="585"/>
      <c r="H18" s="355"/>
      <c r="I18" s="355"/>
      <c r="J18" s="356"/>
      <c r="K18" s="580">
        <v>39673</v>
      </c>
      <c r="L18" s="602"/>
      <c r="M18" s="602"/>
      <c r="N18" s="602"/>
      <c r="O18" s="602"/>
      <c r="P18" s="573">
        <v>20302</v>
      </c>
      <c r="Q18" s="573"/>
      <c r="R18" s="573"/>
      <c r="S18" s="573"/>
      <c r="T18" s="573"/>
      <c r="U18" s="573">
        <v>19371</v>
      </c>
      <c r="V18" s="573"/>
      <c r="W18" s="573"/>
      <c r="X18" s="573"/>
      <c r="Y18" s="573"/>
      <c r="Z18" s="573">
        <v>39731</v>
      </c>
      <c r="AA18" s="573"/>
      <c r="AB18" s="573"/>
      <c r="AC18" s="573"/>
      <c r="AD18" s="573"/>
      <c r="AE18" s="573">
        <v>20907</v>
      </c>
      <c r="AF18" s="573"/>
      <c r="AG18" s="573"/>
      <c r="AH18" s="573"/>
      <c r="AI18" s="573"/>
      <c r="AJ18" s="573">
        <v>18824</v>
      </c>
      <c r="AK18" s="573"/>
      <c r="AL18" s="573"/>
      <c r="AM18" s="573"/>
      <c r="AN18" s="573"/>
      <c r="AO18" s="569">
        <v>107</v>
      </c>
      <c r="AP18" s="569"/>
      <c r="AQ18" s="569"/>
      <c r="AR18" s="569"/>
      <c r="AS18" s="569">
        <v>9</v>
      </c>
      <c r="AT18" s="569"/>
      <c r="AU18" s="569"/>
      <c r="AV18" s="569"/>
      <c r="AW18" s="596">
        <v>98</v>
      </c>
      <c r="AX18" s="596"/>
      <c r="AY18" s="596"/>
      <c r="AZ18" s="596"/>
      <c r="BA18" s="573">
        <v>4489</v>
      </c>
      <c r="BB18" s="573"/>
      <c r="BC18" s="573"/>
      <c r="BD18" s="573"/>
      <c r="BE18" s="573"/>
      <c r="BF18" s="573">
        <v>1380</v>
      </c>
      <c r="BG18" s="573"/>
      <c r="BH18" s="573"/>
      <c r="BI18" s="573"/>
      <c r="BJ18" s="573"/>
    </row>
    <row r="19" spans="2:66">
      <c r="B19" s="355"/>
      <c r="C19" s="355"/>
      <c r="D19" s="355"/>
      <c r="E19" s="355"/>
      <c r="F19" s="585">
        <v>23</v>
      </c>
      <c r="G19" s="585"/>
      <c r="H19" s="355"/>
      <c r="I19" s="355"/>
      <c r="J19" s="356"/>
      <c r="K19" s="573">
        <v>39982</v>
      </c>
      <c r="L19" s="573"/>
      <c r="M19" s="573"/>
      <c r="N19" s="573"/>
      <c r="O19" s="573"/>
      <c r="P19" s="573">
        <v>20608</v>
      </c>
      <c r="Q19" s="573"/>
      <c r="R19" s="573"/>
      <c r="S19" s="573"/>
      <c r="T19" s="573"/>
      <c r="U19" s="573">
        <v>19374</v>
      </c>
      <c r="V19" s="573"/>
      <c r="W19" s="573"/>
      <c r="X19" s="573"/>
      <c r="Y19" s="573"/>
      <c r="Z19" s="573">
        <v>38712</v>
      </c>
      <c r="AA19" s="573"/>
      <c r="AB19" s="573"/>
      <c r="AC19" s="573"/>
      <c r="AD19" s="573"/>
      <c r="AE19" s="573">
        <v>20268</v>
      </c>
      <c r="AF19" s="573"/>
      <c r="AG19" s="573"/>
      <c r="AH19" s="573"/>
      <c r="AI19" s="573"/>
      <c r="AJ19" s="573">
        <v>18444</v>
      </c>
      <c r="AK19" s="573"/>
      <c r="AL19" s="573"/>
      <c r="AM19" s="573"/>
      <c r="AN19" s="573"/>
      <c r="AO19" s="569">
        <v>-380</v>
      </c>
      <c r="AP19" s="569"/>
      <c r="AQ19" s="569"/>
      <c r="AR19" s="569"/>
      <c r="AS19" s="569">
        <v>-306</v>
      </c>
      <c r="AT19" s="569"/>
      <c r="AU19" s="569"/>
      <c r="AV19" s="569"/>
      <c r="AW19" s="596">
        <v>-74</v>
      </c>
      <c r="AX19" s="596"/>
      <c r="AY19" s="596"/>
      <c r="AZ19" s="596"/>
      <c r="BA19" s="573">
        <v>4151</v>
      </c>
      <c r="BB19" s="573"/>
      <c r="BC19" s="573"/>
      <c r="BD19" s="573"/>
      <c r="BE19" s="573"/>
      <c r="BF19" s="573">
        <v>1253</v>
      </c>
      <c r="BG19" s="573"/>
      <c r="BH19" s="573"/>
      <c r="BI19" s="573"/>
      <c r="BJ19" s="573"/>
    </row>
    <row r="20" spans="2:66">
      <c r="B20" s="355"/>
      <c r="C20" s="355"/>
      <c r="D20" s="355"/>
      <c r="E20" s="355"/>
      <c r="F20" s="585">
        <v>24</v>
      </c>
      <c r="G20" s="585"/>
      <c r="H20" s="355"/>
      <c r="I20" s="355"/>
      <c r="J20" s="356"/>
      <c r="K20" s="573">
        <v>40856</v>
      </c>
      <c r="L20" s="573"/>
      <c r="M20" s="573"/>
      <c r="N20" s="573"/>
      <c r="O20" s="573"/>
      <c r="P20" s="573">
        <v>20993</v>
      </c>
      <c r="Q20" s="573"/>
      <c r="R20" s="573"/>
      <c r="S20" s="573"/>
      <c r="T20" s="573"/>
      <c r="U20" s="573">
        <v>19863</v>
      </c>
      <c r="V20" s="573"/>
      <c r="W20" s="573"/>
      <c r="X20" s="573"/>
      <c r="Y20" s="573"/>
      <c r="Z20" s="573">
        <v>39432</v>
      </c>
      <c r="AA20" s="573"/>
      <c r="AB20" s="573"/>
      <c r="AC20" s="573"/>
      <c r="AD20" s="573"/>
      <c r="AE20" s="573">
        <v>20549</v>
      </c>
      <c r="AF20" s="573"/>
      <c r="AG20" s="573"/>
      <c r="AH20" s="573"/>
      <c r="AI20" s="573"/>
      <c r="AJ20" s="573">
        <v>18883</v>
      </c>
      <c r="AK20" s="573"/>
      <c r="AL20" s="573"/>
      <c r="AM20" s="573"/>
      <c r="AN20" s="573"/>
      <c r="AO20" s="569">
        <v>-245</v>
      </c>
      <c r="AP20" s="569"/>
      <c r="AQ20" s="569"/>
      <c r="AR20" s="569"/>
      <c r="AS20" s="569">
        <v>-229</v>
      </c>
      <c r="AT20" s="569"/>
      <c r="AU20" s="569"/>
      <c r="AV20" s="569"/>
      <c r="AW20" s="596">
        <v>-16</v>
      </c>
      <c r="AX20" s="596"/>
      <c r="AY20" s="596"/>
      <c r="AZ20" s="596"/>
      <c r="BA20" s="573">
        <v>4392</v>
      </c>
      <c r="BB20" s="573"/>
      <c r="BC20" s="573"/>
      <c r="BD20" s="573"/>
      <c r="BE20" s="573"/>
      <c r="BF20" s="573">
        <v>1377</v>
      </c>
      <c r="BG20" s="573"/>
      <c r="BH20" s="573"/>
      <c r="BI20" s="573"/>
      <c r="BJ20" s="573"/>
    </row>
    <row r="21" spans="2:66" s="359" customFormat="1">
      <c r="B21" s="357"/>
      <c r="C21" s="357"/>
      <c r="D21" s="357"/>
      <c r="E21" s="357"/>
      <c r="F21" s="598">
        <v>25</v>
      </c>
      <c r="G21" s="598"/>
      <c r="H21" s="357"/>
      <c r="I21" s="357"/>
      <c r="J21" s="358"/>
      <c r="K21" s="599">
        <f>SUM(K23:O28,K30:O35)</f>
        <v>41412</v>
      </c>
      <c r="L21" s="599"/>
      <c r="M21" s="599"/>
      <c r="N21" s="599"/>
      <c r="O21" s="599"/>
      <c r="P21" s="599">
        <f>SUM(P23:T28,P30:T35)</f>
        <v>21307</v>
      </c>
      <c r="Q21" s="599"/>
      <c r="R21" s="599"/>
      <c r="S21" s="599"/>
      <c r="T21" s="599"/>
      <c r="U21" s="599">
        <f>SUM(U23:Y28,U30:Y35)</f>
        <v>20105</v>
      </c>
      <c r="V21" s="599"/>
      <c r="W21" s="599"/>
      <c r="X21" s="599"/>
      <c r="Y21" s="599"/>
      <c r="Z21" s="599">
        <f t="shared" ref="Z21" si="0">SUM(Z23:AD28,Z30:AD35)</f>
        <v>40004</v>
      </c>
      <c r="AA21" s="599"/>
      <c r="AB21" s="599"/>
      <c r="AC21" s="599"/>
      <c r="AD21" s="599"/>
      <c r="AE21" s="599">
        <f t="shared" ref="AE21" si="1">SUM(AE23:AI28,AE30:AI35)</f>
        <v>20679</v>
      </c>
      <c r="AF21" s="599"/>
      <c r="AG21" s="599"/>
      <c r="AH21" s="599"/>
      <c r="AI21" s="599"/>
      <c r="AJ21" s="599">
        <f t="shared" ref="AJ21" si="2">SUM(AJ23:AN28,AJ30:AN35)</f>
        <v>19325</v>
      </c>
      <c r="AK21" s="599"/>
      <c r="AL21" s="599"/>
      <c r="AM21" s="599"/>
      <c r="AN21" s="599"/>
      <c r="AO21" s="600">
        <f>SUM(AO23:AR28,AO30:AR35)</f>
        <v>-41</v>
      </c>
      <c r="AP21" s="600"/>
      <c r="AQ21" s="600"/>
      <c r="AR21" s="600"/>
      <c r="AS21" s="601">
        <f>SUM(AS23:AV28,AS30:AV35)</f>
        <v>35</v>
      </c>
      <c r="AT21" s="601"/>
      <c r="AU21" s="601"/>
      <c r="AV21" s="601"/>
      <c r="AW21" s="600">
        <f>SUM(AW23:AZ28,AW30:AZ35)</f>
        <v>-76</v>
      </c>
      <c r="AX21" s="600"/>
      <c r="AY21" s="600"/>
      <c r="AZ21" s="600"/>
      <c r="BA21" s="570">
        <v>4227</v>
      </c>
      <c r="BB21" s="570"/>
      <c r="BC21" s="570"/>
      <c r="BD21" s="570"/>
      <c r="BE21" s="570"/>
      <c r="BF21" s="570">
        <v>1296</v>
      </c>
      <c r="BG21" s="570"/>
      <c r="BH21" s="570"/>
      <c r="BI21" s="570"/>
      <c r="BJ21" s="570"/>
      <c r="BK21" s="357"/>
    </row>
    <row r="22" spans="2:66" ht="6.95" customHeight="1">
      <c r="B22" s="355"/>
      <c r="C22" s="355"/>
      <c r="D22" s="355"/>
      <c r="E22" s="355"/>
      <c r="F22" s="355"/>
      <c r="G22" s="355"/>
      <c r="H22" s="355"/>
      <c r="I22" s="355"/>
      <c r="J22" s="356"/>
    </row>
    <row r="23" spans="2:66" s="362" customFormat="1">
      <c r="B23" s="360"/>
      <c r="C23" s="581" t="s">
        <v>353</v>
      </c>
      <c r="D23" s="581"/>
      <c r="E23" s="581"/>
      <c r="F23" s="581"/>
      <c r="G23" s="581"/>
      <c r="H23" s="581"/>
      <c r="I23" s="581"/>
      <c r="J23" s="361"/>
      <c r="K23" s="573">
        <f t="shared" ref="K23:K28" si="3">SUM(P23:Y23)</f>
        <v>2580</v>
      </c>
      <c r="L23" s="573"/>
      <c r="M23" s="573"/>
      <c r="N23" s="573"/>
      <c r="O23" s="573"/>
      <c r="P23" s="573">
        <v>1327</v>
      </c>
      <c r="Q23" s="573"/>
      <c r="R23" s="573"/>
      <c r="S23" s="573"/>
      <c r="T23" s="573"/>
      <c r="U23" s="573">
        <v>1253</v>
      </c>
      <c r="V23" s="573"/>
      <c r="W23" s="573"/>
      <c r="X23" s="573"/>
      <c r="Y23" s="573"/>
      <c r="Z23" s="573">
        <f t="shared" ref="Z23:Z28" si="4">SUM(AE23:AN23)</f>
        <v>2372</v>
      </c>
      <c r="AA23" s="573"/>
      <c r="AB23" s="573"/>
      <c r="AC23" s="573"/>
      <c r="AD23" s="573"/>
      <c r="AE23" s="573">
        <v>1213</v>
      </c>
      <c r="AF23" s="573"/>
      <c r="AG23" s="573"/>
      <c r="AH23" s="573"/>
      <c r="AI23" s="573"/>
      <c r="AJ23" s="573">
        <v>1159</v>
      </c>
      <c r="AK23" s="573"/>
      <c r="AL23" s="573"/>
      <c r="AM23" s="573"/>
      <c r="AN23" s="573"/>
      <c r="AO23" s="569">
        <f t="shared" ref="AO23" si="5">SUM(AS23,AW23)</f>
        <v>-101</v>
      </c>
      <c r="AP23" s="569"/>
      <c r="AQ23" s="569"/>
      <c r="AR23" s="569"/>
      <c r="AS23" s="596">
        <v>-34</v>
      </c>
      <c r="AT23" s="596"/>
      <c r="AU23" s="596"/>
      <c r="AV23" s="596"/>
      <c r="AW23" s="596">
        <v>-67</v>
      </c>
      <c r="AX23" s="596"/>
      <c r="AY23" s="596"/>
      <c r="AZ23" s="596"/>
      <c r="BA23" s="578">
        <v>280</v>
      </c>
      <c r="BB23" s="578"/>
      <c r="BC23" s="578"/>
      <c r="BD23" s="578"/>
      <c r="BE23" s="578"/>
      <c r="BF23" s="578">
        <v>87</v>
      </c>
      <c r="BG23" s="578"/>
      <c r="BH23" s="578"/>
      <c r="BI23" s="578"/>
      <c r="BJ23" s="578"/>
      <c r="BN23" s="360"/>
    </row>
    <row r="24" spans="2:66" s="362" customFormat="1" ht="13.5" customHeight="1">
      <c r="B24" s="360"/>
      <c r="C24" s="581" t="s">
        <v>485</v>
      </c>
      <c r="D24" s="581"/>
      <c r="E24" s="581"/>
      <c r="F24" s="581"/>
      <c r="G24" s="581"/>
      <c r="H24" s="581"/>
      <c r="I24" s="581"/>
      <c r="J24" s="361"/>
      <c r="K24" s="573">
        <f t="shared" si="3"/>
        <v>2912</v>
      </c>
      <c r="L24" s="573"/>
      <c r="M24" s="573"/>
      <c r="N24" s="573"/>
      <c r="O24" s="573"/>
      <c r="P24" s="573">
        <v>1496</v>
      </c>
      <c r="Q24" s="573"/>
      <c r="R24" s="573"/>
      <c r="S24" s="573"/>
      <c r="T24" s="573"/>
      <c r="U24" s="573">
        <v>1416</v>
      </c>
      <c r="V24" s="573"/>
      <c r="W24" s="573"/>
      <c r="X24" s="573"/>
      <c r="Y24" s="573"/>
      <c r="Z24" s="573">
        <f t="shared" si="4"/>
        <v>2986</v>
      </c>
      <c r="AA24" s="573"/>
      <c r="AB24" s="573"/>
      <c r="AC24" s="573"/>
      <c r="AD24" s="573"/>
      <c r="AE24" s="573">
        <v>1512</v>
      </c>
      <c r="AF24" s="573"/>
      <c r="AG24" s="573"/>
      <c r="AH24" s="573"/>
      <c r="AI24" s="573"/>
      <c r="AJ24" s="573">
        <v>1474</v>
      </c>
      <c r="AK24" s="573"/>
      <c r="AL24" s="573"/>
      <c r="AM24" s="573"/>
      <c r="AN24" s="573"/>
      <c r="AO24" s="596">
        <f t="shared" ref="AO24:AO28" si="6">SUM(AS24,AW24)</f>
        <v>-92</v>
      </c>
      <c r="AP24" s="596"/>
      <c r="AQ24" s="596"/>
      <c r="AR24" s="596"/>
      <c r="AS24" s="596">
        <v>-20</v>
      </c>
      <c r="AT24" s="596"/>
      <c r="AU24" s="596"/>
      <c r="AV24" s="596"/>
      <c r="AW24" s="596">
        <v>-72</v>
      </c>
      <c r="AX24" s="596"/>
      <c r="AY24" s="596"/>
      <c r="AZ24" s="596"/>
      <c r="BA24" s="578">
        <v>320</v>
      </c>
      <c r="BB24" s="578"/>
      <c r="BC24" s="578"/>
      <c r="BD24" s="578"/>
      <c r="BE24" s="578"/>
      <c r="BF24" s="578">
        <v>116</v>
      </c>
      <c r="BG24" s="578"/>
      <c r="BH24" s="578"/>
      <c r="BI24" s="578"/>
      <c r="BJ24" s="578"/>
    </row>
    <row r="25" spans="2:66" s="362" customFormat="1" ht="13.5" customHeight="1">
      <c r="B25" s="360"/>
      <c r="C25" s="581" t="s">
        <v>486</v>
      </c>
      <c r="D25" s="581"/>
      <c r="E25" s="581"/>
      <c r="F25" s="581"/>
      <c r="G25" s="581"/>
      <c r="H25" s="581"/>
      <c r="I25" s="581"/>
      <c r="J25" s="361"/>
      <c r="K25" s="573">
        <f t="shared" si="3"/>
        <v>7218</v>
      </c>
      <c r="L25" s="573"/>
      <c r="M25" s="573"/>
      <c r="N25" s="573"/>
      <c r="O25" s="573"/>
      <c r="P25" s="573">
        <v>3673</v>
      </c>
      <c r="Q25" s="573"/>
      <c r="R25" s="573"/>
      <c r="S25" s="573"/>
      <c r="T25" s="573"/>
      <c r="U25" s="573">
        <v>3545</v>
      </c>
      <c r="V25" s="573"/>
      <c r="W25" s="573"/>
      <c r="X25" s="573"/>
      <c r="Y25" s="573"/>
      <c r="Z25" s="573">
        <f t="shared" si="4"/>
        <v>6808</v>
      </c>
      <c r="AA25" s="573"/>
      <c r="AB25" s="573"/>
      <c r="AC25" s="573"/>
      <c r="AD25" s="573"/>
      <c r="AE25" s="573">
        <v>3552</v>
      </c>
      <c r="AF25" s="573"/>
      <c r="AG25" s="573"/>
      <c r="AH25" s="573"/>
      <c r="AI25" s="573"/>
      <c r="AJ25" s="573">
        <v>3256</v>
      </c>
      <c r="AK25" s="573"/>
      <c r="AL25" s="573"/>
      <c r="AM25" s="573"/>
      <c r="AN25" s="573"/>
      <c r="AO25" s="596">
        <f t="shared" si="6"/>
        <v>97</v>
      </c>
      <c r="AP25" s="596"/>
      <c r="AQ25" s="596"/>
      <c r="AR25" s="596"/>
      <c r="AS25" s="597">
        <v>54</v>
      </c>
      <c r="AT25" s="597"/>
      <c r="AU25" s="597"/>
      <c r="AV25" s="597"/>
      <c r="AW25" s="596">
        <v>43</v>
      </c>
      <c r="AX25" s="596"/>
      <c r="AY25" s="596"/>
      <c r="AZ25" s="596"/>
      <c r="BA25" s="578">
        <v>427</v>
      </c>
      <c r="BB25" s="578"/>
      <c r="BC25" s="578"/>
      <c r="BD25" s="578"/>
      <c r="BE25" s="578"/>
      <c r="BF25" s="578">
        <v>154</v>
      </c>
      <c r="BG25" s="578"/>
      <c r="BH25" s="578"/>
      <c r="BI25" s="578"/>
      <c r="BJ25" s="578"/>
    </row>
    <row r="26" spans="2:66" s="362" customFormat="1" ht="13.5" customHeight="1">
      <c r="B26" s="360"/>
      <c r="C26" s="581" t="s">
        <v>494</v>
      </c>
      <c r="D26" s="581"/>
      <c r="E26" s="581"/>
      <c r="F26" s="581"/>
      <c r="G26" s="581"/>
      <c r="H26" s="581"/>
      <c r="I26" s="581"/>
      <c r="J26" s="361"/>
      <c r="K26" s="573">
        <f t="shared" si="3"/>
        <v>5705</v>
      </c>
      <c r="L26" s="573"/>
      <c r="M26" s="573"/>
      <c r="N26" s="573"/>
      <c r="O26" s="573"/>
      <c r="P26" s="573">
        <v>2979</v>
      </c>
      <c r="Q26" s="573"/>
      <c r="R26" s="573"/>
      <c r="S26" s="573"/>
      <c r="T26" s="573"/>
      <c r="U26" s="573">
        <v>2726</v>
      </c>
      <c r="V26" s="573"/>
      <c r="W26" s="573"/>
      <c r="X26" s="573"/>
      <c r="Y26" s="573"/>
      <c r="Z26" s="573">
        <f t="shared" si="4"/>
        <v>4552</v>
      </c>
      <c r="AA26" s="573"/>
      <c r="AB26" s="573"/>
      <c r="AC26" s="573"/>
      <c r="AD26" s="573"/>
      <c r="AE26" s="573">
        <v>2410</v>
      </c>
      <c r="AF26" s="573"/>
      <c r="AG26" s="573"/>
      <c r="AH26" s="573"/>
      <c r="AI26" s="573"/>
      <c r="AJ26" s="573">
        <v>2142</v>
      </c>
      <c r="AK26" s="573"/>
      <c r="AL26" s="573"/>
      <c r="AM26" s="573"/>
      <c r="AN26" s="573"/>
      <c r="AO26" s="596">
        <f t="shared" si="6"/>
        <v>161</v>
      </c>
      <c r="AP26" s="596"/>
      <c r="AQ26" s="596"/>
      <c r="AR26" s="596"/>
      <c r="AS26" s="596">
        <v>84</v>
      </c>
      <c r="AT26" s="596"/>
      <c r="AU26" s="596"/>
      <c r="AV26" s="596"/>
      <c r="AW26" s="596">
        <v>77</v>
      </c>
      <c r="AX26" s="596"/>
      <c r="AY26" s="596"/>
      <c r="AZ26" s="596"/>
      <c r="BA26" s="578">
        <v>336</v>
      </c>
      <c r="BB26" s="578"/>
      <c r="BC26" s="578"/>
      <c r="BD26" s="578"/>
      <c r="BE26" s="578"/>
      <c r="BF26" s="578">
        <v>106</v>
      </c>
      <c r="BG26" s="578"/>
      <c r="BH26" s="578"/>
      <c r="BI26" s="578"/>
      <c r="BJ26" s="578"/>
    </row>
    <row r="27" spans="2:66" s="362" customFormat="1" ht="13.5" customHeight="1">
      <c r="B27" s="360"/>
      <c r="C27" s="581" t="s">
        <v>495</v>
      </c>
      <c r="D27" s="581"/>
      <c r="E27" s="581"/>
      <c r="F27" s="581"/>
      <c r="G27" s="581"/>
      <c r="H27" s="581"/>
      <c r="I27" s="581"/>
      <c r="J27" s="361"/>
      <c r="K27" s="573">
        <f t="shared" si="3"/>
        <v>3183</v>
      </c>
      <c r="L27" s="573"/>
      <c r="M27" s="573"/>
      <c r="N27" s="573"/>
      <c r="O27" s="573"/>
      <c r="P27" s="573">
        <v>1637</v>
      </c>
      <c r="Q27" s="573"/>
      <c r="R27" s="573"/>
      <c r="S27" s="573"/>
      <c r="T27" s="573"/>
      <c r="U27" s="573">
        <v>1546</v>
      </c>
      <c r="V27" s="573"/>
      <c r="W27" s="573"/>
      <c r="X27" s="573"/>
      <c r="Y27" s="573"/>
      <c r="Z27" s="573">
        <f t="shared" si="4"/>
        <v>2816</v>
      </c>
      <c r="AA27" s="573"/>
      <c r="AB27" s="573"/>
      <c r="AC27" s="573"/>
      <c r="AD27" s="573"/>
      <c r="AE27" s="573">
        <v>1451</v>
      </c>
      <c r="AF27" s="573"/>
      <c r="AG27" s="573"/>
      <c r="AH27" s="573"/>
      <c r="AI27" s="573"/>
      <c r="AJ27" s="573">
        <v>1365</v>
      </c>
      <c r="AK27" s="573"/>
      <c r="AL27" s="573"/>
      <c r="AM27" s="573"/>
      <c r="AN27" s="573"/>
      <c r="AO27" s="596">
        <f t="shared" si="6"/>
        <v>38</v>
      </c>
      <c r="AP27" s="596"/>
      <c r="AQ27" s="596"/>
      <c r="AR27" s="596"/>
      <c r="AS27" s="597">
        <v>33</v>
      </c>
      <c r="AT27" s="597"/>
      <c r="AU27" s="597"/>
      <c r="AV27" s="597"/>
      <c r="AW27" s="596">
        <v>5</v>
      </c>
      <c r="AX27" s="596"/>
      <c r="AY27" s="596"/>
      <c r="AZ27" s="596"/>
      <c r="BA27" s="578">
        <v>362</v>
      </c>
      <c r="BB27" s="578"/>
      <c r="BC27" s="578"/>
      <c r="BD27" s="578"/>
      <c r="BE27" s="578"/>
      <c r="BF27" s="578">
        <v>118</v>
      </c>
      <c r="BG27" s="578"/>
      <c r="BH27" s="578"/>
      <c r="BI27" s="578"/>
      <c r="BJ27" s="578"/>
    </row>
    <row r="28" spans="2:66" s="362" customFormat="1" ht="13.5" customHeight="1">
      <c r="B28" s="360"/>
      <c r="C28" s="581" t="s">
        <v>487</v>
      </c>
      <c r="D28" s="581"/>
      <c r="E28" s="581"/>
      <c r="F28" s="581"/>
      <c r="G28" s="581"/>
      <c r="H28" s="581"/>
      <c r="I28" s="581"/>
      <c r="J28" s="361"/>
      <c r="K28" s="573">
        <f t="shared" si="3"/>
        <v>2491</v>
      </c>
      <c r="L28" s="573"/>
      <c r="M28" s="573"/>
      <c r="N28" s="573"/>
      <c r="O28" s="573"/>
      <c r="P28" s="573">
        <v>1240</v>
      </c>
      <c r="Q28" s="573"/>
      <c r="R28" s="573"/>
      <c r="S28" s="573"/>
      <c r="T28" s="573"/>
      <c r="U28" s="573">
        <v>1251</v>
      </c>
      <c r="V28" s="573"/>
      <c r="W28" s="573"/>
      <c r="X28" s="573"/>
      <c r="Y28" s="573"/>
      <c r="Z28" s="573">
        <f t="shared" si="4"/>
        <v>2785</v>
      </c>
      <c r="AA28" s="573"/>
      <c r="AB28" s="573"/>
      <c r="AC28" s="573"/>
      <c r="AD28" s="573"/>
      <c r="AE28" s="573">
        <v>1434</v>
      </c>
      <c r="AF28" s="573"/>
      <c r="AG28" s="573"/>
      <c r="AH28" s="573"/>
      <c r="AI28" s="573"/>
      <c r="AJ28" s="573">
        <v>1351</v>
      </c>
      <c r="AK28" s="573"/>
      <c r="AL28" s="573"/>
      <c r="AM28" s="573"/>
      <c r="AN28" s="573"/>
      <c r="AO28" s="597">
        <f t="shared" si="6"/>
        <v>6</v>
      </c>
      <c r="AP28" s="597"/>
      <c r="AQ28" s="597"/>
      <c r="AR28" s="597"/>
      <c r="AS28" s="596">
        <v>-22</v>
      </c>
      <c r="AT28" s="596"/>
      <c r="AU28" s="596"/>
      <c r="AV28" s="596"/>
      <c r="AW28" s="569">
        <v>28</v>
      </c>
      <c r="AX28" s="569"/>
      <c r="AY28" s="569"/>
      <c r="AZ28" s="569"/>
      <c r="BA28" s="578">
        <v>331</v>
      </c>
      <c r="BB28" s="578"/>
      <c r="BC28" s="578"/>
      <c r="BD28" s="578"/>
      <c r="BE28" s="578"/>
      <c r="BF28" s="578">
        <v>108</v>
      </c>
      <c r="BG28" s="578"/>
      <c r="BH28" s="578"/>
      <c r="BI28" s="578"/>
      <c r="BJ28" s="578"/>
    </row>
    <row r="29" spans="2:66" s="362" customFormat="1" ht="6.95" customHeight="1">
      <c r="B29" s="360"/>
      <c r="C29" s="360"/>
      <c r="D29" s="360"/>
      <c r="E29" s="360"/>
      <c r="F29" s="360"/>
      <c r="G29" s="360"/>
      <c r="H29" s="360"/>
      <c r="I29" s="360"/>
      <c r="J29" s="361"/>
      <c r="BA29" s="363"/>
      <c r="BB29" s="363"/>
      <c r="BC29" s="363"/>
      <c r="BD29" s="363"/>
      <c r="BE29" s="363"/>
      <c r="BF29" s="363"/>
      <c r="BG29" s="363"/>
      <c r="BH29" s="363"/>
      <c r="BI29" s="363"/>
      <c r="BJ29" s="363"/>
    </row>
    <row r="30" spans="2:66" s="362" customFormat="1">
      <c r="B30" s="360"/>
      <c r="C30" s="581" t="s">
        <v>488</v>
      </c>
      <c r="D30" s="581"/>
      <c r="E30" s="581"/>
      <c r="F30" s="581"/>
      <c r="G30" s="581"/>
      <c r="H30" s="581"/>
      <c r="I30" s="581"/>
      <c r="J30" s="361"/>
      <c r="K30" s="573">
        <f t="shared" ref="K30:K35" si="7">SUM(P30:Y30)</f>
        <v>3294</v>
      </c>
      <c r="L30" s="573"/>
      <c r="M30" s="573"/>
      <c r="N30" s="573"/>
      <c r="O30" s="573"/>
      <c r="P30" s="573">
        <v>1781</v>
      </c>
      <c r="Q30" s="573"/>
      <c r="R30" s="573"/>
      <c r="S30" s="573"/>
      <c r="T30" s="573"/>
      <c r="U30" s="573">
        <v>1513</v>
      </c>
      <c r="V30" s="573"/>
      <c r="W30" s="573"/>
      <c r="X30" s="573"/>
      <c r="Y30" s="573"/>
      <c r="Z30" s="573">
        <f t="shared" ref="Z30:Z35" si="8">SUM(AE30:AN30)</f>
        <v>3173</v>
      </c>
      <c r="AA30" s="573"/>
      <c r="AB30" s="573"/>
      <c r="AC30" s="573"/>
      <c r="AD30" s="573"/>
      <c r="AE30" s="573">
        <v>1637</v>
      </c>
      <c r="AF30" s="573"/>
      <c r="AG30" s="573"/>
      <c r="AH30" s="573"/>
      <c r="AI30" s="573"/>
      <c r="AJ30" s="573">
        <v>1536</v>
      </c>
      <c r="AK30" s="573"/>
      <c r="AL30" s="573"/>
      <c r="AM30" s="573"/>
      <c r="AN30" s="573"/>
      <c r="AO30" s="596">
        <f t="shared" ref="AO30:AO35" si="9">SUM(AS30,AW30)</f>
        <v>-19</v>
      </c>
      <c r="AP30" s="596"/>
      <c r="AQ30" s="596"/>
      <c r="AR30" s="596"/>
      <c r="AS30" s="597">
        <v>11</v>
      </c>
      <c r="AT30" s="597"/>
      <c r="AU30" s="597"/>
      <c r="AV30" s="597"/>
      <c r="AW30" s="596">
        <v>-30</v>
      </c>
      <c r="AX30" s="596"/>
      <c r="AY30" s="596"/>
      <c r="AZ30" s="596"/>
      <c r="BA30" s="578">
        <v>413</v>
      </c>
      <c r="BB30" s="578"/>
      <c r="BC30" s="578"/>
      <c r="BD30" s="578"/>
      <c r="BE30" s="578"/>
      <c r="BF30" s="578">
        <v>109</v>
      </c>
      <c r="BG30" s="578"/>
      <c r="BH30" s="578"/>
      <c r="BI30" s="578"/>
      <c r="BJ30" s="578"/>
    </row>
    <row r="31" spans="2:66" s="362" customFormat="1" ht="13.5" customHeight="1">
      <c r="B31" s="360"/>
      <c r="C31" s="581" t="s">
        <v>489</v>
      </c>
      <c r="D31" s="581"/>
      <c r="E31" s="581"/>
      <c r="F31" s="581"/>
      <c r="G31" s="581"/>
      <c r="H31" s="581"/>
      <c r="I31" s="581"/>
      <c r="J31" s="361"/>
      <c r="K31" s="573">
        <f t="shared" si="7"/>
        <v>2935</v>
      </c>
      <c r="L31" s="573"/>
      <c r="M31" s="573"/>
      <c r="N31" s="573"/>
      <c r="O31" s="573"/>
      <c r="P31" s="573">
        <v>1524</v>
      </c>
      <c r="Q31" s="573"/>
      <c r="R31" s="573"/>
      <c r="S31" s="573"/>
      <c r="T31" s="573"/>
      <c r="U31" s="573">
        <v>1411</v>
      </c>
      <c r="V31" s="573"/>
      <c r="W31" s="573"/>
      <c r="X31" s="573"/>
      <c r="Y31" s="573"/>
      <c r="Z31" s="573">
        <f t="shared" si="8"/>
        <v>3057</v>
      </c>
      <c r="AA31" s="573"/>
      <c r="AB31" s="573"/>
      <c r="AC31" s="573"/>
      <c r="AD31" s="573"/>
      <c r="AE31" s="573">
        <v>1551</v>
      </c>
      <c r="AF31" s="573"/>
      <c r="AG31" s="573"/>
      <c r="AH31" s="573"/>
      <c r="AI31" s="573"/>
      <c r="AJ31" s="573">
        <v>1506</v>
      </c>
      <c r="AK31" s="573"/>
      <c r="AL31" s="573"/>
      <c r="AM31" s="573"/>
      <c r="AN31" s="573"/>
      <c r="AO31" s="569">
        <f t="shared" si="9"/>
        <v>-171</v>
      </c>
      <c r="AP31" s="569"/>
      <c r="AQ31" s="569"/>
      <c r="AR31" s="569"/>
      <c r="AS31" s="596">
        <v>-73</v>
      </c>
      <c r="AT31" s="596"/>
      <c r="AU31" s="596"/>
      <c r="AV31" s="596"/>
      <c r="AW31" s="596">
        <v>-98</v>
      </c>
      <c r="AX31" s="596"/>
      <c r="AY31" s="596"/>
      <c r="AZ31" s="596"/>
      <c r="BA31" s="578">
        <v>294</v>
      </c>
      <c r="BB31" s="578"/>
      <c r="BC31" s="578"/>
      <c r="BD31" s="578"/>
      <c r="BE31" s="578"/>
      <c r="BF31" s="578">
        <v>90</v>
      </c>
      <c r="BG31" s="578"/>
      <c r="BH31" s="578"/>
      <c r="BI31" s="578"/>
      <c r="BJ31" s="578"/>
    </row>
    <row r="32" spans="2:66" s="362" customFormat="1" ht="13.5" customHeight="1">
      <c r="B32" s="360"/>
      <c r="C32" s="581" t="s">
        <v>490</v>
      </c>
      <c r="D32" s="581"/>
      <c r="E32" s="581"/>
      <c r="F32" s="581"/>
      <c r="G32" s="581"/>
      <c r="H32" s="581"/>
      <c r="I32" s="581"/>
      <c r="J32" s="361"/>
      <c r="K32" s="573">
        <f t="shared" si="7"/>
        <v>2652</v>
      </c>
      <c r="L32" s="573"/>
      <c r="M32" s="573"/>
      <c r="N32" s="573"/>
      <c r="O32" s="573"/>
      <c r="P32" s="573">
        <v>1374</v>
      </c>
      <c r="Q32" s="573"/>
      <c r="R32" s="573"/>
      <c r="S32" s="573"/>
      <c r="T32" s="573"/>
      <c r="U32" s="573">
        <v>1278</v>
      </c>
      <c r="V32" s="573"/>
      <c r="W32" s="573"/>
      <c r="X32" s="573"/>
      <c r="Y32" s="573"/>
      <c r="Z32" s="573">
        <f t="shared" si="8"/>
        <v>2768</v>
      </c>
      <c r="AA32" s="573"/>
      <c r="AB32" s="573"/>
      <c r="AC32" s="573"/>
      <c r="AD32" s="573"/>
      <c r="AE32" s="573">
        <v>1460</v>
      </c>
      <c r="AF32" s="573"/>
      <c r="AG32" s="573"/>
      <c r="AH32" s="573"/>
      <c r="AI32" s="573"/>
      <c r="AJ32" s="573">
        <v>1308</v>
      </c>
      <c r="AK32" s="573"/>
      <c r="AL32" s="573"/>
      <c r="AM32" s="573"/>
      <c r="AN32" s="573"/>
      <c r="AO32" s="596">
        <f t="shared" si="9"/>
        <v>77</v>
      </c>
      <c r="AP32" s="596"/>
      <c r="AQ32" s="596"/>
      <c r="AR32" s="596"/>
      <c r="AS32" s="596">
        <v>33</v>
      </c>
      <c r="AT32" s="596"/>
      <c r="AU32" s="596"/>
      <c r="AV32" s="596"/>
      <c r="AW32" s="596">
        <v>44</v>
      </c>
      <c r="AX32" s="596"/>
      <c r="AY32" s="596"/>
      <c r="AZ32" s="596"/>
      <c r="BA32" s="578">
        <v>301</v>
      </c>
      <c r="BB32" s="578"/>
      <c r="BC32" s="578"/>
      <c r="BD32" s="578"/>
      <c r="BE32" s="578"/>
      <c r="BF32" s="578">
        <v>90</v>
      </c>
      <c r="BG32" s="578"/>
      <c r="BH32" s="578"/>
      <c r="BI32" s="578"/>
      <c r="BJ32" s="578"/>
    </row>
    <row r="33" spans="2:62" s="362" customFormat="1" ht="13.5" customHeight="1">
      <c r="B33" s="360"/>
      <c r="C33" s="581" t="s">
        <v>491</v>
      </c>
      <c r="D33" s="581"/>
      <c r="E33" s="581"/>
      <c r="F33" s="581"/>
      <c r="G33" s="581"/>
      <c r="H33" s="581"/>
      <c r="I33" s="581"/>
      <c r="J33" s="361"/>
      <c r="K33" s="573">
        <f t="shared" si="7"/>
        <v>3134</v>
      </c>
      <c r="L33" s="573"/>
      <c r="M33" s="573"/>
      <c r="N33" s="573"/>
      <c r="O33" s="573"/>
      <c r="P33" s="573">
        <v>1605</v>
      </c>
      <c r="Q33" s="573"/>
      <c r="R33" s="573"/>
      <c r="S33" s="573"/>
      <c r="T33" s="573"/>
      <c r="U33" s="573">
        <v>1529</v>
      </c>
      <c r="V33" s="573"/>
      <c r="W33" s="573"/>
      <c r="X33" s="573"/>
      <c r="Y33" s="573"/>
      <c r="Z33" s="573">
        <f t="shared" si="8"/>
        <v>3009</v>
      </c>
      <c r="AA33" s="573"/>
      <c r="AB33" s="573"/>
      <c r="AC33" s="573"/>
      <c r="AD33" s="573"/>
      <c r="AE33" s="573">
        <v>1564</v>
      </c>
      <c r="AF33" s="573"/>
      <c r="AG33" s="573"/>
      <c r="AH33" s="573"/>
      <c r="AI33" s="573"/>
      <c r="AJ33" s="573">
        <v>1445</v>
      </c>
      <c r="AK33" s="573"/>
      <c r="AL33" s="573"/>
      <c r="AM33" s="573"/>
      <c r="AN33" s="573"/>
      <c r="AO33" s="596">
        <f t="shared" si="9"/>
        <v>163</v>
      </c>
      <c r="AP33" s="596"/>
      <c r="AQ33" s="596"/>
      <c r="AR33" s="596"/>
      <c r="AS33" s="596">
        <v>73</v>
      </c>
      <c r="AT33" s="596"/>
      <c r="AU33" s="596"/>
      <c r="AV33" s="596"/>
      <c r="AW33" s="596">
        <v>90</v>
      </c>
      <c r="AX33" s="596"/>
      <c r="AY33" s="596"/>
      <c r="AZ33" s="596"/>
      <c r="BA33" s="578">
        <v>324</v>
      </c>
      <c r="BB33" s="578"/>
      <c r="BC33" s="578"/>
      <c r="BD33" s="578"/>
      <c r="BE33" s="578"/>
      <c r="BF33" s="578">
        <v>107</v>
      </c>
      <c r="BG33" s="578"/>
      <c r="BH33" s="578"/>
      <c r="BI33" s="578"/>
      <c r="BJ33" s="578"/>
    </row>
    <row r="34" spans="2:62" s="362" customFormat="1" ht="13.5" customHeight="1">
      <c r="B34" s="360"/>
      <c r="C34" s="581" t="s">
        <v>492</v>
      </c>
      <c r="D34" s="581"/>
      <c r="E34" s="581"/>
      <c r="F34" s="581"/>
      <c r="G34" s="581"/>
      <c r="H34" s="581"/>
      <c r="I34" s="581"/>
      <c r="J34" s="361"/>
      <c r="K34" s="573">
        <f t="shared" si="7"/>
        <v>2530</v>
      </c>
      <c r="L34" s="573"/>
      <c r="M34" s="573"/>
      <c r="N34" s="573"/>
      <c r="O34" s="573"/>
      <c r="P34" s="573">
        <v>1261</v>
      </c>
      <c r="Q34" s="573"/>
      <c r="R34" s="573"/>
      <c r="S34" s="573"/>
      <c r="T34" s="573"/>
      <c r="U34" s="573">
        <v>1269</v>
      </c>
      <c r="V34" s="573"/>
      <c r="W34" s="573"/>
      <c r="X34" s="573"/>
      <c r="Y34" s="573"/>
      <c r="Z34" s="573">
        <f t="shared" si="8"/>
        <v>2792</v>
      </c>
      <c r="AA34" s="573"/>
      <c r="AB34" s="573"/>
      <c r="AC34" s="573"/>
      <c r="AD34" s="573"/>
      <c r="AE34" s="573">
        <v>1423</v>
      </c>
      <c r="AF34" s="573"/>
      <c r="AG34" s="573"/>
      <c r="AH34" s="573"/>
      <c r="AI34" s="573"/>
      <c r="AJ34" s="573">
        <v>1369</v>
      </c>
      <c r="AK34" s="573"/>
      <c r="AL34" s="573"/>
      <c r="AM34" s="573"/>
      <c r="AN34" s="573"/>
      <c r="AO34" s="596">
        <f t="shared" si="9"/>
        <v>-79</v>
      </c>
      <c r="AP34" s="596"/>
      <c r="AQ34" s="596"/>
      <c r="AR34" s="596"/>
      <c r="AS34" s="596">
        <v>-35</v>
      </c>
      <c r="AT34" s="596"/>
      <c r="AU34" s="596"/>
      <c r="AV34" s="596"/>
      <c r="AW34" s="596">
        <v>-44</v>
      </c>
      <c r="AX34" s="596"/>
      <c r="AY34" s="596"/>
      <c r="AZ34" s="596"/>
      <c r="BA34" s="578">
        <v>496</v>
      </c>
      <c r="BB34" s="578"/>
      <c r="BC34" s="578"/>
      <c r="BD34" s="578"/>
      <c r="BE34" s="578"/>
      <c r="BF34" s="578">
        <v>87</v>
      </c>
      <c r="BG34" s="578"/>
      <c r="BH34" s="578"/>
      <c r="BI34" s="578"/>
      <c r="BJ34" s="578"/>
    </row>
    <row r="35" spans="2:62" s="362" customFormat="1" ht="13.5" customHeight="1">
      <c r="B35" s="360"/>
      <c r="C35" s="581" t="s">
        <v>493</v>
      </c>
      <c r="D35" s="581"/>
      <c r="E35" s="581"/>
      <c r="F35" s="581"/>
      <c r="G35" s="581"/>
      <c r="H35" s="581"/>
      <c r="I35" s="581"/>
      <c r="J35" s="361"/>
      <c r="K35" s="573">
        <f t="shared" si="7"/>
        <v>2778</v>
      </c>
      <c r="L35" s="573"/>
      <c r="M35" s="573"/>
      <c r="N35" s="573"/>
      <c r="O35" s="573"/>
      <c r="P35" s="573">
        <v>1410</v>
      </c>
      <c r="Q35" s="573"/>
      <c r="R35" s="573"/>
      <c r="S35" s="573"/>
      <c r="T35" s="573"/>
      <c r="U35" s="573">
        <v>1368</v>
      </c>
      <c r="V35" s="573"/>
      <c r="W35" s="573"/>
      <c r="X35" s="573"/>
      <c r="Y35" s="573"/>
      <c r="Z35" s="573">
        <f t="shared" si="8"/>
        <v>2886</v>
      </c>
      <c r="AA35" s="573"/>
      <c r="AB35" s="573"/>
      <c r="AC35" s="573"/>
      <c r="AD35" s="573"/>
      <c r="AE35" s="573">
        <v>1472</v>
      </c>
      <c r="AF35" s="573"/>
      <c r="AG35" s="573"/>
      <c r="AH35" s="573"/>
      <c r="AI35" s="573"/>
      <c r="AJ35" s="573">
        <v>1414</v>
      </c>
      <c r="AK35" s="573"/>
      <c r="AL35" s="573"/>
      <c r="AM35" s="573"/>
      <c r="AN35" s="573"/>
      <c r="AO35" s="569">
        <f t="shared" si="9"/>
        <v>-121</v>
      </c>
      <c r="AP35" s="569"/>
      <c r="AQ35" s="569"/>
      <c r="AR35" s="569"/>
      <c r="AS35" s="596">
        <v>-69</v>
      </c>
      <c r="AT35" s="596"/>
      <c r="AU35" s="596"/>
      <c r="AV35" s="596"/>
      <c r="AW35" s="596">
        <v>-52</v>
      </c>
      <c r="AX35" s="596"/>
      <c r="AY35" s="596"/>
      <c r="AZ35" s="596"/>
      <c r="BA35" s="578">
        <v>343</v>
      </c>
      <c r="BB35" s="578"/>
      <c r="BC35" s="578"/>
      <c r="BD35" s="578"/>
      <c r="BE35" s="578"/>
      <c r="BF35" s="578">
        <v>124</v>
      </c>
      <c r="BG35" s="578"/>
      <c r="BH35" s="578"/>
      <c r="BI35" s="578"/>
      <c r="BJ35" s="578"/>
    </row>
    <row r="36" spans="2:62" ht="6.95" customHeight="1">
      <c r="B36" s="352"/>
      <c r="C36" s="352"/>
      <c r="D36" s="352"/>
      <c r="E36" s="352"/>
      <c r="F36" s="352"/>
      <c r="G36" s="352"/>
      <c r="H36" s="352"/>
      <c r="I36" s="352"/>
      <c r="J36" s="364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2"/>
      <c r="AD36" s="352"/>
      <c r="AE36" s="352"/>
      <c r="AF36" s="352"/>
      <c r="AG36" s="352"/>
      <c r="AH36" s="352"/>
      <c r="AI36" s="352"/>
      <c r="AJ36" s="352"/>
      <c r="AK36" s="352"/>
      <c r="AL36" s="352"/>
      <c r="AM36" s="352"/>
      <c r="AN36" s="352"/>
      <c r="AO36" s="352"/>
      <c r="AP36" s="352"/>
      <c r="AQ36" s="352"/>
      <c r="AR36" s="352"/>
      <c r="AS36" s="352"/>
      <c r="AT36" s="352"/>
      <c r="AU36" s="352"/>
      <c r="AV36" s="352"/>
      <c r="AW36" s="352"/>
      <c r="AX36" s="352"/>
      <c r="AY36" s="352"/>
      <c r="AZ36" s="352"/>
      <c r="BA36" s="352"/>
      <c r="BB36" s="352"/>
      <c r="BC36" s="352"/>
      <c r="BD36" s="352"/>
      <c r="BE36" s="352"/>
      <c r="BF36" s="352"/>
      <c r="BG36" s="352"/>
      <c r="BH36" s="352"/>
      <c r="BI36" s="352"/>
      <c r="BJ36" s="352"/>
    </row>
    <row r="37" spans="2:62" ht="15" customHeight="1">
      <c r="B37" s="590" t="s">
        <v>6</v>
      </c>
      <c r="C37" s="591"/>
      <c r="D37" s="591"/>
      <c r="E37" s="591"/>
      <c r="F37" s="591"/>
      <c r="G37" s="591"/>
      <c r="H37" s="591"/>
      <c r="I37" s="591"/>
      <c r="J37" s="592"/>
      <c r="K37" s="588" t="s">
        <v>7</v>
      </c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  <c r="X37" s="588"/>
      <c r="Y37" s="588"/>
      <c r="Z37" s="588" t="s">
        <v>8</v>
      </c>
      <c r="AA37" s="588"/>
      <c r="AB37" s="588"/>
      <c r="AC37" s="588"/>
      <c r="AD37" s="588"/>
      <c r="AE37" s="588"/>
      <c r="AF37" s="588"/>
      <c r="AG37" s="588"/>
      <c r="AH37" s="588"/>
      <c r="AI37" s="588"/>
      <c r="AJ37" s="588"/>
      <c r="AK37" s="588"/>
      <c r="AL37" s="588"/>
      <c r="AM37" s="588" t="s">
        <v>9</v>
      </c>
      <c r="AN37" s="588"/>
      <c r="AO37" s="588"/>
      <c r="AP37" s="588"/>
      <c r="AQ37" s="588"/>
      <c r="AR37" s="588"/>
      <c r="AS37" s="588"/>
      <c r="AT37" s="588"/>
      <c r="AU37" s="588"/>
      <c r="AV37" s="588"/>
      <c r="AW37" s="588"/>
      <c r="AX37" s="588"/>
      <c r="AY37" s="588" t="s">
        <v>10</v>
      </c>
      <c r="AZ37" s="588"/>
      <c r="BA37" s="588"/>
      <c r="BB37" s="588"/>
      <c r="BC37" s="588"/>
      <c r="BD37" s="588"/>
      <c r="BE37" s="588"/>
      <c r="BF37" s="588"/>
      <c r="BG37" s="588"/>
      <c r="BH37" s="588"/>
      <c r="BI37" s="588"/>
      <c r="BJ37" s="589"/>
    </row>
    <row r="38" spans="2:62" ht="15" customHeight="1">
      <c r="B38" s="593"/>
      <c r="C38" s="594"/>
      <c r="D38" s="594"/>
      <c r="E38" s="594"/>
      <c r="F38" s="594"/>
      <c r="G38" s="594"/>
      <c r="H38" s="594"/>
      <c r="I38" s="594"/>
      <c r="J38" s="595"/>
      <c r="K38" s="586" t="s">
        <v>1</v>
      </c>
      <c r="L38" s="586"/>
      <c r="M38" s="586"/>
      <c r="N38" s="586"/>
      <c r="O38" s="586"/>
      <c r="P38" s="586" t="s">
        <v>2</v>
      </c>
      <c r="Q38" s="586"/>
      <c r="R38" s="586"/>
      <c r="S38" s="586"/>
      <c r="T38" s="586"/>
      <c r="U38" s="586" t="s">
        <v>3</v>
      </c>
      <c r="V38" s="586"/>
      <c r="W38" s="586"/>
      <c r="X38" s="586"/>
      <c r="Y38" s="586"/>
      <c r="Z38" s="586" t="s">
        <v>1</v>
      </c>
      <c r="AA38" s="586"/>
      <c r="AB38" s="586"/>
      <c r="AC38" s="586"/>
      <c r="AD38" s="586"/>
      <c r="AE38" s="586" t="s">
        <v>2</v>
      </c>
      <c r="AF38" s="586"/>
      <c r="AG38" s="586"/>
      <c r="AH38" s="586"/>
      <c r="AI38" s="586" t="s">
        <v>3</v>
      </c>
      <c r="AJ38" s="586"/>
      <c r="AK38" s="586"/>
      <c r="AL38" s="586"/>
      <c r="AM38" s="586" t="s">
        <v>1</v>
      </c>
      <c r="AN38" s="586"/>
      <c r="AO38" s="586"/>
      <c r="AP38" s="586"/>
      <c r="AQ38" s="586" t="s">
        <v>2</v>
      </c>
      <c r="AR38" s="586"/>
      <c r="AS38" s="586"/>
      <c r="AT38" s="586"/>
      <c r="AU38" s="586" t="s">
        <v>3</v>
      </c>
      <c r="AV38" s="586"/>
      <c r="AW38" s="586"/>
      <c r="AX38" s="586"/>
      <c r="AY38" s="586" t="s">
        <v>1</v>
      </c>
      <c r="AZ38" s="586"/>
      <c r="BA38" s="586"/>
      <c r="BB38" s="586"/>
      <c r="BC38" s="586" t="s">
        <v>2</v>
      </c>
      <c r="BD38" s="586"/>
      <c r="BE38" s="586"/>
      <c r="BF38" s="586"/>
      <c r="BG38" s="586" t="s">
        <v>3</v>
      </c>
      <c r="BH38" s="586"/>
      <c r="BI38" s="586"/>
      <c r="BJ38" s="587"/>
    </row>
    <row r="39" spans="2:62" ht="6.95" customHeight="1">
      <c r="B39" s="355"/>
      <c r="C39" s="355"/>
      <c r="D39" s="355"/>
      <c r="E39" s="355"/>
      <c r="F39" s="355"/>
      <c r="G39" s="355"/>
      <c r="H39" s="355"/>
      <c r="I39" s="355"/>
      <c r="J39" s="356"/>
    </row>
    <row r="40" spans="2:62">
      <c r="B40" s="355"/>
      <c r="C40" s="581" t="s">
        <v>4</v>
      </c>
      <c r="D40" s="581"/>
      <c r="E40" s="581"/>
      <c r="F40" s="585">
        <v>16</v>
      </c>
      <c r="G40" s="585"/>
      <c r="H40" s="585" t="s">
        <v>5</v>
      </c>
      <c r="I40" s="585"/>
      <c r="J40" s="356"/>
      <c r="K40" s="580">
        <v>5915</v>
      </c>
      <c r="L40" s="573"/>
      <c r="M40" s="573"/>
      <c r="N40" s="573"/>
      <c r="O40" s="573"/>
      <c r="P40" s="573">
        <v>3079</v>
      </c>
      <c r="Q40" s="573"/>
      <c r="R40" s="573"/>
      <c r="S40" s="573"/>
      <c r="T40" s="573"/>
      <c r="U40" s="573">
        <v>2836</v>
      </c>
      <c r="V40" s="573"/>
      <c r="W40" s="573"/>
      <c r="X40" s="573"/>
      <c r="Y40" s="573"/>
      <c r="Z40" s="573">
        <v>5822</v>
      </c>
      <c r="AA40" s="573"/>
      <c r="AB40" s="573"/>
      <c r="AC40" s="573"/>
      <c r="AD40" s="573"/>
      <c r="AE40" s="573">
        <v>3027</v>
      </c>
      <c r="AF40" s="573"/>
      <c r="AG40" s="573"/>
      <c r="AH40" s="573"/>
      <c r="AI40" s="573">
        <v>2795</v>
      </c>
      <c r="AJ40" s="573"/>
      <c r="AK40" s="573"/>
      <c r="AL40" s="573"/>
      <c r="AM40" s="573">
        <v>4385</v>
      </c>
      <c r="AN40" s="573"/>
      <c r="AO40" s="573"/>
      <c r="AP40" s="573"/>
      <c r="AQ40" s="573">
        <v>2452</v>
      </c>
      <c r="AR40" s="573"/>
      <c r="AS40" s="573"/>
      <c r="AT40" s="573"/>
      <c r="AU40" s="573">
        <v>1933</v>
      </c>
      <c r="AV40" s="573"/>
      <c r="AW40" s="573"/>
      <c r="AX40" s="573"/>
      <c r="AY40" s="573">
        <v>4348</v>
      </c>
      <c r="AZ40" s="573"/>
      <c r="BA40" s="573"/>
      <c r="BB40" s="573"/>
      <c r="BC40" s="573">
        <v>2443</v>
      </c>
      <c r="BD40" s="573"/>
      <c r="BE40" s="573"/>
      <c r="BF40" s="573"/>
      <c r="BG40" s="573">
        <v>1905</v>
      </c>
      <c r="BH40" s="573"/>
      <c r="BI40" s="573"/>
      <c r="BJ40" s="573"/>
    </row>
    <row r="41" spans="2:62">
      <c r="B41" s="355"/>
      <c r="C41" s="355"/>
      <c r="D41" s="355"/>
      <c r="E41" s="355"/>
      <c r="F41" s="585">
        <v>17</v>
      </c>
      <c r="G41" s="585"/>
      <c r="H41" s="355"/>
      <c r="I41" s="355"/>
      <c r="J41" s="356"/>
      <c r="K41" s="580">
        <v>5599</v>
      </c>
      <c r="L41" s="573"/>
      <c r="M41" s="573"/>
      <c r="N41" s="573"/>
      <c r="O41" s="573"/>
      <c r="P41" s="573">
        <v>2873</v>
      </c>
      <c r="Q41" s="573"/>
      <c r="R41" s="573"/>
      <c r="S41" s="573"/>
      <c r="T41" s="573"/>
      <c r="U41" s="573">
        <v>2726</v>
      </c>
      <c r="V41" s="573"/>
      <c r="W41" s="573"/>
      <c r="X41" s="573"/>
      <c r="Y41" s="573"/>
      <c r="Z41" s="573">
        <v>5559</v>
      </c>
      <c r="AA41" s="573"/>
      <c r="AB41" s="573"/>
      <c r="AC41" s="573"/>
      <c r="AD41" s="573"/>
      <c r="AE41" s="573">
        <v>2853</v>
      </c>
      <c r="AF41" s="573"/>
      <c r="AG41" s="573"/>
      <c r="AH41" s="573"/>
      <c r="AI41" s="573">
        <v>2706</v>
      </c>
      <c r="AJ41" s="573"/>
      <c r="AK41" s="573"/>
      <c r="AL41" s="573"/>
      <c r="AM41" s="573">
        <v>4537</v>
      </c>
      <c r="AN41" s="573"/>
      <c r="AO41" s="573"/>
      <c r="AP41" s="573"/>
      <c r="AQ41" s="573">
        <v>2567</v>
      </c>
      <c r="AR41" s="573"/>
      <c r="AS41" s="573"/>
      <c r="AT41" s="573"/>
      <c r="AU41" s="573">
        <v>1970</v>
      </c>
      <c r="AV41" s="573"/>
      <c r="AW41" s="573"/>
      <c r="AX41" s="573"/>
      <c r="AY41" s="573">
        <v>4520</v>
      </c>
      <c r="AZ41" s="573"/>
      <c r="BA41" s="573"/>
      <c r="BB41" s="573"/>
      <c r="BC41" s="573">
        <v>2566</v>
      </c>
      <c r="BD41" s="573"/>
      <c r="BE41" s="573"/>
      <c r="BF41" s="573"/>
      <c r="BG41" s="573">
        <v>1954</v>
      </c>
      <c r="BH41" s="573"/>
      <c r="BI41" s="573"/>
      <c r="BJ41" s="573"/>
    </row>
    <row r="42" spans="2:62">
      <c r="B42" s="355"/>
      <c r="C42" s="355"/>
      <c r="D42" s="355"/>
      <c r="E42" s="355"/>
      <c r="F42" s="585">
        <v>18</v>
      </c>
      <c r="G42" s="585"/>
      <c r="H42" s="355"/>
      <c r="I42" s="355"/>
      <c r="J42" s="356"/>
      <c r="K42" s="573">
        <v>5801</v>
      </c>
      <c r="L42" s="573"/>
      <c r="M42" s="573"/>
      <c r="N42" s="573"/>
      <c r="O42" s="573"/>
      <c r="P42" s="573">
        <v>2977</v>
      </c>
      <c r="Q42" s="573"/>
      <c r="R42" s="573"/>
      <c r="S42" s="573"/>
      <c r="T42" s="573"/>
      <c r="U42" s="573">
        <v>2824</v>
      </c>
      <c r="V42" s="573"/>
      <c r="W42" s="573"/>
      <c r="X42" s="573"/>
      <c r="Y42" s="573"/>
      <c r="Z42" s="573">
        <v>5740</v>
      </c>
      <c r="AA42" s="573"/>
      <c r="AB42" s="573"/>
      <c r="AC42" s="573"/>
      <c r="AD42" s="573"/>
      <c r="AE42" s="573">
        <v>2952</v>
      </c>
      <c r="AF42" s="573"/>
      <c r="AG42" s="573"/>
      <c r="AH42" s="573"/>
      <c r="AI42" s="573">
        <v>2788</v>
      </c>
      <c r="AJ42" s="573"/>
      <c r="AK42" s="573"/>
      <c r="AL42" s="573"/>
      <c r="AM42" s="573">
        <v>4573</v>
      </c>
      <c r="AN42" s="573"/>
      <c r="AO42" s="573"/>
      <c r="AP42" s="573"/>
      <c r="AQ42" s="573">
        <v>2584</v>
      </c>
      <c r="AR42" s="573"/>
      <c r="AS42" s="573"/>
      <c r="AT42" s="573"/>
      <c r="AU42" s="573">
        <v>1989</v>
      </c>
      <c r="AV42" s="573"/>
      <c r="AW42" s="573"/>
      <c r="AX42" s="573"/>
      <c r="AY42" s="573">
        <v>4529</v>
      </c>
      <c r="AZ42" s="573"/>
      <c r="BA42" s="573"/>
      <c r="BB42" s="573"/>
      <c r="BC42" s="573">
        <v>2566</v>
      </c>
      <c r="BD42" s="573"/>
      <c r="BE42" s="573"/>
      <c r="BF42" s="573"/>
      <c r="BG42" s="573">
        <v>1963</v>
      </c>
      <c r="BH42" s="573"/>
      <c r="BI42" s="573"/>
      <c r="BJ42" s="573"/>
    </row>
    <row r="43" spans="2:62">
      <c r="B43" s="355"/>
      <c r="C43" s="581"/>
      <c r="D43" s="581"/>
      <c r="E43" s="581"/>
      <c r="F43" s="585">
        <v>20</v>
      </c>
      <c r="G43" s="585"/>
      <c r="H43" s="585"/>
      <c r="I43" s="585"/>
      <c r="J43" s="356"/>
      <c r="K43" s="573">
        <v>5990</v>
      </c>
      <c r="L43" s="573"/>
      <c r="M43" s="573"/>
      <c r="N43" s="573"/>
      <c r="O43" s="573"/>
      <c r="P43" s="573">
        <v>3070</v>
      </c>
      <c r="Q43" s="573"/>
      <c r="R43" s="573"/>
      <c r="S43" s="573"/>
      <c r="T43" s="573"/>
      <c r="U43" s="573">
        <v>2920</v>
      </c>
      <c r="V43" s="573"/>
      <c r="W43" s="573"/>
      <c r="X43" s="573"/>
      <c r="Y43" s="573"/>
      <c r="Z43" s="573">
        <v>6023</v>
      </c>
      <c r="AA43" s="573"/>
      <c r="AB43" s="573"/>
      <c r="AC43" s="573"/>
      <c r="AD43" s="573"/>
      <c r="AE43" s="573">
        <v>3086</v>
      </c>
      <c r="AF43" s="573"/>
      <c r="AG43" s="573"/>
      <c r="AH43" s="573"/>
      <c r="AI43" s="573">
        <v>2937</v>
      </c>
      <c r="AJ43" s="573"/>
      <c r="AK43" s="573"/>
      <c r="AL43" s="573"/>
      <c r="AM43" s="573">
        <v>4926</v>
      </c>
      <c r="AN43" s="573"/>
      <c r="AO43" s="573"/>
      <c r="AP43" s="573"/>
      <c r="AQ43" s="573">
        <v>2688</v>
      </c>
      <c r="AR43" s="573"/>
      <c r="AS43" s="573"/>
      <c r="AT43" s="573"/>
      <c r="AU43" s="573">
        <v>2238</v>
      </c>
      <c r="AV43" s="573"/>
      <c r="AW43" s="573"/>
      <c r="AX43" s="573"/>
      <c r="AY43" s="573">
        <v>4957</v>
      </c>
      <c r="AZ43" s="573"/>
      <c r="BA43" s="573"/>
      <c r="BB43" s="573"/>
      <c r="BC43" s="573">
        <v>2715</v>
      </c>
      <c r="BD43" s="573"/>
      <c r="BE43" s="573"/>
      <c r="BF43" s="573"/>
      <c r="BG43" s="573">
        <v>2242</v>
      </c>
      <c r="BH43" s="573"/>
      <c r="BI43" s="573"/>
      <c r="BJ43" s="573"/>
    </row>
    <row r="44" spans="2:62">
      <c r="B44" s="355"/>
      <c r="C44" s="355"/>
      <c r="D44" s="355"/>
      <c r="E44" s="355"/>
      <c r="F44" s="585">
        <v>19</v>
      </c>
      <c r="G44" s="585"/>
      <c r="H44" s="355"/>
      <c r="I44" s="355"/>
      <c r="J44" s="356"/>
      <c r="K44" s="573">
        <v>5972</v>
      </c>
      <c r="L44" s="573"/>
      <c r="M44" s="573"/>
      <c r="N44" s="573"/>
      <c r="O44" s="573"/>
      <c r="P44" s="573">
        <v>3189</v>
      </c>
      <c r="Q44" s="573"/>
      <c r="R44" s="573"/>
      <c r="S44" s="573"/>
      <c r="T44" s="573"/>
      <c r="U44" s="573">
        <v>2783</v>
      </c>
      <c r="V44" s="573"/>
      <c r="W44" s="573"/>
      <c r="X44" s="573"/>
      <c r="Y44" s="573"/>
      <c r="Z44" s="573">
        <v>5974</v>
      </c>
      <c r="AA44" s="573"/>
      <c r="AB44" s="573"/>
      <c r="AC44" s="573"/>
      <c r="AD44" s="573"/>
      <c r="AE44" s="573">
        <v>3211</v>
      </c>
      <c r="AF44" s="573"/>
      <c r="AG44" s="573"/>
      <c r="AH44" s="573"/>
      <c r="AI44" s="573">
        <v>2763</v>
      </c>
      <c r="AJ44" s="573"/>
      <c r="AK44" s="573"/>
      <c r="AL44" s="573"/>
      <c r="AM44" s="573">
        <v>4894</v>
      </c>
      <c r="AN44" s="573"/>
      <c r="AO44" s="573"/>
      <c r="AP44" s="573"/>
      <c r="AQ44" s="573">
        <v>2684</v>
      </c>
      <c r="AR44" s="573"/>
      <c r="AS44" s="573"/>
      <c r="AT44" s="573"/>
      <c r="AU44" s="573">
        <v>2210</v>
      </c>
      <c r="AV44" s="573"/>
      <c r="AW44" s="573"/>
      <c r="AX44" s="573"/>
      <c r="AY44" s="573">
        <v>4888</v>
      </c>
      <c r="AZ44" s="573"/>
      <c r="BA44" s="573"/>
      <c r="BB44" s="573"/>
      <c r="BC44" s="573">
        <v>2684</v>
      </c>
      <c r="BD44" s="573"/>
      <c r="BE44" s="573"/>
      <c r="BF44" s="573"/>
      <c r="BG44" s="573">
        <v>2204</v>
      </c>
      <c r="BH44" s="573"/>
      <c r="BI44" s="573"/>
      <c r="BJ44" s="573"/>
    </row>
    <row r="45" spans="2:62" ht="6.95" customHeight="1">
      <c r="B45" s="355"/>
      <c r="C45" s="355"/>
      <c r="D45" s="355"/>
      <c r="E45" s="355"/>
      <c r="F45" s="355"/>
      <c r="G45" s="355"/>
      <c r="H45" s="355"/>
      <c r="I45" s="355"/>
      <c r="J45" s="356"/>
    </row>
    <row r="46" spans="2:62">
      <c r="B46" s="355"/>
      <c r="C46" s="355"/>
      <c r="D46" s="355"/>
      <c r="E46" s="355"/>
      <c r="F46" s="585">
        <v>21</v>
      </c>
      <c r="G46" s="585"/>
      <c r="H46" s="355"/>
      <c r="I46" s="355"/>
      <c r="J46" s="356"/>
      <c r="K46" s="573">
        <v>6019</v>
      </c>
      <c r="L46" s="573"/>
      <c r="M46" s="573"/>
      <c r="N46" s="573"/>
      <c r="O46" s="573"/>
      <c r="P46" s="573">
        <v>3097</v>
      </c>
      <c r="Q46" s="573"/>
      <c r="R46" s="573"/>
      <c r="S46" s="573"/>
      <c r="T46" s="573"/>
      <c r="U46" s="573">
        <v>2922</v>
      </c>
      <c r="V46" s="573"/>
      <c r="W46" s="573"/>
      <c r="X46" s="573"/>
      <c r="Y46" s="573"/>
      <c r="Z46" s="573">
        <v>5949</v>
      </c>
      <c r="AA46" s="573"/>
      <c r="AB46" s="573"/>
      <c r="AC46" s="573"/>
      <c r="AD46" s="573"/>
      <c r="AE46" s="573">
        <v>3058</v>
      </c>
      <c r="AF46" s="573"/>
      <c r="AG46" s="573"/>
      <c r="AH46" s="573"/>
      <c r="AI46" s="573">
        <v>2891</v>
      </c>
      <c r="AJ46" s="573"/>
      <c r="AK46" s="573"/>
      <c r="AL46" s="573"/>
      <c r="AM46" s="573">
        <v>4890</v>
      </c>
      <c r="AN46" s="573"/>
      <c r="AO46" s="573"/>
      <c r="AP46" s="573"/>
      <c r="AQ46" s="573">
        <v>2766</v>
      </c>
      <c r="AR46" s="573"/>
      <c r="AS46" s="573"/>
      <c r="AT46" s="573"/>
      <c r="AU46" s="573">
        <v>2124</v>
      </c>
      <c r="AV46" s="573"/>
      <c r="AW46" s="573"/>
      <c r="AX46" s="573"/>
      <c r="AY46" s="573">
        <v>4893</v>
      </c>
      <c r="AZ46" s="573"/>
      <c r="BA46" s="573"/>
      <c r="BB46" s="573"/>
      <c r="BC46" s="573">
        <v>2764</v>
      </c>
      <c r="BD46" s="573"/>
      <c r="BE46" s="573"/>
      <c r="BF46" s="573"/>
      <c r="BG46" s="573">
        <v>2129</v>
      </c>
      <c r="BH46" s="573"/>
      <c r="BI46" s="573"/>
      <c r="BJ46" s="573"/>
    </row>
    <row r="47" spans="2:62">
      <c r="B47" s="355"/>
      <c r="C47" s="355"/>
      <c r="D47" s="355"/>
      <c r="E47" s="355"/>
      <c r="F47" s="585">
        <v>22</v>
      </c>
      <c r="G47" s="585"/>
      <c r="H47" s="355"/>
      <c r="I47" s="355"/>
      <c r="J47" s="356"/>
      <c r="K47" s="573">
        <v>6135</v>
      </c>
      <c r="L47" s="573"/>
      <c r="M47" s="573"/>
      <c r="N47" s="573"/>
      <c r="O47" s="573"/>
      <c r="P47" s="573">
        <v>3110</v>
      </c>
      <c r="Q47" s="573"/>
      <c r="R47" s="573"/>
      <c r="S47" s="573"/>
      <c r="T47" s="573"/>
      <c r="U47" s="573">
        <v>3025</v>
      </c>
      <c r="V47" s="573"/>
      <c r="W47" s="573"/>
      <c r="X47" s="573"/>
      <c r="Y47" s="573"/>
      <c r="Z47" s="573">
        <v>6099</v>
      </c>
      <c r="AA47" s="573"/>
      <c r="AB47" s="573"/>
      <c r="AC47" s="573"/>
      <c r="AD47" s="573"/>
      <c r="AE47" s="573">
        <v>3098</v>
      </c>
      <c r="AF47" s="573"/>
      <c r="AG47" s="573"/>
      <c r="AH47" s="573"/>
      <c r="AI47" s="573">
        <v>3001</v>
      </c>
      <c r="AJ47" s="573"/>
      <c r="AK47" s="573"/>
      <c r="AL47" s="573"/>
      <c r="AM47" s="573">
        <v>5266</v>
      </c>
      <c r="AN47" s="573"/>
      <c r="AO47" s="573"/>
      <c r="AP47" s="573"/>
      <c r="AQ47" s="573">
        <v>2868</v>
      </c>
      <c r="AR47" s="573"/>
      <c r="AS47" s="573"/>
      <c r="AT47" s="573"/>
      <c r="AU47" s="573">
        <v>2398</v>
      </c>
      <c r="AV47" s="573"/>
      <c r="AW47" s="573"/>
      <c r="AX47" s="573"/>
      <c r="AY47" s="573">
        <v>5219</v>
      </c>
      <c r="AZ47" s="573"/>
      <c r="BA47" s="573"/>
      <c r="BB47" s="573"/>
      <c r="BC47" s="573">
        <v>2848</v>
      </c>
      <c r="BD47" s="573"/>
      <c r="BE47" s="573"/>
      <c r="BF47" s="573"/>
      <c r="BG47" s="573">
        <v>2371</v>
      </c>
      <c r="BH47" s="573"/>
      <c r="BI47" s="573"/>
      <c r="BJ47" s="573"/>
    </row>
    <row r="48" spans="2:62">
      <c r="B48" s="355"/>
      <c r="C48" s="355"/>
      <c r="D48" s="355"/>
      <c r="E48" s="355"/>
      <c r="F48" s="585">
        <v>23</v>
      </c>
      <c r="G48" s="585"/>
      <c r="H48" s="355"/>
      <c r="I48" s="355"/>
      <c r="J48" s="356"/>
      <c r="K48" s="573">
        <v>5954</v>
      </c>
      <c r="L48" s="573"/>
      <c r="M48" s="573"/>
      <c r="N48" s="573"/>
      <c r="O48" s="573"/>
      <c r="P48" s="573">
        <v>3067</v>
      </c>
      <c r="Q48" s="573"/>
      <c r="R48" s="573"/>
      <c r="S48" s="573"/>
      <c r="T48" s="573"/>
      <c r="U48" s="573">
        <v>2887</v>
      </c>
      <c r="V48" s="573"/>
      <c r="W48" s="573"/>
      <c r="X48" s="573"/>
      <c r="Y48" s="573"/>
      <c r="Z48" s="573">
        <v>5909</v>
      </c>
      <c r="AA48" s="573"/>
      <c r="AB48" s="573"/>
      <c r="AC48" s="573"/>
      <c r="AD48" s="573"/>
      <c r="AE48" s="573">
        <v>3050</v>
      </c>
      <c r="AF48" s="573"/>
      <c r="AG48" s="573"/>
      <c r="AH48" s="573"/>
      <c r="AI48" s="573">
        <v>2859</v>
      </c>
      <c r="AJ48" s="573"/>
      <c r="AK48" s="573"/>
      <c r="AL48" s="573"/>
      <c r="AM48" s="573">
        <v>5326</v>
      </c>
      <c r="AN48" s="573"/>
      <c r="AO48" s="573"/>
      <c r="AP48" s="573"/>
      <c r="AQ48" s="573">
        <v>2998</v>
      </c>
      <c r="AR48" s="573"/>
      <c r="AS48" s="573"/>
      <c r="AT48" s="573"/>
      <c r="AU48" s="573">
        <v>2328</v>
      </c>
      <c r="AV48" s="573"/>
      <c r="AW48" s="573"/>
      <c r="AX48" s="573"/>
      <c r="AY48" s="573">
        <v>5334</v>
      </c>
      <c r="AZ48" s="573"/>
      <c r="BA48" s="573"/>
      <c r="BB48" s="573"/>
      <c r="BC48" s="573">
        <v>2984</v>
      </c>
      <c r="BD48" s="573"/>
      <c r="BE48" s="573"/>
      <c r="BF48" s="573"/>
      <c r="BG48" s="573">
        <v>2350</v>
      </c>
      <c r="BH48" s="573"/>
      <c r="BI48" s="573"/>
      <c r="BJ48" s="573"/>
    </row>
    <row r="49" spans="2:69" s="362" customFormat="1">
      <c r="B49" s="360"/>
      <c r="C49" s="360"/>
      <c r="D49" s="360"/>
      <c r="E49" s="360"/>
      <c r="F49" s="585">
        <v>24</v>
      </c>
      <c r="G49" s="585"/>
      <c r="H49" s="360"/>
      <c r="I49" s="360"/>
      <c r="J49" s="361"/>
      <c r="K49" s="573">
        <v>5967</v>
      </c>
      <c r="L49" s="573"/>
      <c r="M49" s="573"/>
      <c r="N49" s="573"/>
      <c r="O49" s="573"/>
      <c r="P49" s="573">
        <v>3115</v>
      </c>
      <c r="Q49" s="573"/>
      <c r="R49" s="573"/>
      <c r="S49" s="573"/>
      <c r="T49" s="573"/>
      <c r="U49" s="573">
        <v>2852</v>
      </c>
      <c r="V49" s="573"/>
      <c r="W49" s="573"/>
      <c r="X49" s="573"/>
      <c r="Y49" s="573"/>
      <c r="Z49" s="573">
        <v>5887</v>
      </c>
      <c r="AA49" s="573"/>
      <c r="AB49" s="573"/>
      <c r="AC49" s="573"/>
      <c r="AD49" s="573"/>
      <c r="AE49" s="573">
        <v>3079</v>
      </c>
      <c r="AF49" s="573"/>
      <c r="AG49" s="573"/>
      <c r="AH49" s="573"/>
      <c r="AI49" s="573">
        <v>2808</v>
      </c>
      <c r="AJ49" s="573"/>
      <c r="AK49" s="573"/>
      <c r="AL49" s="573"/>
      <c r="AM49" s="573">
        <v>5515</v>
      </c>
      <c r="AN49" s="574"/>
      <c r="AO49" s="574"/>
      <c r="AP49" s="574"/>
      <c r="AQ49" s="573">
        <v>2945</v>
      </c>
      <c r="AR49" s="573"/>
      <c r="AS49" s="573"/>
      <c r="AT49" s="573"/>
      <c r="AU49" s="573">
        <v>2570</v>
      </c>
      <c r="AV49" s="573"/>
      <c r="AW49" s="573"/>
      <c r="AX49" s="573"/>
      <c r="AY49" s="573">
        <v>5503</v>
      </c>
      <c r="AZ49" s="573"/>
      <c r="BA49" s="573"/>
      <c r="BB49" s="573"/>
      <c r="BC49" s="573">
        <v>2941</v>
      </c>
      <c r="BD49" s="573"/>
      <c r="BE49" s="573"/>
      <c r="BF49" s="573"/>
      <c r="BG49" s="573">
        <v>2562</v>
      </c>
      <c r="BH49" s="573"/>
      <c r="BI49" s="573"/>
      <c r="BJ49" s="573"/>
    </row>
    <row r="50" spans="2:69">
      <c r="B50" s="355"/>
      <c r="C50" s="355"/>
      <c r="D50" s="355"/>
      <c r="E50" s="355"/>
      <c r="F50" s="584">
        <v>25</v>
      </c>
      <c r="G50" s="584"/>
      <c r="H50" s="355"/>
      <c r="I50" s="355"/>
      <c r="J50" s="356"/>
      <c r="K50" s="571">
        <f>SUM(K52:O57,K59:O65)</f>
        <v>6218</v>
      </c>
      <c r="L50" s="571"/>
      <c r="M50" s="571"/>
      <c r="N50" s="571"/>
      <c r="O50" s="571"/>
      <c r="P50" s="571">
        <f>SUM(P52:T57,P59:T65)</f>
        <v>3180</v>
      </c>
      <c r="Q50" s="571"/>
      <c r="R50" s="571"/>
      <c r="S50" s="571"/>
      <c r="T50" s="571"/>
      <c r="U50" s="571">
        <f>SUM(U52:Y57,U59:Y65)</f>
        <v>3038</v>
      </c>
      <c r="V50" s="571"/>
      <c r="W50" s="571"/>
      <c r="X50" s="571"/>
      <c r="Y50" s="571"/>
      <c r="Z50" s="570">
        <f>SUM(AE50,AI50)</f>
        <v>6163</v>
      </c>
      <c r="AA50" s="570"/>
      <c r="AB50" s="570"/>
      <c r="AC50" s="570"/>
      <c r="AD50" s="570"/>
      <c r="AE50" s="570">
        <v>3144</v>
      </c>
      <c r="AF50" s="570"/>
      <c r="AG50" s="570"/>
      <c r="AH50" s="570"/>
      <c r="AI50" s="570">
        <v>3019</v>
      </c>
      <c r="AJ50" s="570"/>
      <c r="AK50" s="570"/>
      <c r="AL50" s="570"/>
      <c r="AM50" s="571">
        <f>SUM(AM52:AP58,AM59:AP65)</f>
        <v>5635</v>
      </c>
      <c r="AN50" s="572"/>
      <c r="AO50" s="572"/>
      <c r="AP50" s="572"/>
      <c r="AQ50" s="571">
        <f t="shared" ref="AQ50" si="10">SUM(AQ52:AT58,AQ59:AT65)</f>
        <v>3009</v>
      </c>
      <c r="AR50" s="572"/>
      <c r="AS50" s="572"/>
      <c r="AT50" s="572"/>
      <c r="AU50" s="571">
        <f t="shared" ref="AU50" si="11">SUM(AU52:AX58,AU59:AX65)</f>
        <v>2626</v>
      </c>
      <c r="AV50" s="572"/>
      <c r="AW50" s="572"/>
      <c r="AX50" s="572"/>
      <c r="AY50" s="570">
        <f>SUM(BC50,BG50)</f>
        <v>5593</v>
      </c>
      <c r="AZ50" s="570"/>
      <c r="BA50" s="570"/>
      <c r="BB50" s="570"/>
      <c r="BC50" s="570">
        <v>3001</v>
      </c>
      <c r="BD50" s="570"/>
      <c r="BE50" s="570"/>
      <c r="BF50" s="570"/>
      <c r="BG50" s="570">
        <v>2592</v>
      </c>
      <c r="BH50" s="570"/>
      <c r="BI50" s="570"/>
      <c r="BJ50" s="570"/>
    </row>
    <row r="51" spans="2:69" ht="6.95" customHeight="1">
      <c r="B51" s="355"/>
      <c r="C51" s="355"/>
      <c r="D51" s="355"/>
      <c r="E51" s="355"/>
      <c r="F51" s="355"/>
      <c r="G51" s="355"/>
      <c r="H51" s="355"/>
      <c r="I51" s="355"/>
      <c r="J51" s="356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47"/>
      <c r="AN51" s="347"/>
      <c r="AO51" s="347"/>
      <c r="AP51" s="347"/>
      <c r="AQ51" s="347"/>
      <c r="AS51" s="347"/>
      <c r="AT51" s="347"/>
      <c r="AU51" s="347"/>
      <c r="AW51" s="347"/>
      <c r="AX51" s="347"/>
      <c r="AY51" s="365"/>
      <c r="AZ51" s="365"/>
      <c r="BA51" s="365"/>
      <c r="BB51" s="365"/>
      <c r="BC51" s="365"/>
      <c r="BD51" s="365"/>
      <c r="BE51" s="365"/>
      <c r="BF51" s="365"/>
      <c r="BG51" s="365"/>
      <c r="BH51" s="365"/>
      <c r="BI51" s="365"/>
      <c r="BJ51" s="365"/>
    </row>
    <row r="52" spans="2:69" s="362" customFormat="1">
      <c r="B52" s="360"/>
      <c r="C52" s="581" t="s">
        <v>353</v>
      </c>
      <c r="D52" s="581"/>
      <c r="E52" s="581"/>
      <c r="F52" s="581"/>
      <c r="G52" s="581"/>
      <c r="H52" s="581"/>
      <c r="I52" s="581"/>
      <c r="J52" s="361"/>
      <c r="K52" s="573">
        <f t="shared" ref="K52:K57" si="12">SUM(P52,U52)</f>
        <v>532</v>
      </c>
      <c r="L52" s="573"/>
      <c r="M52" s="573"/>
      <c r="N52" s="573"/>
      <c r="O52" s="573"/>
      <c r="P52" s="576">
        <v>275</v>
      </c>
      <c r="Q52" s="576"/>
      <c r="R52" s="576"/>
      <c r="S52" s="576"/>
      <c r="T52" s="576"/>
      <c r="U52" s="576">
        <v>257</v>
      </c>
      <c r="V52" s="576"/>
      <c r="W52" s="576"/>
      <c r="X52" s="576"/>
      <c r="Y52" s="576"/>
      <c r="Z52" s="578">
        <v>525</v>
      </c>
      <c r="AA52" s="578"/>
      <c r="AB52" s="578"/>
      <c r="AC52" s="578"/>
      <c r="AD52" s="578"/>
      <c r="AE52" s="577">
        <v>266</v>
      </c>
      <c r="AF52" s="577"/>
      <c r="AG52" s="577"/>
      <c r="AH52" s="577"/>
      <c r="AI52" s="577">
        <v>259</v>
      </c>
      <c r="AJ52" s="577"/>
      <c r="AK52" s="577"/>
      <c r="AL52" s="577"/>
      <c r="AM52" s="573">
        <f t="shared" ref="AM52:AM57" si="13">SUM(AQ52,AU52)</f>
        <v>613</v>
      </c>
      <c r="AN52" s="574"/>
      <c r="AO52" s="574"/>
      <c r="AP52" s="574"/>
      <c r="AQ52" s="573">
        <v>333</v>
      </c>
      <c r="AR52" s="573"/>
      <c r="AS52" s="573"/>
      <c r="AT52" s="573"/>
      <c r="AU52" s="573">
        <v>280</v>
      </c>
      <c r="AV52" s="573"/>
      <c r="AW52" s="573"/>
      <c r="AX52" s="573"/>
      <c r="AY52" s="578">
        <f t="shared" ref="AY52:AY57" si="14">SUM(BC52,BG52)</f>
        <v>546</v>
      </c>
      <c r="AZ52" s="578"/>
      <c r="BA52" s="578"/>
      <c r="BB52" s="578"/>
      <c r="BC52" s="577">
        <v>305</v>
      </c>
      <c r="BD52" s="577"/>
      <c r="BE52" s="577"/>
      <c r="BF52" s="577"/>
      <c r="BG52" s="577">
        <v>241</v>
      </c>
      <c r="BH52" s="577"/>
      <c r="BI52" s="577"/>
      <c r="BJ52" s="577"/>
      <c r="BL52" s="4"/>
      <c r="BM52" s="4"/>
      <c r="BN52" s="4"/>
      <c r="BO52" s="4"/>
      <c r="BP52" s="4"/>
      <c r="BQ52" s="4"/>
    </row>
    <row r="53" spans="2:69" s="362" customFormat="1">
      <c r="B53" s="360"/>
      <c r="C53" s="581" t="s">
        <v>485</v>
      </c>
      <c r="D53" s="581"/>
      <c r="E53" s="581"/>
      <c r="F53" s="581"/>
      <c r="G53" s="581"/>
      <c r="H53" s="581"/>
      <c r="I53" s="581"/>
      <c r="J53" s="361"/>
      <c r="K53" s="573">
        <f t="shared" si="12"/>
        <v>474</v>
      </c>
      <c r="L53" s="573"/>
      <c r="M53" s="573"/>
      <c r="N53" s="573"/>
      <c r="O53" s="573"/>
      <c r="P53" s="576">
        <v>258</v>
      </c>
      <c r="Q53" s="576"/>
      <c r="R53" s="576"/>
      <c r="S53" s="576"/>
      <c r="T53" s="576"/>
      <c r="U53" s="576">
        <v>216</v>
      </c>
      <c r="V53" s="576"/>
      <c r="W53" s="576"/>
      <c r="X53" s="576"/>
      <c r="Y53" s="576"/>
      <c r="Z53" s="578">
        <v>457</v>
      </c>
      <c r="AA53" s="578"/>
      <c r="AB53" s="578"/>
      <c r="AC53" s="578"/>
      <c r="AD53" s="578"/>
      <c r="AE53" s="577">
        <v>238</v>
      </c>
      <c r="AF53" s="577"/>
      <c r="AG53" s="577"/>
      <c r="AH53" s="577"/>
      <c r="AI53" s="577">
        <v>219</v>
      </c>
      <c r="AJ53" s="577"/>
      <c r="AK53" s="577"/>
      <c r="AL53" s="577"/>
      <c r="AM53" s="573">
        <f t="shared" si="13"/>
        <v>493</v>
      </c>
      <c r="AN53" s="574"/>
      <c r="AO53" s="574"/>
      <c r="AP53" s="574"/>
      <c r="AQ53" s="573">
        <v>260</v>
      </c>
      <c r="AR53" s="573"/>
      <c r="AS53" s="573"/>
      <c r="AT53" s="573"/>
      <c r="AU53" s="573">
        <v>233</v>
      </c>
      <c r="AV53" s="573"/>
      <c r="AW53" s="573"/>
      <c r="AX53" s="573"/>
      <c r="AY53" s="578">
        <f t="shared" si="14"/>
        <v>491</v>
      </c>
      <c r="AZ53" s="578"/>
      <c r="BA53" s="578"/>
      <c r="BB53" s="578"/>
      <c r="BC53" s="577">
        <v>259</v>
      </c>
      <c r="BD53" s="577"/>
      <c r="BE53" s="577"/>
      <c r="BF53" s="577"/>
      <c r="BG53" s="577">
        <v>232</v>
      </c>
      <c r="BH53" s="577"/>
      <c r="BI53" s="577"/>
      <c r="BJ53" s="577"/>
      <c r="BL53" s="4"/>
      <c r="BM53" s="4"/>
      <c r="BN53" s="4"/>
      <c r="BO53" s="4"/>
      <c r="BP53" s="4"/>
      <c r="BQ53" s="4"/>
    </row>
    <row r="54" spans="2:69" s="362" customFormat="1">
      <c r="B54" s="360"/>
      <c r="C54" s="581" t="s">
        <v>486</v>
      </c>
      <c r="D54" s="581"/>
      <c r="E54" s="581"/>
      <c r="F54" s="581"/>
      <c r="G54" s="581"/>
      <c r="H54" s="581"/>
      <c r="I54" s="581"/>
      <c r="J54" s="361"/>
      <c r="K54" s="573">
        <f t="shared" si="12"/>
        <v>505</v>
      </c>
      <c r="L54" s="573"/>
      <c r="M54" s="573"/>
      <c r="N54" s="573"/>
      <c r="O54" s="573"/>
      <c r="P54" s="576">
        <v>240</v>
      </c>
      <c r="Q54" s="576"/>
      <c r="R54" s="576"/>
      <c r="S54" s="576"/>
      <c r="T54" s="576"/>
      <c r="U54" s="576">
        <v>265</v>
      </c>
      <c r="V54" s="576"/>
      <c r="W54" s="576"/>
      <c r="X54" s="576"/>
      <c r="Y54" s="576"/>
      <c r="Z54" s="578">
        <v>491</v>
      </c>
      <c r="AA54" s="578"/>
      <c r="AB54" s="578"/>
      <c r="AC54" s="578"/>
      <c r="AD54" s="578"/>
      <c r="AE54" s="577">
        <v>240</v>
      </c>
      <c r="AF54" s="577"/>
      <c r="AG54" s="577"/>
      <c r="AH54" s="577"/>
      <c r="AI54" s="577">
        <v>251</v>
      </c>
      <c r="AJ54" s="577"/>
      <c r="AK54" s="577"/>
      <c r="AL54" s="577"/>
      <c r="AM54" s="573">
        <f t="shared" si="13"/>
        <v>506</v>
      </c>
      <c r="AN54" s="574"/>
      <c r="AO54" s="574"/>
      <c r="AP54" s="574"/>
      <c r="AQ54" s="573">
        <v>280</v>
      </c>
      <c r="AR54" s="573"/>
      <c r="AS54" s="573"/>
      <c r="AT54" s="573"/>
      <c r="AU54" s="573">
        <v>226</v>
      </c>
      <c r="AV54" s="573"/>
      <c r="AW54" s="573"/>
      <c r="AX54" s="573"/>
      <c r="AY54" s="578">
        <f t="shared" si="14"/>
        <v>502</v>
      </c>
      <c r="AZ54" s="578"/>
      <c r="BA54" s="578"/>
      <c r="BB54" s="578"/>
      <c r="BC54" s="577">
        <v>276</v>
      </c>
      <c r="BD54" s="577"/>
      <c r="BE54" s="577"/>
      <c r="BF54" s="577"/>
      <c r="BG54" s="577">
        <v>226</v>
      </c>
      <c r="BH54" s="577"/>
      <c r="BI54" s="577"/>
      <c r="BJ54" s="577"/>
      <c r="BL54" s="4"/>
      <c r="BM54" s="4"/>
      <c r="BN54" s="4"/>
      <c r="BO54" s="4"/>
      <c r="BP54" s="4"/>
      <c r="BQ54" s="4"/>
    </row>
    <row r="55" spans="2:69" s="362" customFormat="1">
      <c r="B55" s="360"/>
      <c r="C55" s="581" t="s">
        <v>494</v>
      </c>
      <c r="D55" s="581"/>
      <c r="E55" s="581"/>
      <c r="F55" s="581"/>
      <c r="G55" s="581"/>
      <c r="H55" s="581"/>
      <c r="I55" s="581"/>
      <c r="J55" s="361"/>
      <c r="K55" s="573">
        <f t="shared" si="12"/>
        <v>514</v>
      </c>
      <c r="L55" s="573"/>
      <c r="M55" s="573"/>
      <c r="N55" s="573"/>
      <c r="O55" s="573"/>
      <c r="P55" s="576">
        <v>247</v>
      </c>
      <c r="Q55" s="576"/>
      <c r="R55" s="576"/>
      <c r="S55" s="576"/>
      <c r="T55" s="576"/>
      <c r="U55" s="576">
        <v>267</v>
      </c>
      <c r="V55" s="576"/>
      <c r="W55" s="576"/>
      <c r="X55" s="576"/>
      <c r="Y55" s="576"/>
      <c r="Z55" s="578">
        <v>545</v>
      </c>
      <c r="AA55" s="578"/>
      <c r="AB55" s="578"/>
      <c r="AC55" s="578"/>
      <c r="AD55" s="578"/>
      <c r="AE55" s="577">
        <v>260</v>
      </c>
      <c r="AF55" s="577"/>
      <c r="AG55" s="577"/>
      <c r="AH55" s="577"/>
      <c r="AI55" s="577">
        <v>285</v>
      </c>
      <c r="AJ55" s="577"/>
      <c r="AK55" s="577"/>
      <c r="AL55" s="577"/>
      <c r="AM55" s="573">
        <f t="shared" si="13"/>
        <v>412</v>
      </c>
      <c r="AN55" s="574"/>
      <c r="AO55" s="574"/>
      <c r="AP55" s="574"/>
      <c r="AQ55" s="573">
        <v>232</v>
      </c>
      <c r="AR55" s="573"/>
      <c r="AS55" s="573"/>
      <c r="AT55" s="573"/>
      <c r="AU55" s="573">
        <v>180</v>
      </c>
      <c r="AV55" s="573"/>
      <c r="AW55" s="573"/>
      <c r="AX55" s="573"/>
      <c r="AY55" s="578">
        <f t="shared" si="14"/>
        <v>438</v>
      </c>
      <c r="AZ55" s="578"/>
      <c r="BA55" s="578"/>
      <c r="BB55" s="578"/>
      <c r="BC55" s="577">
        <v>242</v>
      </c>
      <c r="BD55" s="577"/>
      <c r="BE55" s="577"/>
      <c r="BF55" s="577"/>
      <c r="BG55" s="577">
        <v>196</v>
      </c>
      <c r="BH55" s="577"/>
      <c r="BI55" s="577"/>
      <c r="BJ55" s="577"/>
      <c r="BL55" s="4"/>
      <c r="BM55" s="4"/>
      <c r="BN55" s="4"/>
      <c r="BO55" s="4"/>
      <c r="BP55" s="4"/>
      <c r="BQ55" s="4"/>
    </row>
    <row r="56" spans="2:69" s="362" customFormat="1">
      <c r="B56" s="360"/>
      <c r="C56" s="581" t="s">
        <v>495</v>
      </c>
      <c r="D56" s="581"/>
      <c r="E56" s="581"/>
      <c r="F56" s="581"/>
      <c r="G56" s="581"/>
      <c r="H56" s="581"/>
      <c r="I56" s="581"/>
      <c r="J56" s="361"/>
      <c r="K56" s="573">
        <f t="shared" si="12"/>
        <v>546</v>
      </c>
      <c r="L56" s="573"/>
      <c r="M56" s="573"/>
      <c r="N56" s="573"/>
      <c r="O56" s="573"/>
      <c r="P56" s="576">
        <v>271</v>
      </c>
      <c r="Q56" s="576"/>
      <c r="R56" s="576"/>
      <c r="S56" s="576"/>
      <c r="T56" s="576"/>
      <c r="U56" s="576">
        <v>275</v>
      </c>
      <c r="V56" s="576"/>
      <c r="W56" s="576"/>
      <c r="X56" s="576"/>
      <c r="Y56" s="576"/>
      <c r="Z56" s="578">
        <v>514</v>
      </c>
      <c r="AA56" s="578"/>
      <c r="AB56" s="578"/>
      <c r="AC56" s="578"/>
      <c r="AD56" s="578"/>
      <c r="AE56" s="577">
        <v>259</v>
      </c>
      <c r="AF56" s="577"/>
      <c r="AG56" s="577"/>
      <c r="AH56" s="577"/>
      <c r="AI56" s="577">
        <v>255</v>
      </c>
      <c r="AJ56" s="577"/>
      <c r="AK56" s="577"/>
      <c r="AL56" s="577"/>
      <c r="AM56" s="573">
        <f t="shared" si="13"/>
        <v>497</v>
      </c>
      <c r="AN56" s="574"/>
      <c r="AO56" s="574"/>
      <c r="AP56" s="574"/>
      <c r="AQ56" s="573">
        <v>273</v>
      </c>
      <c r="AR56" s="573"/>
      <c r="AS56" s="573"/>
      <c r="AT56" s="573"/>
      <c r="AU56" s="573">
        <v>224</v>
      </c>
      <c r="AV56" s="573"/>
      <c r="AW56" s="573"/>
      <c r="AX56" s="573"/>
      <c r="AY56" s="578">
        <f t="shared" si="14"/>
        <v>452</v>
      </c>
      <c r="AZ56" s="578"/>
      <c r="BA56" s="578"/>
      <c r="BB56" s="578"/>
      <c r="BC56" s="577">
        <v>253</v>
      </c>
      <c r="BD56" s="577"/>
      <c r="BE56" s="577"/>
      <c r="BF56" s="577"/>
      <c r="BG56" s="577">
        <v>199</v>
      </c>
      <c r="BH56" s="577"/>
      <c r="BI56" s="577"/>
      <c r="BJ56" s="577"/>
      <c r="BL56" s="4"/>
      <c r="BM56" s="4"/>
      <c r="BN56" s="4"/>
      <c r="BO56" s="4"/>
      <c r="BP56" s="4"/>
      <c r="BQ56" s="4"/>
    </row>
    <row r="57" spans="2:69" s="362" customFormat="1">
      <c r="B57" s="360"/>
      <c r="C57" s="581" t="s">
        <v>487</v>
      </c>
      <c r="D57" s="581"/>
      <c r="E57" s="581"/>
      <c r="F57" s="581"/>
      <c r="G57" s="581"/>
      <c r="H57" s="581"/>
      <c r="I57" s="581"/>
      <c r="J57" s="361"/>
      <c r="K57" s="573">
        <f t="shared" si="12"/>
        <v>489</v>
      </c>
      <c r="L57" s="573"/>
      <c r="M57" s="573"/>
      <c r="N57" s="573"/>
      <c r="O57" s="573"/>
      <c r="P57" s="576">
        <v>264</v>
      </c>
      <c r="Q57" s="576"/>
      <c r="R57" s="576"/>
      <c r="S57" s="576"/>
      <c r="T57" s="576"/>
      <c r="U57" s="576">
        <v>225</v>
      </c>
      <c r="V57" s="576"/>
      <c r="W57" s="576"/>
      <c r="X57" s="576"/>
      <c r="Y57" s="576"/>
      <c r="Z57" s="578">
        <v>487</v>
      </c>
      <c r="AA57" s="578"/>
      <c r="AB57" s="578"/>
      <c r="AC57" s="578"/>
      <c r="AD57" s="578"/>
      <c r="AE57" s="577">
        <v>259</v>
      </c>
      <c r="AF57" s="577"/>
      <c r="AG57" s="577"/>
      <c r="AH57" s="577"/>
      <c r="AI57" s="577">
        <v>228</v>
      </c>
      <c r="AJ57" s="577"/>
      <c r="AK57" s="577"/>
      <c r="AL57" s="577"/>
      <c r="AM57" s="573">
        <f t="shared" si="13"/>
        <v>391</v>
      </c>
      <c r="AN57" s="574"/>
      <c r="AO57" s="574"/>
      <c r="AP57" s="574"/>
      <c r="AQ57" s="573">
        <v>218</v>
      </c>
      <c r="AR57" s="573"/>
      <c r="AS57" s="573"/>
      <c r="AT57" s="573"/>
      <c r="AU57" s="573">
        <v>173</v>
      </c>
      <c r="AV57" s="573"/>
      <c r="AW57" s="573"/>
      <c r="AX57" s="573"/>
      <c r="AY57" s="578">
        <f t="shared" si="14"/>
        <v>402</v>
      </c>
      <c r="AZ57" s="578"/>
      <c r="BA57" s="578"/>
      <c r="BB57" s="578"/>
      <c r="BC57" s="577">
        <v>221</v>
      </c>
      <c r="BD57" s="577"/>
      <c r="BE57" s="577"/>
      <c r="BF57" s="577"/>
      <c r="BG57" s="577">
        <v>181</v>
      </c>
      <c r="BH57" s="577"/>
      <c r="BI57" s="577"/>
      <c r="BJ57" s="577"/>
      <c r="BL57" s="4"/>
      <c r="BM57" s="4"/>
      <c r="BN57" s="4"/>
      <c r="BO57" s="4"/>
      <c r="BP57" s="4"/>
      <c r="BQ57" s="4"/>
    </row>
    <row r="58" spans="2:69" s="362" customFormat="1" ht="6.95" customHeight="1">
      <c r="B58" s="360"/>
      <c r="C58" s="360"/>
      <c r="D58" s="360"/>
      <c r="E58" s="360"/>
      <c r="F58" s="360"/>
      <c r="G58" s="360"/>
      <c r="H58" s="360"/>
      <c r="I58" s="360"/>
      <c r="J58" s="361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19"/>
      <c r="AA58" s="319"/>
      <c r="AB58" s="319"/>
      <c r="AC58" s="319"/>
      <c r="AD58" s="319"/>
      <c r="AE58" s="363"/>
      <c r="AF58" s="363"/>
      <c r="AG58" s="363"/>
      <c r="AH58" s="363"/>
      <c r="AI58" s="363"/>
      <c r="AJ58" s="363"/>
      <c r="AK58" s="363"/>
      <c r="AL58" s="363"/>
      <c r="AM58" s="366"/>
      <c r="AN58" s="366"/>
      <c r="AO58" s="366"/>
      <c r="AP58" s="366"/>
      <c r="AQ58" s="366"/>
      <c r="AS58" s="366"/>
      <c r="AT58" s="366"/>
      <c r="AU58" s="366"/>
      <c r="AW58" s="366"/>
      <c r="AX58" s="366"/>
      <c r="AY58" s="365"/>
      <c r="AZ58" s="365"/>
      <c r="BA58" s="365"/>
      <c r="BB58" s="365"/>
      <c r="BC58" s="363"/>
      <c r="BD58" s="363"/>
      <c r="BE58" s="363"/>
      <c r="BF58" s="363"/>
      <c r="BG58" s="363"/>
      <c r="BH58" s="363"/>
      <c r="BI58" s="363"/>
      <c r="BJ58" s="363"/>
      <c r="BL58" s="338"/>
      <c r="BM58" s="338"/>
      <c r="BN58" s="338"/>
      <c r="BO58" s="338"/>
      <c r="BP58" s="338"/>
      <c r="BQ58" s="338"/>
    </row>
    <row r="59" spans="2:69" s="362" customFormat="1">
      <c r="B59" s="360"/>
      <c r="C59" s="581" t="s">
        <v>488</v>
      </c>
      <c r="D59" s="581"/>
      <c r="E59" s="581"/>
      <c r="F59" s="581"/>
      <c r="G59" s="581"/>
      <c r="H59" s="581"/>
      <c r="I59" s="581"/>
      <c r="J59" s="361"/>
      <c r="K59" s="573">
        <f t="shared" ref="K59:K64" si="15">SUM(P59,U59)</f>
        <v>549</v>
      </c>
      <c r="L59" s="573"/>
      <c r="M59" s="573"/>
      <c r="N59" s="573"/>
      <c r="O59" s="573"/>
      <c r="P59" s="576">
        <v>271</v>
      </c>
      <c r="Q59" s="576"/>
      <c r="R59" s="576"/>
      <c r="S59" s="576"/>
      <c r="T59" s="576"/>
      <c r="U59" s="576">
        <v>278</v>
      </c>
      <c r="V59" s="576"/>
      <c r="W59" s="576"/>
      <c r="X59" s="576"/>
      <c r="Y59" s="576"/>
      <c r="Z59" s="578">
        <v>537</v>
      </c>
      <c r="AA59" s="578"/>
      <c r="AB59" s="578"/>
      <c r="AC59" s="578"/>
      <c r="AD59" s="578"/>
      <c r="AE59" s="577">
        <v>271</v>
      </c>
      <c r="AF59" s="577"/>
      <c r="AG59" s="577"/>
      <c r="AH59" s="577"/>
      <c r="AI59" s="577">
        <v>266</v>
      </c>
      <c r="AJ59" s="577"/>
      <c r="AK59" s="577"/>
      <c r="AL59" s="577"/>
      <c r="AM59" s="573">
        <f t="shared" ref="AM59:AM64" si="16">SUM(AQ59,AU59)</f>
        <v>456</v>
      </c>
      <c r="AN59" s="574"/>
      <c r="AO59" s="574"/>
      <c r="AP59" s="574"/>
      <c r="AQ59" s="573">
        <v>235</v>
      </c>
      <c r="AR59" s="573"/>
      <c r="AS59" s="573"/>
      <c r="AT59" s="573"/>
      <c r="AU59" s="573">
        <v>221</v>
      </c>
      <c r="AV59" s="573"/>
      <c r="AW59" s="573"/>
      <c r="AX59" s="573"/>
      <c r="AY59" s="578">
        <f t="shared" ref="AY59:AY64" si="17">SUM(BC59,BG59)</f>
        <v>437</v>
      </c>
      <c r="AZ59" s="578"/>
      <c r="BA59" s="578"/>
      <c r="BB59" s="578"/>
      <c r="BC59" s="577">
        <v>229</v>
      </c>
      <c r="BD59" s="577"/>
      <c r="BE59" s="577"/>
      <c r="BF59" s="577"/>
      <c r="BG59" s="577">
        <v>208</v>
      </c>
      <c r="BH59" s="577"/>
      <c r="BI59" s="577"/>
      <c r="BJ59" s="577"/>
      <c r="BL59" s="4"/>
      <c r="BM59" s="4"/>
      <c r="BN59" s="4"/>
      <c r="BO59" s="4"/>
      <c r="BP59" s="4"/>
      <c r="BQ59" s="4"/>
    </row>
    <row r="60" spans="2:69" s="362" customFormat="1">
      <c r="B60" s="360"/>
      <c r="C60" s="581" t="s">
        <v>489</v>
      </c>
      <c r="D60" s="581"/>
      <c r="E60" s="581"/>
      <c r="F60" s="581"/>
      <c r="G60" s="581"/>
      <c r="H60" s="581"/>
      <c r="I60" s="581"/>
      <c r="J60" s="361"/>
      <c r="K60" s="573">
        <f t="shared" si="15"/>
        <v>584</v>
      </c>
      <c r="L60" s="573"/>
      <c r="M60" s="573"/>
      <c r="N60" s="573"/>
      <c r="O60" s="573"/>
      <c r="P60" s="576">
        <v>300</v>
      </c>
      <c r="Q60" s="576"/>
      <c r="R60" s="576"/>
      <c r="S60" s="576"/>
      <c r="T60" s="576"/>
      <c r="U60" s="576">
        <v>284</v>
      </c>
      <c r="V60" s="576"/>
      <c r="W60" s="576"/>
      <c r="X60" s="576"/>
      <c r="Y60" s="576"/>
      <c r="Z60" s="578">
        <v>579</v>
      </c>
      <c r="AA60" s="578"/>
      <c r="AB60" s="578"/>
      <c r="AC60" s="578"/>
      <c r="AD60" s="578"/>
      <c r="AE60" s="577">
        <v>307</v>
      </c>
      <c r="AF60" s="577"/>
      <c r="AG60" s="577"/>
      <c r="AH60" s="577"/>
      <c r="AI60" s="577">
        <v>272</v>
      </c>
      <c r="AJ60" s="577"/>
      <c r="AK60" s="577"/>
      <c r="AL60" s="577"/>
      <c r="AM60" s="573">
        <f t="shared" si="16"/>
        <v>438</v>
      </c>
      <c r="AN60" s="574"/>
      <c r="AO60" s="574"/>
      <c r="AP60" s="574"/>
      <c r="AQ60" s="573">
        <v>213</v>
      </c>
      <c r="AR60" s="573"/>
      <c r="AS60" s="573"/>
      <c r="AT60" s="573"/>
      <c r="AU60" s="573">
        <v>225</v>
      </c>
      <c r="AV60" s="573"/>
      <c r="AW60" s="573"/>
      <c r="AX60" s="573"/>
      <c r="AY60" s="578">
        <f t="shared" si="17"/>
        <v>440</v>
      </c>
      <c r="AZ60" s="578"/>
      <c r="BA60" s="578"/>
      <c r="BB60" s="578"/>
      <c r="BC60" s="577">
        <v>212</v>
      </c>
      <c r="BD60" s="577"/>
      <c r="BE60" s="577"/>
      <c r="BF60" s="577"/>
      <c r="BG60" s="577">
        <v>228</v>
      </c>
      <c r="BH60" s="577"/>
      <c r="BI60" s="577"/>
      <c r="BJ60" s="577"/>
      <c r="BL60" s="4"/>
      <c r="BM60" s="4"/>
      <c r="BN60" s="4"/>
      <c r="BO60" s="4"/>
      <c r="BP60" s="4"/>
      <c r="BQ60" s="4"/>
    </row>
    <row r="61" spans="2:69" s="362" customFormat="1">
      <c r="B61" s="360"/>
      <c r="C61" s="581" t="s">
        <v>490</v>
      </c>
      <c r="D61" s="581"/>
      <c r="E61" s="581"/>
      <c r="F61" s="581"/>
      <c r="G61" s="581"/>
      <c r="H61" s="581"/>
      <c r="I61" s="581"/>
      <c r="J61" s="361"/>
      <c r="K61" s="573">
        <f t="shared" si="15"/>
        <v>495</v>
      </c>
      <c r="L61" s="573"/>
      <c r="M61" s="573"/>
      <c r="N61" s="573"/>
      <c r="O61" s="573"/>
      <c r="P61" s="576">
        <v>267</v>
      </c>
      <c r="Q61" s="576"/>
      <c r="R61" s="576"/>
      <c r="S61" s="576"/>
      <c r="T61" s="576"/>
      <c r="U61" s="576">
        <v>228</v>
      </c>
      <c r="V61" s="576"/>
      <c r="W61" s="576"/>
      <c r="X61" s="576"/>
      <c r="Y61" s="576"/>
      <c r="Z61" s="578">
        <v>509</v>
      </c>
      <c r="AA61" s="578"/>
      <c r="AB61" s="578"/>
      <c r="AC61" s="578"/>
      <c r="AD61" s="578"/>
      <c r="AE61" s="577">
        <v>271</v>
      </c>
      <c r="AF61" s="577"/>
      <c r="AG61" s="577"/>
      <c r="AH61" s="577"/>
      <c r="AI61" s="577">
        <v>238</v>
      </c>
      <c r="AJ61" s="577"/>
      <c r="AK61" s="577"/>
      <c r="AL61" s="577"/>
      <c r="AM61" s="573">
        <f t="shared" si="16"/>
        <v>413</v>
      </c>
      <c r="AN61" s="574"/>
      <c r="AO61" s="574"/>
      <c r="AP61" s="574"/>
      <c r="AQ61" s="573">
        <v>196</v>
      </c>
      <c r="AR61" s="573"/>
      <c r="AS61" s="573"/>
      <c r="AT61" s="573"/>
      <c r="AU61" s="573">
        <v>217</v>
      </c>
      <c r="AV61" s="573"/>
      <c r="AW61" s="573"/>
      <c r="AX61" s="573"/>
      <c r="AY61" s="578">
        <f t="shared" si="17"/>
        <v>435</v>
      </c>
      <c r="AZ61" s="578"/>
      <c r="BA61" s="578"/>
      <c r="BB61" s="578"/>
      <c r="BC61" s="577">
        <v>205</v>
      </c>
      <c r="BD61" s="577"/>
      <c r="BE61" s="577"/>
      <c r="BF61" s="577"/>
      <c r="BG61" s="577">
        <v>230</v>
      </c>
      <c r="BH61" s="577"/>
      <c r="BI61" s="577"/>
      <c r="BJ61" s="577"/>
      <c r="BL61" s="4"/>
      <c r="BM61" s="4"/>
      <c r="BN61" s="4"/>
      <c r="BO61" s="4"/>
      <c r="BP61" s="4"/>
      <c r="BQ61" s="4"/>
    </row>
    <row r="62" spans="2:69" s="362" customFormat="1">
      <c r="B62" s="360"/>
      <c r="C62" s="581" t="s">
        <v>491</v>
      </c>
      <c r="D62" s="581"/>
      <c r="E62" s="581"/>
      <c r="F62" s="581"/>
      <c r="G62" s="581"/>
      <c r="H62" s="581"/>
      <c r="I62" s="581"/>
      <c r="J62" s="361"/>
      <c r="K62" s="573">
        <f t="shared" si="15"/>
        <v>555</v>
      </c>
      <c r="L62" s="573"/>
      <c r="M62" s="573"/>
      <c r="N62" s="573"/>
      <c r="O62" s="573"/>
      <c r="P62" s="576">
        <v>276</v>
      </c>
      <c r="Q62" s="576"/>
      <c r="R62" s="576"/>
      <c r="S62" s="576"/>
      <c r="T62" s="576"/>
      <c r="U62" s="576">
        <v>279</v>
      </c>
      <c r="V62" s="576"/>
      <c r="W62" s="576"/>
      <c r="X62" s="576"/>
      <c r="Y62" s="576"/>
      <c r="Z62" s="578">
        <v>507</v>
      </c>
      <c r="AA62" s="578"/>
      <c r="AB62" s="578"/>
      <c r="AC62" s="578"/>
      <c r="AD62" s="578"/>
      <c r="AE62" s="577">
        <v>250</v>
      </c>
      <c r="AF62" s="577"/>
      <c r="AG62" s="577"/>
      <c r="AH62" s="577"/>
      <c r="AI62" s="577">
        <v>257</v>
      </c>
      <c r="AJ62" s="577"/>
      <c r="AK62" s="577"/>
      <c r="AL62" s="577"/>
      <c r="AM62" s="573">
        <f t="shared" si="16"/>
        <v>482</v>
      </c>
      <c r="AN62" s="574"/>
      <c r="AO62" s="574"/>
      <c r="AP62" s="574"/>
      <c r="AQ62" s="573">
        <v>263</v>
      </c>
      <c r="AR62" s="573"/>
      <c r="AS62" s="573"/>
      <c r="AT62" s="573"/>
      <c r="AU62" s="573">
        <v>219</v>
      </c>
      <c r="AV62" s="573"/>
      <c r="AW62" s="573"/>
      <c r="AX62" s="573"/>
      <c r="AY62" s="578">
        <f t="shared" si="17"/>
        <v>461</v>
      </c>
      <c r="AZ62" s="578"/>
      <c r="BA62" s="578"/>
      <c r="BB62" s="578"/>
      <c r="BC62" s="577">
        <v>266</v>
      </c>
      <c r="BD62" s="577"/>
      <c r="BE62" s="577"/>
      <c r="BF62" s="577"/>
      <c r="BG62" s="577">
        <v>195</v>
      </c>
      <c r="BH62" s="577"/>
      <c r="BI62" s="577"/>
      <c r="BJ62" s="577"/>
      <c r="BL62" s="4"/>
      <c r="BM62" s="4"/>
      <c r="BN62" s="4"/>
      <c r="BO62" s="4"/>
      <c r="BP62" s="4"/>
      <c r="BQ62" s="4"/>
    </row>
    <row r="63" spans="2:69" s="362" customFormat="1">
      <c r="B63" s="360"/>
      <c r="C63" s="581" t="s">
        <v>492</v>
      </c>
      <c r="D63" s="581"/>
      <c r="E63" s="581"/>
      <c r="F63" s="581"/>
      <c r="G63" s="581"/>
      <c r="H63" s="581"/>
      <c r="I63" s="581"/>
      <c r="J63" s="361"/>
      <c r="K63" s="573">
        <f t="shared" si="15"/>
        <v>474</v>
      </c>
      <c r="L63" s="573"/>
      <c r="M63" s="573"/>
      <c r="N63" s="573"/>
      <c r="O63" s="573"/>
      <c r="P63" s="576">
        <v>249</v>
      </c>
      <c r="Q63" s="576"/>
      <c r="R63" s="576"/>
      <c r="S63" s="576"/>
      <c r="T63" s="576"/>
      <c r="U63" s="576">
        <v>225</v>
      </c>
      <c r="V63" s="576"/>
      <c r="W63" s="576"/>
      <c r="X63" s="576"/>
      <c r="Y63" s="576"/>
      <c r="Z63" s="578">
        <v>459</v>
      </c>
      <c r="AA63" s="578"/>
      <c r="AB63" s="578"/>
      <c r="AC63" s="578"/>
      <c r="AD63" s="578"/>
      <c r="AE63" s="577">
        <v>244</v>
      </c>
      <c r="AF63" s="577"/>
      <c r="AG63" s="577"/>
      <c r="AH63" s="577"/>
      <c r="AI63" s="577">
        <v>215</v>
      </c>
      <c r="AJ63" s="577"/>
      <c r="AK63" s="577"/>
      <c r="AL63" s="577"/>
      <c r="AM63" s="573">
        <f t="shared" si="16"/>
        <v>467</v>
      </c>
      <c r="AN63" s="574"/>
      <c r="AO63" s="574"/>
      <c r="AP63" s="574"/>
      <c r="AQ63" s="573">
        <v>262</v>
      </c>
      <c r="AR63" s="573"/>
      <c r="AS63" s="573"/>
      <c r="AT63" s="573"/>
      <c r="AU63" s="573">
        <v>205</v>
      </c>
      <c r="AV63" s="573"/>
      <c r="AW63" s="573"/>
      <c r="AX63" s="573"/>
      <c r="AY63" s="578">
        <f t="shared" si="17"/>
        <v>472</v>
      </c>
      <c r="AZ63" s="578"/>
      <c r="BA63" s="578"/>
      <c r="BB63" s="578"/>
      <c r="BC63" s="577">
        <v>243</v>
      </c>
      <c r="BD63" s="577"/>
      <c r="BE63" s="577"/>
      <c r="BF63" s="577"/>
      <c r="BG63" s="577">
        <v>229</v>
      </c>
      <c r="BH63" s="577"/>
      <c r="BI63" s="577"/>
      <c r="BJ63" s="577"/>
      <c r="BL63" s="4"/>
      <c r="BM63" s="4"/>
      <c r="BN63" s="4"/>
      <c r="BO63" s="4"/>
      <c r="BP63" s="4"/>
      <c r="BQ63" s="4"/>
    </row>
    <row r="64" spans="2:69" s="362" customFormat="1">
      <c r="B64" s="360"/>
      <c r="C64" s="581" t="s">
        <v>493</v>
      </c>
      <c r="D64" s="581"/>
      <c r="E64" s="581"/>
      <c r="F64" s="581"/>
      <c r="G64" s="581"/>
      <c r="H64" s="581"/>
      <c r="I64" s="581"/>
      <c r="J64" s="361"/>
      <c r="K64" s="573">
        <f t="shared" si="15"/>
        <v>501</v>
      </c>
      <c r="L64" s="573"/>
      <c r="M64" s="573"/>
      <c r="N64" s="573"/>
      <c r="O64" s="573"/>
      <c r="P64" s="576">
        <v>262</v>
      </c>
      <c r="Q64" s="576"/>
      <c r="R64" s="576"/>
      <c r="S64" s="576"/>
      <c r="T64" s="576"/>
      <c r="U64" s="576">
        <v>239</v>
      </c>
      <c r="V64" s="576"/>
      <c r="W64" s="576"/>
      <c r="X64" s="576"/>
      <c r="Y64" s="576"/>
      <c r="Z64" s="578">
        <v>553</v>
      </c>
      <c r="AA64" s="578"/>
      <c r="AB64" s="578"/>
      <c r="AC64" s="578"/>
      <c r="AD64" s="578"/>
      <c r="AE64" s="577">
        <v>279</v>
      </c>
      <c r="AF64" s="577"/>
      <c r="AG64" s="577"/>
      <c r="AH64" s="577"/>
      <c r="AI64" s="577">
        <v>274</v>
      </c>
      <c r="AJ64" s="577"/>
      <c r="AK64" s="577"/>
      <c r="AL64" s="577"/>
      <c r="AM64" s="573">
        <f t="shared" si="16"/>
        <v>467</v>
      </c>
      <c r="AN64" s="574"/>
      <c r="AO64" s="574"/>
      <c r="AP64" s="574"/>
      <c r="AQ64" s="573">
        <v>244</v>
      </c>
      <c r="AR64" s="573"/>
      <c r="AS64" s="573"/>
      <c r="AT64" s="573"/>
      <c r="AU64" s="573">
        <v>223</v>
      </c>
      <c r="AV64" s="573"/>
      <c r="AW64" s="573"/>
      <c r="AX64" s="573"/>
      <c r="AY64" s="578">
        <f t="shared" si="17"/>
        <v>517</v>
      </c>
      <c r="AZ64" s="578"/>
      <c r="BA64" s="578"/>
      <c r="BB64" s="578"/>
      <c r="BC64" s="577">
        <v>290</v>
      </c>
      <c r="BD64" s="577"/>
      <c r="BE64" s="577"/>
      <c r="BF64" s="577"/>
      <c r="BG64" s="577">
        <v>227</v>
      </c>
      <c r="BH64" s="577"/>
      <c r="BI64" s="577"/>
      <c r="BJ64" s="577"/>
      <c r="BL64" s="4"/>
      <c r="BM64" s="4"/>
      <c r="BN64" s="4"/>
      <c r="BO64" s="4"/>
      <c r="BP64" s="4"/>
      <c r="BQ64" s="4"/>
    </row>
    <row r="65" spans="2:62" ht="6.95" customHeight="1">
      <c r="B65" s="352"/>
      <c r="C65" s="352"/>
      <c r="D65" s="352"/>
      <c r="E65" s="352"/>
      <c r="F65" s="352"/>
      <c r="G65" s="352"/>
      <c r="H65" s="352"/>
      <c r="I65" s="352"/>
      <c r="J65" s="364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2"/>
      <c r="AI65" s="352"/>
      <c r="AJ65" s="352"/>
      <c r="AK65" s="352"/>
      <c r="AL65" s="352"/>
      <c r="AM65" s="352"/>
      <c r="AN65" s="352"/>
      <c r="AO65" s="352"/>
      <c r="AP65" s="352"/>
      <c r="AQ65" s="352"/>
      <c r="AR65" s="352"/>
      <c r="AS65" s="352"/>
      <c r="AT65" s="352"/>
      <c r="AU65" s="352"/>
      <c r="AV65" s="352"/>
      <c r="AW65" s="352"/>
      <c r="AX65" s="352"/>
      <c r="AY65" s="352"/>
      <c r="AZ65" s="352"/>
      <c r="BA65" s="352"/>
      <c r="BB65" s="352"/>
      <c r="BC65" s="352"/>
      <c r="BD65" s="352"/>
      <c r="BE65" s="352"/>
      <c r="BF65" s="352"/>
      <c r="BG65" s="352"/>
      <c r="BH65" s="352"/>
      <c r="BI65" s="352"/>
      <c r="BJ65" s="352"/>
    </row>
    <row r="66" spans="2:62" ht="12" customHeight="1">
      <c r="C66" s="582" t="s">
        <v>11</v>
      </c>
      <c r="D66" s="582"/>
      <c r="E66" s="328" t="s">
        <v>12</v>
      </c>
      <c r="F66" s="583">
        <v>-1</v>
      </c>
      <c r="G66" s="583"/>
      <c r="H66" s="254" t="s">
        <v>331</v>
      </c>
    </row>
    <row r="67" spans="2:62" ht="12" customHeight="1">
      <c r="F67" s="575">
        <v>-2</v>
      </c>
      <c r="G67" s="575"/>
      <c r="H67" s="254" t="s">
        <v>13</v>
      </c>
    </row>
    <row r="68" spans="2:62" ht="12" customHeight="1">
      <c r="F68" s="575">
        <v>-3</v>
      </c>
      <c r="G68" s="575"/>
      <c r="H68" s="254" t="s">
        <v>14</v>
      </c>
      <c r="AK68" s="255"/>
    </row>
    <row r="69" spans="2:62" ht="12" customHeight="1">
      <c r="H69" s="254" t="s">
        <v>519</v>
      </c>
    </row>
    <row r="70" spans="2:62" ht="12" customHeight="1">
      <c r="F70" s="575">
        <v>-4</v>
      </c>
      <c r="G70" s="575"/>
      <c r="H70" s="254" t="s">
        <v>325</v>
      </c>
    </row>
    <row r="71" spans="2:62" ht="12" customHeight="1">
      <c r="F71" s="575">
        <v>-5</v>
      </c>
      <c r="G71" s="575"/>
      <c r="H71" s="254" t="s">
        <v>332</v>
      </c>
    </row>
    <row r="72" spans="2:62" ht="12" customHeight="1">
      <c r="F72" s="575">
        <v>-6</v>
      </c>
      <c r="G72" s="575"/>
      <c r="H72" s="254" t="s">
        <v>15</v>
      </c>
    </row>
    <row r="73" spans="2:62" ht="12" customHeight="1">
      <c r="F73" s="337"/>
      <c r="G73" s="337"/>
      <c r="H73" s="254" t="s">
        <v>520</v>
      </c>
    </row>
    <row r="74" spans="2:62" ht="12" customHeight="1">
      <c r="B74" s="579" t="s">
        <v>16</v>
      </c>
      <c r="C74" s="579"/>
      <c r="D74" s="579"/>
      <c r="E74" s="328" t="s">
        <v>12</v>
      </c>
      <c r="F74" s="254" t="s">
        <v>496</v>
      </c>
    </row>
    <row r="75" spans="2:62" ht="12" customHeight="1">
      <c r="F75" s="254" t="s">
        <v>242</v>
      </c>
    </row>
  </sheetData>
  <mergeCells count="600">
    <mergeCell ref="BA15:BE15"/>
    <mergeCell ref="BF15:BJ15"/>
    <mergeCell ref="K15:O15"/>
    <mergeCell ref="P15:T15"/>
    <mergeCell ref="U15:Y15"/>
    <mergeCell ref="Z15:AD15"/>
    <mergeCell ref="AE15:AI15"/>
    <mergeCell ref="AJ15:AN15"/>
    <mergeCell ref="BA20:BE20"/>
    <mergeCell ref="BF20:BJ20"/>
    <mergeCell ref="K20:O20"/>
    <mergeCell ref="P20:T20"/>
    <mergeCell ref="U20:Y20"/>
    <mergeCell ref="Z20:AD20"/>
    <mergeCell ref="AE20:AI20"/>
    <mergeCell ref="AJ20:AN20"/>
    <mergeCell ref="AO20:AR20"/>
    <mergeCell ref="AS20:AV20"/>
    <mergeCell ref="AW20:AZ20"/>
    <mergeCell ref="AW17:AZ17"/>
    <mergeCell ref="BA17:BE17"/>
    <mergeCell ref="BF17:BJ17"/>
    <mergeCell ref="AW18:AZ18"/>
    <mergeCell ref="BA18:BE18"/>
    <mergeCell ref="F15:G15"/>
    <mergeCell ref="C11:E11"/>
    <mergeCell ref="H11:I11"/>
    <mergeCell ref="Z6:AN8"/>
    <mergeCell ref="AO6:AZ8"/>
    <mergeCell ref="AO9:AR9"/>
    <mergeCell ref="Z9:AD9"/>
    <mergeCell ref="AE9:AI9"/>
    <mergeCell ref="AJ9:AN9"/>
    <mergeCell ref="AO12:AR12"/>
    <mergeCell ref="AO13:AR13"/>
    <mergeCell ref="AO11:AR11"/>
    <mergeCell ref="AW11:AZ11"/>
    <mergeCell ref="AO15:AR15"/>
    <mergeCell ref="AS15:AV15"/>
    <mergeCell ref="AW15:AZ15"/>
    <mergeCell ref="BF11:BJ11"/>
    <mergeCell ref="F72:G72"/>
    <mergeCell ref="F14:G14"/>
    <mergeCell ref="K11:O11"/>
    <mergeCell ref="K12:O12"/>
    <mergeCell ref="K13:O13"/>
    <mergeCell ref="K14:O14"/>
    <mergeCell ref="F13:G13"/>
    <mergeCell ref="F12:G12"/>
    <mergeCell ref="F11:G11"/>
    <mergeCell ref="AJ11:AN11"/>
    <mergeCell ref="P11:T11"/>
    <mergeCell ref="U11:Y11"/>
    <mergeCell ref="Z11:AD11"/>
    <mergeCell ref="AE11:AI11"/>
    <mergeCell ref="P14:T14"/>
    <mergeCell ref="U14:Y14"/>
    <mergeCell ref="Z14:AD14"/>
    <mergeCell ref="AE14:AI14"/>
    <mergeCell ref="AJ14:AN14"/>
    <mergeCell ref="BA12:BE12"/>
    <mergeCell ref="BA13:BE13"/>
    <mergeCell ref="BA14:BE14"/>
    <mergeCell ref="AS11:AV11"/>
    <mergeCell ref="B4:BJ4"/>
    <mergeCell ref="B6:J9"/>
    <mergeCell ref="K9:O9"/>
    <mergeCell ref="P9:T9"/>
    <mergeCell ref="U9:Y9"/>
    <mergeCell ref="K6:Y8"/>
    <mergeCell ref="BA9:BE9"/>
    <mergeCell ref="BF9:BJ9"/>
    <mergeCell ref="BA6:BE8"/>
    <mergeCell ref="BF6:BJ8"/>
    <mergeCell ref="AS9:AV9"/>
    <mergeCell ref="AW9:AZ9"/>
    <mergeCell ref="BA11:BE11"/>
    <mergeCell ref="P12:T12"/>
    <mergeCell ref="U12:Y12"/>
    <mergeCell ref="Z12:AD12"/>
    <mergeCell ref="AE12:AI12"/>
    <mergeCell ref="AJ12:AN12"/>
    <mergeCell ref="AJ13:AN13"/>
    <mergeCell ref="P13:T13"/>
    <mergeCell ref="U13:Y13"/>
    <mergeCell ref="Z13:AD13"/>
    <mergeCell ref="AE13:AI13"/>
    <mergeCell ref="BF12:BJ12"/>
    <mergeCell ref="BF13:BJ13"/>
    <mergeCell ref="BF14:BJ14"/>
    <mergeCell ref="AS12:AV12"/>
    <mergeCell ref="AW12:AZ12"/>
    <mergeCell ref="AS13:AV13"/>
    <mergeCell ref="AO14:AR14"/>
    <mergeCell ref="AW13:AZ13"/>
    <mergeCell ref="AS14:AV14"/>
    <mergeCell ref="AW14:AZ14"/>
    <mergeCell ref="F17:G17"/>
    <mergeCell ref="K17:O17"/>
    <mergeCell ref="P17:T17"/>
    <mergeCell ref="U17:Y17"/>
    <mergeCell ref="Z17:AD17"/>
    <mergeCell ref="AE17:AI17"/>
    <mergeCell ref="AJ17:AN17"/>
    <mergeCell ref="AO17:AR17"/>
    <mergeCell ref="AS17:AV17"/>
    <mergeCell ref="AE23:AI23"/>
    <mergeCell ref="F20:G20"/>
    <mergeCell ref="BF18:BJ18"/>
    <mergeCell ref="F19:G19"/>
    <mergeCell ref="K19:O19"/>
    <mergeCell ref="P19:T19"/>
    <mergeCell ref="U19:Y19"/>
    <mergeCell ref="Z19:AD19"/>
    <mergeCell ref="AE19:AI19"/>
    <mergeCell ref="AJ19:AN19"/>
    <mergeCell ref="AO19:AR19"/>
    <mergeCell ref="AS19:AV19"/>
    <mergeCell ref="AW19:AZ19"/>
    <mergeCell ref="BA19:BE19"/>
    <mergeCell ref="BF19:BJ19"/>
    <mergeCell ref="F18:G18"/>
    <mergeCell ref="K18:O18"/>
    <mergeCell ref="P18:T18"/>
    <mergeCell ref="U18:Y18"/>
    <mergeCell ref="Z18:AD18"/>
    <mergeCell ref="AE18:AI18"/>
    <mergeCell ref="AJ18:AN18"/>
    <mergeCell ref="AO18:AR18"/>
    <mergeCell ref="AS18:AV18"/>
    <mergeCell ref="C24:I24"/>
    <mergeCell ref="AW23:AZ23"/>
    <mergeCell ref="BA23:BE23"/>
    <mergeCell ref="BF23:BJ23"/>
    <mergeCell ref="AW24:AZ24"/>
    <mergeCell ref="BA24:BE24"/>
    <mergeCell ref="BF24:BJ24"/>
    <mergeCell ref="F21:G21"/>
    <mergeCell ref="K21:O21"/>
    <mergeCell ref="P21:T21"/>
    <mergeCell ref="U21:Y21"/>
    <mergeCell ref="Z21:AD21"/>
    <mergeCell ref="AE21:AI21"/>
    <mergeCell ref="AJ21:AN21"/>
    <mergeCell ref="AO21:AR21"/>
    <mergeCell ref="AS21:AV21"/>
    <mergeCell ref="K23:O23"/>
    <mergeCell ref="K24:O24"/>
    <mergeCell ref="AW21:AZ21"/>
    <mergeCell ref="BA21:BE21"/>
    <mergeCell ref="BF21:BJ21"/>
    <mergeCell ref="C23:I23"/>
    <mergeCell ref="P23:T23"/>
    <mergeCell ref="U23:Y23"/>
    <mergeCell ref="C25:I25"/>
    <mergeCell ref="C26:I26"/>
    <mergeCell ref="C27:I27"/>
    <mergeCell ref="C28:I28"/>
    <mergeCell ref="C30:I30"/>
    <mergeCell ref="C31:I31"/>
    <mergeCell ref="C32:I32"/>
    <mergeCell ref="C33:I33"/>
    <mergeCell ref="C34:I34"/>
    <mergeCell ref="K31:O31"/>
    <mergeCell ref="K34:O34"/>
    <mergeCell ref="AJ23:AN23"/>
    <mergeCell ref="AS23:AV23"/>
    <mergeCell ref="P24:T24"/>
    <mergeCell ref="U24:Y24"/>
    <mergeCell ref="Z24:AD24"/>
    <mergeCell ref="AE24:AI24"/>
    <mergeCell ref="AJ24:AN24"/>
    <mergeCell ref="AO24:AR24"/>
    <mergeCell ref="AS24:AV24"/>
    <mergeCell ref="K25:O25"/>
    <mergeCell ref="P25:T25"/>
    <mergeCell ref="U25:Y25"/>
    <mergeCell ref="Z25:AD25"/>
    <mergeCell ref="AE25:AI25"/>
    <mergeCell ref="AJ25:AN25"/>
    <mergeCell ref="AO25:AR25"/>
    <mergeCell ref="AS25:AV25"/>
    <mergeCell ref="K30:O30"/>
    <mergeCell ref="P30:T30"/>
    <mergeCell ref="U30:Y30"/>
    <mergeCell ref="Z30:AD30"/>
    <mergeCell ref="Z23:AD23"/>
    <mergeCell ref="AW25:AZ25"/>
    <mergeCell ref="BA25:BE25"/>
    <mergeCell ref="BF25:BJ25"/>
    <mergeCell ref="K26:O26"/>
    <mergeCell ref="P26:T26"/>
    <mergeCell ref="U26:Y26"/>
    <mergeCell ref="Z26:AD26"/>
    <mergeCell ref="AE26:AI26"/>
    <mergeCell ref="AJ26:AN26"/>
    <mergeCell ref="AO26:AR26"/>
    <mergeCell ref="AS26:AV26"/>
    <mergeCell ref="AW26:AZ26"/>
    <mergeCell ref="BA26:BE26"/>
    <mergeCell ref="BF26:BJ26"/>
    <mergeCell ref="BF27:BJ27"/>
    <mergeCell ref="K28:O28"/>
    <mergeCell ref="P28:T28"/>
    <mergeCell ref="U28:Y28"/>
    <mergeCell ref="Z28:AD28"/>
    <mergeCell ref="AE28:AI28"/>
    <mergeCell ref="AJ28:AN28"/>
    <mergeCell ref="AO28:AR28"/>
    <mergeCell ref="AS28:AV28"/>
    <mergeCell ref="AW28:AZ28"/>
    <mergeCell ref="BA28:BE28"/>
    <mergeCell ref="BF28:BJ28"/>
    <mergeCell ref="P27:T27"/>
    <mergeCell ref="U27:Y27"/>
    <mergeCell ref="Z27:AD27"/>
    <mergeCell ref="AE27:AI27"/>
    <mergeCell ref="AJ27:AN27"/>
    <mergeCell ref="AO27:AR27"/>
    <mergeCell ref="AS27:AV27"/>
    <mergeCell ref="AW27:AZ27"/>
    <mergeCell ref="BA27:BE27"/>
    <mergeCell ref="K27:O27"/>
    <mergeCell ref="AE30:AI30"/>
    <mergeCell ref="AJ30:AN30"/>
    <mergeCell ref="AO30:AR30"/>
    <mergeCell ref="AS30:AV30"/>
    <mergeCell ref="AW30:AZ30"/>
    <mergeCell ref="BA30:BE30"/>
    <mergeCell ref="BF30:BJ30"/>
    <mergeCell ref="P31:T31"/>
    <mergeCell ref="U31:Y31"/>
    <mergeCell ref="Z31:AD31"/>
    <mergeCell ref="AE31:AI31"/>
    <mergeCell ref="AJ31:AN31"/>
    <mergeCell ref="AO31:AR31"/>
    <mergeCell ref="AS31:AV31"/>
    <mergeCell ref="AW31:AZ31"/>
    <mergeCell ref="BA31:BE31"/>
    <mergeCell ref="BF31:BJ31"/>
    <mergeCell ref="BA32:BE32"/>
    <mergeCell ref="BF32:BJ32"/>
    <mergeCell ref="K33:O33"/>
    <mergeCell ref="P33:T33"/>
    <mergeCell ref="U33:Y33"/>
    <mergeCell ref="Z33:AD33"/>
    <mergeCell ref="AE33:AI33"/>
    <mergeCell ref="AJ33:AN33"/>
    <mergeCell ref="AO33:AR33"/>
    <mergeCell ref="AS33:AV33"/>
    <mergeCell ref="AW33:AZ33"/>
    <mergeCell ref="BA33:BE33"/>
    <mergeCell ref="BF33:BJ33"/>
    <mergeCell ref="K32:O32"/>
    <mergeCell ref="P32:T32"/>
    <mergeCell ref="U32:Y32"/>
    <mergeCell ref="Z32:AD32"/>
    <mergeCell ref="AE32:AI32"/>
    <mergeCell ref="AJ32:AN32"/>
    <mergeCell ref="AO32:AR32"/>
    <mergeCell ref="AS32:AV32"/>
    <mergeCell ref="AW32:AZ32"/>
    <mergeCell ref="AO35:AR35"/>
    <mergeCell ref="AS35:AV35"/>
    <mergeCell ref="AW35:AZ35"/>
    <mergeCell ref="AY38:BB38"/>
    <mergeCell ref="C35:I35"/>
    <mergeCell ref="BF34:BJ34"/>
    <mergeCell ref="K35:O35"/>
    <mergeCell ref="P35:T35"/>
    <mergeCell ref="U35:Y35"/>
    <mergeCell ref="Z35:AD35"/>
    <mergeCell ref="AE35:AI35"/>
    <mergeCell ref="AJ35:AN35"/>
    <mergeCell ref="BA35:BE35"/>
    <mergeCell ref="BF35:BJ35"/>
    <mergeCell ref="P34:T34"/>
    <mergeCell ref="U34:Y34"/>
    <mergeCell ref="Z34:AD34"/>
    <mergeCell ref="AE34:AI34"/>
    <mergeCell ref="AJ34:AN34"/>
    <mergeCell ref="AO34:AR34"/>
    <mergeCell ref="AS34:AV34"/>
    <mergeCell ref="AW34:AZ34"/>
    <mergeCell ref="BA34:BE34"/>
    <mergeCell ref="K37:Y37"/>
    <mergeCell ref="Z37:AL37"/>
    <mergeCell ref="AM37:AX37"/>
    <mergeCell ref="AY37:BJ37"/>
    <mergeCell ref="Z38:AD38"/>
    <mergeCell ref="AE38:AH38"/>
    <mergeCell ref="AI38:AL38"/>
    <mergeCell ref="B37:J38"/>
    <mergeCell ref="K38:O38"/>
    <mergeCell ref="P38:T38"/>
    <mergeCell ref="U38:Y38"/>
    <mergeCell ref="AM38:AP38"/>
    <mergeCell ref="AQ38:AT38"/>
    <mergeCell ref="AU38:AX38"/>
    <mergeCell ref="F50:G50"/>
    <mergeCell ref="C40:E40"/>
    <mergeCell ref="H40:I40"/>
    <mergeCell ref="F40:G40"/>
    <mergeCell ref="P40:T40"/>
    <mergeCell ref="F41:G41"/>
    <mergeCell ref="Z41:AD41"/>
    <mergeCell ref="BC38:BF38"/>
    <mergeCell ref="BG38:BJ38"/>
    <mergeCell ref="F42:G42"/>
    <mergeCell ref="F44:G44"/>
    <mergeCell ref="C43:E43"/>
    <mergeCell ref="F43:G43"/>
    <mergeCell ref="H43:I43"/>
    <mergeCell ref="F46:G46"/>
    <mergeCell ref="F47:G47"/>
    <mergeCell ref="F48:G48"/>
    <mergeCell ref="F49:G49"/>
    <mergeCell ref="P42:T42"/>
    <mergeCell ref="U42:Y42"/>
    <mergeCell ref="Z42:AD42"/>
    <mergeCell ref="P41:T41"/>
    <mergeCell ref="U41:Y41"/>
    <mergeCell ref="AE40:AH40"/>
    <mergeCell ref="F71:G71"/>
    <mergeCell ref="B74:D74"/>
    <mergeCell ref="K40:O40"/>
    <mergeCell ref="K41:O41"/>
    <mergeCell ref="K42:O42"/>
    <mergeCell ref="K44:O44"/>
    <mergeCell ref="C63:I63"/>
    <mergeCell ref="C64:I64"/>
    <mergeCell ref="K57:O57"/>
    <mergeCell ref="K63:O63"/>
    <mergeCell ref="C52:I52"/>
    <mergeCell ref="C53:I53"/>
    <mergeCell ref="C54:I54"/>
    <mergeCell ref="C55:I55"/>
    <mergeCell ref="C66:D66"/>
    <mergeCell ref="F66:G66"/>
    <mergeCell ref="F67:G67"/>
    <mergeCell ref="F68:G68"/>
    <mergeCell ref="C56:I56"/>
    <mergeCell ref="C57:I57"/>
    <mergeCell ref="C59:I59"/>
    <mergeCell ref="C60:I60"/>
    <mergeCell ref="C61:I61"/>
    <mergeCell ref="C62:I62"/>
    <mergeCell ref="K64:O64"/>
    <mergeCell ref="P64:T64"/>
    <mergeCell ref="U40:Y40"/>
    <mergeCell ref="Z40:AD40"/>
    <mergeCell ref="P44:T44"/>
    <mergeCell ref="U44:Y44"/>
    <mergeCell ref="Z44:AD44"/>
    <mergeCell ref="K46:O46"/>
    <mergeCell ref="P46:T46"/>
    <mergeCell ref="U46:Y46"/>
    <mergeCell ref="Z46:AD46"/>
    <mergeCell ref="K48:O48"/>
    <mergeCell ref="P48:T48"/>
    <mergeCell ref="U48:Y48"/>
    <mergeCell ref="Z48:AD48"/>
    <mergeCell ref="K52:O52"/>
    <mergeCell ref="P52:T52"/>
    <mergeCell ref="U52:Y52"/>
    <mergeCell ref="K54:O54"/>
    <mergeCell ref="Z53:AD53"/>
    <mergeCell ref="P55:T55"/>
    <mergeCell ref="U55:Y55"/>
    <mergeCell ref="P54:T54"/>
    <mergeCell ref="U54:Y54"/>
    <mergeCell ref="AE41:AH41"/>
    <mergeCell ref="AE42:AH42"/>
    <mergeCell ref="AE44:AH44"/>
    <mergeCell ref="BC40:BF40"/>
    <mergeCell ref="BG40:BJ40"/>
    <mergeCell ref="AQ41:AT41"/>
    <mergeCell ref="AU41:AX41"/>
    <mergeCell ref="AY41:BB41"/>
    <mergeCell ref="BC41:BF41"/>
    <mergeCell ref="AI40:AL40"/>
    <mergeCell ref="AM40:AP40"/>
    <mergeCell ref="AQ40:AT40"/>
    <mergeCell ref="AU40:AX40"/>
    <mergeCell ref="AY40:BB40"/>
    <mergeCell ref="BG41:BJ41"/>
    <mergeCell ref="AI42:AL42"/>
    <mergeCell ref="AM42:AP42"/>
    <mergeCell ref="AQ42:AT42"/>
    <mergeCell ref="AU42:AX42"/>
    <mergeCell ref="AY42:BB42"/>
    <mergeCell ref="BC42:BF42"/>
    <mergeCell ref="BG42:BJ42"/>
    <mergeCell ref="AI41:AL41"/>
    <mergeCell ref="AM41:AP41"/>
    <mergeCell ref="AI44:AL44"/>
    <mergeCell ref="AM44:AP44"/>
    <mergeCell ref="AQ44:AT44"/>
    <mergeCell ref="AU44:AX44"/>
    <mergeCell ref="AY44:BB44"/>
    <mergeCell ref="BC44:BF44"/>
    <mergeCell ref="BG44:BJ44"/>
    <mergeCell ref="K43:O43"/>
    <mergeCell ref="P43:T43"/>
    <mergeCell ref="U43:Y43"/>
    <mergeCell ref="Z43:AD43"/>
    <mergeCell ref="AE43:AH43"/>
    <mergeCell ref="AI43:AL43"/>
    <mergeCell ref="AM43:AP43"/>
    <mergeCell ref="AQ43:AT43"/>
    <mergeCell ref="AU43:AX43"/>
    <mergeCell ref="AY43:BB43"/>
    <mergeCell ref="BC43:BF43"/>
    <mergeCell ref="BG43:BJ43"/>
    <mergeCell ref="AE46:AH46"/>
    <mergeCell ref="AI46:AL46"/>
    <mergeCell ref="AM46:AP46"/>
    <mergeCell ref="AQ46:AT46"/>
    <mergeCell ref="AU46:AX46"/>
    <mergeCell ref="AY46:BB46"/>
    <mergeCell ref="BC46:BF46"/>
    <mergeCell ref="BG46:BJ46"/>
    <mergeCell ref="K47:O47"/>
    <mergeCell ref="P47:T47"/>
    <mergeCell ref="U47:Y47"/>
    <mergeCell ref="Z47:AD47"/>
    <mergeCell ref="AE47:AH47"/>
    <mergeCell ref="AI47:AL47"/>
    <mergeCell ref="AM47:AP47"/>
    <mergeCell ref="AQ47:AT47"/>
    <mergeCell ref="AU47:AX47"/>
    <mergeCell ref="AY47:BB47"/>
    <mergeCell ref="BC47:BF47"/>
    <mergeCell ref="BG47:BJ47"/>
    <mergeCell ref="AE49:AH49"/>
    <mergeCell ref="AI49:AL49"/>
    <mergeCell ref="AE48:AH48"/>
    <mergeCell ref="AI48:AL48"/>
    <mergeCell ref="AM48:AP48"/>
    <mergeCell ref="AQ48:AT48"/>
    <mergeCell ref="AU48:AX48"/>
    <mergeCell ref="AY48:BB48"/>
    <mergeCell ref="BC48:BF48"/>
    <mergeCell ref="AE53:AH53"/>
    <mergeCell ref="AI53:AL53"/>
    <mergeCell ref="BG52:BJ52"/>
    <mergeCell ref="AU52:AX52"/>
    <mergeCell ref="AY52:BB52"/>
    <mergeCell ref="BC52:BF52"/>
    <mergeCell ref="K53:O53"/>
    <mergeCell ref="P53:T53"/>
    <mergeCell ref="U53:Y53"/>
    <mergeCell ref="AM53:AP53"/>
    <mergeCell ref="AQ53:AT53"/>
    <mergeCell ref="AU53:AX53"/>
    <mergeCell ref="BG53:BJ53"/>
    <mergeCell ref="Z52:AD52"/>
    <mergeCell ref="AE52:AH52"/>
    <mergeCell ref="AI52:AL52"/>
    <mergeCell ref="AY53:BB53"/>
    <mergeCell ref="BC53:BF53"/>
    <mergeCell ref="K59:O59"/>
    <mergeCell ref="P59:T59"/>
    <mergeCell ref="U59:Y59"/>
    <mergeCell ref="BG59:BJ59"/>
    <mergeCell ref="AU59:AX59"/>
    <mergeCell ref="BG55:BJ55"/>
    <mergeCell ref="AU55:AX55"/>
    <mergeCell ref="AY56:BB56"/>
    <mergeCell ref="BC56:BF56"/>
    <mergeCell ref="BG56:BJ56"/>
    <mergeCell ref="AE55:AH55"/>
    <mergeCell ref="Z55:AD55"/>
    <mergeCell ref="AY55:BB55"/>
    <mergeCell ref="BC55:BF55"/>
    <mergeCell ref="AI55:AL55"/>
    <mergeCell ref="Z56:AD56"/>
    <mergeCell ref="AE56:AH56"/>
    <mergeCell ref="AI56:AL56"/>
    <mergeCell ref="AM56:AP56"/>
    <mergeCell ref="AQ56:AT56"/>
    <mergeCell ref="AU56:AX56"/>
    <mergeCell ref="AQ60:AT60"/>
    <mergeCell ref="AU60:AX60"/>
    <mergeCell ref="AY59:BB59"/>
    <mergeCell ref="BC59:BF59"/>
    <mergeCell ref="AI59:AL59"/>
    <mergeCell ref="AQ59:AT59"/>
    <mergeCell ref="Z59:AD59"/>
    <mergeCell ref="AE59:AH59"/>
    <mergeCell ref="BG54:BJ54"/>
    <mergeCell ref="BC57:BF57"/>
    <mergeCell ref="BG57:BJ57"/>
    <mergeCell ref="Z57:AD57"/>
    <mergeCell ref="AE57:AH57"/>
    <mergeCell ref="AI57:AL57"/>
    <mergeCell ref="AE54:AH54"/>
    <mergeCell ref="AI54:AL54"/>
    <mergeCell ref="AM54:AP54"/>
    <mergeCell ref="AQ54:AT54"/>
    <mergeCell ref="AU54:AX54"/>
    <mergeCell ref="Z54:AD54"/>
    <mergeCell ref="AY54:BB54"/>
    <mergeCell ref="BC54:BF54"/>
    <mergeCell ref="K62:O62"/>
    <mergeCell ref="P62:T62"/>
    <mergeCell ref="U62:Y62"/>
    <mergeCell ref="AY60:BB60"/>
    <mergeCell ref="BC60:BF60"/>
    <mergeCell ref="BG60:BJ60"/>
    <mergeCell ref="K61:O61"/>
    <mergeCell ref="P61:T61"/>
    <mergeCell ref="U61:Y61"/>
    <mergeCell ref="BG62:BJ62"/>
    <mergeCell ref="AQ61:AT61"/>
    <mergeCell ref="AU61:AX61"/>
    <mergeCell ref="AY61:BB61"/>
    <mergeCell ref="BC61:BF61"/>
    <mergeCell ref="Z60:AD60"/>
    <mergeCell ref="AE60:AH60"/>
    <mergeCell ref="AI60:AL60"/>
    <mergeCell ref="Z61:AD61"/>
    <mergeCell ref="AE61:AH61"/>
    <mergeCell ref="BC62:BF62"/>
    <mergeCell ref="Z62:AD62"/>
    <mergeCell ref="AI61:AL61"/>
    <mergeCell ref="K60:O60"/>
    <mergeCell ref="P60:T60"/>
    <mergeCell ref="BG64:BJ64"/>
    <mergeCell ref="AY63:BB63"/>
    <mergeCell ref="BC63:BF63"/>
    <mergeCell ref="BG63:BJ63"/>
    <mergeCell ref="BC64:BF64"/>
    <mergeCell ref="AM61:AP61"/>
    <mergeCell ref="P57:T57"/>
    <mergeCell ref="U57:Y57"/>
    <mergeCell ref="AM57:AP57"/>
    <mergeCell ref="AQ57:AT57"/>
    <mergeCell ref="BG61:BJ61"/>
    <mergeCell ref="AY57:BB57"/>
    <mergeCell ref="AY64:BB64"/>
    <mergeCell ref="Z64:AD64"/>
    <mergeCell ref="AE64:AH64"/>
    <mergeCell ref="AI64:AL64"/>
    <mergeCell ref="AE62:AH62"/>
    <mergeCell ref="AI62:AL62"/>
    <mergeCell ref="Z63:AD63"/>
    <mergeCell ref="AE63:AH63"/>
    <mergeCell ref="AI63:AL63"/>
    <mergeCell ref="AY62:BB62"/>
    <mergeCell ref="U60:Y60"/>
    <mergeCell ref="AM60:AP60"/>
    <mergeCell ref="F70:G70"/>
    <mergeCell ref="A1:L2"/>
    <mergeCell ref="AM62:AP62"/>
    <mergeCell ref="AQ62:AT62"/>
    <mergeCell ref="AQ64:AT64"/>
    <mergeCell ref="AU64:AX64"/>
    <mergeCell ref="AM52:AP52"/>
    <mergeCell ref="AQ52:AT52"/>
    <mergeCell ref="AM55:AP55"/>
    <mergeCell ref="AQ55:AT55"/>
    <mergeCell ref="AM59:AP59"/>
    <mergeCell ref="P63:T63"/>
    <mergeCell ref="U63:Y63"/>
    <mergeCell ref="AM63:AP63"/>
    <mergeCell ref="AQ63:AT63"/>
    <mergeCell ref="AU62:AX62"/>
    <mergeCell ref="K56:O56"/>
    <mergeCell ref="P56:T56"/>
    <mergeCell ref="U56:Y56"/>
    <mergeCell ref="AU57:AX57"/>
    <mergeCell ref="K55:O55"/>
    <mergeCell ref="U64:Y64"/>
    <mergeCell ref="AM64:AP64"/>
    <mergeCell ref="AU63:AX63"/>
    <mergeCell ref="AO23:AR23"/>
    <mergeCell ref="AY50:BB50"/>
    <mergeCell ref="BC50:BF50"/>
    <mergeCell ref="BG50:BJ50"/>
    <mergeCell ref="K50:O50"/>
    <mergeCell ref="P50:T50"/>
    <mergeCell ref="U50:Y50"/>
    <mergeCell ref="Z50:AD50"/>
    <mergeCell ref="AE50:AH50"/>
    <mergeCell ref="AI50:AL50"/>
    <mergeCell ref="AM50:AP50"/>
    <mergeCell ref="AQ50:AT50"/>
    <mergeCell ref="AU50:AX50"/>
    <mergeCell ref="BG48:BJ48"/>
    <mergeCell ref="K49:O49"/>
    <mergeCell ref="P49:T49"/>
    <mergeCell ref="U49:Y49"/>
    <mergeCell ref="AM49:AP49"/>
    <mergeCell ref="AQ49:AT49"/>
    <mergeCell ref="AU49:AX49"/>
    <mergeCell ref="AY49:BB49"/>
    <mergeCell ref="BC49:BF49"/>
    <mergeCell ref="BG49:BJ49"/>
    <mergeCell ref="Z49:AD49"/>
  </mergeCells>
  <phoneticPr fontId="11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BK68"/>
  <sheetViews>
    <sheetView view="pageBreakPreview" zoomScaleNormal="100" zoomScaleSheetLayoutView="100" workbookViewId="0"/>
  </sheetViews>
  <sheetFormatPr defaultRowHeight="13.5"/>
  <cols>
    <col min="1" max="63" width="1.625" customWidth="1"/>
  </cols>
  <sheetData>
    <row r="1" spans="2:63" ht="13.5" customHeight="1">
      <c r="R1" s="31"/>
      <c r="Y1" s="31"/>
      <c r="Z1" s="31"/>
      <c r="AA1" s="31"/>
      <c r="AB1" s="31"/>
      <c r="AI1" s="10"/>
      <c r="AJ1" s="10"/>
      <c r="AK1" s="10"/>
      <c r="AL1" s="10"/>
      <c r="AY1" s="31"/>
      <c r="AZ1" s="447">
        <v>25</v>
      </c>
      <c r="BA1" s="444"/>
      <c r="BB1" s="444"/>
      <c r="BC1" s="444"/>
      <c r="BD1" s="444"/>
      <c r="BE1" s="444"/>
      <c r="BF1" s="444"/>
      <c r="BG1" s="444"/>
      <c r="BH1" s="444"/>
      <c r="BI1" s="444"/>
      <c r="BJ1" s="444"/>
      <c r="BK1" s="444"/>
    </row>
    <row r="2" spans="2:63" ht="13.5" customHeight="1">
      <c r="R2" s="31"/>
      <c r="Y2" s="31"/>
      <c r="Z2" s="31"/>
      <c r="AA2" s="31"/>
      <c r="AB2" s="31"/>
      <c r="AI2" s="10"/>
      <c r="AJ2" s="10"/>
      <c r="AK2" s="10"/>
      <c r="AL2" s="10"/>
      <c r="AY2" s="31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</row>
    <row r="3" spans="2:63" ht="11.1" customHeight="1"/>
    <row r="4" spans="2:63" ht="11.1" customHeight="1"/>
    <row r="6" spans="2:63" ht="18" customHeight="1">
      <c r="B6" s="448" t="s">
        <v>517</v>
      </c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8"/>
      <c r="AC6" s="448"/>
      <c r="AD6" s="448"/>
      <c r="AE6" s="448"/>
      <c r="AF6" s="448"/>
      <c r="AG6" s="448"/>
      <c r="AH6" s="448"/>
      <c r="AI6" s="448"/>
      <c r="AJ6" s="448"/>
      <c r="AK6" s="448"/>
      <c r="AL6" s="448"/>
      <c r="AM6" s="448"/>
      <c r="AN6" s="448"/>
      <c r="AO6" s="448"/>
      <c r="AP6" s="448"/>
      <c r="AQ6" s="448"/>
      <c r="AR6" s="448"/>
      <c r="AS6" s="448"/>
      <c r="AT6" s="448"/>
      <c r="AU6" s="448"/>
      <c r="AV6" s="448"/>
      <c r="AW6" s="448"/>
      <c r="AX6" s="448"/>
      <c r="AY6" s="448"/>
      <c r="AZ6" s="448"/>
      <c r="BA6" s="448"/>
      <c r="BB6" s="448"/>
      <c r="BC6" s="448"/>
      <c r="BD6" s="448"/>
      <c r="BE6" s="448"/>
      <c r="BF6" s="448"/>
      <c r="BG6" s="448"/>
      <c r="BH6" s="448"/>
      <c r="BI6" s="448"/>
      <c r="BJ6" s="448"/>
    </row>
    <row r="7" spans="2:63" ht="12.95" customHeight="1"/>
    <row r="38" spans="2:62" s="310" customFormat="1" ht="18" customHeight="1">
      <c r="B38" s="448" t="s">
        <v>481</v>
      </c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  <c r="AC38" s="448"/>
      <c r="AD38" s="448"/>
      <c r="AE38" s="448"/>
      <c r="AF38" s="448"/>
      <c r="AG38" s="448"/>
      <c r="AH38" s="448"/>
      <c r="AI38" s="448"/>
      <c r="AJ38" s="448"/>
      <c r="AK38" s="448"/>
      <c r="AL38" s="448"/>
      <c r="AM38" s="448"/>
      <c r="AN38" s="448"/>
      <c r="AO38" s="448"/>
      <c r="AP38" s="448"/>
      <c r="AQ38" s="448"/>
      <c r="AR38" s="448"/>
      <c r="AS38" s="448"/>
      <c r="AT38" s="448"/>
      <c r="AU38" s="448"/>
      <c r="AV38" s="448"/>
      <c r="AW38" s="448"/>
      <c r="AX38" s="448"/>
      <c r="AY38" s="448"/>
      <c r="AZ38" s="448"/>
      <c r="BA38" s="448"/>
      <c r="BB38" s="448"/>
      <c r="BC38" s="448"/>
      <c r="BD38" s="448"/>
      <c r="BE38" s="448"/>
      <c r="BF38" s="448"/>
      <c r="BG38" s="448"/>
      <c r="BH38" s="448"/>
      <c r="BI38" s="448"/>
      <c r="BJ38" s="448"/>
    </row>
    <row r="68" spans="3:6">
      <c r="C68" s="627"/>
      <c r="D68" s="627"/>
      <c r="E68" s="2"/>
      <c r="F68" s="2"/>
    </row>
  </sheetData>
  <mergeCells count="4">
    <mergeCell ref="B6:BJ6"/>
    <mergeCell ref="AZ1:BK2"/>
    <mergeCell ref="C68:D68"/>
    <mergeCell ref="B38:BJ38"/>
  </mergeCells>
  <phoneticPr fontId="3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W87"/>
  <sheetViews>
    <sheetView view="pageBreakPreview" zoomScaleNormal="100" zoomScaleSheetLayoutView="100" workbookViewId="0">
      <selection activeCell="V1" sqref="V1"/>
    </sheetView>
  </sheetViews>
  <sheetFormatPr defaultRowHeight="11.25"/>
  <cols>
    <col min="1" max="11" width="1.625" style="31" customWidth="1"/>
    <col min="12" max="13" width="8.375" style="31" customWidth="1"/>
    <col min="14" max="21" width="8.125" style="31" customWidth="1"/>
    <col min="22" max="22" width="1.625" style="31" customWidth="1"/>
    <col min="23" max="23" width="9" style="31" customWidth="1"/>
    <col min="24" max="16384" width="9" style="31"/>
  </cols>
  <sheetData>
    <row r="1" spans="1:23" s="253" customFormat="1" ht="11.1" customHeight="1">
      <c r="A1" s="537">
        <v>26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23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3" spans="1:23" ht="11.1" customHeight="1"/>
    <row r="4" spans="1:23" ht="11.1" customHeight="1"/>
    <row r="5" spans="1:23" s="112" customFormat="1" ht="18" customHeight="1">
      <c r="B5" s="628" t="s">
        <v>311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115"/>
    </row>
    <row r="6" spans="1:23" ht="12.95" customHeight="1"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340"/>
    </row>
    <row r="7" spans="1:23" ht="11.1" customHeight="1"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98"/>
      <c r="O7" s="335"/>
      <c r="P7" s="98"/>
      <c r="Q7" s="335"/>
      <c r="R7" s="98"/>
      <c r="S7" s="335"/>
      <c r="T7" s="98"/>
      <c r="U7" s="335"/>
      <c r="V7" s="335"/>
    </row>
    <row r="8" spans="1:23" ht="15" customHeight="1">
      <c r="B8" s="525" t="s">
        <v>70</v>
      </c>
      <c r="C8" s="526"/>
      <c r="D8" s="526"/>
      <c r="E8" s="526"/>
      <c r="F8" s="526"/>
      <c r="G8" s="526"/>
      <c r="H8" s="526"/>
      <c r="I8" s="526"/>
      <c r="J8" s="526"/>
      <c r="K8" s="526"/>
      <c r="L8" s="526" t="s">
        <v>1</v>
      </c>
      <c r="M8" s="526"/>
      <c r="N8" s="526" t="s">
        <v>167</v>
      </c>
      <c r="O8" s="526"/>
      <c r="P8" s="526" t="s">
        <v>168</v>
      </c>
      <c r="Q8" s="526"/>
      <c r="R8" s="526" t="s">
        <v>169</v>
      </c>
      <c r="S8" s="526"/>
      <c r="T8" s="526" t="s">
        <v>170</v>
      </c>
      <c r="U8" s="530"/>
      <c r="V8" s="333"/>
    </row>
    <row r="9" spans="1:23" ht="15" customHeight="1">
      <c r="B9" s="527"/>
      <c r="C9" s="528"/>
      <c r="D9" s="528"/>
      <c r="E9" s="528"/>
      <c r="F9" s="528"/>
      <c r="G9" s="528"/>
      <c r="H9" s="528"/>
      <c r="I9" s="528"/>
      <c r="J9" s="528"/>
      <c r="K9" s="528"/>
      <c r="L9" s="176" t="s">
        <v>2</v>
      </c>
      <c r="M9" s="176" t="s">
        <v>3</v>
      </c>
      <c r="N9" s="176" t="s">
        <v>2</v>
      </c>
      <c r="O9" s="176" t="s">
        <v>3</v>
      </c>
      <c r="P9" s="176" t="s">
        <v>2</v>
      </c>
      <c r="Q9" s="176" t="s">
        <v>3</v>
      </c>
      <c r="R9" s="176" t="s">
        <v>2</v>
      </c>
      <c r="S9" s="176" t="s">
        <v>3</v>
      </c>
      <c r="T9" s="176" t="s">
        <v>2</v>
      </c>
      <c r="U9" s="177" t="s">
        <v>3</v>
      </c>
      <c r="V9" s="333"/>
    </row>
    <row r="10" spans="1:23" ht="5.25" customHeight="1">
      <c r="B10" s="335"/>
      <c r="C10" s="335"/>
      <c r="D10" s="335"/>
      <c r="E10" s="335"/>
      <c r="F10" s="335"/>
      <c r="G10" s="335"/>
      <c r="H10" s="335"/>
      <c r="I10" s="335"/>
      <c r="J10" s="335"/>
      <c r="K10" s="154"/>
      <c r="L10" s="335"/>
      <c r="M10" s="335"/>
      <c r="N10" s="99"/>
      <c r="P10" s="99"/>
    </row>
    <row r="11" spans="1:23" s="41" customFormat="1" ht="11.1" customHeight="1">
      <c r="B11" s="46"/>
      <c r="C11" s="523" t="s">
        <v>74</v>
      </c>
      <c r="D11" s="523"/>
      <c r="E11" s="523"/>
      <c r="F11" s="523"/>
      <c r="G11" s="523"/>
      <c r="H11" s="523"/>
      <c r="I11" s="523"/>
      <c r="J11" s="523"/>
      <c r="K11" s="273"/>
      <c r="L11" s="367">
        <v>349094</v>
      </c>
      <c r="M11" s="367">
        <v>362118</v>
      </c>
      <c r="N11" s="367">
        <v>15055</v>
      </c>
      <c r="O11" s="367">
        <v>14346</v>
      </c>
      <c r="P11" s="367">
        <v>14784</v>
      </c>
      <c r="Q11" s="367">
        <v>13896</v>
      </c>
      <c r="R11" s="367">
        <v>15712</v>
      </c>
      <c r="S11" s="367">
        <v>14768</v>
      </c>
      <c r="T11" s="367">
        <v>16450</v>
      </c>
      <c r="U11" s="367">
        <v>15541</v>
      </c>
      <c r="V11" s="92"/>
      <c r="W11" s="120"/>
    </row>
    <row r="12" spans="1:23" ht="5.25" customHeight="1">
      <c r="B12" s="335"/>
      <c r="C12" s="329"/>
      <c r="D12" s="329"/>
      <c r="E12" s="329"/>
      <c r="F12" s="329"/>
      <c r="G12" s="329"/>
      <c r="H12" s="329"/>
      <c r="I12" s="329"/>
      <c r="J12" s="329"/>
      <c r="K12" s="161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89"/>
      <c r="W12" s="99"/>
    </row>
    <row r="13" spans="1:23" s="41" customFormat="1" ht="11.1" customHeight="1">
      <c r="B13" s="46"/>
      <c r="C13" s="522" t="s">
        <v>75</v>
      </c>
      <c r="D13" s="522"/>
      <c r="E13" s="522"/>
      <c r="F13" s="522"/>
      <c r="G13" s="522"/>
      <c r="H13" s="522"/>
      <c r="I13" s="522"/>
      <c r="J13" s="522"/>
      <c r="K13" s="157"/>
      <c r="L13" s="369">
        <v>3548</v>
      </c>
      <c r="M13" s="369">
        <v>3492</v>
      </c>
      <c r="N13" s="369">
        <v>90</v>
      </c>
      <c r="O13" s="369">
        <v>82</v>
      </c>
      <c r="P13" s="369">
        <v>68</v>
      </c>
      <c r="Q13" s="369">
        <v>68</v>
      </c>
      <c r="R13" s="369">
        <v>82</v>
      </c>
      <c r="S13" s="369">
        <v>87</v>
      </c>
      <c r="T13" s="369">
        <v>99</v>
      </c>
      <c r="U13" s="369">
        <v>96</v>
      </c>
      <c r="V13" s="92"/>
      <c r="W13" s="120"/>
    </row>
    <row r="14" spans="1:23" ht="11.1" customHeight="1">
      <c r="B14" s="335"/>
      <c r="C14" s="329"/>
      <c r="D14" s="329"/>
      <c r="E14" s="329"/>
      <c r="F14" s="329"/>
      <c r="G14" s="520" t="s">
        <v>76</v>
      </c>
      <c r="H14" s="520"/>
      <c r="I14" s="520"/>
      <c r="J14" s="520"/>
      <c r="K14" s="161"/>
      <c r="L14" s="370">
        <v>2380</v>
      </c>
      <c r="M14" s="370">
        <v>2275</v>
      </c>
      <c r="N14" s="370">
        <v>62</v>
      </c>
      <c r="O14" s="370">
        <v>55</v>
      </c>
      <c r="P14" s="370">
        <v>50</v>
      </c>
      <c r="Q14" s="370">
        <v>42</v>
      </c>
      <c r="R14" s="370">
        <v>45</v>
      </c>
      <c r="S14" s="370">
        <v>59</v>
      </c>
      <c r="T14" s="370">
        <v>65</v>
      </c>
      <c r="U14" s="370">
        <v>54</v>
      </c>
      <c r="V14" s="89"/>
      <c r="W14" s="99"/>
    </row>
    <row r="15" spans="1:23" ht="11.1" customHeight="1">
      <c r="B15" s="335"/>
      <c r="C15" s="329"/>
      <c r="D15" s="329"/>
      <c r="E15" s="329"/>
      <c r="F15" s="329"/>
      <c r="G15" s="520" t="s">
        <v>77</v>
      </c>
      <c r="H15" s="520"/>
      <c r="I15" s="520"/>
      <c r="J15" s="520"/>
      <c r="K15" s="161"/>
      <c r="L15" s="370">
        <v>1168</v>
      </c>
      <c r="M15" s="370">
        <v>1217</v>
      </c>
      <c r="N15" s="370">
        <v>28</v>
      </c>
      <c r="O15" s="370">
        <v>27</v>
      </c>
      <c r="P15" s="370">
        <v>18</v>
      </c>
      <c r="Q15" s="370">
        <v>26</v>
      </c>
      <c r="R15" s="370">
        <v>37</v>
      </c>
      <c r="S15" s="370">
        <v>28</v>
      </c>
      <c r="T15" s="370">
        <v>34</v>
      </c>
      <c r="U15" s="370">
        <v>42</v>
      </c>
      <c r="V15" s="89"/>
      <c r="W15" s="99"/>
    </row>
    <row r="16" spans="1:23" ht="5.25" customHeight="1">
      <c r="B16" s="335"/>
      <c r="C16" s="329"/>
      <c r="D16" s="329"/>
      <c r="E16" s="329"/>
      <c r="F16" s="329"/>
      <c r="G16" s="329"/>
      <c r="H16" s="329"/>
      <c r="I16" s="329"/>
      <c r="J16" s="329"/>
      <c r="K16" s="161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89"/>
      <c r="W16" s="99"/>
    </row>
    <row r="17" spans="2:23" s="41" customFormat="1" ht="11.1" customHeight="1">
      <c r="B17" s="46"/>
      <c r="C17" s="522" t="s">
        <v>78</v>
      </c>
      <c r="D17" s="522"/>
      <c r="E17" s="522"/>
      <c r="F17" s="522"/>
      <c r="G17" s="522"/>
      <c r="H17" s="522"/>
      <c r="I17" s="522"/>
      <c r="J17" s="522"/>
      <c r="K17" s="157"/>
      <c r="L17" s="369">
        <v>4086</v>
      </c>
      <c r="M17" s="369">
        <v>4409</v>
      </c>
      <c r="N17" s="369">
        <v>173</v>
      </c>
      <c r="O17" s="369">
        <v>141</v>
      </c>
      <c r="P17" s="369">
        <v>118</v>
      </c>
      <c r="Q17" s="369">
        <v>114</v>
      </c>
      <c r="R17" s="369">
        <v>129</v>
      </c>
      <c r="S17" s="369">
        <v>115</v>
      </c>
      <c r="T17" s="369">
        <v>148</v>
      </c>
      <c r="U17" s="369">
        <v>137</v>
      </c>
      <c r="V17" s="92"/>
      <c r="W17" s="120"/>
    </row>
    <row r="18" spans="2:23" ht="11.1" customHeight="1">
      <c r="B18" s="335"/>
      <c r="C18" s="329"/>
      <c r="D18" s="329"/>
      <c r="E18" s="329"/>
      <c r="F18" s="329"/>
      <c r="G18" s="520" t="s">
        <v>76</v>
      </c>
      <c r="H18" s="520"/>
      <c r="I18" s="520"/>
      <c r="J18" s="520"/>
      <c r="K18" s="161"/>
      <c r="L18" s="370">
        <v>2374</v>
      </c>
      <c r="M18" s="370">
        <v>2421</v>
      </c>
      <c r="N18" s="370">
        <v>96</v>
      </c>
      <c r="O18" s="370">
        <v>84</v>
      </c>
      <c r="P18" s="370">
        <v>62</v>
      </c>
      <c r="Q18" s="370">
        <v>67</v>
      </c>
      <c r="R18" s="370">
        <v>77</v>
      </c>
      <c r="S18" s="370">
        <v>70</v>
      </c>
      <c r="T18" s="370">
        <v>88</v>
      </c>
      <c r="U18" s="370">
        <v>68</v>
      </c>
      <c r="V18" s="89"/>
      <c r="W18" s="99"/>
    </row>
    <row r="19" spans="2:23" ht="11.1" customHeight="1">
      <c r="B19" s="335"/>
      <c r="C19" s="329"/>
      <c r="D19" s="329"/>
      <c r="E19" s="329"/>
      <c r="F19" s="329"/>
      <c r="G19" s="520" t="s">
        <v>77</v>
      </c>
      <c r="H19" s="520"/>
      <c r="I19" s="520"/>
      <c r="J19" s="520"/>
      <c r="K19" s="161"/>
      <c r="L19" s="370">
        <v>1712</v>
      </c>
      <c r="M19" s="370">
        <v>1988</v>
      </c>
      <c r="N19" s="370">
        <v>77</v>
      </c>
      <c r="O19" s="370">
        <v>57</v>
      </c>
      <c r="P19" s="370">
        <v>56</v>
      </c>
      <c r="Q19" s="370">
        <v>47</v>
      </c>
      <c r="R19" s="370">
        <v>52</v>
      </c>
      <c r="S19" s="370">
        <v>45</v>
      </c>
      <c r="T19" s="370">
        <v>60</v>
      </c>
      <c r="U19" s="370">
        <v>69</v>
      </c>
      <c r="V19" s="89"/>
      <c r="W19" s="99"/>
    </row>
    <row r="20" spans="2:23" ht="5.25" customHeight="1">
      <c r="B20" s="335"/>
      <c r="C20" s="329"/>
      <c r="D20" s="329"/>
      <c r="E20" s="329"/>
      <c r="F20" s="329"/>
      <c r="G20" s="329"/>
      <c r="H20" s="329"/>
      <c r="I20" s="329"/>
      <c r="J20" s="329"/>
      <c r="K20" s="161"/>
      <c r="L20" s="368"/>
      <c r="M20" s="368"/>
      <c r="N20" s="368"/>
      <c r="O20" s="368"/>
      <c r="P20" s="368"/>
      <c r="Q20" s="368"/>
      <c r="R20" s="368"/>
      <c r="S20" s="368"/>
      <c r="T20" s="368"/>
      <c r="U20" s="368"/>
      <c r="V20" s="89"/>
      <c r="W20" s="99"/>
    </row>
    <row r="21" spans="2:23" s="41" customFormat="1" ht="11.1" customHeight="1">
      <c r="B21" s="46"/>
      <c r="C21" s="522" t="s">
        <v>79</v>
      </c>
      <c r="D21" s="522"/>
      <c r="E21" s="522"/>
      <c r="F21" s="522"/>
      <c r="G21" s="522"/>
      <c r="H21" s="522"/>
      <c r="I21" s="522"/>
      <c r="J21" s="522"/>
      <c r="K21" s="157"/>
      <c r="L21" s="369">
        <v>1845</v>
      </c>
      <c r="M21" s="369">
        <v>1934</v>
      </c>
      <c r="N21" s="369">
        <v>77</v>
      </c>
      <c r="O21" s="369">
        <v>71</v>
      </c>
      <c r="P21" s="369">
        <v>60</v>
      </c>
      <c r="Q21" s="369">
        <v>66</v>
      </c>
      <c r="R21" s="369">
        <v>62</v>
      </c>
      <c r="S21" s="369">
        <v>50</v>
      </c>
      <c r="T21" s="369">
        <v>40</v>
      </c>
      <c r="U21" s="369">
        <v>48</v>
      </c>
      <c r="V21" s="92"/>
      <c r="W21" s="120"/>
    </row>
    <row r="22" spans="2:23" ht="5.25" customHeight="1">
      <c r="B22" s="335"/>
      <c r="C22" s="329"/>
      <c r="D22" s="329"/>
      <c r="E22" s="329"/>
      <c r="F22" s="329"/>
      <c r="G22" s="329"/>
      <c r="H22" s="329"/>
      <c r="I22" s="329"/>
      <c r="J22" s="329"/>
      <c r="K22" s="161"/>
      <c r="L22" s="368"/>
      <c r="M22" s="368"/>
      <c r="N22" s="368"/>
      <c r="O22" s="368"/>
      <c r="P22" s="368"/>
      <c r="Q22" s="368"/>
      <c r="R22" s="368"/>
      <c r="S22" s="368"/>
      <c r="T22" s="368"/>
      <c r="U22" s="368"/>
      <c r="V22" s="89"/>
      <c r="W22" s="99"/>
    </row>
    <row r="23" spans="2:23" s="41" customFormat="1" ht="11.1" customHeight="1">
      <c r="B23" s="46"/>
      <c r="C23" s="522" t="s">
        <v>80</v>
      </c>
      <c r="D23" s="522"/>
      <c r="E23" s="522"/>
      <c r="F23" s="522"/>
      <c r="G23" s="522"/>
      <c r="H23" s="522"/>
      <c r="I23" s="522"/>
      <c r="J23" s="522"/>
      <c r="K23" s="157"/>
      <c r="L23" s="369">
        <v>3149</v>
      </c>
      <c r="M23" s="369">
        <v>3229</v>
      </c>
      <c r="N23" s="369">
        <v>110</v>
      </c>
      <c r="O23" s="369">
        <v>98</v>
      </c>
      <c r="P23" s="369">
        <v>103</v>
      </c>
      <c r="Q23" s="369">
        <v>100</v>
      </c>
      <c r="R23" s="369">
        <v>126</v>
      </c>
      <c r="S23" s="369">
        <v>106</v>
      </c>
      <c r="T23" s="369">
        <v>140</v>
      </c>
      <c r="U23" s="369">
        <v>112</v>
      </c>
      <c r="V23" s="92"/>
      <c r="W23" s="120"/>
    </row>
    <row r="24" spans="2:23" ht="11.1" customHeight="1">
      <c r="B24" s="335"/>
      <c r="C24" s="329"/>
      <c r="D24" s="329"/>
      <c r="E24" s="329"/>
      <c r="F24" s="329"/>
      <c r="G24" s="520" t="s">
        <v>76</v>
      </c>
      <c r="H24" s="520"/>
      <c r="I24" s="520"/>
      <c r="J24" s="520"/>
      <c r="K24" s="161"/>
      <c r="L24" s="370">
        <v>631</v>
      </c>
      <c r="M24" s="370">
        <v>647</v>
      </c>
      <c r="N24" s="370">
        <v>12</v>
      </c>
      <c r="O24" s="370">
        <v>14</v>
      </c>
      <c r="P24" s="370">
        <v>8</v>
      </c>
      <c r="Q24" s="370">
        <v>9</v>
      </c>
      <c r="R24" s="370">
        <v>13</v>
      </c>
      <c r="S24" s="370">
        <v>16</v>
      </c>
      <c r="T24" s="370">
        <v>23</v>
      </c>
      <c r="U24" s="370">
        <v>17</v>
      </c>
      <c r="V24" s="89"/>
      <c r="W24" s="99"/>
    </row>
    <row r="25" spans="2:23" ht="11.1" customHeight="1">
      <c r="B25" s="335"/>
      <c r="C25" s="329"/>
      <c r="D25" s="329"/>
      <c r="E25" s="329"/>
      <c r="F25" s="329"/>
      <c r="G25" s="520" t="s">
        <v>77</v>
      </c>
      <c r="H25" s="520"/>
      <c r="I25" s="520"/>
      <c r="J25" s="520"/>
      <c r="K25" s="161"/>
      <c r="L25" s="370">
        <v>1606</v>
      </c>
      <c r="M25" s="370">
        <v>1700</v>
      </c>
      <c r="N25" s="370">
        <v>49</v>
      </c>
      <c r="O25" s="370">
        <v>45</v>
      </c>
      <c r="P25" s="370">
        <v>53</v>
      </c>
      <c r="Q25" s="370">
        <v>56</v>
      </c>
      <c r="R25" s="370">
        <v>67</v>
      </c>
      <c r="S25" s="370">
        <v>64</v>
      </c>
      <c r="T25" s="370">
        <v>78</v>
      </c>
      <c r="U25" s="370">
        <v>63</v>
      </c>
      <c r="V25" s="89"/>
      <c r="W25" s="99"/>
    </row>
    <row r="26" spans="2:23" ht="11.1" customHeight="1">
      <c r="B26" s="335"/>
      <c r="C26" s="329"/>
      <c r="D26" s="329"/>
      <c r="E26" s="329"/>
      <c r="F26" s="329"/>
      <c r="G26" s="520" t="s">
        <v>81</v>
      </c>
      <c r="H26" s="520"/>
      <c r="I26" s="520"/>
      <c r="J26" s="520"/>
      <c r="K26" s="161"/>
      <c r="L26" s="370">
        <v>912</v>
      </c>
      <c r="M26" s="370">
        <v>882</v>
      </c>
      <c r="N26" s="370">
        <v>49</v>
      </c>
      <c r="O26" s="370">
        <v>39</v>
      </c>
      <c r="P26" s="370">
        <v>42</v>
      </c>
      <c r="Q26" s="370">
        <v>35</v>
      </c>
      <c r="R26" s="370">
        <v>46</v>
      </c>
      <c r="S26" s="370">
        <v>26</v>
      </c>
      <c r="T26" s="370">
        <v>39</v>
      </c>
      <c r="U26" s="370">
        <v>32</v>
      </c>
      <c r="V26" s="89"/>
      <c r="W26" s="99"/>
    </row>
    <row r="27" spans="2:23" ht="5.25" customHeight="1">
      <c r="B27" s="335"/>
      <c r="C27" s="329"/>
      <c r="D27" s="329"/>
      <c r="E27" s="329"/>
      <c r="F27" s="329"/>
      <c r="G27" s="329"/>
      <c r="H27" s="329"/>
      <c r="I27" s="329"/>
      <c r="J27" s="329"/>
      <c r="K27" s="161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89"/>
      <c r="W27" s="99"/>
    </row>
    <row r="28" spans="2:23" s="41" customFormat="1" ht="11.1" customHeight="1">
      <c r="B28" s="46"/>
      <c r="C28" s="522" t="s">
        <v>82</v>
      </c>
      <c r="D28" s="522"/>
      <c r="E28" s="522"/>
      <c r="F28" s="522"/>
      <c r="G28" s="522"/>
      <c r="H28" s="522"/>
      <c r="I28" s="522"/>
      <c r="J28" s="522"/>
      <c r="K28" s="157"/>
      <c r="L28" s="369">
        <v>2943</v>
      </c>
      <c r="M28" s="369">
        <v>3157</v>
      </c>
      <c r="N28" s="369">
        <v>91</v>
      </c>
      <c r="O28" s="369">
        <v>99</v>
      </c>
      <c r="P28" s="369">
        <v>58</v>
      </c>
      <c r="Q28" s="369">
        <v>59</v>
      </c>
      <c r="R28" s="369">
        <v>67</v>
      </c>
      <c r="S28" s="369">
        <v>54</v>
      </c>
      <c r="T28" s="369">
        <v>67</v>
      </c>
      <c r="U28" s="369">
        <v>72</v>
      </c>
      <c r="V28" s="92"/>
      <c r="W28" s="120"/>
    </row>
    <row r="29" spans="2:23" ht="11.1" customHeight="1">
      <c r="B29" s="335"/>
      <c r="C29" s="329"/>
      <c r="D29" s="329"/>
      <c r="E29" s="329"/>
      <c r="F29" s="329"/>
      <c r="G29" s="520" t="s">
        <v>76</v>
      </c>
      <c r="H29" s="520"/>
      <c r="I29" s="520"/>
      <c r="J29" s="520"/>
      <c r="K29" s="161"/>
      <c r="L29" s="370">
        <v>1101</v>
      </c>
      <c r="M29" s="370">
        <v>1073</v>
      </c>
      <c r="N29" s="370">
        <v>37</v>
      </c>
      <c r="O29" s="370">
        <v>36</v>
      </c>
      <c r="P29" s="370">
        <v>23</v>
      </c>
      <c r="Q29" s="370">
        <v>21</v>
      </c>
      <c r="R29" s="370">
        <v>24</v>
      </c>
      <c r="S29" s="370">
        <v>20</v>
      </c>
      <c r="T29" s="370">
        <v>29</v>
      </c>
      <c r="U29" s="370">
        <v>23</v>
      </c>
      <c r="V29" s="89"/>
      <c r="W29" s="99"/>
    </row>
    <row r="30" spans="2:23" ht="11.1" customHeight="1">
      <c r="B30" s="335"/>
      <c r="C30" s="329"/>
      <c r="D30" s="329"/>
      <c r="E30" s="329"/>
      <c r="F30" s="329"/>
      <c r="G30" s="520" t="s">
        <v>77</v>
      </c>
      <c r="H30" s="520"/>
      <c r="I30" s="520"/>
      <c r="J30" s="520"/>
      <c r="K30" s="161"/>
      <c r="L30" s="370">
        <v>1842</v>
      </c>
      <c r="M30" s="370">
        <v>2084</v>
      </c>
      <c r="N30" s="370">
        <v>54</v>
      </c>
      <c r="O30" s="370">
        <v>63</v>
      </c>
      <c r="P30" s="370">
        <v>35</v>
      </c>
      <c r="Q30" s="370">
        <v>38</v>
      </c>
      <c r="R30" s="370">
        <v>43</v>
      </c>
      <c r="S30" s="370">
        <v>34</v>
      </c>
      <c r="T30" s="370">
        <v>38</v>
      </c>
      <c r="U30" s="370">
        <v>49</v>
      </c>
      <c r="V30" s="89"/>
      <c r="W30" s="99"/>
    </row>
    <row r="31" spans="2:23" ht="5.25" customHeight="1">
      <c r="B31" s="335"/>
      <c r="C31" s="329"/>
      <c r="D31" s="329"/>
      <c r="E31" s="329"/>
      <c r="F31" s="329"/>
      <c r="G31" s="329"/>
      <c r="H31" s="329"/>
      <c r="I31" s="329"/>
      <c r="J31" s="329"/>
      <c r="K31" s="161"/>
      <c r="L31" s="368"/>
      <c r="M31" s="368"/>
      <c r="N31" s="368"/>
      <c r="O31" s="368"/>
      <c r="P31" s="368"/>
      <c r="Q31" s="368"/>
      <c r="R31" s="368"/>
      <c r="S31" s="368"/>
      <c r="T31" s="368"/>
      <c r="U31" s="368"/>
      <c r="V31" s="89"/>
      <c r="W31" s="99"/>
    </row>
    <row r="32" spans="2:23" s="41" customFormat="1" ht="11.1" customHeight="1">
      <c r="B32" s="46"/>
      <c r="C32" s="522" t="s">
        <v>83</v>
      </c>
      <c r="D32" s="522"/>
      <c r="E32" s="522"/>
      <c r="F32" s="522"/>
      <c r="G32" s="522"/>
      <c r="H32" s="522"/>
      <c r="I32" s="522"/>
      <c r="J32" s="522"/>
      <c r="K32" s="157"/>
      <c r="L32" s="369">
        <v>5017</v>
      </c>
      <c r="M32" s="369">
        <v>4845</v>
      </c>
      <c r="N32" s="369">
        <v>240</v>
      </c>
      <c r="O32" s="369">
        <v>203</v>
      </c>
      <c r="P32" s="369">
        <v>180</v>
      </c>
      <c r="Q32" s="369">
        <v>155</v>
      </c>
      <c r="R32" s="369">
        <v>176</v>
      </c>
      <c r="S32" s="369">
        <v>160</v>
      </c>
      <c r="T32" s="369">
        <v>183</v>
      </c>
      <c r="U32" s="369">
        <v>159</v>
      </c>
      <c r="V32" s="92"/>
      <c r="W32" s="120"/>
    </row>
    <row r="33" spans="2:23" ht="11.1" customHeight="1">
      <c r="B33" s="335"/>
      <c r="C33" s="329"/>
      <c r="D33" s="329"/>
      <c r="E33" s="329"/>
      <c r="F33" s="329"/>
      <c r="G33" s="520" t="s">
        <v>76</v>
      </c>
      <c r="H33" s="520"/>
      <c r="I33" s="520"/>
      <c r="J33" s="520"/>
      <c r="K33" s="161"/>
      <c r="L33" s="370">
        <v>1268</v>
      </c>
      <c r="M33" s="370">
        <v>1196</v>
      </c>
      <c r="N33" s="370">
        <v>77</v>
      </c>
      <c r="O33" s="370">
        <v>51</v>
      </c>
      <c r="P33" s="370">
        <v>47</v>
      </c>
      <c r="Q33" s="370">
        <v>42</v>
      </c>
      <c r="R33" s="370">
        <v>44</v>
      </c>
      <c r="S33" s="370">
        <v>42</v>
      </c>
      <c r="T33" s="370">
        <v>45</v>
      </c>
      <c r="U33" s="370">
        <v>28</v>
      </c>
      <c r="V33" s="89"/>
      <c r="W33" s="99"/>
    </row>
    <row r="34" spans="2:23" ht="11.1" customHeight="1">
      <c r="B34" s="335"/>
      <c r="C34" s="329"/>
      <c r="D34" s="329"/>
      <c r="E34" s="329"/>
      <c r="F34" s="329"/>
      <c r="G34" s="520" t="s">
        <v>77</v>
      </c>
      <c r="H34" s="520"/>
      <c r="I34" s="520"/>
      <c r="J34" s="520"/>
      <c r="K34" s="161"/>
      <c r="L34" s="370">
        <v>1610</v>
      </c>
      <c r="M34" s="370">
        <v>1485</v>
      </c>
      <c r="N34" s="370">
        <v>67</v>
      </c>
      <c r="O34" s="370">
        <v>61</v>
      </c>
      <c r="P34" s="370">
        <v>53</v>
      </c>
      <c r="Q34" s="370">
        <v>38</v>
      </c>
      <c r="R34" s="370">
        <v>47</v>
      </c>
      <c r="S34" s="370">
        <v>40</v>
      </c>
      <c r="T34" s="370">
        <v>59</v>
      </c>
      <c r="U34" s="370">
        <v>53</v>
      </c>
      <c r="V34" s="89"/>
      <c r="W34" s="99"/>
    </row>
    <row r="35" spans="2:23" ht="11.1" customHeight="1">
      <c r="B35" s="335"/>
      <c r="C35" s="329"/>
      <c r="D35" s="329"/>
      <c r="E35" s="329"/>
      <c r="F35" s="329"/>
      <c r="G35" s="520" t="s">
        <v>81</v>
      </c>
      <c r="H35" s="520"/>
      <c r="I35" s="520"/>
      <c r="J35" s="520"/>
      <c r="K35" s="161"/>
      <c r="L35" s="370">
        <v>1427</v>
      </c>
      <c r="M35" s="370">
        <v>1430</v>
      </c>
      <c r="N35" s="370">
        <v>60</v>
      </c>
      <c r="O35" s="370">
        <v>55</v>
      </c>
      <c r="P35" s="370">
        <v>40</v>
      </c>
      <c r="Q35" s="370">
        <v>38</v>
      </c>
      <c r="R35" s="370">
        <v>43</v>
      </c>
      <c r="S35" s="370">
        <v>36</v>
      </c>
      <c r="T35" s="370">
        <v>54</v>
      </c>
      <c r="U35" s="370">
        <v>44</v>
      </c>
      <c r="V35" s="89"/>
      <c r="W35" s="99"/>
    </row>
    <row r="36" spans="2:23" ht="11.1" customHeight="1">
      <c r="B36" s="335"/>
      <c r="C36" s="329"/>
      <c r="D36" s="329"/>
      <c r="E36" s="329"/>
      <c r="F36" s="329"/>
      <c r="G36" s="520" t="s">
        <v>84</v>
      </c>
      <c r="H36" s="520"/>
      <c r="I36" s="520"/>
      <c r="J36" s="520"/>
      <c r="K36" s="161"/>
      <c r="L36" s="370">
        <v>712</v>
      </c>
      <c r="M36" s="370">
        <v>734</v>
      </c>
      <c r="N36" s="370">
        <v>36</v>
      </c>
      <c r="O36" s="370">
        <v>36</v>
      </c>
      <c r="P36" s="370">
        <v>40</v>
      </c>
      <c r="Q36" s="370">
        <v>37</v>
      </c>
      <c r="R36" s="370">
        <v>42</v>
      </c>
      <c r="S36" s="370">
        <v>42</v>
      </c>
      <c r="T36" s="370">
        <v>25</v>
      </c>
      <c r="U36" s="370">
        <v>34</v>
      </c>
      <c r="V36" s="89"/>
      <c r="W36" s="99"/>
    </row>
    <row r="37" spans="2:23" ht="5.25" customHeight="1">
      <c r="B37" s="335"/>
      <c r="C37" s="329"/>
      <c r="D37" s="329"/>
      <c r="E37" s="329"/>
      <c r="F37" s="329"/>
      <c r="G37" s="329"/>
      <c r="H37" s="329"/>
      <c r="I37" s="329"/>
      <c r="J37" s="329"/>
      <c r="K37" s="161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89"/>
      <c r="W37" s="99"/>
    </row>
    <row r="38" spans="2:23" s="41" customFormat="1" ht="11.1" customHeight="1">
      <c r="B38" s="46"/>
      <c r="C38" s="522" t="s">
        <v>85</v>
      </c>
      <c r="D38" s="522"/>
      <c r="E38" s="522"/>
      <c r="F38" s="522"/>
      <c r="G38" s="522"/>
      <c r="H38" s="522"/>
      <c r="I38" s="522"/>
      <c r="J38" s="522"/>
      <c r="K38" s="157"/>
      <c r="L38" s="369">
        <v>4148</v>
      </c>
      <c r="M38" s="369">
        <v>3991</v>
      </c>
      <c r="N38" s="369">
        <v>196</v>
      </c>
      <c r="O38" s="369">
        <v>156</v>
      </c>
      <c r="P38" s="369">
        <v>184</v>
      </c>
      <c r="Q38" s="369">
        <v>202</v>
      </c>
      <c r="R38" s="369">
        <v>187</v>
      </c>
      <c r="S38" s="369">
        <v>178</v>
      </c>
      <c r="T38" s="369">
        <v>195</v>
      </c>
      <c r="U38" s="369">
        <v>170</v>
      </c>
      <c r="V38" s="92"/>
      <c r="W38" s="120"/>
    </row>
    <row r="39" spans="2:23" ht="11.1" customHeight="1">
      <c r="B39" s="335"/>
      <c r="C39" s="329"/>
      <c r="D39" s="329"/>
      <c r="E39" s="329"/>
      <c r="F39" s="329"/>
      <c r="G39" s="520" t="s">
        <v>76</v>
      </c>
      <c r="H39" s="520"/>
      <c r="I39" s="520"/>
      <c r="J39" s="520"/>
      <c r="K39" s="161"/>
      <c r="L39" s="370">
        <v>1169</v>
      </c>
      <c r="M39" s="370">
        <v>1164</v>
      </c>
      <c r="N39" s="370">
        <v>46</v>
      </c>
      <c r="O39" s="370">
        <v>41</v>
      </c>
      <c r="P39" s="370">
        <v>61</v>
      </c>
      <c r="Q39" s="370">
        <v>60</v>
      </c>
      <c r="R39" s="370">
        <v>66</v>
      </c>
      <c r="S39" s="370">
        <v>53</v>
      </c>
      <c r="T39" s="370">
        <v>51</v>
      </c>
      <c r="U39" s="370">
        <v>51</v>
      </c>
      <c r="V39" s="89"/>
      <c r="W39" s="99"/>
    </row>
    <row r="40" spans="2:23" ht="11.1" customHeight="1">
      <c r="B40" s="335"/>
      <c r="C40" s="329"/>
      <c r="D40" s="329"/>
      <c r="E40" s="329"/>
      <c r="F40" s="329"/>
      <c r="G40" s="520" t="s">
        <v>77</v>
      </c>
      <c r="H40" s="520"/>
      <c r="I40" s="520"/>
      <c r="J40" s="520"/>
      <c r="K40" s="161"/>
      <c r="L40" s="370">
        <v>984</v>
      </c>
      <c r="M40" s="370">
        <v>982</v>
      </c>
      <c r="N40" s="370">
        <v>39</v>
      </c>
      <c r="O40" s="370">
        <v>26</v>
      </c>
      <c r="P40" s="370">
        <v>37</v>
      </c>
      <c r="Q40" s="370">
        <v>34</v>
      </c>
      <c r="R40" s="370">
        <v>33</v>
      </c>
      <c r="S40" s="370">
        <v>31</v>
      </c>
      <c r="T40" s="370">
        <v>36</v>
      </c>
      <c r="U40" s="370">
        <v>49</v>
      </c>
      <c r="V40" s="89"/>
      <c r="W40" s="99"/>
    </row>
    <row r="41" spans="2:23" ht="11.1" customHeight="1">
      <c r="B41" s="335"/>
      <c r="C41" s="329"/>
      <c r="D41" s="329"/>
      <c r="E41" s="329"/>
      <c r="F41" s="329"/>
      <c r="G41" s="520" t="s">
        <v>81</v>
      </c>
      <c r="H41" s="520"/>
      <c r="I41" s="520"/>
      <c r="J41" s="520"/>
      <c r="K41" s="161"/>
      <c r="L41" s="370">
        <v>1995</v>
      </c>
      <c r="M41" s="370">
        <v>1845</v>
      </c>
      <c r="N41" s="370">
        <v>111</v>
      </c>
      <c r="O41" s="370">
        <v>89</v>
      </c>
      <c r="P41" s="370">
        <v>86</v>
      </c>
      <c r="Q41" s="370">
        <v>108</v>
      </c>
      <c r="R41" s="370">
        <v>88</v>
      </c>
      <c r="S41" s="370">
        <v>94</v>
      </c>
      <c r="T41" s="370">
        <v>108</v>
      </c>
      <c r="U41" s="370">
        <v>70</v>
      </c>
      <c r="V41" s="89"/>
      <c r="W41" s="99"/>
    </row>
    <row r="42" spans="2:23" ht="5.25" customHeight="1">
      <c r="B42" s="335"/>
      <c r="C42" s="329"/>
      <c r="D42" s="329"/>
      <c r="E42" s="329"/>
      <c r="F42" s="329"/>
      <c r="G42" s="329"/>
      <c r="H42" s="329"/>
      <c r="I42" s="329"/>
      <c r="J42" s="329"/>
      <c r="K42" s="161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89"/>
      <c r="W42" s="99"/>
    </row>
    <row r="43" spans="2:23" s="41" customFormat="1" ht="11.1" customHeight="1">
      <c r="B43" s="46"/>
      <c r="C43" s="522" t="s">
        <v>86</v>
      </c>
      <c r="D43" s="522"/>
      <c r="E43" s="522"/>
      <c r="F43" s="522"/>
      <c r="G43" s="522"/>
      <c r="H43" s="522"/>
      <c r="I43" s="522"/>
      <c r="J43" s="522"/>
      <c r="K43" s="157"/>
      <c r="L43" s="369">
        <v>8685</v>
      </c>
      <c r="M43" s="369">
        <v>9103</v>
      </c>
      <c r="N43" s="369">
        <v>330</v>
      </c>
      <c r="O43" s="369">
        <v>318</v>
      </c>
      <c r="P43" s="369">
        <v>237</v>
      </c>
      <c r="Q43" s="369">
        <v>218</v>
      </c>
      <c r="R43" s="369">
        <v>228</v>
      </c>
      <c r="S43" s="369">
        <v>236</v>
      </c>
      <c r="T43" s="369">
        <v>270</v>
      </c>
      <c r="U43" s="369">
        <v>287</v>
      </c>
      <c r="V43" s="92"/>
      <c r="W43" s="120"/>
    </row>
    <row r="44" spans="2:23" ht="11.1" customHeight="1">
      <c r="B44" s="335"/>
      <c r="C44" s="329"/>
      <c r="D44" s="329"/>
      <c r="E44" s="329"/>
      <c r="F44" s="329"/>
      <c r="G44" s="520" t="s">
        <v>76</v>
      </c>
      <c r="H44" s="520"/>
      <c r="I44" s="520"/>
      <c r="J44" s="520"/>
      <c r="K44" s="161"/>
      <c r="L44" s="370">
        <v>1095</v>
      </c>
      <c r="M44" s="370">
        <v>1247</v>
      </c>
      <c r="N44" s="370">
        <v>33</v>
      </c>
      <c r="O44" s="370">
        <v>32</v>
      </c>
      <c r="P44" s="370">
        <v>31</v>
      </c>
      <c r="Q44" s="370">
        <v>31</v>
      </c>
      <c r="R44" s="370">
        <v>33</v>
      </c>
      <c r="S44" s="370">
        <v>34</v>
      </c>
      <c r="T44" s="370">
        <v>35</v>
      </c>
      <c r="U44" s="370">
        <v>37</v>
      </c>
      <c r="V44" s="89"/>
      <c r="W44" s="99"/>
    </row>
    <row r="45" spans="2:23" ht="11.1" customHeight="1">
      <c r="B45" s="335"/>
      <c r="C45" s="329"/>
      <c r="D45" s="329"/>
      <c r="E45" s="329"/>
      <c r="F45" s="329"/>
      <c r="G45" s="520" t="s">
        <v>77</v>
      </c>
      <c r="H45" s="520"/>
      <c r="I45" s="520"/>
      <c r="J45" s="520"/>
      <c r="K45" s="161"/>
      <c r="L45" s="370">
        <v>1099</v>
      </c>
      <c r="M45" s="370">
        <v>1189</v>
      </c>
      <c r="N45" s="370">
        <v>45</v>
      </c>
      <c r="O45" s="370">
        <v>37</v>
      </c>
      <c r="P45" s="370">
        <v>27</v>
      </c>
      <c r="Q45" s="370">
        <v>26</v>
      </c>
      <c r="R45" s="370">
        <v>41</v>
      </c>
      <c r="S45" s="370">
        <v>29</v>
      </c>
      <c r="T45" s="370">
        <v>42</v>
      </c>
      <c r="U45" s="370">
        <v>40</v>
      </c>
      <c r="V45" s="89"/>
      <c r="W45" s="99"/>
    </row>
    <row r="46" spans="2:23" ht="11.1" customHeight="1">
      <c r="B46" s="335"/>
      <c r="C46" s="329"/>
      <c r="D46" s="329"/>
      <c r="E46" s="329"/>
      <c r="F46" s="329"/>
      <c r="G46" s="520" t="s">
        <v>81</v>
      </c>
      <c r="H46" s="520"/>
      <c r="I46" s="520"/>
      <c r="J46" s="520"/>
      <c r="K46" s="161"/>
      <c r="L46" s="370">
        <v>1517</v>
      </c>
      <c r="M46" s="370">
        <v>1448</v>
      </c>
      <c r="N46" s="370">
        <v>54</v>
      </c>
      <c r="O46" s="370">
        <v>39</v>
      </c>
      <c r="P46" s="370">
        <v>32</v>
      </c>
      <c r="Q46" s="370">
        <v>30</v>
      </c>
      <c r="R46" s="370">
        <v>28</v>
      </c>
      <c r="S46" s="370">
        <v>44</v>
      </c>
      <c r="T46" s="370">
        <v>52</v>
      </c>
      <c r="U46" s="370">
        <v>53</v>
      </c>
      <c r="V46" s="89"/>
      <c r="W46" s="99"/>
    </row>
    <row r="47" spans="2:23" ht="11.1" customHeight="1">
      <c r="B47" s="335"/>
      <c r="C47" s="329"/>
      <c r="D47" s="329"/>
      <c r="E47" s="329"/>
      <c r="F47" s="329"/>
      <c r="G47" s="520" t="s">
        <v>84</v>
      </c>
      <c r="H47" s="520"/>
      <c r="I47" s="520"/>
      <c r="J47" s="520"/>
      <c r="K47" s="161"/>
      <c r="L47" s="370">
        <v>1822</v>
      </c>
      <c r="M47" s="370">
        <v>1843</v>
      </c>
      <c r="N47" s="370">
        <v>57</v>
      </c>
      <c r="O47" s="370">
        <v>66</v>
      </c>
      <c r="P47" s="370">
        <v>54</v>
      </c>
      <c r="Q47" s="370">
        <v>43</v>
      </c>
      <c r="R47" s="370">
        <v>46</v>
      </c>
      <c r="S47" s="370">
        <v>47</v>
      </c>
      <c r="T47" s="370">
        <v>47</v>
      </c>
      <c r="U47" s="370">
        <v>52</v>
      </c>
      <c r="V47" s="89"/>
      <c r="W47" s="99"/>
    </row>
    <row r="48" spans="2:23" ht="11.1" customHeight="1">
      <c r="B48" s="335"/>
      <c r="C48" s="329"/>
      <c r="D48" s="329"/>
      <c r="E48" s="329"/>
      <c r="F48" s="329"/>
      <c r="G48" s="520" t="s">
        <v>87</v>
      </c>
      <c r="H48" s="520"/>
      <c r="I48" s="520"/>
      <c r="J48" s="520"/>
      <c r="K48" s="161"/>
      <c r="L48" s="370">
        <v>1589</v>
      </c>
      <c r="M48" s="370">
        <v>1743</v>
      </c>
      <c r="N48" s="370">
        <v>64</v>
      </c>
      <c r="O48" s="370">
        <v>44</v>
      </c>
      <c r="P48" s="370">
        <v>40</v>
      </c>
      <c r="Q48" s="370">
        <v>29</v>
      </c>
      <c r="R48" s="370">
        <v>30</v>
      </c>
      <c r="S48" s="370">
        <v>37</v>
      </c>
      <c r="T48" s="370">
        <v>44</v>
      </c>
      <c r="U48" s="370">
        <v>47</v>
      </c>
      <c r="V48" s="89"/>
      <c r="W48" s="99"/>
    </row>
    <row r="49" spans="2:23" ht="11.1" customHeight="1">
      <c r="B49" s="335"/>
      <c r="C49" s="329"/>
      <c r="D49" s="329"/>
      <c r="E49" s="329"/>
      <c r="F49" s="329"/>
      <c r="G49" s="520" t="s">
        <v>88</v>
      </c>
      <c r="H49" s="520"/>
      <c r="I49" s="520"/>
      <c r="J49" s="520"/>
      <c r="K49" s="161"/>
      <c r="L49" s="370">
        <v>1563</v>
      </c>
      <c r="M49" s="370">
        <v>1633</v>
      </c>
      <c r="N49" s="370">
        <v>77</v>
      </c>
      <c r="O49" s="370">
        <v>100</v>
      </c>
      <c r="P49" s="370">
        <v>53</v>
      </c>
      <c r="Q49" s="370">
        <v>59</v>
      </c>
      <c r="R49" s="370">
        <v>50</v>
      </c>
      <c r="S49" s="370">
        <v>45</v>
      </c>
      <c r="T49" s="370">
        <v>50</v>
      </c>
      <c r="U49" s="370">
        <v>58</v>
      </c>
      <c r="V49" s="89"/>
      <c r="W49" s="99"/>
    </row>
    <row r="50" spans="2:23" ht="5.25" customHeight="1">
      <c r="B50" s="335"/>
      <c r="C50" s="329"/>
      <c r="D50" s="329"/>
      <c r="E50" s="329"/>
      <c r="F50" s="329"/>
      <c r="G50" s="329"/>
      <c r="H50" s="329"/>
      <c r="I50" s="329"/>
      <c r="J50" s="329"/>
      <c r="K50" s="161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89"/>
      <c r="W50" s="99"/>
    </row>
    <row r="51" spans="2:23" s="41" customFormat="1" ht="11.1" customHeight="1">
      <c r="B51" s="46"/>
      <c r="C51" s="522" t="s">
        <v>89</v>
      </c>
      <c r="D51" s="522"/>
      <c r="E51" s="522"/>
      <c r="F51" s="522"/>
      <c r="G51" s="522"/>
      <c r="H51" s="522"/>
      <c r="I51" s="522"/>
      <c r="J51" s="522"/>
      <c r="K51" s="157"/>
      <c r="L51" s="369">
        <v>4632</v>
      </c>
      <c r="M51" s="369">
        <v>4812</v>
      </c>
      <c r="N51" s="369">
        <v>214</v>
      </c>
      <c r="O51" s="369">
        <v>187</v>
      </c>
      <c r="P51" s="369">
        <v>222</v>
      </c>
      <c r="Q51" s="369">
        <v>200</v>
      </c>
      <c r="R51" s="369">
        <v>214</v>
      </c>
      <c r="S51" s="369">
        <v>215</v>
      </c>
      <c r="T51" s="369">
        <v>196</v>
      </c>
      <c r="U51" s="369">
        <v>213</v>
      </c>
      <c r="V51" s="92"/>
      <c r="W51" s="120"/>
    </row>
    <row r="52" spans="2:23" ht="11.1" customHeight="1">
      <c r="B52" s="335"/>
      <c r="C52" s="329"/>
      <c r="D52" s="329"/>
      <c r="E52" s="329"/>
      <c r="F52" s="329"/>
      <c r="G52" s="520" t="s">
        <v>76</v>
      </c>
      <c r="H52" s="520"/>
      <c r="I52" s="520"/>
      <c r="J52" s="520"/>
      <c r="K52" s="161"/>
      <c r="L52" s="370">
        <v>1205</v>
      </c>
      <c r="M52" s="370">
        <v>1226</v>
      </c>
      <c r="N52" s="370">
        <v>46</v>
      </c>
      <c r="O52" s="370">
        <v>58</v>
      </c>
      <c r="P52" s="370">
        <v>66</v>
      </c>
      <c r="Q52" s="370">
        <v>55</v>
      </c>
      <c r="R52" s="370">
        <v>43</v>
      </c>
      <c r="S52" s="370">
        <v>41</v>
      </c>
      <c r="T52" s="370">
        <v>41</v>
      </c>
      <c r="U52" s="370">
        <v>44</v>
      </c>
      <c r="V52" s="89"/>
      <c r="W52" s="99"/>
    </row>
    <row r="53" spans="2:23" ht="11.1" customHeight="1">
      <c r="B53" s="335"/>
      <c r="C53" s="329"/>
      <c r="D53" s="329"/>
      <c r="E53" s="329"/>
      <c r="F53" s="329"/>
      <c r="G53" s="520" t="s">
        <v>77</v>
      </c>
      <c r="H53" s="520"/>
      <c r="I53" s="520"/>
      <c r="J53" s="520"/>
      <c r="K53" s="161"/>
      <c r="L53" s="370">
        <v>1503</v>
      </c>
      <c r="M53" s="370">
        <v>1575</v>
      </c>
      <c r="N53" s="370">
        <v>79</v>
      </c>
      <c r="O53" s="370">
        <v>58</v>
      </c>
      <c r="P53" s="370">
        <v>80</v>
      </c>
      <c r="Q53" s="370">
        <v>86</v>
      </c>
      <c r="R53" s="370">
        <v>95</v>
      </c>
      <c r="S53" s="370">
        <v>89</v>
      </c>
      <c r="T53" s="370">
        <v>66</v>
      </c>
      <c r="U53" s="370">
        <v>71</v>
      </c>
      <c r="V53" s="89"/>
      <c r="W53" s="99"/>
    </row>
    <row r="54" spans="2:23" ht="11.1" customHeight="1">
      <c r="B54" s="335"/>
      <c r="C54" s="329"/>
      <c r="D54" s="329"/>
      <c r="E54" s="329"/>
      <c r="F54" s="329"/>
      <c r="G54" s="520" t="s">
        <v>81</v>
      </c>
      <c r="H54" s="520"/>
      <c r="I54" s="520"/>
      <c r="J54" s="520"/>
      <c r="K54" s="161"/>
      <c r="L54" s="370">
        <v>1924</v>
      </c>
      <c r="M54" s="370">
        <v>2011</v>
      </c>
      <c r="N54" s="370">
        <v>89</v>
      </c>
      <c r="O54" s="370">
        <v>71</v>
      </c>
      <c r="P54" s="370">
        <v>76</v>
      </c>
      <c r="Q54" s="370">
        <v>59</v>
      </c>
      <c r="R54" s="370">
        <v>76</v>
      </c>
      <c r="S54" s="370">
        <v>85</v>
      </c>
      <c r="T54" s="370">
        <v>89</v>
      </c>
      <c r="U54" s="370">
        <v>98</v>
      </c>
      <c r="V54" s="89"/>
      <c r="W54" s="99"/>
    </row>
    <row r="55" spans="2:23" ht="5.25" customHeight="1">
      <c r="B55" s="335"/>
      <c r="C55" s="335"/>
      <c r="D55" s="335"/>
      <c r="E55" s="335"/>
      <c r="F55" s="335"/>
      <c r="G55" s="335"/>
      <c r="H55" s="335"/>
      <c r="I55" s="335"/>
      <c r="J55" s="335"/>
      <c r="K55" s="52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89"/>
      <c r="W55" s="99"/>
    </row>
    <row r="56" spans="2:23" s="41" customFormat="1" ht="11.1" customHeight="1">
      <c r="B56" s="46"/>
      <c r="C56" s="522" t="s">
        <v>90</v>
      </c>
      <c r="D56" s="522"/>
      <c r="E56" s="522"/>
      <c r="F56" s="522"/>
      <c r="G56" s="522"/>
      <c r="H56" s="522"/>
      <c r="I56" s="522"/>
      <c r="J56" s="522"/>
      <c r="K56" s="157"/>
      <c r="L56" s="369">
        <v>4959</v>
      </c>
      <c r="M56" s="369">
        <v>5192</v>
      </c>
      <c r="N56" s="369">
        <v>295</v>
      </c>
      <c r="O56" s="369">
        <v>264</v>
      </c>
      <c r="P56" s="369">
        <v>210</v>
      </c>
      <c r="Q56" s="369">
        <v>199</v>
      </c>
      <c r="R56" s="369">
        <v>256</v>
      </c>
      <c r="S56" s="369">
        <v>203</v>
      </c>
      <c r="T56" s="369">
        <v>244</v>
      </c>
      <c r="U56" s="369">
        <v>253</v>
      </c>
      <c r="V56" s="92"/>
      <c r="W56" s="120"/>
    </row>
    <row r="57" spans="2:23" ht="11.1" customHeight="1">
      <c r="B57" s="335"/>
      <c r="C57" s="329"/>
      <c r="D57" s="329"/>
      <c r="E57" s="329"/>
      <c r="F57" s="329"/>
      <c r="G57" s="520" t="s">
        <v>76</v>
      </c>
      <c r="H57" s="520"/>
      <c r="I57" s="520"/>
      <c r="J57" s="520"/>
      <c r="K57" s="161"/>
      <c r="L57" s="370">
        <v>1966</v>
      </c>
      <c r="M57" s="370">
        <v>1912</v>
      </c>
      <c r="N57" s="370">
        <v>130</v>
      </c>
      <c r="O57" s="370">
        <v>103</v>
      </c>
      <c r="P57" s="370">
        <v>79</v>
      </c>
      <c r="Q57" s="370">
        <v>79</v>
      </c>
      <c r="R57" s="370">
        <v>100</v>
      </c>
      <c r="S57" s="370">
        <v>73</v>
      </c>
      <c r="T57" s="370">
        <v>93</v>
      </c>
      <c r="U57" s="370">
        <v>88</v>
      </c>
      <c r="V57" s="89"/>
      <c r="W57" s="99"/>
    </row>
    <row r="58" spans="2:23" ht="11.1" customHeight="1">
      <c r="B58" s="335"/>
      <c r="C58" s="329"/>
      <c r="D58" s="329"/>
      <c r="E58" s="329"/>
      <c r="F58" s="329"/>
      <c r="G58" s="520" t="s">
        <v>77</v>
      </c>
      <c r="H58" s="520"/>
      <c r="I58" s="520"/>
      <c r="J58" s="520"/>
      <c r="K58" s="161"/>
      <c r="L58" s="370">
        <v>1705</v>
      </c>
      <c r="M58" s="370">
        <v>1805</v>
      </c>
      <c r="N58" s="370">
        <v>95</v>
      </c>
      <c r="O58" s="370">
        <v>86</v>
      </c>
      <c r="P58" s="370">
        <v>73</v>
      </c>
      <c r="Q58" s="370">
        <v>67</v>
      </c>
      <c r="R58" s="370">
        <v>95</v>
      </c>
      <c r="S58" s="370">
        <v>63</v>
      </c>
      <c r="T58" s="370">
        <v>85</v>
      </c>
      <c r="U58" s="370">
        <v>93</v>
      </c>
      <c r="V58" s="89"/>
      <c r="W58" s="99"/>
    </row>
    <row r="59" spans="2:23" ht="11.1" customHeight="1">
      <c r="B59" s="335"/>
      <c r="C59" s="329"/>
      <c r="D59" s="329"/>
      <c r="E59" s="329"/>
      <c r="F59" s="329"/>
      <c r="G59" s="520" t="s">
        <v>81</v>
      </c>
      <c r="H59" s="520"/>
      <c r="I59" s="520"/>
      <c r="J59" s="520"/>
      <c r="K59" s="161"/>
      <c r="L59" s="370">
        <v>1288</v>
      </c>
      <c r="M59" s="370">
        <v>1475</v>
      </c>
      <c r="N59" s="370">
        <v>70</v>
      </c>
      <c r="O59" s="370">
        <v>75</v>
      </c>
      <c r="P59" s="370">
        <v>58</v>
      </c>
      <c r="Q59" s="370">
        <v>53</v>
      </c>
      <c r="R59" s="370">
        <v>61</v>
      </c>
      <c r="S59" s="370">
        <v>67</v>
      </c>
      <c r="T59" s="370">
        <v>66</v>
      </c>
      <c r="U59" s="370">
        <v>72</v>
      </c>
      <c r="V59" s="89"/>
      <c r="W59" s="99"/>
    </row>
    <row r="60" spans="2:23" s="335" customFormat="1" ht="5.25" customHeight="1">
      <c r="K60" s="52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98"/>
      <c r="W60" s="98"/>
    </row>
    <row r="61" spans="2:23" s="46" customFormat="1" ht="11.1" customHeight="1">
      <c r="C61" s="522" t="s">
        <v>91</v>
      </c>
      <c r="D61" s="522"/>
      <c r="E61" s="522"/>
      <c r="F61" s="522"/>
      <c r="G61" s="522"/>
      <c r="H61" s="522"/>
      <c r="I61" s="522"/>
      <c r="J61" s="522"/>
      <c r="K61" s="157"/>
      <c r="L61" s="369">
        <v>5272</v>
      </c>
      <c r="M61" s="369">
        <v>5732</v>
      </c>
      <c r="N61" s="369">
        <v>246</v>
      </c>
      <c r="O61" s="369">
        <v>266</v>
      </c>
      <c r="P61" s="369">
        <v>190</v>
      </c>
      <c r="Q61" s="369">
        <v>172</v>
      </c>
      <c r="R61" s="369">
        <v>184</v>
      </c>
      <c r="S61" s="369">
        <v>177</v>
      </c>
      <c r="T61" s="369">
        <v>162</v>
      </c>
      <c r="U61" s="369">
        <v>182</v>
      </c>
      <c r="V61" s="92"/>
      <c r="W61" s="133"/>
    </row>
    <row r="62" spans="2:23" ht="11.1" customHeight="1">
      <c r="B62" s="335"/>
      <c r="C62" s="329"/>
      <c r="D62" s="329"/>
      <c r="E62" s="329"/>
      <c r="F62" s="329"/>
      <c r="G62" s="520" t="s">
        <v>76</v>
      </c>
      <c r="H62" s="520"/>
      <c r="I62" s="520"/>
      <c r="J62" s="520"/>
      <c r="K62" s="161"/>
      <c r="L62" s="370">
        <v>1634</v>
      </c>
      <c r="M62" s="370">
        <v>1755</v>
      </c>
      <c r="N62" s="370">
        <v>63</v>
      </c>
      <c r="O62" s="370">
        <v>89</v>
      </c>
      <c r="P62" s="370">
        <v>51</v>
      </c>
      <c r="Q62" s="370">
        <v>55</v>
      </c>
      <c r="R62" s="370">
        <v>48</v>
      </c>
      <c r="S62" s="370">
        <v>54</v>
      </c>
      <c r="T62" s="370">
        <v>50</v>
      </c>
      <c r="U62" s="370">
        <v>67</v>
      </c>
      <c r="V62" s="89"/>
      <c r="W62" s="99"/>
    </row>
    <row r="63" spans="2:23" ht="11.1" customHeight="1">
      <c r="B63" s="335"/>
      <c r="C63" s="329"/>
      <c r="D63" s="329"/>
      <c r="E63" s="329"/>
      <c r="F63" s="329"/>
      <c r="G63" s="520" t="s">
        <v>77</v>
      </c>
      <c r="H63" s="520"/>
      <c r="I63" s="520"/>
      <c r="J63" s="520"/>
      <c r="K63" s="161"/>
      <c r="L63" s="370">
        <v>1462</v>
      </c>
      <c r="M63" s="370">
        <v>1417</v>
      </c>
      <c r="N63" s="370">
        <v>97</v>
      </c>
      <c r="O63" s="370">
        <v>74</v>
      </c>
      <c r="P63" s="370">
        <v>63</v>
      </c>
      <c r="Q63" s="370">
        <v>53</v>
      </c>
      <c r="R63" s="370">
        <v>63</v>
      </c>
      <c r="S63" s="370">
        <v>43</v>
      </c>
      <c r="T63" s="370">
        <v>45</v>
      </c>
      <c r="U63" s="370">
        <v>46</v>
      </c>
      <c r="V63" s="89"/>
      <c r="W63" s="99"/>
    </row>
    <row r="64" spans="2:23" ht="11.1" customHeight="1">
      <c r="B64" s="335"/>
      <c r="C64" s="329"/>
      <c r="D64" s="329"/>
      <c r="E64" s="329"/>
      <c r="F64" s="329"/>
      <c r="G64" s="520" t="s">
        <v>81</v>
      </c>
      <c r="H64" s="520"/>
      <c r="I64" s="520"/>
      <c r="J64" s="520"/>
      <c r="K64" s="161"/>
      <c r="L64" s="370">
        <v>934</v>
      </c>
      <c r="M64" s="370">
        <v>1063</v>
      </c>
      <c r="N64" s="370">
        <v>39</v>
      </c>
      <c r="O64" s="370">
        <v>38</v>
      </c>
      <c r="P64" s="370">
        <v>23</v>
      </c>
      <c r="Q64" s="370">
        <v>25</v>
      </c>
      <c r="R64" s="370">
        <v>19</v>
      </c>
      <c r="S64" s="370">
        <v>28</v>
      </c>
      <c r="T64" s="370">
        <v>18</v>
      </c>
      <c r="U64" s="370">
        <v>30</v>
      </c>
      <c r="V64" s="89"/>
      <c r="W64" s="99"/>
    </row>
    <row r="65" spans="2:23" ht="11.1" customHeight="1">
      <c r="B65" s="335"/>
      <c r="C65" s="329"/>
      <c r="D65" s="329"/>
      <c r="E65" s="329"/>
      <c r="F65" s="329"/>
      <c r="G65" s="520" t="s">
        <v>84</v>
      </c>
      <c r="H65" s="520"/>
      <c r="I65" s="520"/>
      <c r="J65" s="520"/>
      <c r="K65" s="161"/>
      <c r="L65" s="370">
        <v>1242</v>
      </c>
      <c r="M65" s="370">
        <v>1497</v>
      </c>
      <c r="N65" s="370">
        <v>47</v>
      </c>
      <c r="O65" s="370">
        <v>65</v>
      </c>
      <c r="P65" s="370">
        <v>53</v>
      </c>
      <c r="Q65" s="370">
        <v>39</v>
      </c>
      <c r="R65" s="370">
        <v>54</v>
      </c>
      <c r="S65" s="370">
        <v>52</v>
      </c>
      <c r="T65" s="370">
        <v>49</v>
      </c>
      <c r="U65" s="370">
        <v>39</v>
      </c>
      <c r="V65" s="89"/>
      <c r="W65" s="99"/>
    </row>
    <row r="66" spans="2:23" ht="5.25" customHeight="1">
      <c r="B66" s="335"/>
      <c r="C66" s="329"/>
      <c r="D66" s="329"/>
      <c r="E66" s="329"/>
      <c r="F66" s="329"/>
      <c r="G66" s="329"/>
      <c r="H66" s="329"/>
      <c r="I66" s="329"/>
      <c r="J66" s="329"/>
      <c r="K66" s="161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89"/>
      <c r="W66" s="99"/>
    </row>
    <row r="67" spans="2:23" s="41" customFormat="1" ht="11.1" customHeight="1">
      <c r="B67" s="46"/>
      <c r="C67" s="522" t="s">
        <v>92</v>
      </c>
      <c r="D67" s="522"/>
      <c r="E67" s="522"/>
      <c r="F67" s="522"/>
      <c r="G67" s="522"/>
      <c r="H67" s="522"/>
      <c r="I67" s="522"/>
      <c r="J67" s="522"/>
      <c r="K67" s="157"/>
      <c r="L67" s="369">
        <v>11989</v>
      </c>
      <c r="M67" s="369">
        <v>12418</v>
      </c>
      <c r="N67" s="369">
        <v>413</v>
      </c>
      <c r="O67" s="369">
        <v>421</v>
      </c>
      <c r="P67" s="369">
        <v>416</v>
      </c>
      <c r="Q67" s="369">
        <v>381</v>
      </c>
      <c r="R67" s="369">
        <v>422</v>
      </c>
      <c r="S67" s="369">
        <v>396</v>
      </c>
      <c r="T67" s="369">
        <v>499</v>
      </c>
      <c r="U67" s="369">
        <v>436</v>
      </c>
      <c r="V67" s="92"/>
      <c r="W67" s="120"/>
    </row>
    <row r="68" spans="2:23" ht="11.1" customHeight="1">
      <c r="B68" s="335"/>
      <c r="C68" s="329"/>
      <c r="D68" s="329"/>
      <c r="E68" s="329"/>
      <c r="F68" s="329"/>
      <c r="G68" s="520" t="s">
        <v>76</v>
      </c>
      <c r="H68" s="520"/>
      <c r="I68" s="520"/>
      <c r="J68" s="520"/>
      <c r="K68" s="161"/>
      <c r="L68" s="370">
        <v>2312</v>
      </c>
      <c r="M68" s="370">
        <v>2476</v>
      </c>
      <c r="N68" s="370">
        <v>57</v>
      </c>
      <c r="O68" s="370">
        <v>60</v>
      </c>
      <c r="P68" s="370">
        <v>62</v>
      </c>
      <c r="Q68" s="370">
        <v>76</v>
      </c>
      <c r="R68" s="370">
        <v>80</v>
      </c>
      <c r="S68" s="370">
        <v>57</v>
      </c>
      <c r="T68" s="370">
        <v>90</v>
      </c>
      <c r="U68" s="370">
        <v>78</v>
      </c>
      <c r="V68" s="89"/>
      <c r="W68" s="99"/>
    </row>
    <row r="69" spans="2:23" ht="11.1" customHeight="1">
      <c r="B69" s="335"/>
      <c r="C69" s="329"/>
      <c r="D69" s="329"/>
      <c r="E69" s="329"/>
      <c r="F69" s="329"/>
      <c r="G69" s="520" t="s">
        <v>77</v>
      </c>
      <c r="H69" s="520"/>
      <c r="I69" s="520"/>
      <c r="J69" s="520"/>
      <c r="K69" s="161"/>
      <c r="L69" s="370">
        <v>2210</v>
      </c>
      <c r="M69" s="370">
        <v>2256</v>
      </c>
      <c r="N69" s="370">
        <v>80</v>
      </c>
      <c r="O69" s="370">
        <v>81</v>
      </c>
      <c r="P69" s="370">
        <v>86</v>
      </c>
      <c r="Q69" s="370">
        <v>75</v>
      </c>
      <c r="R69" s="370">
        <v>73</v>
      </c>
      <c r="S69" s="370">
        <v>80</v>
      </c>
      <c r="T69" s="370">
        <v>83</v>
      </c>
      <c r="U69" s="370">
        <v>72</v>
      </c>
      <c r="V69" s="89"/>
      <c r="W69" s="99"/>
    </row>
    <row r="70" spans="2:23" ht="11.1" customHeight="1">
      <c r="B70" s="335"/>
      <c r="C70" s="329"/>
      <c r="D70" s="329"/>
      <c r="E70" s="329"/>
      <c r="F70" s="329"/>
      <c r="G70" s="520" t="s">
        <v>81</v>
      </c>
      <c r="H70" s="520"/>
      <c r="I70" s="520"/>
      <c r="J70" s="520"/>
      <c r="K70" s="161"/>
      <c r="L70" s="370">
        <v>2336</v>
      </c>
      <c r="M70" s="370">
        <v>2378</v>
      </c>
      <c r="N70" s="370">
        <v>107</v>
      </c>
      <c r="O70" s="370">
        <v>86</v>
      </c>
      <c r="P70" s="370">
        <v>77</v>
      </c>
      <c r="Q70" s="370">
        <v>76</v>
      </c>
      <c r="R70" s="370">
        <v>111</v>
      </c>
      <c r="S70" s="370">
        <v>84</v>
      </c>
      <c r="T70" s="370">
        <v>116</v>
      </c>
      <c r="U70" s="370">
        <v>84</v>
      </c>
      <c r="V70" s="89"/>
      <c r="W70" s="99"/>
    </row>
    <row r="71" spans="2:23" ht="11.1" customHeight="1">
      <c r="B71" s="335"/>
      <c r="C71" s="329"/>
      <c r="D71" s="329"/>
      <c r="E71" s="329"/>
      <c r="F71" s="329"/>
      <c r="G71" s="520" t="s">
        <v>84</v>
      </c>
      <c r="H71" s="520"/>
      <c r="I71" s="520"/>
      <c r="J71" s="520"/>
      <c r="K71" s="161"/>
      <c r="L71" s="370">
        <v>1528</v>
      </c>
      <c r="M71" s="370">
        <v>1677</v>
      </c>
      <c r="N71" s="370">
        <v>49</v>
      </c>
      <c r="O71" s="370">
        <v>51</v>
      </c>
      <c r="P71" s="370">
        <v>40</v>
      </c>
      <c r="Q71" s="370">
        <v>42</v>
      </c>
      <c r="R71" s="370">
        <v>40</v>
      </c>
      <c r="S71" s="370">
        <v>45</v>
      </c>
      <c r="T71" s="370">
        <v>54</v>
      </c>
      <c r="U71" s="370">
        <v>49</v>
      </c>
      <c r="V71" s="89"/>
      <c r="W71" s="99"/>
    </row>
    <row r="72" spans="2:23" ht="11.1" customHeight="1">
      <c r="B72" s="335"/>
      <c r="C72" s="329"/>
      <c r="D72" s="329"/>
      <c r="E72" s="329"/>
      <c r="F72" s="329"/>
      <c r="G72" s="520" t="s">
        <v>87</v>
      </c>
      <c r="H72" s="520"/>
      <c r="I72" s="520"/>
      <c r="J72" s="520"/>
      <c r="K72" s="161"/>
      <c r="L72" s="370">
        <v>1860</v>
      </c>
      <c r="M72" s="370">
        <v>1794</v>
      </c>
      <c r="N72" s="370">
        <v>51</v>
      </c>
      <c r="O72" s="370">
        <v>75</v>
      </c>
      <c r="P72" s="370">
        <v>85</v>
      </c>
      <c r="Q72" s="370">
        <v>58</v>
      </c>
      <c r="R72" s="370">
        <v>65</v>
      </c>
      <c r="S72" s="370">
        <v>67</v>
      </c>
      <c r="T72" s="370">
        <v>66</v>
      </c>
      <c r="U72" s="370">
        <v>68</v>
      </c>
      <c r="V72" s="89"/>
      <c r="W72" s="99"/>
    </row>
    <row r="73" spans="2:23" ht="11.1" customHeight="1">
      <c r="B73" s="335"/>
      <c r="C73" s="329"/>
      <c r="D73" s="329"/>
      <c r="E73" s="329"/>
      <c r="F73" s="329"/>
      <c r="G73" s="520" t="s">
        <v>88</v>
      </c>
      <c r="H73" s="520"/>
      <c r="I73" s="520"/>
      <c r="J73" s="520"/>
      <c r="K73" s="161"/>
      <c r="L73" s="370">
        <v>1743</v>
      </c>
      <c r="M73" s="370">
        <v>1837</v>
      </c>
      <c r="N73" s="370">
        <v>69</v>
      </c>
      <c r="O73" s="370">
        <v>68</v>
      </c>
      <c r="P73" s="370">
        <v>66</v>
      </c>
      <c r="Q73" s="370">
        <v>54</v>
      </c>
      <c r="R73" s="370">
        <v>53</v>
      </c>
      <c r="S73" s="370">
        <v>63</v>
      </c>
      <c r="T73" s="370">
        <v>90</v>
      </c>
      <c r="U73" s="370">
        <v>85</v>
      </c>
      <c r="V73" s="89"/>
      <c r="W73" s="99"/>
    </row>
    <row r="74" spans="2:23" ht="5.25" customHeight="1">
      <c r="B74" s="335"/>
      <c r="C74" s="329"/>
      <c r="D74" s="329"/>
      <c r="E74" s="329"/>
      <c r="F74" s="329"/>
      <c r="G74" s="329"/>
      <c r="H74" s="329"/>
      <c r="I74" s="329"/>
      <c r="J74" s="329"/>
      <c r="K74" s="161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89"/>
      <c r="W74" s="99"/>
    </row>
    <row r="75" spans="2:23" s="41" customFormat="1" ht="11.1" customHeight="1">
      <c r="B75" s="46"/>
      <c r="C75" s="522" t="s">
        <v>93</v>
      </c>
      <c r="D75" s="522"/>
      <c r="E75" s="522"/>
      <c r="F75" s="522"/>
      <c r="G75" s="522"/>
      <c r="H75" s="522"/>
      <c r="I75" s="522"/>
      <c r="J75" s="522"/>
      <c r="K75" s="157"/>
      <c r="L75" s="369">
        <v>7117</v>
      </c>
      <c r="M75" s="369">
        <v>7289</v>
      </c>
      <c r="N75" s="369">
        <v>278</v>
      </c>
      <c r="O75" s="369">
        <v>260</v>
      </c>
      <c r="P75" s="369">
        <v>220</v>
      </c>
      <c r="Q75" s="369">
        <v>203</v>
      </c>
      <c r="R75" s="369">
        <v>205</v>
      </c>
      <c r="S75" s="369">
        <v>226</v>
      </c>
      <c r="T75" s="369">
        <v>195</v>
      </c>
      <c r="U75" s="369">
        <v>217</v>
      </c>
      <c r="V75" s="92"/>
      <c r="W75" s="120"/>
    </row>
    <row r="76" spans="2:23" ht="11.1" customHeight="1">
      <c r="B76" s="335"/>
      <c r="C76" s="329"/>
      <c r="D76" s="329"/>
      <c r="E76" s="329"/>
      <c r="F76" s="329"/>
      <c r="G76" s="520" t="s">
        <v>76</v>
      </c>
      <c r="H76" s="520"/>
      <c r="I76" s="520"/>
      <c r="J76" s="520"/>
      <c r="K76" s="161"/>
      <c r="L76" s="370">
        <v>1971</v>
      </c>
      <c r="M76" s="370">
        <v>1963</v>
      </c>
      <c r="N76" s="370">
        <v>46</v>
      </c>
      <c r="O76" s="370">
        <v>54</v>
      </c>
      <c r="P76" s="370">
        <v>53</v>
      </c>
      <c r="Q76" s="370">
        <v>48</v>
      </c>
      <c r="R76" s="370">
        <v>47</v>
      </c>
      <c r="S76" s="370">
        <v>61</v>
      </c>
      <c r="T76" s="370">
        <v>45</v>
      </c>
      <c r="U76" s="370">
        <v>42</v>
      </c>
      <c r="V76" s="89"/>
      <c r="W76" s="99"/>
    </row>
    <row r="77" spans="2:23" ht="11.1" customHeight="1">
      <c r="B77" s="335"/>
      <c r="C77" s="329"/>
      <c r="D77" s="329"/>
      <c r="E77" s="329"/>
      <c r="F77" s="329"/>
      <c r="G77" s="520" t="s">
        <v>77</v>
      </c>
      <c r="H77" s="520"/>
      <c r="I77" s="520"/>
      <c r="J77" s="520"/>
      <c r="K77" s="161"/>
      <c r="L77" s="370">
        <v>1534</v>
      </c>
      <c r="M77" s="370">
        <v>1561</v>
      </c>
      <c r="N77" s="370">
        <v>41</v>
      </c>
      <c r="O77" s="370">
        <v>48</v>
      </c>
      <c r="P77" s="370">
        <v>42</v>
      </c>
      <c r="Q77" s="370">
        <v>45</v>
      </c>
      <c r="R77" s="370">
        <v>47</v>
      </c>
      <c r="S77" s="370">
        <v>44</v>
      </c>
      <c r="T77" s="370">
        <v>58</v>
      </c>
      <c r="U77" s="370">
        <v>48</v>
      </c>
      <c r="V77" s="89"/>
      <c r="W77" s="99"/>
    </row>
    <row r="78" spans="2:23" ht="11.1" customHeight="1">
      <c r="B78" s="335"/>
      <c r="C78" s="329"/>
      <c r="D78" s="329"/>
      <c r="E78" s="329"/>
      <c r="F78" s="329"/>
      <c r="G78" s="520" t="s">
        <v>81</v>
      </c>
      <c r="H78" s="520"/>
      <c r="I78" s="520"/>
      <c r="J78" s="520"/>
      <c r="K78" s="161"/>
      <c r="L78" s="370">
        <v>1757</v>
      </c>
      <c r="M78" s="370">
        <v>1755</v>
      </c>
      <c r="N78" s="370">
        <v>100</v>
      </c>
      <c r="O78" s="370">
        <v>77</v>
      </c>
      <c r="P78" s="370">
        <v>38</v>
      </c>
      <c r="Q78" s="370">
        <v>40</v>
      </c>
      <c r="R78" s="370">
        <v>36</v>
      </c>
      <c r="S78" s="370">
        <v>33</v>
      </c>
      <c r="T78" s="370">
        <v>29</v>
      </c>
      <c r="U78" s="370">
        <v>48</v>
      </c>
      <c r="V78" s="89"/>
      <c r="W78" s="99"/>
    </row>
    <row r="79" spans="2:23" ht="11.1" customHeight="1">
      <c r="B79" s="335"/>
      <c r="C79" s="329"/>
      <c r="D79" s="329"/>
      <c r="E79" s="329"/>
      <c r="F79" s="329"/>
      <c r="G79" s="520" t="s">
        <v>84</v>
      </c>
      <c r="H79" s="520"/>
      <c r="I79" s="520"/>
      <c r="J79" s="520"/>
      <c r="K79" s="161"/>
      <c r="L79" s="370">
        <v>1855</v>
      </c>
      <c r="M79" s="370">
        <v>2010</v>
      </c>
      <c r="N79" s="370">
        <v>91</v>
      </c>
      <c r="O79" s="370">
        <v>81</v>
      </c>
      <c r="P79" s="370">
        <v>87</v>
      </c>
      <c r="Q79" s="370">
        <v>70</v>
      </c>
      <c r="R79" s="370">
        <v>75</v>
      </c>
      <c r="S79" s="370">
        <v>88</v>
      </c>
      <c r="T79" s="370">
        <v>63</v>
      </c>
      <c r="U79" s="370">
        <v>79</v>
      </c>
      <c r="V79" s="89"/>
      <c r="W79" s="99"/>
    </row>
    <row r="80" spans="2:23" ht="5.25" customHeight="1">
      <c r="B80" s="335"/>
      <c r="C80" s="329"/>
      <c r="D80" s="329"/>
      <c r="E80" s="329"/>
      <c r="F80" s="329"/>
      <c r="G80" s="329"/>
      <c r="H80" s="329"/>
      <c r="I80" s="329"/>
      <c r="J80" s="329"/>
      <c r="K80" s="161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89"/>
      <c r="W80" s="99"/>
    </row>
    <row r="81" spans="2:23" s="41" customFormat="1" ht="11.1" customHeight="1">
      <c r="B81" s="46"/>
      <c r="C81" s="522" t="s">
        <v>94</v>
      </c>
      <c r="D81" s="522"/>
      <c r="E81" s="522"/>
      <c r="F81" s="522"/>
      <c r="G81" s="522"/>
      <c r="H81" s="522"/>
      <c r="I81" s="522"/>
      <c r="J81" s="522"/>
      <c r="K81" s="157"/>
      <c r="L81" s="369">
        <v>5123</v>
      </c>
      <c r="M81" s="369">
        <v>5300</v>
      </c>
      <c r="N81" s="369">
        <v>230</v>
      </c>
      <c r="O81" s="369">
        <v>227</v>
      </c>
      <c r="P81" s="369">
        <v>219</v>
      </c>
      <c r="Q81" s="369">
        <v>219</v>
      </c>
      <c r="R81" s="369">
        <v>233</v>
      </c>
      <c r="S81" s="369">
        <v>220</v>
      </c>
      <c r="T81" s="369">
        <v>216</v>
      </c>
      <c r="U81" s="369">
        <v>186</v>
      </c>
      <c r="V81" s="92"/>
      <c r="W81" s="120"/>
    </row>
    <row r="82" spans="2:23" ht="11.1" customHeight="1">
      <c r="B82" s="335"/>
      <c r="C82" s="329"/>
      <c r="D82" s="329"/>
      <c r="E82" s="329"/>
      <c r="F82" s="329"/>
      <c r="G82" s="520" t="s">
        <v>76</v>
      </c>
      <c r="H82" s="520"/>
      <c r="I82" s="520"/>
      <c r="J82" s="520"/>
      <c r="K82" s="161"/>
      <c r="L82" s="370">
        <v>815</v>
      </c>
      <c r="M82" s="370">
        <v>895</v>
      </c>
      <c r="N82" s="370">
        <v>39</v>
      </c>
      <c r="O82" s="370">
        <v>45</v>
      </c>
      <c r="P82" s="370">
        <v>27</v>
      </c>
      <c r="Q82" s="370">
        <v>34</v>
      </c>
      <c r="R82" s="370">
        <v>19</v>
      </c>
      <c r="S82" s="370">
        <v>19</v>
      </c>
      <c r="T82" s="370">
        <v>14</v>
      </c>
      <c r="U82" s="370">
        <v>26</v>
      </c>
      <c r="V82" s="89"/>
      <c r="W82" s="99"/>
    </row>
    <row r="83" spans="2:23" ht="11.1" customHeight="1">
      <c r="B83" s="335"/>
      <c r="C83" s="329"/>
      <c r="D83" s="329"/>
      <c r="E83" s="329"/>
      <c r="F83" s="329"/>
      <c r="G83" s="520" t="s">
        <v>77</v>
      </c>
      <c r="H83" s="520"/>
      <c r="I83" s="520"/>
      <c r="J83" s="520"/>
      <c r="K83" s="161"/>
      <c r="L83" s="370">
        <v>1171</v>
      </c>
      <c r="M83" s="370">
        <v>1110</v>
      </c>
      <c r="N83" s="370">
        <v>53</v>
      </c>
      <c r="O83" s="370">
        <v>52</v>
      </c>
      <c r="P83" s="370">
        <v>60</v>
      </c>
      <c r="Q83" s="370">
        <v>53</v>
      </c>
      <c r="R83" s="370">
        <v>66</v>
      </c>
      <c r="S83" s="370">
        <v>60</v>
      </c>
      <c r="T83" s="370">
        <v>58</v>
      </c>
      <c r="U83" s="370">
        <v>33</v>
      </c>
      <c r="V83" s="89"/>
      <c r="W83" s="99"/>
    </row>
    <row r="84" spans="2:23" ht="11.1" customHeight="1">
      <c r="B84" s="335"/>
      <c r="C84" s="329"/>
      <c r="D84" s="329"/>
      <c r="E84" s="329"/>
      <c r="F84" s="329"/>
      <c r="G84" s="520" t="s">
        <v>81</v>
      </c>
      <c r="H84" s="520"/>
      <c r="I84" s="520"/>
      <c r="J84" s="520"/>
      <c r="K84" s="161"/>
      <c r="L84" s="370">
        <v>1172</v>
      </c>
      <c r="M84" s="370">
        <v>1254</v>
      </c>
      <c r="N84" s="370">
        <v>38</v>
      </c>
      <c r="O84" s="370">
        <v>32</v>
      </c>
      <c r="P84" s="370">
        <v>46</v>
      </c>
      <c r="Q84" s="370">
        <v>46</v>
      </c>
      <c r="R84" s="370">
        <v>55</v>
      </c>
      <c r="S84" s="370">
        <v>48</v>
      </c>
      <c r="T84" s="370">
        <v>49</v>
      </c>
      <c r="U84" s="370">
        <v>42</v>
      </c>
      <c r="V84" s="89"/>
      <c r="W84" s="99"/>
    </row>
    <row r="85" spans="2:23" ht="11.1" customHeight="1">
      <c r="B85" s="335"/>
      <c r="C85" s="329"/>
      <c r="D85" s="329"/>
      <c r="E85" s="329"/>
      <c r="F85" s="329"/>
      <c r="G85" s="520" t="s">
        <v>84</v>
      </c>
      <c r="H85" s="520"/>
      <c r="I85" s="520"/>
      <c r="J85" s="520"/>
      <c r="K85" s="161"/>
      <c r="L85" s="370">
        <v>1965</v>
      </c>
      <c r="M85" s="370">
        <v>2041</v>
      </c>
      <c r="N85" s="370">
        <v>100</v>
      </c>
      <c r="O85" s="370">
        <v>98</v>
      </c>
      <c r="P85" s="370">
        <v>86</v>
      </c>
      <c r="Q85" s="370">
        <v>86</v>
      </c>
      <c r="R85" s="370">
        <v>93</v>
      </c>
      <c r="S85" s="370">
        <v>93</v>
      </c>
      <c r="T85" s="370">
        <v>95</v>
      </c>
      <c r="U85" s="370">
        <v>85</v>
      </c>
      <c r="V85" s="89"/>
      <c r="W85" s="99"/>
    </row>
    <row r="86" spans="2:23" ht="5.25" customHeight="1">
      <c r="B86" s="39"/>
      <c r="C86" s="64"/>
      <c r="D86" s="64"/>
      <c r="E86" s="64"/>
      <c r="F86" s="331"/>
      <c r="G86" s="39"/>
      <c r="H86" s="39"/>
      <c r="I86" s="39"/>
      <c r="J86" s="39"/>
      <c r="K86" s="65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02"/>
    </row>
    <row r="87" spans="2:23" ht="11.1" customHeight="1">
      <c r="B87" s="543" t="s">
        <v>16</v>
      </c>
      <c r="C87" s="543"/>
      <c r="D87" s="543"/>
      <c r="E87" s="334" t="s">
        <v>12</v>
      </c>
      <c r="F87" s="332" t="s">
        <v>336</v>
      </c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</row>
  </sheetData>
  <mergeCells count="71">
    <mergeCell ref="G85:J85"/>
    <mergeCell ref="G78:J78"/>
    <mergeCell ref="G79:J79"/>
    <mergeCell ref="C81:J81"/>
    <mergeCell ref="G82:J82"/>
    <mergeCell ref="G83:J83"/>
    <mergeCell ref="G84:J84"/>
    <mergeCell ref="G77:J77"/>
    <mergeCell ref="G64:J64"/>
    <mergeCell ref="G65:J65"/>
    <mergeCell ref="C67:J67"/>
    <mergeCell ref="G68:J68"/>
    <mergeCell ref="G69:J69"/>
    <mergeCell ref="G70:J70"/>
    <mergeCell ref="G71:J71"/>
    <mergeCell ref="G72:J72"/>
    <mergeCell ref="G73:J73"/>
    <mergeCell ref="C75:J75"/>
    <mergeCell ref="G76:J76"/>
    <mergeCell ref="G63:J63"/>
    <mergeCell ref="G49:J49"/>
    <mergeCell ref="C51:J51"/>
    <mergeCell ref="G52:J52"/>
    <mergeCell ref="G53:J53"/>
    <mergeCell ref="G54:J54"/>
    <mergeCell ref="C56:J56"/>
    <mergeCell ref="G57:J57"/>
    <mergeCell ref="G58:J58"/>
    <mergeCell ref="G59:J59"/>
    <mergeCell ref="C61:J61"/>
    <mergeCell ref="G62:J62"/>
    <mergeCell ref="G48:J48"/>
    <mergeCell ref="G35:J35"/>
    <mergeCell ref="G36:J36"/>
    <mergeCell ref="C38:J38"/>
    <mergeCell ref="G39:J39"/>
    <mergeCell ref="G40:J40"/>
    <mergeCell ref="G41:J41"/>
    <mergeCell ref="C43:J43"/>
    <mergeCell ref="G44:J44"/>
    <mergeCell ref="G45:J45"/>
    <mergeCell ref="G46:J46"/>
    <mergeCell ref="G47:J47"/>
    <mergeCell ref="G34:J34"/>
    <mergeCell ref="G19:J19"/>
    <mergeCell ref="C21:J21"/>
    <mergeCell ref="C23:J23"/>
    <mergeCell ref="G24:J24"/>
    <mergeCell ref="G25:J25"/>
    <mergeCell ref="G26:J26"/>
    <mergeCell ref="C28:J28"/>
    <mergeCell ref="G29:J29"/>
    <mergeCell ref="G30:J30"/>
    <mergeCell ref="C32:J32"/>
    <mergeCell ref="G33:J33"/>
    <mergeCell ref="B87:D87"/>
    <mergeCell ref="G18:J18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C13:J13"/>
    <mergeCell ref="G14:J14"/>
    <mergeCell ref="G15:J15"/>
    <mergeCell ref="C17:J17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BK87"/>
  <sheetViews>
    <sheetView view="pageBreakPreview" zoomScaleNormal="100" zoomScaleSheetLayoutView="100" workbookViewId="0"/>
  </sheetViews>
  <sheetFormatPr defaultRowHeight="11.25"/>
  <cols>
    <col min="1" max="1" width="1.25" style="31" customWidth="1"/>
    <col min="2" max="13" width="6.875" style="31" customWidth="1"/>
    <col min="14" max="24" width="1.625" style="31" customWidth="1"/>
    <col min="25" max="16384" width="9" style="31"/>
  </cols>
  <sheetData>
    <row r="1" spans="2:63" s="253" customFormat="1" ht="13.5" customHeight="1">
      <c r="M1" s="630">
        <v>27</v>
      </c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31"/>
      <c r="Z1" s="31"/>
      <c r="AA1" s="31"/>
      <c r="AB1" s="31"/>
      <c r="AI1" s="371"/>
      <c r="AJ1" s="371"/>
      <c r="AK1" s="371"/>
      <c r="AL1" s="37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</row>
    <row r="2" spans="2:63" s="253" customFormat="1" ht="13.5" customHeight="1"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31"/>
      <c r="Z2" s="31"/>
      <c r="AA2" s="31"/>
      <c r="AB2" s="31"/>
      <c r="AI2" s="371"/>
      <c r="AJ2" s="371"/>
      <c r="AK2" s="371"/>
      <c r="AL2" s="37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</row>
    <row r="3" spans="2:63" ht="11.1" customHeight="1"/>
    <row r="4" spans="2:63" ht="11.1" customHeight="1"/>
    <row r="5" spans="2:63" s="113" customFormat="1" ht="18" customHeight="1">
      <c r="B5" s="632" t="s">
        <v>303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</row>
    <row r="6" spans="2:63" ht="12.95" customHeight="1">
      <c r="B6" s="633"/>
      <c r="C6" s="633"/>
      <c r="D6" s="633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</row>
    <row r="7" spans="2:63" ht="11.1" customHeight="1">
      <c r="B7" s="98"/>
      <c r="C7" s="335"/>
      <c r="D7" s="98"/>
      <c r="E7" s="335"/>
      <c r="F7" s="98"/>
      <c r="G7" s="335"/>
      <c r="H7" s="98"/>
      <c r="I7" s="335"/>
      <c r="J7" s="98"/>
      <c r="K7" s="335"/>
      <c r="L7" s="98"/>
      <c r="N7" s="372"/>
      <c r="O7" s="372"/>
      <c r="P7" s="372"/>
      <c r="Q7" s="372"/>
      <c r="R7" s="372"/>
      <c r="S7" s="372"/>
      <c r="T7" s="372"/>
      <c r="U7" s="372"/>
      <c r="V7" s="372"/>
      <c r="W7" s="69" t="s">
        <v>460</v>
      </c>
    </row>
    <row r="8" spans="2:63" ht="15" customHeight="1">
      <c r="B8" s="525" t="s">
        <v>171</v>
      </c>
      <c r="C8" s="526"/>
      <c r="D8" s="526" t="s">
        <v>172</v>
      </c>
      <c r="E8" s="526"/>
      <c r="F8" s="526" t="s">
        <v>173</v>
      </c>
      <c r="G8" s="526"/>
      <c r="H8" s="526" t="s">
        <v>174</v>
      </c>
      <c r="I8" s="526"/>
      <c r="J8" s="526" t="s">
        <v>175</v>
      </c>
      <c r="K8" s="526"/>
      <c r="L8" s="526" t="s">
        <v>176</v>
      </c>
      <c r="M8" s="526"/>
      <c r="N8" s="526" t="s">
        <v>70</v>
      </c>
      <c r="O8" s="526"/>
      <c r="P8" s="526"/>
      <c r="Q8" s="526"/>
      <c r="R8" s="526"/>
      <c r="S8" s="526"/>
      <c r="T8" s="526"/>
      <c r="U8" s="526"/>
      <c r="V8" s="526"/>
      <c r="W8" s="530"/>
      <c r="X8" s="335"/>
    </row>
    <row r="9" spans="2:63" ht="15" customHeight="1">
      <c r="B9" s="178" t="s">
        <v>2</v>
      </c>
      <c r="C9" s="179" t="s">
        <v>3</v>
      </c>
      <c r="D9" s="179" t="s">
        <v>2</v>
      </c>
      <c r="E9" s="179" t="s">
        <v>3</v>
      </c>
      <c r="F9" s="179" t="s">
        <v>2</v>
      </c>
      <c r="G9" s="179" t="s">
        <v>3</v>
      </c>
      <c r="H9" s="179" t="s">
        <v>2</v>
      </c>
      <c r="I9" s="179" t="s">
        <v>3</v>
      </c>
      <c r="J9" s="179" t="s">
        <v>2</v>
      </c>
      <c r="K9" s="179" t="s">
        <v>3</v>
      </c>
      <c r="L9" s="179" t="s">
        <v>2</v>
      </c>
      <c r="M9" s="179" t="s">
        <v>3</v>
      </c>
      <c r="N9" s="528"/>
      <c r="O9" s="528"/>
      <c r="P9" s="528"/>
      <c r="Q9" s="528"/>
      <c r="R9" s="528"/>
      <c r="S9" s="528"/>
      <c r="T9" s="528"/>
      <c r="U9" s="528"/>
      <c r="V9" s="528"/>
      <c r="W9" s="634"/>
      <c r="X9" s="335"/>
    </row>
    <row r="10" spans="2:63" ht="5.25" customHeight="1">
      <c r="N10" s="180"/>
      <c r="O10" s="335"/>
      <c r="P10" s="335"/>
      <c r="Q10" s="335"/>
      <c r="R10" s="335"/>
      <c r="S10" s="335"/>
      <c r="T10" s="335"/>
      <c r="U10" s="335"/>
      <c r="V10" s="335"/>
      <c r="W10" s="335"/>
      <c r="X10" s="335"/>
    </row>
    <row r="11" spans="2:63" s="41" customFormat="1" ht="11.1" customHeight="1">
      <c r="B11" s="367">
        <v>19430</v>
      </c>
      <c r="C11" s="367">
        <v>19839</v>
      </c>
      <c r="D11" s="367">
        <v>24614</v>
      </c>
      <c r="E11" s="367">
        <v>24921</v>
      </c>
      <c r="F11" s="367">
        <v>27113</v>
      </c>
      <c r="G11" s="367">
        <v>26267</v>
      </c>
      <c r="H11" s="367">
        <v>29323</v>
      </c>
      <c r="I11" s="367">
        <v>28144</v>
      </c>
      <c r="J11" s="367">
        <v>31216</v>
      </c>
      <c r="K11" s="367">
        <v>30677</v>
      </c>
      <c r="L11" s="367">
        <v>29211</v>
      </c>
      <c r="M11" s="367">
        <v>27510</v>
      </c>
      <c r="N11" s="276"/>
      <c r="O11" s="523" t="s">
        <v>74</v>
      </c>
      <c r="P11" s="523"/>
      <c r="Q11" s="523"/>
      <c r="R11" s="523"/>
      <c r="S11" s="523"/>
      <c r="T11" s="523"/>
      <c r="U11" s="523"/>
      <c r="V11" s="523"/>
      <c r="W11" s="330"/>
      <c r="X11" s="46"/>
    </row>
    <row r="12" spans="2:63" ht="5.25" customHeight="1">
      <c r="B12" s="370"/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50"/>
      <c r="O12" s="329"/>
      <c r="P12" s="329"/>
      <c r="Q12" s="329"/>
      <c r="R12" s="329"/>
      <c r="S12" s="329"/>
      <c r="T12" s="329"/>
      <c r="U12" s="329"/>
      <c r="V12" s="329"/>
      <c r="W12" s="329"/>
      <c r="X12" s="335"/>
    </row>
    <row r="13" spans="2:63" s="41" customFormat="1" ht="11.1" customHeight="1">
      <c r="B13" s="369">
        <v>220</v>
      </c>
      <c r="C13" s="369">
        <v>245</v>
      </c>
      <c r="D13" s="369">
        <v>371</v>
      </c>
      <c r="E13" s="369">
        <v>352</v>
      </c>
      <c r="F13" s="369">
        <v>379</v>
      </c>
      <c r="G13" s="369">
        <v>339</v>
      </c>
      <c r="H13" s="369">
        <v>355</v>
      </c>
      <c r="I13" s="369">
        <v>246</v>
      </c>
      <c r="J13" s="369">
        <v>317</v>
      </c>
      <c r="K13" s="369">
        <v>261</v>
      </c>
      <c r="L13" s="369">
        <v>314</v>
      </c>
      <c r="M13" s="369">
        <v>238</v>
      </c>
      <c r="N13" s="181"/>
      <c r="O13" s="522" t="s">
        <v>75</v>
      </c>
      <c r="P13" s="522"/>
      <c r="Q13" s="522"/>
      <c r="R13" s="522"/>
      <c r="S13" s="522"/>
      <c r="T13" s="522"/>
      <c r="U13" s="522"/>
      <c r="V13" s="522"/>
      <c r="W13" s="330"/>
      <c r="X13" s="46"/>
    </row>
    <row r="14" spans="2:63" ht="11.1" customHeight="1">
      <c r="B14" s="370">
        <v>147</v>
      </c>
      <c r="C14" s="370">
        <v>147</v>
      </c>
      <c r="D14" s="370">
        <v>249</v>
      </c>
      <c r="E14" s="370">
        <v>241</v>
      </c>
      <c r="F14" s="370">
        <v>259</v>
      </c>
      <c r="G14" s="370">
        <v>224</v>
      </c>
      <c r="H14" s="370">
        <v>236</v>
      </c>
      <c r="I14" s="370">
        <v>166</v>
      </c>
      <c r="J14" s="370">
        <v>240</v>
      </c>
      <c r="K14" s="370">
        <v>191</v>
      </c>
      <c r="L14" s="370">
        <v>222</v>
      </c>
      <c r="M14" s="370">
        <v>161</v>
      </c>
      <c r="N14" s="50"/>
      <c r="O14" s="329"/>
      <c r="P14" s="329"/>
      <c r="Q14" s="329"/>
      <c r="R14" s="329"/>
      <c r="S14" s="520" t="s">
        <v>76</v>
      </c>
      <c r="T14" s="520"/>
      <c r="U14" s="520"/>
      <c r="V14" s="520"/>
      <c r="W14" s="329"/>
      <c r="X14" s="335"/>
    </row>
    <row r="15" spans="2:63" ht="11.1" customHeight="1">
      <c r="B15" s="370">
        <v>73</v>
      </c>
      <c r="C15" s="370">
        <v>98</v>
      </c>
      <c r="D15" s="370">
        <v>122</v>
      </c>
      <c r="E15" s="370">
        <v>111</v>
      </c>
      <c r="F15" s="370">
        <v>120</v>
      </c>
      <c r="G15" s="370">
        <v>115</v>
      </c>
      <c r="H15" s="370">
        <v>119</v>
      </c>
      <c r="I15" s="370">
        <v>80</v>
      </c>
      <c r="J15" s="370">
        <v>77</v>
      </c>
      <c r="K15" s="370">
        <v>70</v>
      </c>
      <c r="L15" s="370">
        <v>92</v>
      </c>
      <c r="M15" s="370">
        <v>77</v>
      </c>
      <c r="N15" s="50"/>
      <c r="O15" s="329"/>
      <c r="P15" s="329"/>
      <c r="Q15" s="329"/>
      <c r="R15" s="329"/>
      <c r="S15" s="520" t="s">
        <v>77</v>
      </c>
      <c r="T15" s="520"/>
      <c r="U15" s="520"/>
      <c r="V15" s="520"/>
      <c r="W15" s="329"/>
      <c r="X15" s="335"/>
    </row>
    <row r="16" spans="2:63" ht="5.25" customHeight="1">
      <c r="B16" s="370"/>
      <c r="C16" s="370"/>
      <c r="D16" s="370"/>
      <c r="E16" s="370"/>
      <c r="F16" s="370"/>
      <c r="G16" s="370"/>
      <c r="H16" s="370"/>
      <c r="I16" s="370"/>
      <c r="J16" s="370"/>
      <c r="K16" s="370"/>
      <c r="L16" s="370"/>
      <c r="M16" s="370"/>
      <c r="N16" s="50"/>
      <c r="O16" s="329"/>
      <c r="P16" s="329"/>
      <c r="Q16" s="329"/>
      <c r="R16" s="329"/>
      <c r="S16" s="329"/>
      <c r="T16" s="329"/>
      <c r="U16" s="329"/>
      <c r="V16" s="329"/>
      <c r="W16" s="329"/>
      <c r="X16" s="335"/>
    </row>
    <row r="17" spans="2:24" s="41" customFormat="1" ht="11.1" customHeight="1">
      <c r="B17" s="369">
        <v>290</v>
      </c>
      <c r="C17" s="369">
        <v>311</v>
      </c>
      <c r="D17" s="369">
        <v>417</v>
      </c>
      <c r="E17" s="369">
        <v>434</v>
      </c>
      <c r="F17" s="369">
        <v>439</v>
      </c>
      <c r="G17" s="369">
        <v>457</v>
      </c>
      <c r="H17" s="369">
        <v>398</v>
      </c>
      <c r="I17" s="369">
        <v>406</v>
      </c>
      <c r="J17" s="369">
        <v>335</v>
      </c>
      <c r="K17" s="369">
        <v>344</v>
      </c>
      <c r="L17" s="369">
        <v>316</v>
      </c>
      <c r="M17" s="369">
        <v>298</v>
      </c>
      <c r="N17" s="181"/>
      <c r="O17" s="522" t="s">
        <v>78</v>
      </c>
      <c r="P17" s="522"/>
      <c r="Q17" s="522"/>
      <c r="R17" s="522"/>
      <c r="S17" s="522"/>
      <c r="T17" s="522"/>
      <c r="U17" s="522"/>
      <c r="V17" s="522"/>
      <c r="W17" s="330"/>
      <c r="X17" s="46"/>
    </row>
    <row r="18" spans="2:24" ht="11.1" customHeight="1">
      <c r="B18" s="370">
        <v>169</v>
      </c>
      <c r="C18" s="370">
        <v>137</v>
      </c>
      <c r="D18" s="370">
        <v>221</v>
      </c>
      <c r="E18" s="370">
        <v>214</v>
      </c>
      <c r="F18" s="370">
        <v>262</v>
      </c>
      <c r="G18" s="370">
        <v>284</v>
      </c>
      <c r="H18" s="370">
        <v>234</v>
      </c>
      <c r="I18" s="370">
        <v>225</v>
      </c>
      <c r="J18" s="370">
        <v>209</v>
      </c>
      <c r="K18" s="370">
        <v>185</v>
      </c>
      <c r="L18" s="370">
        <v>180</v>
      </c>
      <c r="M18" s="370">
        <v>162</v>
      </c>
      <c r="N18" s="50"/>
      <c r="O18" s="329"/>
      <c r="P18" s="329"/>
      <c r="Q18" s="329"/>
      <c r="R18" s="329"/>
      <c r="S18" s="520" t="s">
        <v>76</v>
      </c>
      <c r="T18" s="520"/>
      <c r="U18" s="520"/>
      <c r="V18" s="520"/>
      <c r="W18" s="329"/>
      <c r="X18" s="335"/>
    </row>
    <row r="19" spans="2:24" ht="11.1" customHeight="1">
      <c r="B19" s="370">
        <v>121</v>
      </c>
      <c r="C19" s="370">
        <v>174</v>
      </c>
      <c r="D19" s="370">
        <v>196</v>
      </c>
      <c r="E19" s="370">
        <v>220</v>
      </c>
      <c r="F19" s="370">
        <v>177</v>
      </c>
      <c r="G19" s="370">
        <v>173</v>
      </c>
      <c r="H19" s="370">
        <v>164</v>
      </c>
      <c r="I19" s="370">
        <v>181</v>
      </c>
      <c r="J19" s="370">
        <v>126</v>
      </c>
      <c r="K19" s="370">
        <v>159</v>
      </c>
      <c r="L19" s="370">
        <v>136</v>
      </c>
      <c r="M19" s="370">
        <v>136</v>
      </c>
      <c r="N19" s="50"/>
      <c r="O19" s="329"/>
      <c r="P19" s="329"/>
      <c r="Q19" s="329"/>
      <c r="R19" s="329"/>
      <c r="S19" s="520" t="s">
        <v>77</v>
      </c>
      <c r="T19" s="520"/>
      <c r="U19" s="520"/>
      <c r="V19" s="520"/>
      <c r="W19" s="329"/>
      <c r="X19" s="335"/>
    </row>
    <row r="20" spans="2:24" ht="5.25" customHeight="1">
      <c r="B20" s="370"/>
      <c r="C20" s="370"/>
      <c r="D20" s="370"/>
      <c r="E20" s="370"/>
      <c r="F20" s="370"/>
      <c r="G20" s="370"/>
      <c r="H20" s="370"/>
      <c r="I20" s="370"/>
      <c r="J20" s="370"/>
      <c r="K20" s="370"/>
      <c r="L20" s="370"/>
      <c r="M20" s="370"/>
      <c r="N20" s="50"/>
      <c r="O20" s="329"/>
      <c r="P20" s="329"/>
      <c r="Q20" s="329"/>
      <c r="R20" s="329"/>
      <c r="S20" s="329"/>
      <c r="T20" s="329"/>
      <c r="U20" s="329"/>
      <c r="V20" s="329"/>
      <c r="W20" s="329"/>
      <c r="X20" s="335"/>
    </row>
    <row r="21" spans="2:24" s="41" customFormat="1" ht="11.1" customHeight="1">
      <c r="B21" s="369">
        <v>84</v>
      </c>
      <c r="C21" s="369">
        <v>109</v>
      </c>
      <c r="D21" s="369">
        <v>137</v>
      </c>
      <c r="E21" s="369">
        <v>212</v>
      </c>
      <c r="F21" s="369">
        <v>218</v>
      </c>
      <c r="G21" s="369">
        <v>232</v>
      </c>
      <c r="H21" s="369">
        <v>231</v>
      </c>
      <c r="I21" s="369">
        <v>193</v>
      </c>
      <c r="J21" s="369">
        <v>206</v>
      </c>
      <c r="K21" s="369">
        <v>192</v>
      </c>
      <c r="L21" s="369">
        <v>172</v>
      </c>
      <c r="M21" s="369">
        <v>135</v>
      </c>
      <c r="N21" s="181"/>
      <c r="O21" s="522" t="s">
        <v>79</v>
      </c>
      <c r="P21" s="522"/>
      <c r="Q21" s="522"/>
      <c r="R21" s="522"/>
      <c r="S21" s="522"/>
      <c r="T21" s="522"/>
      <c r="U21" s="522"/>
      <c r="V21" s="522"/>
      <c r="W21" s="330"/>
      <c r="X21" s="46"/>
    </row>
    <row r="22" spans="2:24" ht="5.25" customHeight="1">
      <c r="B22" s="370"/>
      <c r="C22" s="370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50"/>
      <c r="O22" s="329"/>
      <c r="P22" s="329"/>
      <c r="Q22" s="329"/>
      <c r="R22" s="329"/>
      <c r="S22" s="329"/>
      <c r="T22" s="329"/>
      <c r="U22" s="329"/>
      <c r="V22" s="329"/>
      <c r="W22" s="329"/>
      <c r="X22" s="335"/>
    </row>
    <row r="23" spans="2:24" s="41" customFormat="1" ht="11.1" customHeight="1">
      <c r="B23" s="369">
        <v>182</v>
      </c>
      <c r="C23" s="369">
        <v>224</v>
      </c>
      <c r="D23" s="369">
        <v>297</v>
      </c>
      <c r="E23" s="369">
        <v>298</v>
      </c>
      <c r="F23" s="369">
        <v>281</v>
      </c>
      <c r="G23" s="369">
        <v>222</v>
      </c>
      <c r="H23" s="369">
        <v>266</v>
      </c>
      <c r="I23" s="369">
        <v>248</v>
      </c>
      <c r="J23" s="369">
        <v>283</v>
      </c>
      <c r="K23" s="369">
        <v>269</v>
      </c>
      <c r="L23" s="369">
        <v>267</v>
      </c>
      <c r="M23" s="369">
        <v>240</v>
      </c>
      <c r="N23" s="181"/>
      <c r="O23" s="522" t="s">
        <v>80</v>
      </c>
      <c r="P23" s="522"/>
      <c r="Q23" s="522"/>
      <c r="R23" s="522"/>
      <c r="S23" s="522"/>
      <c r="T23" s="522"/>
      <c r="U23" s="522"/>
      <c r="V23" s="522"/>
      <c r="W23" s="330"/>
      <c r="X23" s="46"/>
    </row>
    <row r="24" spans="2:24" ht="11.1" customHeight="1">
      <c r="B24" s="370">
        <v>38</v>
      </c>
      <c r="C24" s="370">
        <v>57</v>
      </c>
      <c r="D24" s="370">
        <v>65</v>
      </c>
      <c r="E24" s="370">
        <v>53</v>
      </c>
      <c r="F24" s="370">
        <v>82</v>
      </c>
      <c r="G24" s="370">
        <v>50</v>
      </c>
      <c r="H24" s="370">
        <v>57</v>
      </c>
      <c r="I24" s="370">
        <v>46</v>
      </c>
      <c r="J24" s="370">
        <v>50</v>
      </c>
      <c r="K24" s="370">
        <v>33</v>
      </c>
      <c r="L24" s="370">
        <v>45</v>
      </c>
      <c r="M24" s="370">
        <v>37</v>
      </c>
      <c r="N24" s="50"/>
      <c r="O24" s="329"/>
      <c r="P24" s="329"/>
      <c r="Q24" s="329"/>
      <c r="R24" s="329"/>
      <c r="S24" s="520" t="s">
        <v>76</v>
      </c>
      <c r="T24" s="520"/>
      <c r="U24" s="520"/>
      <c r="V24" s="520"/>
      <c r="W24" s="329"/>
      <c r="X24" s="335"/>
    </row>
    <row r="25" spans="2:24" ht="11.1" customHeight="1">
      <c r="B25" s="370">
        <v>98</v>
      </c>
      <c r="C25" s="370">
        <v>115</v>
      </c>
      <c r="D25" s="370">
        <v>160</v>
      </c>
      <c r="E25" s="370">
        <v>165</v>
      </c>
      <c r="F25" s="370">
        <v>121</v>
      </c>
      <c r="G25" s="370">
        <v>102</v>
      </c>
      <c r="H25" s="370">
        <v>132</v>
      </c>
      <c r="I25" s="370">
        <v>126</v>
      </c>
      <c r="J25" s="370">
        <v>132</v>
      </c>
      <c r="K25" s="370">
        <v>146</v>
      </c>
      <c r="L25" s="370">
        <v>140</v>
      </c>
      <c r="M25" s="370">
        <v>128</v>
      </c>
      <c r="N25" s="50"/>
      <c r="O25" s="329"/>
      <c r="P25" s="329"/>
      <c r="Q25" s="329"/>
      <c r="R25" s="329"/>
      <c r="S25" s="520" t="s">
        <v>77</v>
      </c>
      <c r="T25" s="520"/>
      <c r="U25" s="520"/>
      <c r="V25" s="520"/>
      <c r="W25" s="329"/>
      <c r="X25" s="335"/>
    </row>
    <row r="26" spans="2:24" ht="11.1" customHeight="1">
      <c r="B26" s="370">
        <v>46</v>
      </c>
      <c r="C26" s="370">
        <v>52</v>
      </c>
      <c r="D26" s="370">
        <v>72</v>
      </c>
      <c r="E26" s="370">
        <v>80</v>
      </c>
      <c r="F26" s="370">
        <v>78</v>
      </c>
      <c r="G26" s="370">
        <v>70</v>
      </c>
      <c r="H26" s="370">
        <v>77</v>
      </c>
      <c r="I26" s="370">
        <v>76</v>
      </c>
      <c r="J26" s="370">
        <v>101</v>
      </c>
      <c r="K26" s="370">
        <v>90</v>
      </c>
      <c r="L26" s="370">
        <v>82</v>
      </c>
      <c r="M26" s="370">
        <v>75</v>
      </c>
      <c r="N26" s="50"/>
      <c r="O26" s="329"/>
      <c r="P26" s="329"/>
      <c r="Q26" s="329"/>
      <c r="R26" s="329"/>
      <c r="S26" s="520" t="s">
        <v>81</v>
      </c>
      <c r="T26" s="520"/>
      <c r="U26" s="520"/>
      <c r="V26" s="520"/>
      <c r="W26" s="329"/>
      <c r="X26" s="335"/>
    </row>
    <row r="27" spans="2:24" ht="5.25" customHeight="1"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50"/>
      <c r="O27" s="329"/>
      <c r="P27" s="329"/>
      <c r="Q27" s="329"/>
      <c r="R27" s="329"/>
      <c r="S27" s="329"/>
      <c r="T27" s="329"/>
      <c r="U27" s="329"/>
      <c r="V27" s="329"/>
      <c r="W27" s="329"/>
      <c r="X27" s="335"/>
    </row>
    <row r="28" spans="2:24" s="41" customFormat="1" ht="11.1" customHeight="1">
      <c r="B28" s="369">
        <v>169</v>
      </c>
      <c r="C28" s="369">
        <v>227</v>
      </c>
      <c r="D28" s="369">
        <v>357</v>
      </c>
      <c r="E28" s="369">
        <v>358</v>
      </c>
      <c r="F28" s="369">
        <v>326</v>
      </c>
      <c r="G28" s="369">
        <v>380</v>
      </c>
      <c r="H28" s="369">
        <v>296</v>
      </c>
      <c r="I28" s="369">
        <v>305</v>
      </c>
      <c r="J28" s="369">
        <v>308</v>
      </c>
      <c r="K28" s="369">
        <v>283</v>
      </c>
      <c r="L28" s="369">
        <v>227</v>
      </c>
      <c r="M28" s="369">
        <v>228</v>
      </c>
      <c r="N28" s="181"/>
      <c r="O28" s="522" t="s">
        <v>82</v>
      </c>
      <c r="P28" s="522"/>
      <c r="Q28" s="522"/>
      <c r="R28" s="522"/>
      <c r="S28" s="522"/>
      <c r="T28" s="522"/>
      <c r="U28" s="522"/>
      <c r="V28" s="522"/>
      <c r="W28" s="330"/>
      <c r="X28" s="46"/>
    </row>
    <row r="29" spans="2:24" ht="11.1" customHeight="1">
      <c r="B29" s="370">
        <v>66</v>
      </c>
      <c r="C29" s="370">
        <v>84</v>
      </c>
      <c r="D29" s="370">
        <v>142</v>
      </c>
      <c r="E29" s="370">
        <v>119</v>
      </c>
      <c r="F29" s="370">
        <v>115</v>
      </c>
      <c r="G29" s="370">
        <v>130</v>
      </c>
      <c r="H29" s="370">
        <v>106</v>
      </c>
      <c r="I29" s="370">
        <v>111</v>
      </c>
      <c r="J29" s="370">
        <v>130</v>
      </c>
      <c r="K29" s="370">
        <v>101</v>
      </c>
      <c r="L29" s="370">
        <v>90</v>
      </c>
      <c r="M29" s="370">
        <v>69</v>
      </c>
      <c r="N29" s="50"/>
      <c r="O29" s="329"/>
      <c r="P29" s="329"/>
      <c r="Q29" s="329"/>
      <c r="R29" s="329"/>
      <c r="S29" s="520" t="s">
        <v>76</v>
      </c>
      <c r="T29" s="520"/>
      <c r="U29" s="520"/>
      <c r="V29" s="520"/>
      <c r="W29" s="329"/>
      <c r="X29" s="335"/>
    </row>
    <row r="30" spans="2:24" ht="11.1" customHeight="1">
      <c r="B30" s="370">
        <v>103</v>
      </c>
      <c r="C30" s="370">
        <v>143</v>
      </c>
      <c r="D30" s="370">
        <v>215</v>
      </c>
      <c r="E30" s="370">
        <v>239</v>
      </c>
      <c r="F30" s="370">
        <v>211</v>
      </c>
      <c r="G30" s="370">
        <v>250</v>
      </c>
      <c r="H30" s="370">
        <v>190</v>
      </c>
      <c r="I30" s="370">
        <v>194</v>
      </c>
      <c r="J30" s="370">
        <v>178</v>
      </c>
      <c r="K30" s="370">
        <v>182</v>
      </c>
      <c r="L30" s="370">
        <v>137</v>
      </c>
      <c r="M30" s="370">
        <v>159</v>
      </c>
      <c r="N30" s="50"/>
      <c r="O30" s="329"/>
      <c r="P30" s="329"/>
      <c r="Q30" s="329"/>
      <c r="R30" s="329"/>
      <c r="S30" s="520" t="s">
        <v>77</v>
      </c>
      <c r="T30" s="520"/>
      <c r="U30" s="520"/>
      <c r="V30" s="520"/>
      <c r="W30" s="329"/>
      <c r="X30" s="335"/>
    </row>
    <row r="31" spans="2:24" ht="5.25" customHeight="1">
      <c r="B31" s="370"/>
      <c r="C31" s="370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50"/>
      <c r="O31" s="329"/>
      <c r="P31" s="329"/>
      <c r="Q31" s="329"/>
      <c r="R31" s="329"/>
      <c r="S31" s="329"/>
      <c r="T31" s="329"/>
      <c r="U31" s="329"/>
      <c r="V31" s="329"/>
      <c r="W31" s="329"/>
      <c r="X31" s="335"/>
    </row>
    <row r="32" spans="2:24" s="41" customFormat="1" ht="11.1" customHeight="1">
      <c r="B32" s="369">
        <v>274</v>
      </c>
      <c r="C32" s="369">
        <v>278</v>
      </c>
      <c r="D32" s="369">
        <v>498</v>
      </c>
      <c r="E32" s="369">
        <v>430</v>
      </c>
      <c r="F32" s="369">
        <v>492</v>
      </c>
      <c r="G32" s="369">
        <v>413</v>
      </c>
      <c r="H32" s="369">
        <v>476</v>
      </c>
      <c r="I32" s="369">
        <v>402</v>
      </c>
      <c r="J32" s="369">
        <v>449</v>
      </c>
      <c r="K32" s="369">
        <v>420</v>
      </c>
      <c r="L32" s="369">
        <v>367</v>
      </c>
      <c r="M32" s="369">
        <v>321</v>
      </c>
      <c r="N32" s="181"/>
      <c r="O32" s="522" t="s">
        <v>83</v>
      </c>
      <c r="P32" s="522"/>
      <c r="Q32" s="522"/>
      <c r="R32" s="522"/>
      <c r="S32" s="522"/>
      <c r="T32" s="522"/>
      <c r="U32" s="522"/>
      <c r="V32" s="522"/>
      <c r="W32" s="330"/>
      <c r="X32" s="46"/>
    </row>
    <row r="33" spans="2:24" ht="11.1" customHeight="1">
      <c r="B33" s="370">
        <v>63</v>
      </c>
      <c r="C33" s="370">
        <v>56</v>
      </c>
      <c r="D33" s="370">
        <v>124</v>
      </c>
      <c r="E33" s="370">
        <v>88</v>
      </c>
      <c r="F33" s="370">
        <v>120</v>
      </c>
      <c r="G33" s="370">
        <v>100</v>
      </c>
      <c r="H33" s="370">
        <v>124</v>
      </c>
      <c r="I33" s="370">
        <v>92</v>
      </c>
      <c r="J33" s="370">
        <v>112</v>
      </c>
      <c r="K33" s="370">
        <v>99</v>
      </c>
      <c r="L33" s="370">
        <v>88</v>
      </c>
      <c r="M33" s="370">
        <v>71</v>
      </c>
      <c r="N33" s="50"/>
      <c r="O33" s="329"/>
      <c r="P33" s="329"/>
      <c r="Q33" s="329"/>
      <c r="R33" s="329"/>
      <c r="S33" s="520" t="s">
        <v>76</v>
      </c>
      <c r="T33" s="520"/>
      <c r="U33" s="520"/>
      <c r="V33" s="520"/>
      <c r="W33" s="329"/>
      <c r="X33" s="335"/>
    </row>
    <row r="34" spans="2:24" ht="11.1" customHeight="1">
      <c r="B34" s="370">
        <v>103</v>
      </c>
      <c r="C34" s="370">
        <v>92</v>
      </c>
      <c r="D34" s="370">
        <v>201</v>
      </c>
      <c r="E34" s="370">
        <v>180</v>
      </c>
      <c r="F34" s="370">
        <v>166</v>
      </c>
      <c r="G34" s="370">
        <v>138</v>
      </c>
      <c r="H34" s="370">
        <v>150</v>
      </c>
      <c r="I34" s="370">
        <v>122</v>
      </c>
      <c r="J34" s="370">
        <v>157</v>
      </c>
      <c r="K34" s="370">
        <v>144</v>
      </c>
      <c r="L34" s="370">
        <v>142</v>
      </c>
      <c r="M34" s="370">
        <v>107</v>
      </c>
      <c r="N34" s="50"/>
      <c r="O34" s="329"/>
      <c r="P34" s="329"/>
      <c r="Q34" s="329"/>
      <c r="R34" s="329"/>
      <c r="S34" s="520" t="s">
        <v>77</v>
      </c>
      <c r="T34" s="520"/>
      <c r="U34" s="520"/>
      <c r="V34" s="520"/>
      <c r="W34" s="329"/>
      <c r="X34" s="335"/>
    </row>
    <row r="35" spans="2:24" ht="11.1" customHeight="1">
      <c r="B35" s="370">
        <v>59</v>
      </c>
      <c r="C35" s="370">
        <v>100</v>
      </c>
      <c r="D35" s="370">
        <v>126</v>
      </c>
      <c r="E35" s="370">
        <v>122</v>
      </c>
      <c r="F35" s="370">
        <v>164</v>
      </c>
      <c r="G35" s="370">
        <v>126</v>
      </c>
      <c r="H35" s="370">
        <v>140</v>
      </c>
      <c r="I35" s="370">
        <v>132</v>
      </c>
      <c r="J35" s="370">
        <v>96</v>
      </c>
      <c r="K35" s="370">
        <v>105</v>
      </c>
      <c r="L35" s="370">
        <v>89</v>
      </c>
      <c r="M35" s="370">
        <v>76</v>
      </c>
      <c r="N35" s="50"/>
      <c r="O35" s="329"/>
      <c r="P35" s="329"/>
      <c r="Q35" s="329"/>
      <c r="R35" s="329"/>
      <c r="S35" s="520" t="s">
        <v>81</v>
      </c>
      <c r="T35" s="520"/>
      <c r="U35" s="520"/>
      <c r="V35" s="520"/>
      <c r="W35" s="329"/>
      <c r="X35" s="335"/>
    </row>
    <row r="36" spans="2:24" ht="11.1" customHeight="1">
      <c r="B36" s="370">
        <v>49</v>
      </c>
      <c r="C36" s="370">
        <v>30</v>
      </c>
      <c r="D36" s="370">
        <v>47</v>
      </c>
      <c r="E36" s="370">
        <v>40</v>
      </c>
      <c r="F36" s="370">
        <v>42</v>
      </c>
      <c r="G36" s="370">
        <v>49</v>
      </c>
      <c r="H36" s="370">
        <v>62</v>
      </c>
      <c r="I36" s="370">
        <v>56</v>
      </c>
      <c r="J36" s="370">
        <v>84</v>
      </c>
      <c r="K36" s="370">
        <v>72</v>
      </c>
      <c r="L36" s="370">
        <v>48</v>
      </c>
      <c r="M36" s="370">
        <v>67</v>
      </c>
      <c r="N36" s="50"/>
      <c r="O36" s="329"/>
      <c r="P36" s="329"/>
      <c r="Q36" s="329"/>
      <c r="R36" s="329"/>
      <c r="S36" s="520" t="s">
        <v>84</v>
      </c>
      <c r="T36" s="520"/>
      <c r="U36" s="520"/>
      <c r="V36" s="520"/>
      <c r="W36" s="329"/>
      <c r="X36" s="335"/>
    </row>
    <row r="37" spans="2:24" ht="5.25" customHeight="1">
      <c r="B37" s="370"/>
      <c r="C37" s="370"/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50"/>
      <c r="O37" s="329"/>
      <c r="P37" s="329"/>
      <c r="Q37" s="329"/>
      <c r="R37" s="329"/>
      <c r="S37" s="329"/>
      <c r="T37" s="329"/>
      <c r="U37" s="329"/>
      <c r="V37" s="329"/>
      <c r="W37" s="329"/>
      <c r="X37" s="335"/>
    </row>
    <row r="38" spans="2:24" s="41" customFormat="1" ht="11.1" customHeight="1">
      <c r="B38" s="369">
        <v>255</v>
      </c>
      <c r="C38" s="369">
        <v>214</v>
      </c>
      <c r="D38" s="369">
        <v>310</v>
      </c>
      <c r="E38" s="369">
        <v>281</v>
      </c>
      <c r="F38" s="369">
        <v>306</v>
      </c>
      <c r="G38" s="369">
        <v>271</v>
      </c>
      <c r="H38" s="369">
        <v>333</v>
      </c>
      <c r="I38" s="369">
        <v>342</v>
      </c>
      <c r="J38" s="369">
        <v>364</v>
      </c>
      <c r="K38" s="369">
        <v>339</v>
      </c>
      <c r="L38" s="369">
        <v>355</v>
      </c>
      <c r="M38" s="369">
        <v>302</v>
      </c>
      <c r="N38" s="181"/>
      <c r="O38" s="522" t="s">
        <v>85</v>
      </c>
      <c r="P38" s="522"/>
      <c r="Q38" s="522"/>
      <c r="R38" s="522"/>
      <c r="S38" s="522"/>
      <c r="T38" s="522"/>
      <c r="U38" s="522"/>
      <c r="V38" s="522"/>
      <c r="W38" s="330"/>
      <c r="X38" s="46"/>
    </row>
    <row r="39" spans="2:24" ht="11.1" customHeight="1">
      <c r="B39" s="370">
        <v>81</v>
      </c>
      <c r="C39" s="370">
        <v>81</v>
      </c>
      <c r="D39" s="370">
        <v>93</v>
      </c>
      <c r="E39" s="370">
        <v>80</v>
      </c>
      <c r="F39" s="370">
        <v>85</v>
      </c>
      <c r="G39" s="370">
        <v>81</v>
      </c>
      <c r="H39" s="370">
        <v>90</v>
      </c>
      <c r="I39" s="370">
        <v>95</v>
      </c>
      <c r="J39" s="370">
        <v>99</v>
      </c>
      <c r="K39" s="370">
        <v>96</v>
      </c>
      <c r="L39" s="370">
        <v>108</v>
      </c>
      <c r="M39" s="370">
        <v>97</v>
      </c>
      <c r="N39" s="50"/>
      <c r="O39" s="329"/>
      <c r="P39" s="329"/>
      <c r="Q39" s="329"/>
      <c r="R39" s="329"/>
      <c r="S39" s="520" t="s">
        <v>76</v>
      </c>
      <c r="T39" s="520"/>
      <c r="U39" s="520"/>
      <c r="V39" s="520"/>
      <c r="W39" s="329"/>
      <c r="X39" s="335"/>
    </row>
    <row r="40" spans="2:24" ht="11.1" customHeight="1">
      <c r="B40" s="370">
        <v>60</v>
      </c>
      <c r="C40" s="370">
        <v>39</v>
      </c>
      <c r="D40" s="370">
        <v>86</v>
      </c>
      <c r="E40" s="370">
        <v>62</v>
      </c>
      <c r="F40" s="370">
        <v>57</v>
      </c>
      <c r="G40" s="370">
        <v>60</v>
      </c>
      <c r="H40" s="370">
        <v>94</v>
      </c>
      <c r="I40" s="370">
        <v>75</v>
      </c>
      <c r="J40" s="370">
        <v>81</v>
      </c>
      <c r="K40" s="370">
        <v>77</v>
      </c>
      <c r="L40" s="370">
        <v>74</v>
      </c>
      <c r="M40" s="370">
        <v>73</v>
      </c>
      <c r="N40" s="50"/>
      <c r="O40" s="329"/>
      <c r="P40" s="329"/>
      <c r="Q40" s="329"/>
      <c r="R40" s="329"/>
      <c r="S40" s="520" t="s">
        <v>77</v>
      </c>
      <c r="T40" s="520"/>
      <c r="U40" s="520"/>
      <c r="V40" s="520"/>
      <c r="W40" s="329"/>
      <c r="X40" s="335"/>
    </row>
    <row r="41" spans="2:24" ht="11.1" customHeight="1">
      <c r="B41" s="370">
        <v>114</v>
      </c>
      <c r="C41" s="370">
        <v>94</v>
      </c>
      <c r="D41" s="370">
        <v>131</v>
      </c>
      <c r="E41" s="370">
        <v>139</v>
      </c>
      <c r="F41" s="370">
        <v>164</v>
      </c>
      <c r="G41" s="370">
        <v>130</v>
      </c>
      <c r="H41" s="370">
        <v>149</v>
      </c>
      <c r="I41" s="370">
        <v>172</v>
      </c>
      <c r="J41" s="370">
        <v>184</v>
      </c>
      <c r="K41" s="370">
        <v>166</v>
      </c>
      <c r="L41" s="370">
        <v>173</v>
      </c>
      <c r="M41" s="370">
        <v>132</v>
      </c>
      <c r="N41" s="50"/>
      <c r="O41" s="329"/>
      <c r="P41" s="329"/>
      <c r="Q41" s="329"/>
      <c r="R41" s="329"/>
      <c r="S41" s="520" t="s">
        <v>81</v>
      </c>
      <c r="T41" s="520"/>
      <c r="U41" s="520"/>
      <c r="V41" s="520"/>
      <c r="W41" s="329"/>
      <c r="X41" s="335"/>
    </row>
    <row r="42" spans="2:24" ht="5.25" customHeight="1">
      <c r="B42" s="370"/>
      <c r="C42" s="370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50"/>
      <c r="O42" s="329"/>
      <c r="P42" s="329"/>
      <c r="Q42" s="329"/>
      <c r="R42" s="329"/>
      <c r="S42" s="329"/>
      <c r="T42" s="329"/>
      <c r="U42" s="329"/>
      <c r="V42" s="329"/>
      <c r="W42" s="329"/>
      <c r="X42" s="335"/>
    </row>
    <row r="43" spans="2:24" s="41" customFormat="1" ht="10.5" customHeight="1">
      <c r="B43" s="369">
        <v>485</v>
      </c>
      <c r="C43" s="369">
        <v>611</v>
      </c>
      <c r="D43" s="369">
        <v>905</v>
      </c>
      <c r="E43" s="369">
        <v>929</v>
      </c>
      <c r="F43" s="369">
        <v>1026</v>
      </c>
      <c r="G43" s="369">
        <v>945</v>
      </c>
      <c r="H43" s="369">
        <v>918</v>
      </c>
      <c r="I43" s="369">
        <v>817</v>
      </c>
      <c r="J43" s="369">
        <v>860</v>
      </c>
      <c r="K43" s="369">
        <v>775</v>
      </c>
      <c r="L43" s="369">
        <v>669</v>
      </c>
      <c r="M43" s="369">
        <v>658</v>
      </c>
      <c r="N43" s="181"/>
      <c r="O43" s="522" t="s">
        <v>86</v>
      </c>
      <c r="P43" s="522"/>
      <c r="Q43" s="522"/>
      <c r="R43" s="522"/>
      <c r="S43" s="522"/>
      <c r="T43" s="522"/>
      <c r="U43" s="522"/>
      <c r="V43" s="522"/>
      <c r="W43" s="330"/>
      <c r="X43" s="46"/>
    </row>
    <row r="44" spans="2:24" ht="11.1" customHeight="1">
      <c r="B44" s="370">
        <v>60</v>
      </c>
      <c r="C44" s="370">
        <v>76</v>
      </c>
      <c r="D44" s="370">
        <v>101</v>
      </c>
      <c r="E44" s="370">
        <v>138</v>
      </c>
      <c r="F44" s="370">
        <v>121</v>
      </c>
      <c r="G44" s="370">
        <v>132</v>
      </c>
      <c r="H44" s="370">
        <v>102</v>
      </c>
      <c r="I44" s="370">
        <v>94</v>
      </c>
      <c r="J44" s="370">
        <v>112</v>
      </c>
      <c r="K44" s="370">
        <v>99</v>
      </c>
      <c r="L44" s="370">
        <v>85</v>
      </c>
      <c r="M44" s="370">
        <v>103</v>
      </c>
      <c r="N44" s="50"/>
      <c r="O44" s="329"/>
      <c r="P44" s="329"/>
      <c r="Q44" s="329"/>
      <c r="R44" s="329"/>
      <c r="S44" s="520" t="s">
        <v>76</v>
      </c>
      <c r="T44" s="520"/>
      <c r="U44" s="520"/>
      <c r="V44" s="520"/>
      <c r="W44" s="329"/>
      <c r="X44" s="335"/>
    </row>
    <row r="45" spans="2:24" ht="11.1" customHeight="1">
      <c r="B45" s="370">
        <v>64</v>
      </c>
      <c r="C45" s="370">
        <v>76</v>
      </c>
      <c r="D45" s="370">
        <v>95</v>
      </c>
      <c r="E45" s="370">
        <v>103</v>
      </c>
      <c r="F45" s="370">
        <v>129</v>
      </c>
      <c r="G45" s="370">
        <v>120</v>
      </c>
      <c r="H45" s="370">
        <v>109</v>
      </c>
      <c r="I45" s="370">
        <v>111</v>
      </c>
      <c r="J45" s="370">
        <v>116</v>
      </c>
      <c r="K45" s="370">
        <v>100</v>
      </c>
      <c r="L45" s="370">
        <v>82</v>
      </c>
      <c r="M45" s="370">
        <v>79</v>
      </c>
      <c r="N45" s="50"/>
      <c r="O45" s="329"/>
      <c r="P45" s="329"/>
      <c r="Q45" s="329"/>
      <c r="R45" s="329"/>
      <c r="S45" s="520" t="s">
        <v>77</v>
      </c>
      <c r="T45" s="520"/>
      <c r="U45" s="520"/>
      <c r="V45" s="520"/>
      <c r="W45" s="329"/>
      <c r="X45" s="335"/>
    </row>
    <row r="46" spans="2:24" ht="11.1" customHeight="1">
      <c r="B46" s="370">
        <v>117</v>
      </c>
      <c r="C46" s="370">
        <v>139</v>
      </c>
      <c r="D46" s="370">
        <v>202</v>
      </c>
      <c r="E46" s="370">
        <v>183</v>
      </c>
      <c r="F46" s="370">
        <v>182</v>
      </c>
      <c r="G46" s="370">
        <v>147</v>
      </c>
      <c r="H46" s="370">
        <v>156</v>
      </c>
      <c r="I46" s="370">
        <v>123</v>
      </c>
      <c r="J46" s="370">
        <v>141</v>
      </c>
      <c r="K46" s="370">
        <v>97</v>
      </c>
      <c r="L46" s="370">
        <v>121</v>
      </c>
      <c r="M46" s="370">
        <v>95</v>
      </c>
      <c r="N46" s="50"/>
      <c r="O46" s="329"/>
      <c r="P46" s="329"/>
      <c r="Q46" s="329"/>
      <c r="R46" s="329"/>
      <c r="S46" s="520" t="s">
        <v>81</v>
      </c>
      <c r="T46" s="520"/>
      <c r="U46" s="520"/>
      <c r="V46" s="520"/>
      <c r="W46" s="329"/>
      <c r="X46" s="335"/>
    </row>
    <row r="47" spans="2:24" ht="11.1" customHeight="1">
      <c r="B47" s="370">
        <v>101</v>
      </c>
      <c r="C47" s="370">
        <v>117</v>
      </c>
      <c r="D47" s="370">
        <v>170</v>
      </c>
      <c r="E47" s="370">
        <v>198</v>
      </c>
      <c r="F47" s="370">
        <v>238</v>
      </c>
      <c r="G47" s="370">
        <v>185</v>
      </c>
      <c r="H47" s="370">
        <v>189</v>
      </c>
      <c r="I47" s="370">
        <v>162</v>
      </c>
      <c r="J47" s="370">
        <v>177</v>
      </c>
      <c r="K47" s="370">
        <v>159</v>
      </c>
      <c r="L47" s="370">
        <v>129</v>
      </c>
      <c r="M47" s="370">
        <v>119</v>
      </c>
      <c r="N47" s="50"/>
      <c r="O47" s="329"/>
      <c r="P47" s="329"/>
      <c r="Q47" s="329"/>
      <c r="R47" s="329"/>
      <c r="S47" s="520" t="s">
        <v>84</v>
      </c>
      <c r="T47" s="520"/>
      <c r="U47" s="520"/>
      <c r="V47" s="520"/>
      <c r="W47" s="329"/>
      <c r="X47" s="335"/>
    </row>
    <row r="48" spans="2:24" ht="11.1" customHeight="1">
      <c r="B48" s="370">
        <v>65</v>
      </c>
      <c r="C48" s="370">
        <v>127</v>
      </c>
      <c r="D48" s="370">
        <v>136</v>
      </c>
      <c r="E48" s="370">
        <v>189</v>
      </c>
      <c r="F48" s="370">
        <v>196</v>
      </c>
      <c r="G48" s="370">
        <v>208</v>
      </c>
      <c r="H48" s="370">
        <v>219</v>
      </c>
      <c r="I48" s="370">
        <v>175</v>
      </c>
      <c r="J48" s="370">
        <v>157</v>
      </c>
      <c r="K48" s="370">
        <v>166</v>
      </c>
      <c r="L48" s="370">
        <v>120</v>
      </c>
      <c r="M48" s="370">
        <v>151</v>
      </c>
      <c r="N48" s="50"/>
      <c r="O48" s="329"/>
      <c r="P48" s="329"/>
      <c r="Q48" s="329"/>
      <c r="R48" s="329"/>
      <c r="S48" s="520" t="s">
        <v>87</v>
      </c>
      <c r="T48" s="520"/>
      <c r="U48" s="520"/>
      <c r="V48" s="520"/>
      <c r="W48" s="329"/>
      <c r="X48" s="335"/>
    </row>
    <row r="49" spans="2:24" ht="11.1" customHeight="1">
      <c r="B49" s="370">
        <v>78</v>
      </c>
      <c r="C49" s="370">
        <v>76</v>
      </c>
      <c r="D49" s="370">
        <v>201</v>
      </c>
      <c r="E49" s="370">
        <v>118</v>
      </c>
      <c r="F49" s="370">
        <v>160</v>
      </c>
      <c r="G49" s="370">
        <v>153</v>
      </c>
      <c r="H49" s="370">
        <v>143</v>
      </c>
      <c r="I49" s="370">
        <v>152</v>
      </c>
      <c r="J49" s="370">
        <v>157</v>
      </c>
      <c r="K49" s="370">
        <v>154</v>
      </c>
      <c r="L49" s="370">
        <v>132</v>
      </c>
      <c r="M49" s="370">
        <v>111</v>
      </c>
      <c r="N49" s="50"/>
      <c r="O49" s="329"/>
      <c r="P49" s="329"/>
      <c r="Q49" s="329"/>
      <c r="R49" s="329"/>
      <c r="S49" s="520" t="s">
        <v>88</v>
      </c>
      <c r="T49" s="520"/>
      <c r="U49" s="520"/>
      <c r="V49" s="520"/>
      <c r="W49" s="329"/>
      <c r="X49" s="335"/>
    </row>
    <row r="50" spans="2:24" ht="5.25" customHeight="1">
      <c r="B50" s="370"/>
      <c r="C50" s="370"/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50"/>
      <c r="O50" s="329"/>
      <c r="P50" s="329"/>
      <c r="Q50" s="329"/>
      <c r="R50" s="329"/>
      <c r="S50" s="329"/>
      <c r="T50" s="329"/>
      <c r="U50" s="329"/>
      <c r="V50" s="329"/>
      <c r="W50" s="329"/>
      <c r="X50" s="335"/>
    </row>
    <row r="51" spans="2:24" s="41" customFormat="1" ht="11.1" customHeight="1">
      <c r="B51" s="369">
        <v>262</v>
      </c>
      <c r="C51" s="369">
        <v>250</v>
      </c>
      <c r="D51" s="369">
        <v>353</v>
      </c>
      <c r="E51" s="369">
        <v>361</v>
      </c>
      <c r="F51" s="369">
        <v>348</v>
      </c>
      <c r="G51" s="369">
        <v>371</v>
      </c>
      <c r="H51" s="369">
        <v>421</v>
      </c>
      <c r="I51" s="369">
        <v>436</v>
      </c>
      <c r="J51" s="369">
        <v>445</v>
      </c>
      <c r="K51" s="369">
        <v>424</v>
      </c>
      <c r="L51" s="369">
        <v>378</v>
      </c>
      <c r="M51" s="369">
        <v>380</v>
      </c>
      <c r="N51" s="181"/>
      <c r="O51" s="522" t="s">
        <v>89</v>
      </c>
      <c r="P51" s="522"/>
      <c r="Q51" s="522"/>
      <c r="R51" s="522"/>
      <c r="S51" s="522"/>
      <c r="T51" s="522"/>
      <c r="U51" s="522"/>
      <c r="V51" s="522"/>
      <c r="W51" s="330"/>
      <c r="X51" s="46"/>
    </row>
    <row r="52" spans="2:24" ht="11.1" customHeight="1">
      <c r="B52" s="370">
        <v>65</v>
      </c>
      <c r="C52" s="370">
        <v>60</v>
      </c>
      <c r="D52" s="370">
        <v>99</v>
      </c>
      <c r="E52" s="370">
        <v>72</v>
      </c>
      <c r="F52" s="370">
        <v>87</v>
      </c>
      <c r="G52" s="370">
        <v>92</v>
      </c>
      <c r="H52" s="370">
        <v>143</v>
      </c>
      <c r="I52" s="370">
        <v>129</v>
      </c>
      <c r="J52" s="370">
        <v>105</v>
      </c>
      <c r="K52" s="370">
        <v>103</v>
      </c>
      <c r="L52" s="370">
        <v>80</v>
      </c>
      <c r="M52" s="370">
        <v>83</v>
      </c>
      <c r="N52" s="50"/>
      <c r="O52" s="329"/>
      <c r="P52" s="329"/>
      <c r="Q52" s="329"/>
      <c r="R52" s="329"/>
      <c r="S52" s="520" t="s">
        <v>76</v>
      </c>
      <c r="T52" s="520"/>
      <c r="U52" s="520"/>
      <c r="V52" s="520"/>
      <c r="W52" s="329"/>
      <c r="X52" s="335"/>
    </row>
    <row r="53" spans="2:24" ht="11.1" customHeight="1">
      <c r="B53" s="370">
        <v>91</v>
      </c>
      <c r="C53" s="370">
        <v>77</v>
      </c>
      <c r="D53" s="370">
        <v>111</v>
      </c>
      <c r="E53" s="370">
        <v>103</v>
      </c>
      <c r="F53" s="370">
        <v>108</v>
      </c>
      <c r="G53" s="370">
        <v>114</v>
      </c>
      <c r="H53" s="370">
        <v>130</v>
      </c>
      <c r="I53" s="370">
        <v>146</v>
      </c>
      <c r="J53" s="370">
        <v>142</v>
      </c>
      <c r="K53" s="370">
        <v>153</v>
      </c>
      <c r="L53" s="370">
        <v>145</v>
      </c>
      <c r="M53" s="370">
        <v>137</v>
      </c>
      <c r="N53" s="50"/>
      <c r="O53" s="329"/>
      <c r="P53" s="329"/>
      <c r="Q53" s="329"/>
      <c r="R53" s="329"/>
      <c r="S53" s="520" t="s">
        <v>77</v>
      </c>
      <c r="T53" s="520"/>
      <c r="U53" s="520"/>
      <c r="V53" s="520"/>
      <c r="W53" s="329"/>
      <c r="X53" s="335"/>
    </row>
    <row r="54" spans="2:24" ht="11.1" customHeight="1">
      <c r="B54" s="370">
        <v>106</v>
      </c>
      <c r="C54" s="370">
        <v>113</v>
      </c>
      <c r="D54" s="370">
        <v>143</v>
      </c>
      <c r="E54" s="370">
        <v>186</v>
      </c>
      <c r="F54" s="370">
        <v>153</v>
      </c>
      <c r="G54" s="370">
        <v>165</v>
      </c>
      <c r="H54" s="370">
        <v>148</v>
      </c>
      <c r="I54" s="370">
        <v>161</v>
      </c>
      <c r="J54" s="370">
        <v>198</v>
      </c>
      <c r="K54" s="370">
        <v>168</v>
      </c>
      <c r="L54" s="370">
        <v>153</v>
      </c>
      <c r="M54" s="370">
        <v>160</v>
      </c>
      <c r="N54" s="50"/>
      <c r="O54" s="329"/>
      <c r="P54" s="329"/>
      <c r="Q54" s="329"/>
      <c r="R54" s="329"/>
      <c r="S54" s="520" t="s">
        <v>81</v>
      </c>
      <c r="T54" s="520"/>
      <c r="U54" s="520"/>
      <c r="V54" s="520"/>
      <c r="W54" s="329"/>
      <c r="X54" s="335"/>
    </row>
    <row r="55" spans="2:24" ht="5.25" customHeight="1"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50"/>
      <c r="O55" s="335"/>
      <c r="P55" s="335"/>
      <c r="Q55" s="335"/>
      <c r="R55" s="335"/>
      <c r="S55" s="335"/>
      <c r="T55" s="335"/>
      <c r="U55" s="335"/>
      <c r="V55" s="335"/>
      <c r="W55" s="335"/>
      <c r="X55" s="335"/>
    </row>
    <row r="56" spans="2:24" s="41" customFormat="1" ht="11.1" customHeight="1">
      <c r="B56" s="369">
        <v>305</v>
      </c>
      <c r="C56" s="369">
        <v>380</v>
      </c>
      <c r="D56" s="369">
        <v>387</v>
      </c>
      <c r="E56" s="369">
        <v>440</v>
      </c>
      <c r="F56" s="369">
        <v>493</v>
      </c>
      <c r="G56" s="369">
        <v>441</v>
      </c>
      <c r="H56" s="369">
        <v>465</v>
      </c>
      <c r="I56" s="369">
        <v>471</v>
      </c>
      <c r="J56" s="369">
        <v>472</v>
      </c>
      <c r="K56" s="369">
        <v>485</v>
      </c>
      <c r="L56" s="369">
        <v>437</v>
      </c>
      <c r="M56" s="369">
        <v>403</v>
      </c>
      <c r="N56" s="181"/>
      <c r="O56" s="522" t="s">
        <v>90</v>
      </c>
      <c r="P56" s="522"/>
      <c r="Q56" s="522"/>
      <c r="R56" s="522"/>
      <c r="S56" s="522"/>
      <c r="T56" s="522"/>
      <c r="U56" s="522"/>
      <c r="V56" s="522"/>
      <c r="W56" s="330"/>
      <c r="X56" s="46"/>
    </row>
    <row r="57" spans="2:24" ht="11.1" customHeight="1">
      <c r="B57" s="370">
        <v>127</v>
      </c>
      <c r="C57" s="370">
        <v>131</v>
      </c>
      <c r="D57" s="370">
        <v>162</v>
      </c>
      <c r="E57" s="370">
        <v>156</v>
      </c>
      <c r="F57" s="370">
        <v>200</v>
      </c>
      <c r="G57" s="370">
        <v>161</v>
      </c>
      <c r="H57" s="370">
        <v>172</v>
      </c>
      <c r="I57" s="370">
        <v>175</v>
      </c>
      <c r="J57" s="370">
        <v>196</v>
      </c>
      <c r="K57" s="370">
        <v>185</v>
      </c>
      <c r="L57" s="370">
        <v>154</v>
      </c>
      <c r="M57" s="370">
        <v>129</v>
      </c>
      <c r="N57" s="50"/>
      <c r="O57" s="329"/>
      <c r="P57" s="329"/>
      <c r="Q57" s="329"/>
      <c r="R57" s="329"/>
      <c r="S57" s="520" t="s">
        <v>76</v>
      </c>
      <c r="T57" s="520"/>
      <c r="U57" s="520"/>
      <c r="V57" s="520"/>
      <c r="W57" s="329"/>
      <c r="X57" s="335"/>
    </row>
    <row r="58" spans="2:24" ht="11.1" customHeight="1">
      <c r="B58" s="370">
        <v>108</v>
      </c>
      <c r="C58" s="370">
        <v>147</v>
      </c>
      <c r="D58" s="370">
        <v>140</v>
      </c>
      <c r="E58" s="370">
        <v>186</v>
      </c>
      <c r="F58" s="370">
        <v>192</v>
      </c>
      <c r="G58" s="370">
        <v>162</v>
      </c>
      <c r="H58" s="370">
        <v>173</v>
      </c>
      <c r="I58" s="370">
        <v>168</v>
      </c>
      <c r="J58" s="370">
        <v>151</v>
      </c>
      <c r="K58" s="370">
        <v>152</v>
      </c>
      <c r="L58" s="370">
        <v>155</v>
      </c>
      <c r="M58" s="370">
        <v>142</v>
      </c>
      <c r="N58" s="50"/>
      <c r="O58" s="329"/>
      <c r="P58" s="329"/>
      <c r="Q58" s="329"/>
      <c r="R58" s="329"/>
      <c r="S58" s="520" t="s">
        <v>77</v>
      </c>
      <c r="T58" s="520"/>
      <c r="U58" s="520"/>
      <c r="V58" s="520"/>
      <c r="W58" s="329"/>
      <c r="X58" s="335"/>
    </row>
    <row r="59" spans="2:24" ht="11.1" customHeight="1">
      <c r="B59" s="370">
        <v>70</v>
      </c>
      <c r="C59" s="370">
        <v>102</v>
      </c>
      <c r="D59" s="370">
        <v>85</v>
      </c>
      <c r="E59" s="370">
        <v>98</v>
      </c>
      <c r="F59" s="370">
        <v>101</v>
      </c>
      <c r="G59" s="370">
        <v>118</v>
      </c>
      <c r="H59" s="370">
        <v>120</v>
      </c>
      <c r="I59" s="370">
        <v>128</v>
      </c>
      <c r="J59" s="370">
        <v>125</v>
      </c>
      <c r="K59" s="370">
        <v>148</v>
      </c>
      <c r="L59" s="370">
        <v>128</v>
      </c>
      <c r="M59" s="370">
        <v>132</v>
      </c>
      <c r="N59" s="50"/>
      <c r="O59" s="329"/>
      <c r="P59" s="329"/>
      <c r="Q59" s="329"/>
      <c r="R59" s="329"/>
      <c r="S59" s="520" t="s">
        <v>81</v>
      </c>
      <c r="T59" s="520"/>
      <c r="U59" s="520"/>
      <c r="V59" s="520"/>
      <c r="W59" s="329"/>
      <c r="X59" s="335"/>
    </row>
    <row r="60" spans="2:24" s="335" customFormat="1" ht="5.25" customHeight="1">
      <c r="B60" s="370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50"/>
    </row>
    <row r="61" spans="2:24" s="46" customFormat="1" ht="11.1" customHeight="1">
      <c r="B61" s="369">
        <v>248</v>
      </c>
      <c r="C61" s="369">
        <v>325</v>
      </c>
      <c r="D61" s="369">
        <v>485</v>
      </c>
      <c r="E61" s="369">
        <v>545</v>
      </c>
      <c r="F61" s="369">
        <v>554</v>
      </c>
      <c r="G61" s="369">
        <v>610</v>
      </c>
      <c r="H61" s="369">
        <v>591</v>
      </c>
      <c r="I61" s="369">
        <v>554</v>
      </c>
      <c r="J61" s="369">
        <v>538</v>
      </c>
      <c r="K61" s="369">
        <v>566</v>
      </c>
      <c r="L61" s="369">
        <v>473</v>
      </c>
      <c r="M61" s="369">
        <v>418</v>
      </c>
      <c r="N61" s="181"/>
      <c r="O61" s="522" t="s">
        <v>91</v>
      </c>
      <c r="P61" s="522"/>
      <c r="Q61" s="522"/>
      <c r="R61" s="522"/>
      <c r="S61" s="522"/>
      <c r="T61" s="522"/>
      <c r="U61" s="522"/>
      <c r="V61" s="522"/>
      <c r="W61" s="330"/>
    </row>
    <row r="62" spans="2:24" ht="11.1" customHeight="1">
      <c r="B62" s="370">
        <v>71</v>
      </c>
      <c r="C62" s="370">
        <v>90</v>
      </c>
      <c r="D62" s="370">
        <v>148</v>
      </c>
      <c r="E62" s="370">
        <v>155</v>
      </c>
      <c r="F62" s="370">
        <v>168</v>
      </c>
      <c r="G62" s="370">
        <v>165</v>
      </c>
      <c r="H62" s="370">
        <v>198</v>
      </c>
      <c r="I62" s="370">
        <v>183</v>
      </c>
      <c r="J62" s="370">
        <v>180</v>
      </c>
      <c r="K62" s="370">
        <v>174</v>
      </c>
      <c r="L62" s="370">
        <v>159</v>
      </c>
      <c r="M62" s="370">
        <v>139</v>
      </c>
      <c r="N62" s="50"/>
      <c r="O62" s="329"/>
      <c r="P62" s="329"/>
      <c r="Q62" s="329"/>
      <c r="R62" s="329"/>
      <c r="S62" s="520" t="s">
        <v>76</v>
      </c>
      <c r="T62" s="520"/>
      <c r="U62" s="520"/>
      <c r="V62" s="520"/>
      <c r="W62" s="329"/>
      <c r="X62" s="335"/>
    </row>
    <row r="63" spans="2:24" ht="11.1" customHeight="1">
      <c r="B63" s="370">
        <v>84</v>
      </c>
      <c r="C63" s="370">
        <v>84</v>
      </c>
      <c r="D63" s="370">
        <v>134</v>
      </c>
      <c r="E63" s="370">
        <v>140</v>
      </c>
      <c r="F63" s="370">
        <v>179</v>
      </c>
      <c r="G63" s="370">
        <v>178</v>
      </c>
      <c r="H63" s="370">
        <v>168</v>
      </c>
      <c r="I63" s="370">
        <v>149</v>
      </c>
      <c r="J63" s="370">
        <v>133</v>
      </c>
      <c r="K63" s="370">
        <v>134</v>
      </c>
      <c r="L63" s="370">
        <v>116</v>
      </c>
      <c r="M63" s="370">
        <v>93</v>
      </c>
      <c r="N63" s="50"/>
      <c r="O63" s="329"/>
      <c r="P63" s="329"/>
      <c r="Q63" s="329"/>
      <c r="R63" s="329"/>
      <c r="S63" s="520" t="s">
        <v>77</v>
      </c>
      <c r="T63" s="520"/>
      <c r="U63" s="520"/>
      <c r="V63" s="520"/>
      <c r="W63" s="329"/>
      <c r="X63" s="335"/>
    </row>
    <row r="64" spans="2:24" ht="11.1" customHeight="1">
      <c r="B64" s="370">
        <v>51</v>
      </c>
      <c r="C64" s="370">
        <v>68</v>
      </c>
      <c r="D64" s="370">
        <v>107</v>
      </c>
      <c r="E64" s="370">
        <v>121</v>
      </c>
      <c r="F64" s="370">
        <v>96</v>
      </c>
      <c r="G64" s="370">
        <v>129</v>
      </c>
      <c r="H64" s="370">
        <v>102</v>
      </c>
      <c r="I64" s="370">
        <v>103</v>
      </c>
      <c r="J64" s="370">
        <v>87</v>
      </c>
      <c r="K64" s="370">
        <v>90</v>
      </c>
      <c r="L64" s="370">
        <v>70</v>
      </c>
      <c r="M64" s="370">
        <v>56</v>
      </c>
      <c r="N64" s="50"/>
      <c r="O64" s="329"/>
      <c r="P64" s="329"/>
      <c r="Q64" s="329"/>
      <c r="R64" s="329"/>
      <c r="S64" s="520" t="s">
        <v>81</v>
      </c>
      <c r="T64" s="520"/>
      <c r="U64" s="520"/>
      <c r="V64" s="520"/>
      <c r="W64" s="329"/>
      <c r="X64" s="335"/>
    </row>
    <row r="65" spans="2:24" ht="11.1" customHeight="1">
      <c r="B65" s="370">
        <v>42</v>
      </c>
      <c r="C65" s="370">
        <v>83</v>
      </c>
      <c r="D65" s="370">
        <v>96</v>
      </c>
      <c r="E65" s="370">
        <v>129</v>
      </c>
      <c r="F65" s="370">
        <v>111</v>
      </c>
      <c r="G65" s="370">
        <v>138</v>
      </c>
      <c r="H65" s="370">
        <v>123</v>
      </c>
      <c r="I65" s="370">
        <v>119</v>
      </c>
      <c r="J65" s="370">
        <v>138</v>
      </c>
      <c r="K65" s="370">
        <v>168</v>
      </c>
      <c r="L65" s="370">
        <v>128</v>
      </c>
      <c r="M65" s="370">
        <v>130</v>
      </c>
      <c r="N65" s="50"/>
      <c r="O65" s="329"/>
      <c r="P65" s="329"/>
      <c r="Q65" s="329"/>
      <c r="R65" s="329"/>
      <c r="S65" s="520" t="s">
        <v>84</v>
      </c>
      <c r="T65" s="520"/>
      <c r="U65" s="520"/>
      <c r="V65" s="520"/>
      <c r="W65" s="329"/>
      <c r="X65" s="335"/>
    </row>
    <row r="66" spans="2:24" ht="5.25" customHeight="1">
      <c r="B66" s="370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50"/>
      <c r="O66" s="329"/>
      <c r="P66" s="329"/>
      <c r="Q66" s="329"/>
      <c r="R66" s="329"/>
      <c r="S66" s="329"/>
      <c r="T66" s="329"/>
      <c r="U66" s="329"/>
      <c r="V66" s="329"/>
      <c r="W66" s="329"/>
      <c r="X66" s="335"/>
    </row>
    <row r="67" spans="2:24" s="41" customFormat="1" ht="11.1" customHeight="1">
      <c r="B67" s="369">
        <v>692</v>
      </c>
      <c r="C67" s="369">
        <v>726</v>
      </c>
      <c r="D67" s="369">
        <v>977</v>
      </c>
      <c r="E67" s="369">
        <v>1007</v>
      </c>
      <c r="F67" s="369">
        <v>995</v>
      </c>
      <c r="G67" s="369">
        <v>1050</v>
      </c>
      <c r="H67" s="369">
        <v>1060</v>
      </c>
      <c r="I67" s="369">
        <v>962</v>
      </c>
      <c r="J67" s="369">
        <v>1045</v>
      </c>
      <c r="K67" s="369">
        <v>1024</v>
      </c>
      <c r="L67" s="369">
        <v>946</v>
      </c>
      <c r="M67" s="369">
        <v>895</v>
      </c>
      <c r="N67" s="181"/>
      <c r="O67" s="522" t="s">
        <v>92</v>
      </c>
      <c r="P67" s="522"/>
      <c r="Q67" s="522"/>
      <c r="R67" s="522"/>
      <c r="S67" s="522"/>
      <c r="T67" s="522"/>
      <c r="U67" s="522"/>
      <c r="V67" s="522"/>
      <c r="W67" s="330"/>
      <c r="X67" s="46"/>
    </row>
    <row r="68" spans="2:24" ht="11.1" customHeight="1">
      <c r="B68" s="370">
        <v>144</v>
      </c>
      <c r="C68" s="370">
        <v>145</v>
      </c>
      <c r="D68" s="370">
        <v>208</v>
      </c>
      <c r="E68" s="370">
        <v>243</v>
      </c>
      <c r="F68" s="370">
        <v>216</v>
      </c>
      <c r="G68" s="370">
        <v>249</v>
      </c>
      <c r="H68" s="370">
        <v>225</v>
      </c>
      <c r="I68" s="370">
        <v>188</v>
      </c>
      <c r="J68" s="370">
        <v>211</v>
      </c>
      <c r="K68" s="370">
        <v>204</v>
      </c>
      <c r="L68" s="370">
        <v>188</v>
      </c>
      <c r="M68" s="370">
        <v>182</v>
      </c>
      <c r="N68" s="50"/>
      <c r="O68" s="329"/>
      <c r="P68" s="329"/>
      <c r="Q68" s="329"/>
      <c r="R68" s="329"/>
      <c r="S68" s="520" t="s">
        <v>76</v>
      </c>
      <c r="T68" s="520"/>
      <c r="U68" s="520"/>
      <c r="V68" s="520"/>
      <c r="W68" s="329"/>
      <c r="X68" s="335"/>
    </row>
    <row r="69" spans="2:24" ht="11.1" customHeight="1">
      <c r="B69" s="370">
        <v>114</v>
      </c>
      <c r="C69" s="370">
        <v>121</v>
      </c>
      <c r="D69" s="370">
        <v>207</v>
      </c>
      <c r="E69" s="370">
        <v>192</v>
      </c>
      <c r="F69" s="370">
        <v>193</v>
      </c>
      <c r="G69" s="370">
        <v>198</v>
      </c>
      <c r="H69" s="370">
        <v>197</v>
      </c>
      <c r="I69" s="370">
        <v>167</v>
      </c>
      <c r="J69" s="370">
        <v>199</v>
      </c>
      <c r="K69" s="370">
        <v>179</v>
      </c>
      <c r="L69" s="370">
        <v>178</v>
      </c>
      <c r="M69" s="370">
        <v>139</v>
      </c>
      <c r="N69" s="50"/>
      <c r="O69" s="329"/>
      <c r="P69" s="329"/>
      <c r="Q69" s="329"/>
      <c r="R69" s="329"/>
      <c r="S69" s="520" t="s">
        <v>77</v>
      </c>
      <c r="T69" s="520"/>
      <c r="U69" s="520"/>
      <c r="V69" s="520"/>
      <c r="W69" s="329"/>
      <c r="X69" s="335"/>
    </row>
    <row r="70" spans="2:24" ht="11.1" customHeight="1">
      <c r="B70" s="370">
        <v>145</v>
      </c>
      <c r="C70" s="370">
        <v>134</v>
      </c>
      <c r="D70" s="370">
        <v>160</v>
      </c>
      <c r="E70" s="370">
        <v>205</v>
      </c>
      <c r="F70" s="370">
        <v>179</v>
      </c>
      <c r="G70" s="370">
        <v>198</v>
      </c>
      <c r="H70" s="370">
        <v>214</v>
      </c>
      <c r="I70" s="370">
        <v>215</v>
      </c>
      <c r="J70" s="370">
        <v>210</v>
      </c>
      <c r="K70" s="370">
        <v>213</v>
      </c>
      <c r="L70" s="370">
        <v>195</v>
      </c>
      <c r="M70" s="370">
        <v>195</v>
      </c>
      <c r="N70" s="50"/>
      <c r="O70" s="329"/>
      <c r="P70" s="329"/>
      <c r="Q70" s="329"/>
      <c r="R70" s="329"/>
      <c r="S70" s="520" t="s">
        <v>81</v>
      </c>
      <c r="T70" s="520"/>
      <c r="U70" s="520"/>
      <c r="V70" s="520"/>
      <c r="W70" s="329"/>
      <c r="X70" s="335"/>
    </row>
    <row r="71" spans="2:24" ht="11.1" customHeight="1">
      <c r="B71" s="370">
        <v>81</v>
      </c>
      <c r="C71" s="370">
        <v>138</v>
      </c>
      <c r="D71" s="370">
        <v>147</v>
      </c>
      <c r="E71" s="370">
        <v>136</v>
      </c>
      <c r="F71" s="370">
        <v>133</v>
      </c>
      <c r="G71" s="370">
        <v>156</v>
      </c>
      <c r="H71" s="370">
        <v>143</v>
      </c>
      <c r="I71" s="370">
        <v>141</v>
      </c>
      <c r="J71" s="370">
        <v>132</v>
      </c>
      <c r="K71" s="370">
        <v>122</v>
      </c>
      <c r="L71" s="370">
        <v>107</v>
      </c>
      <c r="M71" s="370">
        <v>109</v>
      </c>
      <c r="N71" s="50"/>
      <c r="O71" s="329"/>
      <c r="P71" s="329"/>
      <c r="Q71" s="329"/>
      <c r="R71" s="329"/>
      <c r="S71" s="520" t="s">
        <v>84</v>
      </c>
      <c r="T71" s="520"/>
      <c r="U71" s="520"/>
      <c r="V71" s="520"/>
      <c r="W71" s="329"/>
      <c r="X71" s="335"/>
    </row>
    <row r="72" spans="2:24" ht="11.1" customHeight="1">
      <c r="B72" s="370">
        <v>82</v>
      </c>
      <c r="C72" s="370">
        <v>88</v>
      </c>
      <c r="D72" s="370">
        <v>146</v>
      </c>
      <c r="E72" s="370">
        <v>121</v>
      </c>
      <c r="F72" s="370">
        <v>139</v>
      </c>
      <c r="G72" s="370">
        <v>125</v>
      </c>
      <c r="H72" s="370">
        <v>160</v>
      </c>
      <c r="I72" s="370">
        <v>130</v>
      </c>
      <c r="J72" s="370">
        <v>159</v>
      </c>
      <c r="K72" s="370">
        <v>158</v>
      </c>
      <c r="L72" s="370">
        <v>157</v>
      </c>
      <c r="M72" s="370">
        <v>132</v>
      </c>
      <c r="N72" s="50"/>
      <c r="O72" s="329"/>
      <c r="P72" s="329"/>
      <c r="Q72" s="329"/>
      <c r="R72" s="329"/>
      <c r="S72" s="520" t="s">
        <v>87</v>
      </c>
      <c r="T72" s="520"/>
      <c r="U72" s="520"/>
      <c r="V72" s="520"/>
      <c r="W72" s="329"/>
      <c r="X72" s="335"/>
    </row>
    <row r="73" spans="2:24" ht="11.1" customHeight="1">
      <c r="B73" s="370">
        <v>126</v>
      </c>
      <c r="C73" s="370">
        <v>100</v>
      </c>
      <c r="D73" s="370">
        <v>109</v>
      </c>
      <c r="E73" s="370">
        <v>110</v>
      </c>
      <c r="F73" s="370">
        <v>135</v>
      </c>
      <c r="G73" s="370">
        <v>124</v>
      </c>
      <c r="H73" s="370">
        <v>121</v>
      </c>
      <c r="I73" s="370">
        <v>121</v>
      </c>
      <c r="J73" s="370">
        <v>134</v>
      </c>
      <c r="K73" s="370">
        <v>148</v>
      </c>
      <c r="L73" s="370">
        <v>121</v>
      </c>
      <c r="M73" s="370">
        <v>138</v>
      </c>
      <c r="N73" s="50"/>
      <c r="O73" s="329"/>
      <c r="P73" s="329"/>
      <c r="Q73" s="329"/>
      <c r="R73" s="329"/>
      <c r="S73" s="520" t="s">
        <v>88</v>
      </c>
      <c r="T73" s="520"/>
      <c r="U73" s="520"/>
      <c r="V73" s="520"/>
      <c r="W73" s="329"/>
      <c r="X73" s="335"/>
    </row>
    <row r="74" spans="2:24" ht="5.25" customHeight="1">
      <c r="B74" s="370"/>
      <c r="C74" s="370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50"/>
      <c r="O74" s="329"/>
      <c r="P74" s="329"/>
      <c r="Q74" s="329"/>
      <c r="R74" s="329"/>
      <c r="S74" s="329"/>
      <c r="T74" s="329"/>
      <c r="U74" s="329"/>
      <c r="V74" s="329"/>
      <c r="W74" s="329"/>
      <c r="X74" s="335"/>
    </row>
    <row r="75" spans="2:24" s="41" customFormat="1" ht="11.1" customHeight="1">
      <c r="B75" s="369">
        <v>389</v>
      </c>
      <c r="C75" s="369">
        <v>438</v>
      </c>
      <c r="D75" s="369">
        <v>731</v>
      </c>
      <c r="E75" s="369">
        <v>726</v>
      </c>
      <c r="F75" s="369">
        <v>712</v>
      </c>
      <c r="G75" s="369">
        <v>676</v>
      </c>
      <c r="H75" s="369">
        <v>737</v>
      </c>
      <c r="I75" s="369">
        <v>666</v>
      </c>
      <c r="J75" s="369">
        <v>628</v>
      </c>
      <c r="K75" s="369">
        <v>601</v>
      </c>
      <c r="L75" s="369">
        <v>538</v>
      </c>
      <c r="M75" s="369">
        <v>475</v>
      </c>
      <c r="N75" s="181"/>
      <c r="O75" s="522" t="s">
        <v>93</v>
      </c>
      <c r="P75" s="522"/>
      <c r="Q75" s="522"/>
      <c r="R75" s="522"/>
      <c r="S75" s="522"/>
      <c r="T75" s="522"/>
      <c r="U75" s="522"/>
      <c r="V75" s="522"/>
      <c r="W75" s="330"/>
      <c r="X75" s="46"/>
    </row>
    <row r="76" spans="2:24" ht="11.1" customHeight="1">
      <c r="B76" s="370">
        <v>90</v>
      </c>
      <c r="C76" s="370">
        <v>144</v>
      </c>
      <c r="D76" s="370">
        <v>222</v>
      </c>
      <c r="E76" s="370">
        <v>216</v>
      </c>
      <c r="F76" s="370">
        <v>193</v>
      </c>
      <c r="G76" s="370">
        <v>166</v>
      </c>
      <c r="H76" s="370">
        <v>203</v>
      </c>
      <c r="I76" s="370">
        <v>163</v>
      </c>
      <c r="J76" s="370">
        <v>187</v>
      </c>
      <c r="K76" s="370">
        <v>156</v>
      </c>
      <c r="L76" s="370">
        <v>156</v>
      </c>
      <c r="M76" s="370">
        <v>137</v>
      </c>
      <c r="N76" s="50"/>
      <c r="O76" s="329"/>
      <c r="P76" s="329"/>
      <c r="Q76" s="329"/>
      <c r="R76" s="329"/>
      <c r="S76" s="520" t="s">
        <v>76</v>
      </c>
      <c r="T76" s="520"/>
      <c r="U76" s="520"/>
      <c r="V76" s="520"/>
      <c r="W76" s="329"/>
      <c r="X76" s="335"/>
    </row>
    <row r="77" spans="2:24" ht="11.1" customHeight="1">
      <c r="B77" s="370">
        <v>95</v>
      </c>
      <c r="C77" s="370">
        <v>95</v>
      </c>
      <c r="D77" s="370">
        <v>133</v>
      </c>
      <c r="E77" s="370">
        <v>110</v>
      </c>
      <c r="F77" s="370">
        <v>114</v>
      </c>
      <c r="G77" s="370">
        <v>111</v>
      </c>
      <c r="H77" s="370">
        <v>152</v>
      </c>
      <c r="I77" s="370">
        <v>113</v>
      </c>
      <c r="J77" s="370">
        <v>105</v>
      </c>
      <c r="K77" s="370">
        <v>113</v>
      </c>
      <c r="L77" s="370">
        <v>107</v>
      </c>
      <c r="M77" s="370">
        <v>91</v>
      </c>
      <c r="N77" s="50"/>
      <c r="O77" s="329"/>
      <c r="P77" s="329"/>
      <c r="Q77" s="329"/>
      <c r="R77" s="329"/>
      <c r="S77" s="520" t="s">
        <v>77</v>
      </c>
      <c r="T77" s="520"/>
      <c r="U77" s="520"/>
      <c r="V77" s="520"/>
      <c r="W77" s="329"/>
      <c r="X77" s="335"/>
    </row>
    <row r="78" spans="2:24" ht="11.1" customHeight="1">
      <c r="B78" s="370">
        <v>108</v>
      </c>
      <c r="C78" s="370">
        <v>117</v>
      </c>
      <c r="D78" s="370">
        <v>228</v>
      </c>
      <c r="E78" s="370">
        <v>228</v>
      </c>
      <c r="F78" s="370">
        <v>262</v>
      </c>
      <c r="G78" s="370">
        <v>230</v>
      </c>
      <c r="H78" s="370">
        <v>210</v>
      </c>
      <c r="I78" s="370">
        <v>199</v>
      </c>
      <c r="J78" s="370">
        <v>152</v>
      </c>
      <c r="K78" s="370">
        <v>137</v>
      </c>
      <c r="L78" s="370">
        <v>121</v>
      </c>
      <c r="M78" s="370">
        <v>91</v>
      </c>
      <c r="N78" s="50"/>
      <c r="O78" s="329"/>
      <c r="P78" s="329"/>
      <c r="Q78" s="329"/>
      <c r="R78" s="329"/>
      <c r="S78" s="520" t="s">
        <v>81</v>
      </c>
      <c r="T78" s="520"/>
      <c r="U78" s="520"/>
      <c r="V78" s="520"/>
      <c r="W78" s="329"/>
      <c r="X78" s="335"/>
    </row>
    <row r="79" spans="2:24" ht="11.1" customHeight="1">
      <c r="B79" s="370">
        <v>96</v>
      </c>
      <c r="C79" s="370">
        <v>82</v>
      </c>
      <c r="D79" s="370">
        <v>148</v>
      </c>
      <c r="E79" s="370">
        <v>172</v>
      </c>
      <c r="F79" s="370">
        <v>143</v>
      </c>
      <c r="G79" s="370">
        <v>169</v>
      </c>
      <c r="H79" s="370">
        <v>172</v>
      </c>
      <c r="I79" s="370">
        <v>191</v>
      </c>
      <c r="J79" s="370">
        <v>184</v>
      </c>
      <c r="K79" s="370">
        <v>195</v>
      </c>
      <c r="L79" s="370">
        <v>154</v>
      </c>
      <c r="M79" s="370">
        <v>156</v>
      </c>
      <c r="N79" s="50"/>
      <c r="O79" s="329"/>
      <c r="P79" s="329"/>
      <c r="Q79" s="329"/>
      <c r="R79" s="329"/>
      <c r="S79" s="520" t="s">
        <v>84</v>
      </c>
      <c r="T79" s="520"/>
      <c r="U79" s="520"/>
      <c r="V79" s="520"/>
      <c r="W79" s="329"/>
      <c r="X79" s="335"/>
    </row>
    <row r="80" spans="2:24" ht="5.25" customHeight="1">
      <c r="B80" s="370"/>
      <c r="C80" s="370"/>
      <c r="D80" s="370"/>
      <c r="E80" s="370"/>
      <c r="F80" s="370"/>
      <c r="G80" s="370"/>
      <c r="H80" s="370"/>
      <c r="I80" s="370"/>
      <c r="J80" s="370"/>
      <c r="K80" s="370"/>
      <c r="L80" s="370"/>
      <c r="M80" s="370"/>
      <c r="N80" s="50"/>
      <c r="O80" s="329"/>
      <c r="P80" s="329"/>
      <c r="Q80" s="329"/>
      <c r="R80" s="329"/>
      <c r="S80" s="329"/>
      <c r="T80" s="329"/>
      <c r="U80" s="329"/>
      <c r="V80" s="329"/>
      <c r="W80" s="329"/>
      <c r="X80" s="335"/>
    </row>
    <row r="81" spans="2:24" s="41" customFormat="1" ht="11.1" customHeight="1">
      <c r="B81" s="369">
        <v>249</v>
      </c>
      <c r="C81" s="369">
        <v>258</v>
      </c>
      <c r="D81" s="369">
        <v>391</v>
      </c>
      <c r="E81" s="369">
        <v>360</v>
      </c>
      <c r="F81" s="369">
        <v>381</v>
      </c>
      <c r="G81" s="369">
        <v>410</v>
      </c>
      <c r="H81" s="369">
        <v>506</v>
      </c>
      <c r="I81" s="369">
        <v>472</v>
      </c>
      <c r="J81" s="369">
        <v>472</v>
      </c>
      <c r="K81" s="369">
        <v>468</v>
      </c>
      <c r="L81" s="369">
        <v>403</v>
      </c>
      <c r="M81" s="369">
        <v>391</v>
      </c>
      <c r="N81" s="181"/>
      <c r="O81" s="522" t="s">
        <v>94</v>
      </c>
      <c r="P81" s="522"/>
      <c r="Q81" s="522"/>
      <c r="R81" s="522"/>
      <c r="S81" s="522"/>
      <c r="T81" s="522"/>
      <c r="U81" s="522"/>
      <c r="V81" s="522"/>
      <c r="W81" s="330"/>
      <c r="X81" s="46"/>
    </row>
    <row r="82" spans="2:24" ht="11.1" customHeight="1">
      <c r="B82" s="370">
        <v>32</v>
      </c>
      <c r="C82" s="370">
        <v>54</v>
      </c>
      <c r="D82" s="370">
        <v>76</v>
      </c>
      <c r="E82" s="370">
        <v>91</v>
      </c>
      <c r="F82" s="370">
        <v>83</v>
      </c>
      <c r="G82" s="370">
        <v>92</v>
      </c>
      <c r="H82" s="370">
        <v>105</v>
      </c>
      <c r="I82" s="370">
        <v>102</v>
      </c>
      <c r="J82" s="370">
        <v>97</v>
      </c>
      <c r="K82" s="370">
        <v>86</v>
      </c>
      <c r="L82" s="370">
        <v>63</v>
      </c>
      <c r="M82" s="370">
        <v>72</v>
      </c>
      <c r="N82" s="50"/>
      <c r="O82" s="329"/>
      <c r="P82" s="329"/>
      <c r="Q82" s="329"/>
      <c r="R82" s="329"/>
      <c r="S82" s="520" t="s">
        <v>76</v>
      </c>
      <c r="T82" s="520"/>
      <c r="U82" s="520"/>
      <c r="V82" s="520"/>
      <c r="W82" s="329"/>
      <c r="X82" s="335"/>
    </row>
    <row r="83" spans="2:24" ht="11.1" customHeight="1">
      <c r="B83" s="370">
        <v>52</v>
      </c>
      <c r="C83" s="370">
        <v>39</v>
      </c>
      <c r="D83" s="370">
        <v>90</v>
      </c>
      <c r="E83" s="370">
        <v>80</v>
      </c>
      <c r="F83" s="370">
        <v>106</v>
      </c>
      <c r="G83" s="370">
        <v>94</v>
      </c>
      <c r="H83" s="370">
        <v>124</v>
      </c>
      <c r="I83" s="370">
        <v>100</v>
      </c>
      <c r="J83" s="370">
        <v>103</v>
      </c>
      <c r="K83" s="370">
        <v>107</v>
      </c>
      <c r="L83" s="370">
        <v>87</v>
      </c>
      <c r="M83" s="370">
        <v>88</v>
      </c>
      <c r="N83" s="50"/>
      <c r="O83" s="329"/>
      <c r="P83" s="329"/>
      <c r="Q83" s="329"/>
      <c r="R83" s="329"/>
      <c r="S83" s="520" t="s">
        <v>77</v>
      </c>
      <c r="T83" s="520"/>
      <c r="U83" s="520"/>
      <c r="V83" s="520"/>
      <c r="W83" s="329"/>
      <c r="X83" s="335"/>
    </row>
    <row r="84" spans="2:24" ht="11.1" customHeight="1">
      <c r="B84" s="370">
        <v>73</v>
      </c>
      <c r="C84" s="370">
        <v>52</v>
      </c>
      <c r="D84" s="370">
        <v>87</v>
      </c>
      <c r="E84" s="370">
        <v>72</v>
      </c>
      <c r="F84" s="370">
        <v>61</v>
      </c>
      <c r="G84" s="370">
        <v>62</v>
      </c>
      <c r="H84" s="370">
        <v>86</v>
      </c>
      <c r="I84" s="370">
        <v>89</v>
      </c>
      <c r="J84" s="370">
        <v>93</v>
      </c>
      <c r="K84" s="370">
        <v>107</v>
      </c>
      <c r="L84" s="370">
        <v>103</v>
      </c>
      <c r="M84" s="370">
        <v>88</v>
      </c>
      <c r="N84" s="50"/>
      <c r="O84" s="329"/>
      <c r="P84" s="329"/>
      <c r="Q84" s="329"/>
      <c r="R84" s="329"/>
      <c r="S84" s="520" t="s">
        <v>81</v>
      </c>
      <c r="T84" s="520"/>
      <c r="U84" s="520"/>
      <c r="V84" s="520"/>
      <c r="W84" s="329"/>
      <c r="X84" s="335"/>
    </row>
    <row r="85" spans="2:24" ht="11.1" customHeight="1">
      <c r="B85" s="370">
        <v>92</v>
      </c>
      <c r="C85" s="370">
        <v>113</v>
      </c>
      <c r="D85" s="370">
        <v>138</v>
      </c>
      <c r="E85" s="370">
        <v>117</v>
      </c>
      <c r="F85" s="370">
        <v>131</v>
      </c>
      <c r="G85" s="370">
        <v>162</v>
      </c>
      <c r="H85" s="370">
        <v>191</v>
      </c>
      <c r="I85" s="370">
        <v>181</v>
      </c>
      <c r="J85" s="370">
        <v>179</v>
      </c>
      <c r="K85" s="370">
        <v>168</v>
      </c>
      <c r="L85" s="370">
        <v>150</v>
      </c>
      <c r="M85" s="370">
        <v>143</v>
      </c>
      <c r="N85" s="50"/>
      <c r="O85" s="329"/>
      <c r="P85" s="329"/>
      <c r="Q85" s="329"/>
      <c r="R85" s="329"/>
      <c r="S85" s="520" t="s">
        <v>84</v>
      </c>
      <c r="T85" s="520"/>
      <c r="U85" s="520"/>
      <c r="V85" s="520"/>
      <c r="W85" s="329"/>
      <c r="X85" s="335"/>
    </row>
    <row r="86" spans="2:24" ht="5.25" customHeight="1"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82"/>
      <c r="O86" s="64"/>
      <c r="P86" s="64"/>
      <c r="Q86" s="64"/>
      <c r="R86" s="331"/>
      <c r="S86" s="39"/>
      <c r="T86" s="39"/>
      <c r="U86" s="39"/>
      <c r="V86" s="39"/>
      <c r="W86" s="39"/>
      <c r="X86" s="335"/>
    </row>
    <row r="87" spans="2:24" ht="11.1" customHeight="1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</row>
  </sheetData>
  <mergeCells count="71">
    <mergeCell ref="S85:V85"/>
    <mergeCell ref="S78:V78"/>
    <mergeCell ref="S79:V79"/>
    <mergeCell ref="O81:V81"/>
    <mergeCell ref="S82:V82"/>
    <mergeCell ref="S83:V83"/>
    <mergeCell ref="S84:V84"/>
    <mergeCell ref="S77:V77"/>
    <mergeCell ref="S64:V64"/>
    <mergeCell ref="S65:V65"/>
    <mergeCell ref="O67:V67"/>
    <mergeCell ref="S68:V68"/>
    <mergeCell ref="S69:V69"/>
    <mergeCell ref="S70:V70"/>
    <mergeCell ref="S71:V71"/>
    <mergeCell ref="S72:V72"/>
    <mergeCell ref="S73:V73"/>
    <mergeCell ref="O75:V75"/>
    <mergeCell ref="S76:V76"/>
    <mergeCell ref="S63:V63"/>
    <mergeCell ref="S49:V49"/>
    <mergeCell ref="O51:V51"/>
    <mergeCell ref="S52:V52"/>
    <mergeCell ref="S53:V53"/>
    <mergeCell ref="S54:V54"/>
    <mergeCell ref="O56:V56"/>
    <mergeCell ref="S57:V57"/>
    <mergeCell ref="S58:V58"/>
    <mergeCell ref="S59:V59"/>
    <mergeCell ref="O61:V61"/>
    <mergeCell ref="S62:V62"/>
    <mergeCell ref="S48:V48"/>
    <mergeCell ref="S35:V35"/>
    <mergeCell ref="S36:V36"/>
    <mergeCell ref="O38:V38"/>
    <mergeCell ref="S39:V39"/>
    <mergeCell ref="S40:V40"/>
    <mergeCell ref="S41:V41"/>
    <mergeCell ref="O43:V43"/>
    <mergeCell ref="S44:V44"/>
    <mergeCell ref="S45:V45"/>
    <mergeCell ref="S46:V46"/>
    <mergeCell ref="S47:V47"/>
    <mergeCell ref="S34:V34"/>
    <mergeCell ref="S19:V19"/>
    <mergeCell ref="O21:V21"/>
    <mergeCell ref="O23:V23"/>
    <mergeCell ref="S24:V24"/>
    <mergeCell ref="S25:V25"/>
    <mergeCell ref="S26:V26"/>
    <mergeCell ref="O28:V28"/>
    <mergeCell ref="S29:V29"/>
    <mergeCell ref="S30:V30"/>
    <mergeCell ref="O32:V32"/>
    <mergeCell ref="S33:V33"/>
    <mergeCell ref="S18:V18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O13:V13"/>
    <mergeCell ref="S14:V14"/>
    <mergeCell ref="S15:V15"/>
    <mergeCell ref="O17:V17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87"/>
  <sheetViews>
    <sheetView view="pageBreakPreview" zoomScaleNormal="100" zoomScaleSheetLayoutView="100" workbookViewId="0">
      <selection activeCell="V1" sqref="V1"/>
    </sheetView>
  </sheetViews>
  <sheetFormatPr defaultRowHeight="11.25"/>
  <cols>
    <col min="1" max="11" width="1.625" style="112" customWidth="1"/>
    <col min="12" max="21" width="8.25" style="112" customWidth="1"/>
    <col min="22" max="22" width="1.625" style="112" customWidth="1"/>
    <col min="23" max="16384" width="9" style="112"/>
  </cols>
  <sheetData>
    <row r="1" spans="1:22" s="253" customFormat="1" ht="11.1" customHeight="1">
      <c r="A1" s="537">
        <v>28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22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3" spans="1:22" ht="11.1" customHeight="1"/>
    <row r="4" spans="1:22" ht="11.1" customHeight="1"/>
    <row r="5" spans="1:22" s="113" customFormat="1" ht="18" customHeight="1">
      <c r="B5" s="628" t="s">
        <v>311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137"/>
    </row>
    <row r="6" spans="1:22" ht="12.95" customHeight="1"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130"/>
    </row>
    <row r="7" spans="1:22" ht="11.1" customHeight="1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</row>
    <row r="8" spans="1:22" ht="15" customHeight="1">
      <c r="B8" s="525" t="s">
        <v>70</v>
      </c>
      <c r="C8" s="526"/>
      <c r="D8" s="526"/>
      <c r="E8" s="526"/>
      <c r="F8" s="526"/>
      <c r="G8" s="526"/>
      <c r="H8" s="526"/>
      <c r="I8" s="526"/>
      <c r="J8" s="526"/>
      <c r="K8" s="526"/>
      <c r="L8" s="635" t="s">
        <v>177</v>
      </c>
      <c r="M8" s="635"/>
      <c r="N8" s="635" t="s">
        <v>178</v>
      </c>
      <c r="O8" s="635"/>
      <c r="P8" s="635" t="s">
        <v>179</v>
      </c>
      <c r="Q8" s="635"/>
      <c r="R8" s="635" t="s">
        <v>180</v>
      </c>
      <c r="S8" s="635"/>
      <c r="T8" s="635" t="s">
        <v>181</v>
      </c>
      <c r="U8" s="636"/>
      <c r="V8" s="117"/>
    </row>
    <row r="9" spans="1:22" ht="15" customHeight="1">
      <c r="B9" s="527"/>
      <c r="C9" s="528"/>
      <c r="D9" s="528"/>
      <c r="E9" s="528"/>
      <c r="F9" s="528"/>
      <c r="G9" s="528"/>
      <c r="H9" s="528"/>
      <c r="I9" s="528"/>
      <c r="J9" s="528"/>
      <c r="K9" s="528"/>
      <c r="L9" s="183" t="s">
        <v>2</v>
      </c>
      <c r="M9" s="183" t="s">
        <v>3</v>
      </c>
      <c r="N9" s="183" t="s">
        <v>2</v>
      </c>
      <c r="O9" s="183" t="s">
        <v>3</v>
      </c>
      <c r="P9" s="183" t="s">
        <v>2</v>
      </c>
      <c r="Q9" s="183" t="s">
        <v>3</v>
      </c>
      <c r="R9" s="183" t="s">
        <v>2</v>
      </c>
      <c r="S9" s="183" t="s">
        <v>3</v>
      </c>
      <c r="T9" s="183" t="s">
        <v>2</v>
      </c>
      <c r="U9" s="184" t="s">
        <v>3</v>
      </c>
      <c r="V9" s="117"/>
    </row>
    <row r="10" spans="1:22" ht="5.25" customHeight="1">
      <c r="B10" s="335"/>
      <c r="C10" s="335"/>
      <c r="D10" s="335"/>
      <c r="E10" s="335"/>
      <c r="F10" s="335"/>
      <c r="G10" s="335"/>
      <c r="H10" s="335"/>
      <c r="I10" s="335"/>
      <c r="J10" s="335"/>
      <c r="K10" s="154"/>
      <c r="L10" s="116"/>
      <c r="M10" s="116"/>
    </row>
    <row r="11" spans="1:22" s="118" customFormat="1" ht="11.1" customHeight="1">
      <c r="B11" s="46"/>
      <c r="C11" s="523" t="s">
        <v>74</v>
      </c>
      <c r="D11" s="523"/>
      <c r="E11" s="523"/>
      <c r="F11" s="523"/>
      <c r="G11" s="523"/>
      <c r="H11" s="523"/>
      <c r="I11" s="523"/>
      <c r="J11" s="523"/>
      <c r="K11" s="273"/>
      <c r="L11" s="373">
        <v>23526</v>
      </c>
      <c r="M11" s="373">
        <v>22576</v>
      </c>
      <c r="N11" s="373">
        <v>19442</v>
      </c>
      <c r="O11" s="373">
        <v>18566</v>
      </c>
      <c r="P11" s="373">
        <v>20125</v>
      </c>
      <c r="Q11" s="373">
        <v>19935</v>
      </c>
      <c r="R11" s="373">
        <v>18328</v>
      </c>
      <c r="S11" s="373">
        <v>20070</v>
      </c>
      <c r="T11" s="373">
        <v>15921</v>
      </c>
      <c r="U11" s="373">
        <v>19879</v>
      </c>
      <c r="V11" s="132"/>
    </row>
    <row r="12" spans="1:22" ht="5.25" customHeight="1">
      <c r="B12" s="335"/>
      <c r="C12" s="329"/>
      <c r="D12" s="329"/>
      <c r="E12" s="329"/>
      <c r="F12" s="329"/>
      <c r="G12" s="329"/>
      <c r="H12" s="329"/>
      <c r="I12" s="329"/>
      <c r="J12" s="329"/>
      <c r="K12" s="161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123"/>
    </row>
    <row r="13" spans="1:22" s="118" customFormat="1" ht="11.1" customHeight="1">
      <c r="B13" s="46"/>
      <c r="C13" s="522" t="s">
        <v>75</v>
      </c>
      <c r="D13" s="522"/>
      <c r="E13" s="522"/>
      <c r="F13" s="522"/>
      <c r="G13" s="522"/>
      <c r="H13" s="522"/>
      <c r="I13" s="522"/>
      <c r="J13" s="522"/>
      <c r="K13" s="157"/>
      <c r="L13" s="375">
        <v>217</v>
      </c>
      <c r="M13" s="375">
        <v>229</v>
      </c>
      <c r="N13" s="375">
        <v>208</v>
      </c>
      <c r="O13" s="375">
        <v>166</v>
      </c>
      <c r="P13" s="375">
        <v>192</v>
      </c>
      <c r="Q13" s="375">
        <v>176</v>
      </c>
      <c r="R13" s="375">
        <v>185</v>
      </c>
      <c r="S13" s="375">
        <v>169</v>
      </c>
      <c r="T13" s="375">
        <v>150</v>
      </c>
      <c r="U13" s="375">
        <v>204</v>
      </c>
      <c r="V13" s="132"/>
    </row>
    <row r="14" spans="1:22" ht="11.1" customHeight="1">
      <c r="B14" s="335"/>
      <c r="C14" s="329"/>
      <c r="D14" s="329"/>
      <c r="E14" s="329"/>
      <c r="F14" s="329"/>
      <c r="G14" s="520" t="s">
        <v>76</v>
      </c>
      <c r="H14" s="520"/>
      <c r="I14" s="520"/>
      <c r="J14" s="520"/>
      <c r="K14" s="161"/>
      <c r="L14" s="374">
        <v>141</v>
      </c>
      <c r="M14" s="374">
        <v>143</v>
      </c>
      <c r="N14" s="374">
        <v>136</v>
      </c>
      <c r="O14" s="374">
        <v>105</v>
      </c>
      <c r="P14" s="374">
        <v>120</v>
      </c>
      <c r="Q14" s="374">
        <v>107</v>
      </c>
      <c r="R14" s="374">
        <v>125</v>
      </c>
      <c r="S14" s="374">
        <v>118</v>
      </c>
      <c r="T14" s="374">
        <v>102</v>
      </c>
      <c r="U14" s="374">
        <v>131</v>
      </c>
      <c r="V14" s="123"/>
    </row>
    <row r="15" spans="1:22" ht="11.1" customHeight="1">
      <c r="B15" s="335"/>
      <c r="C15" s="329"/>
      <c r="D15" s="329"/>
      <c r="E15" s="329"/>
      <c r="F15" s="329"/>
      <c r="G15" s="520" t="s">
        <v>77</v>
      </c>
      <c r="H15" s="520"/>
      <c r="I15" s="520"/>
      <c r="J15" s="520"/>
      <c r="K15" s="161"/>
      <c r="L15" s="374">
        <v>76</v>
      </c>
      <c r="M15" s="374">
        <v>86</v>
      </c>
      <c r="N15" s="374">
        <v>72</v>
      </c>
      <c r="O15" s="374">
        <v>61</v>
      </c>
      <c r="P15" s="374">
        <v>72</v>
      </c>
      <c r="Q15" s="374">
        <v>69</v>
      </c>
      <c r="R15" s="374">
        <v>60</v>
      </c>
      <c r="S15" s="374">
        <v>51</v>
      </c>
      <c r="T15" s="374">
        <v>48</v>
      </c>
      <c r="U15" s="374">
        <v>73</v>
      </c>
      <c r="V15" s="123"/>
    </row>
    <row r="16" spans="1:22" ht="5.25" customHeight="1">
      <c r="B16" s="335"/>
      <c r="C16" s="329"/>
      <c r="D16" s="329"/>
      <c r="E16" s="329"/>
      <c r="F16" s="329"/>
      <c r="G16" s="329"/>
      <c r="H16" s="329"/>
      <c r="I16" s="329"/>
      <c r="J16" s="329"/>
      <c r="K16" s="161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123"/>
    </row>
    <row r="17" spans="2:22" s="118" customFormat="1" ht="11.1" customHeight="1">
      <c r="B17" s="46"/>
      <c r="C17" s="522" t="s">
        <v>78</v>
      </c>
      <c r="D17" s="522"/>
      <c r="E17" s="522"/>
      <c r="F17" s="522"/>
      <c r="G17" s="522"/>
      <c r="H17" s="522"/>
      <c r="I17" s="522"/>
      <c r="J17" s="522"/>
      <c r="K17" s="157"/>
      <c r="L17" s="375">
        <v>260</v>
      </c>
      <c r="M17" s="375">
        <v>241</v>
      </c>
      <c r="N17" s="375">
        <v>202</v>
      </c>
      <c r="O17" s="375">
        <v>224</v>
      </c>
      <c r="P17" s="375">
        <v>203</v>
      </c>
      <c r="Q17" s="375">
        <v>199</v>
      </c>
      <c r="R17" s="375">
        <v>195</v>
      </c>
      <c r="S17" s="375">
        <v>223</v>
      </c>
      <c r="T17" s="375">
        <v>151</v>
      </c>
      <c r="U17" s="375">
        <v>218</v>
      </c>
      <c r="V17" s="132"/>
    </row>
    <row r="18" spans="2:22" ht="11.1" customHeight="1">
      <c r="B18" s="335"/>
      <c r="C18" s="329"/>
      <c r="D18" s="329"/>
      <c r="E18" s="329"/>
      <c r="F18" s="329"/>
      <c r="G18" s="520" t="s">
        <v>76</v>
      </c>
      <c r="H18" s="520"/>
      <c r="I18" s="520"/>
      <c r="J18" s="520"/>
      <c r="K18" s="161"/>
      <c r="L18" s="374">
        <v>162</v>
      </c>
      <c r="M18" s="374">
        <v>144</v>
      </c>
      <c r="N18" s="374">
        <v>113</v>
      </c>
      <c r="O18" s="374">
        <v>113</v>
      </c>
      <c r="P18" s="374">
        <v>116</v>
      </c>
      <c r="Q18" s="374">
        <v>120</v>
      </c>
      <c r="R18" s="374">
        <v>111</v>
      </c>
      <c r="S18" s="374">
        <v>137</v>
      </c>
      <c r="T18" s="374">
        <v>91</v>
      </c>
      <c r="U18" s="374">
        <v>126</v>
      </c>
      <c r="V18" s="123"/>
    </row>
    <row r="19" spans="2:22" ht="11.1" customHeight="1">
      <c r="B19" s="335"/>
      <c r="C19" s="329"/>
      <c r="D19" s="329"/>
      <c r="E19" s="329"/>
      <c r="F19" s="329"/>
      <c r="G19" s="520" t="s">
        <v>77</v>
      </c>
      <c r="H19" s="520"/>
      <c r="I19" s="520"/>
      <c r="J19" s="520"/>
      <c r="K19" s="161"/>
      <c r="L19" s="374">
        <v>98</v>
      </c>
      <c r="M19" s="374">
        <v>97</v>
      </c>
      <c r="N19" s="374">
        <v>89</v>
      </c>
      <c r="O19" s="374">
        <v>111</v>
      </c>
      <c r="P19" s="374">
        <v>87</v>
      </c>
      <c r="Q19" s="374">
        <v>79</v>
      </c>
      <c r="R19" s="374">
        <v>84</v>
      </c>
      <c r="S19" s="374">
        <v>86</v>
      </c>
      <c r="T19" s="374">
        <v>60</v>
      </c>
      <c r="U19" s="374">
        <v>92</v>
      </c>
      <c r="V19" s="123"/>
    </row>
    <row r="20" spans="2:22" ht="5.25" customHeight="1">
      <c r="B20" s="335"/>
      <c r="C20" s="329"/>
      <c r="D20" s="329"/>
      <c r="E20" s="329"/>
      <c r="F20" s="329"/>
      <c r="G20" s="329"/>
      <c r="H20" s="329"/>
      <c r="I20" s="329"/>
      <c r="J20" s="329"/>
      <c r="K20" s="161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123"/>
    </row>
    <row r="21" spans="2:22" s="118" customFormat="1" ht="11.1" customHeight="1">
      <c r="B21" s="46"/>
      <c r="C21" s="522" t="s">
        <v>79</v>
      </c>
      <c r="D21" s="522"/>
      <c r="E21" s="522"/>
      <c r="F21" s="522"/>
      <c r="G21" s="522"/>
      <c r="H21" s="522"/>
      <c r="I21" s="522"/>
      <c r="J21" s="522"/>
      <c r="K21" s="157"/>
      <c r="L21" s="375">
        <v>118</v>
      </c>
      <c r="M21" s="375">
        <v>118</v>
      </c>
      <c r="N21" s="375">
        <v>87</v>
      </c>
      <c r="O21" s="375">
        <v>69</v>
      </c>
      <c r="P21" s="375">
        <v>90</v>
      </c>
      <c r="Q21" s="375">
        <v>80</v>
      </c>
      <c r="R21" s="375">
        <v>70</v>
      </c>
      <c r="S21" s="375">
        <v>81</v>
      </c>
      <c r="T21" s="375">
        <v>77</v>
      </c>
      <c r="U21" s="375">
        <v>86</v>
      </c>
      <c r="V21" s="132"/>
    </row>
    <row r="22" spans="2:22" ht="5.25" customHeight="1">
      <c r="B22" s="335"/>
      <c r="C22" s="329"/>
      <c r="D22" s="329"/>
      <c r="E22" s="329"/>
      <c r="F22" s="329"/>
      <c r="G22" s="329"/>
      <c r="H22" s="329"/>
      <c r="I22" s="329"/>
      <c r="J22" s="329"/>
      <c r="K22" s="161"/>
      <c r="L22" s="375"/>
      <c r="M22" s="375"/>
      <c r="N22" s="375"/>
      <c r="O22" s="375"/>
      <c r="P22" s="375"/>
      <c r="Q22" s="375"/>
      <c r="R22" s="375"/>
      <c r="S22" s="375"/>
      <c r="T22" s="375"/>
      <c r="U22" s="375"/>
      <c r="V22" s="123"/>
    </row>
    <row r="23" spans="2:22" s="118" customFormat="1" ht="11.1" customHeight="1">
      <c r="B23" s="46"/>
      <c r="C23" s="522" t="s">
        <v>80</v>
      </c>
      <c r="D23" s="522"/>
      <c r="E23" s="522"/>
      <c r="F23" s="522"/>
      <c r="G23" s="522"/>
      <c r="H23" s="522"/>
      <c r="I23" s="522"/>
      <c r="J23" s="522"/>
      <c r="K23" s="157"/>
      <c r="L23" s="375">
        <v>218</v>
      </c>
      <c r="M23" s="375">
        <v>190</v>
      </c>
      <c r="N23" s="375">
        <v>184</v>
      </c>
      <c r="O23" s="375">
        <v>180</v>
      </c>
      <c r="P23" s="375">
        <v>152</v>
      </c>
      <c r="Q23" s="375">
        <v>148</v>
      </c>
      <c r="R23" s="375">
        <v>146</v>
      </c>
      <c r="S23" s="375">
        <v>176</v>
      </c>
      <c r="T23" s="375">
        <v>120</v>
      </c>
      <c r="U23" s="375">
        <v>155</v>
      </c>
      <c r="V23" s="132"/>
    </row>
    <row r="24" spans="2:22" ht="11.1" customHeight="1">
      <c r="B24" s="335"/>
      <c r="C24" s="329"/>
      <c r="D24" s="329"/>
      <c r="E24" s="329"/>
      <c r="F24" s="329"/>
      <c r="G24" s="520" t="s">
        <v>76</v>
      </c>
      <c r="H24" s="520"/>
      <c r="I24" s="520"/>
      <c r="J24" s="520"/>
      <c r="K24" s="161"/>
      <c r="L24" s="374">
        <v>36</v>
      </c>
      <c r="M24" s="374">
        <v>36</v>
      </c>
      <c r="N24" s="374">
        <v>28</v>
      </c>
      <c r="O24" s="374">
        <v>34</v>
      </c>
      <c r="P24" s="374">
        <v>33</v>
      </c>
      <c r="Q24" s="374">
        <v>32</v>
      </c>
      <c r="R24" s="374">
        <v>33</v>
      </c>
      <c r="S24" s="374">
        <v>47</v>
      </c>
      <c r="T24" s="374">
        <v>33</v>
      </c>
      <c r="U24" s="374">
        <v>36</v>
      </c>
      <c r="V24" s="123"/>
    </row>
    <row r="25" spans="2:22" ht="11.1" customHeight="1">
      <c r="B25" s="335"/>
      <c r="C25" s="329"/>
      <c r="D25" s="329"/>
      <c r="E25" s="329"/>
      <c r="F25" s="329"/>
      <c r="G25" s="520" t="s">
        <v>77</v>
      </c>
      <c r="H25" s="520"/>
      <c r="I25" s="520"/>
      <c r="J25" s="520"/>
      <c r="K25" s="161"/>
      <c r="L25" s="374">
        <v>113</v>
      </c>
      <c r="M25" s="374">
        <v>94</v>
      </c>
      <c r="N25" s="374">
        <v>102</v>
      </c>
      <c r="O25" s="374">
        <v>97</v>
      </c>
      <c r="P25" s="374">
        <v>76</v>
      </c>
      <c r="Q25" s="374">
        <v>83</v>
      </c>
      <c r="R25" s="374">
        <v>84</v>
      </c>
      <c r="S25" s="374">
        <v>93</v>
      </c>
      <c r="T25" s="374">
        <v>63</v>
      </c>
      <c r="U25" s="374">
        <v>82</v>
      </c>
      <c r="V25" s="123"/>
    </row>
    <row r="26" spans="2:22" ht="11.1" customHeight="1">
      <c r="B26" s="335"/>
      <c r="C26" s="329"/>
      <c r="D26" s="329"/>
      <c r="E26" s="329"/>
      <c r="F26" s="329"/>
      <c r="G26" s="520" t="s">
        <v>81</v>
      </c>
      <c r="H26" s="520"/>
      <c r="I26" s="520"/>
      <c r="J26" s="520"/>
      <c r="K26" s="161"/>
      <c r="L26" s="374">
        <v>69</v>
      </c>
      <c r="M26" s="374">
        <v>60</v>
      </c>
      <c r="N26" s="374">
        <v>54</v>
      </c>
      <c r="O26" s="374">
        <v>49</v>
      </c>
      <c r="P26" s="374">
        <v>43</v>
      </c>
      <c r="Q26" s="374">
        <v>33</v>
      </c>
      <c r="R26" s="374">
        <v>29</v>
      </c>
      <c r="S26" s="374">
        <v>36</v>
      </c>
      <c r="T26" s="374">
        <v>24</v>
      </c>
      <c r="U26" s="374">
        <v>37</v>
      </c>
      <c r="V26" s="123"/>
    </row>
    <row r="27" spans="2:22" ht="5.25" customHeight="1">
      <c r="B27" s="335"/>
      <c r="C27" s="329"/>
      <c r="D27" s="329"/>
      <c r="E27" s="329"/>
      <c r="F27" s="329"/>
      <c r="G27" s="329"/>
      <c r="H27" s="329"/>
      <c r="I27" s="329"/>
      <c r="J27" s="329"/>
      <c r="K27" s="161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123"/>
    </row>
    <row r="28" spans="2:22" s="118" customFormat="1" ht="11.1" customHeight="1">
      <c r="B28" s="46"/>
      <c r="C28" s="522" t="s">
        <v>82</v>
      </c>
      <c r="D28" s="522"/>
      <c r="E28" s="522"/>
      <c r="F28" s="522"/>
      <c r="G28" s="522"/>
      <c r="H28" s="522"/>
      <c r="I28" s="522"/>
      <c r="J28" s="522"/>
      <c r="K28" s="157"/>
      <c r="L28" s="375">
        <v>184</v>
      </c>
      <c r="M28" s="375">
        <v>163</v>
      </c>
      <c r="N28" s="375">
        <v>164</v>
      </c>
      <c r="O28" s="375">
        <v>156</v>
      </c>
      <c r="P28" s="375">
        <v>197</v>
      </c>
      <c r="Q28" s="375">
        <v>168</v>
      </c>
      <c r="R28" s="375">
        <v>148</v>
      </c>
      <c r="S28" s="375">
        <v>145</v>
      </c>
      <c r="T28" s="375">
        <v>108</v>
      </c>
      <c r="U28" s="375">
        <v>139</v>
      </c>
      <c r="V28" s="132"/>
    </row>
    <row r="29" spans="2:22" ht="11.1" customHeight="1">
      <c r="B29" s="335"/>
      <c r="C29" s="329"/>
      <c r="D29" s="329"/>
      <c r="E29" s="329"/>
      <c r="F29" s="329"/>
      <c r="G29" s="520" t="s">
        <v>76</v>
      </c>
      <c r="H29" s="520"/>
      <c r="I29" s="520"/>
      <c r="J29" s="520"/>
      <c r="K29" s="161"/>
      <c r="L29" s="374">
        <v>61</v>
      </c>
      <c r="M29" s="374">
        <v>54</v>
      </c>
      <c r="N29" s="374">
        <v>46</v>
      </c>
      <c r="O29" s="374">
        <v>51</v>
      </c>
      <c r="P29" s="374">
        <v>63</v>
      </c>
      <c r="Q29" s="374">
        <v>49</v>
      </c>
      <c r="R29" s="374">
        <v>59</v>
      </c>
      <c r="S29" s="374">
        <v>44</v>
      </c>
      <c r="T29" s="374">
        <v>32</v>
      </c>
      <c r="U29" s="374">
        <v>45</v>
      </c>
      <c r="V29" s="123"/>
    </row>
    <row r="30" spans="2:22" ht="11.1" customHeight="1">
      <c r="B30" s="335"/>
      <c r="C30" s="329"/>
      <c r="D30" s="329"/>
      <c r="E30" s="329"/>
      <c r="F30" s="329"/>
      <c r="G30" s="520" t="s">
        <v>77</v>
      </c>
      <c r="H30" s="520"/>
      <c r="I30" s="520"/>
      <c r="J30" s="520"/>
      <c r="K30" s="161"/>
      <c r="L30" s="374">
        <v>123</v>
      </c>
      <c r="M30" s="374">
        <v>109</v>
      </c>
      <c r="N30" s="374">
        <v>118</v>
      </c>
      <c r="O30" s="374">
        <v>105</v>
      </c>
      <c r="P30" s="374">
        <v>134</v>
      </c>
      <c r="Q30" s="374">
        <v>119</v>
      </c>
      <c r="R30" s="374">
        <v>89</v>
      </c>
      <c r="S30" s="374">
        <v>101</v>
      </c>
      <c r="T30" s="374">
        <v>76</v>
      </c>
      <c r="U30" s="374">
        <v>94</v>
      </c>
      <c r="V30" s="123"/>
    </row>
    <row r="31" spans="2:22" ht="5.25" customHeight="1">
      <c r="B31" s="335"/>
      <c r="C31" s="329"/>
      <c r="D31" s="329"/>
      <c r="E31" s="329"/>
      <c r="F31" s="329"/>
      <c r="G31" s="329"/>
      <c r="H31" s="329"/>
      <c r="I31" s="329"/>
      <c r="J31" s="329"/>
      <c r="K31" s="161"/>
      <c r="L31" s="375"/>
      <c r="M31" s="375"/>
      <c r="N31" s="375"/>
      <c r="O31" s="375"/>
      <c r="P31" s="375"/>
      <c r="Q31" s="375"/>
      <c r="R31" s="375"/>
      <c r="S31" s="375"/>
      <c r="T31" s="375"/>
      <c r="U31" s="375"/>
      <c r="V31" s="123"/>
    </row>
    <row r="32" spans="2:22" s="118" customFormat="1" ht="11.1" customHeight="1">
      <c r="B32" s="46"/>
      <c r="C32" s="522" t="s">
        <v>83</v>
      </c>
      <c r="D32" s="522"/>
      <c r="E32" s="522"/>
      <c r="F32" s="522"/>
      <c r="G32" s="522"/>
      <c r="H32" s="522"/>
      <c r="I32" s="522"/>
      <c r="J32" s="522"/>
      <c r="K32" s="157"/>
      <c r="L32" s="375">
        <v>295</v>
      </c>
      <c r="M32" s="375">
        <v>281</v>
      </c>
      <c r="N32" s="375">
        <v>278</v>
      </c>
      <c r="O32" s="375">
        <v>228</v>
      </c>
      <c r="P32" s="375">
        <v>282</v>
      </c>
      <c r="Q32" s="375">
        <v>258</v>
      </c>
      <c r="R32" s="375">
        <v>271</v>
      </c>
      <c r="S32" s="375">
        <v>245</v>
      </c>
      <c r="T32" s="375">
        <v>190</v>
      </c>
      <c r="U32" s="375">
        <v>246</v>
      </c>
      <c r="V32" s="132"/>
    </row>
    <row r="33" spans="2:22" ht="11.1" customHeight="1">
      <c r="B33" s="335"/>
      <c r="C33" s="329"/>
      <c r="D33" s="329"/>
      <c r="E33" s="329"/>
      <c r="F33" s="329"/>
      <c r="G33" s="520" t="s">
        <v>76</v>
      </c>
      <c r="H33" s="520"/>
      <c r="I33" s="520"/>
      <c r="J33" s="520"/>
      <c r="K33" s="161"/>
      <c r="L33" s="374">
        <v>70</v>
      </c>
      <c r="M33" s="374">
        <v>81</v>
      </c>
      <c r="N33" s="374">
        <v>78</v>
      </c>
      <c r="O33" s="374">
        <v>59</v>
      </c>
      <c r="P33" s="374">
        <v>68</v>
      </c>
      <c r="Q33" s="374">
        <v>71</v>
      </c>
      <c r="R33" s="374">
        <v>55</v>
      </c>
      <c r="S33" s="374">
        <v>64</v>
      </c>
      <c r="T33" s="374">
        <v>46</v>
      </c>
      <c r="U33" s="374">
        <v>59</v>
      </c>
      <c r="V33" s="123"/>
    </row>
    <row r="34" spans="2:22" ht="11.1" customHeight="1">
      <c r="B34" s="335"/>
      <c r="C34" s="329"/>
      <c r="D34" s="329"/>
      <c r="E34" s="329"/>
      <c r="F34" s="329"/>
      <c r="G34" s="520" t="s">
        <v>77</v>
      </c>
      <c r="H34" s="520"/>
      <c r="I34" s="520"/>
      <c r="J34" s="520"/>
      <c r="K34" s="161"/>
      <c r="L34" s="374">
        <v>107</v>
      </c>
      <c r="M34" s="374">
        <v>79</v>
      </c>
      <c r="N34" s="374">
        <v>70</v>
      </c>
      <c r="O34" s="374">
        <v>76</v>
      </c>
      <c r="P34" s="374">
        <v>93</v>
      </c>
      <c r="Q34" s="374">
        <v>76</v>
      </c>
      <c r="R34" s="374">
        <v>75</v>
      </c>
      <c r="S34" s="374">
        <v>69</v>
      </c>
      <c r="T34" s="374">
        <v>46</v>
      </c>
      <c r="U34" s="374">
        <v>65</v>
      </c>
      <c r="V34" s="123"/>
    </row>
    <row r="35" spans="2:22" ht="11.1" customHeight="1">
      <c r="B35" s="335"/>
      <c r="C35" s="329"/>
      <c r="D35" s="329"/>
      <c r="E35" s="329"/>
      <c r="F35" s="329"/>
      <c r="G35" s="520" t="s">
        <v>81</v>
      </c>
      <c r="H35" s="520"/>
      <c r="I35" s="520"/>
      <c r="J35" s="520"/>
      <c r="K35" s="161"/>
      <c r="L35" s="374">
        <v>74</v>
      </c>
      <c r="M35" s="374">
        <v>87</v>
      </c>
      <c r="N35" s="374">
        <v>87</v>
      </c>
      <c r="O35" s="374">
        <v>59</v>
      </c>
      <c r="P35" s="374">
        <v>92</v>
      </c>
      <c r="Q35" s="374">
        <v>73</v>
      </c>
      <c r="R35" s="374">
        <v>104</v>
      </c>
      <c r="S35" s="374">
        <v>75</v>
      </c>
      <c r="T35" s="374">
        <v>60</v>
      </c>
      <c r="U35" s="374">
        <v>85</v>
      </c>
      <c r="V35" s="123"/>
    </row>
    <row r="36" spans="2:22" ht="11.1" customHeight="1">
      <c r="B36" s="335"/>
      <c r="C36" s="329"/>
      <c r="D36" s="329"/>
      <c r="E36" s="329"/>
      <c r="F36" s="329"/>
      <c r="G36" s="520" t="s">
        <v>84</v>
      </c>
      <c r="H36" s="520"/>
      <c r="I36" s="520"/>
      <c r="J36" s="520"/>
      <c r="K36" s="161"/>
      <c r="L36" s="374">
        <v>44</v>
      </c>
      <c r="M36" s="374">
        <v>34</v>
      </c>
      <c r="N36" s="374">
        <v>43</v>
      </c>
      <c r="O36" s="374">
        <v>34</v>
      </c>
      <c r="P36" s="374">
        <v>29</v>
      </c>
      <c r="Q36" s="374">
        <v>38</v>
      </c>
      <c r="R36" s="374">
        <v>37</v>
      </c>
      <c r="S36" s="374">
        <v>37</v>
      </c>
      <c r="T36" s="374">
        <v>38</v>
      </c>
      <c r="U36" s="374">
        <v>37</v>
      </c>
      <c r="V36" s="123"/>
    </row>
    <row r="37" spans="2:22" ht="5.25" customHeight="1">
      <c r="B37" s="335"/>
      <c r="C37" s="329"/>
      <c r="D37" s="329"/>
      <c r="E37" s="329"/>
      <c r="F37" s="329"/>
      <c r="G37" s="329"/>
      <c r="H37" s="329"/>
      <c r="I37" s="329"/>
      <c r="J37" s="329"/>
      <c r="K37" s="161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123"/>
    </row>
    <row r="38" spans="2:22" s="118" customFormat="1" ht="11.1" customHeight="1">
      <c r="B38" s="46"/>
      <c r="C38" s="522" t="s">
        <v>85</v>
      </c>
      <c r="D38" s="522"/>
      <c r="E38" s="522"/>
      <c r="F38" s="522"/>
      <c r="G38" s="522"/>
      <c r="H38" s="522"/>
      <c r="I38" s="522"/>
      <c r="J38" s="522"/>
      <c r="K38" s="157"/>
      <c r="L38" s="375">
        <v>280</v>
      </c>
      <c r="M38" s="375">
        <v>225</v>
      </c>
      <c r="N38" s="375">
        <v>252</v>
      </c>
      <c r="O38" s="375">
        <v>205</v>
      </c>
      <c r="P38" s="375">
        <v>267</v>
      </c>
      <c r="Q38" s="375">
        <v>247</v>
      </c>
      <c r="R38" s="375">
        <v>246</v>
      </c>
      <c r="S38" s="375">
        <v>206</v>
      </c>
      <c r="T38" s="375">
        <v>146</v>
      </c>
      <c r="U38" s="375">
        <v>192</v>
      </c>
      <c r="V38" s="132"/>
    </row>
    <row r="39" spans="2:22" ht="11.1" customHeight="1">
      <c r="B39" s="335"/>
      <c r="C39" s="329"/>
      <c r="D39" s="329"/>
      <c r="E39" s="329"/>
      <c r="F39" s="329"/>
      <c r="G39" s="520" t="s">
        <v>76</v>
      </c>
      <c r="H39" s="520"/>
      <c r="I39" s="520"/>
      <c r="J39" s="520"/>
      <c r="K39" s="161"/>
      <c r="L39" s="374">
        <v>81</v>
      </c>
      <c r="M39" s="374">
        <v>72</v>
      </c>
      <c r="N39" s="374">
        <v>63</v>
      </c>
      <c r="O39" s="374">
        <v>58</v>
      </c>
      <c r="P39" s="374">
        <v>63</v>
      </c>
      <c r="Q39" s="374">
        <v>70</v>
      </c>
      <c r="R39" s="374">
        <v>61</v>
      </c>
      <c r="S39" s="374">
        <v>56</v>
      </c>
      <c r="T39" s="374">
        <v>43</v>
      </c>
      <c r="U39" s="374">
        <v>54</v>
      </c>
      <c r="V39" s="123"/>
    </row>
    <row r="40" spans="2:22" ht="11.1" customHeight="1">
      <c r="B40" s="335"/>
      <c r="C40" s="329"/>
      <c r="D40" s="329"/>
      <c r="E40" s="329"/>
      <c r="F40" s="329"/>
      <c r="G40" s="520" t="s">
        <v>77</v>
      </c>
      <c r="H40" s="520"/>
      <c r="I40" s="520"/>
      <c r="J40" s="520"/>
      <c r="K40" s="161"/>
      <c r="L40" s="374">
        <v>56</v>
      </c>
      <c r="M40" s="374">
        <v>45</v>
      </c>
      <c r="N40" s="374">
        <v>58</v>
      </c>
      <c r="O40" s="374">
        <v>51</v>
      </c>
      <c r="P40" s="374">
        <v>74</v>
      </c>
      <c r="Q40" s="374">
        <v>75</v>
      </c>
      <c r="R40" s="374">
        <v>71</v>
      </c>
      <c r="S40" s="374">
        <v>63</v>
      </c>
      <c r="T40" s="374">
        <v>40</v>
      </c>
      <c r="U40" s="374">
        <v>49</v>
      </c>
      <c r="V40" s="123"/>
    </row>
    <row r="41" spans="2:22" ht="11.1" customHeight="1">
      <c r="B41" s="335"/>
      <c r="C41" s="329"/>
      <c r="D41" s="329"/>
      <c r="E41" s="329"/>
      <c r="F41" s="329"/>
      <c r="G41" s="520" t="s">
        <v>81</v>
      </c>
      <c r="H41" s="520"/>
      <c r="I41" s="520"/>
      <c r="J41" s="520"/>
      <c r="K41" s="161"/>
      <c r="L41" s="374">
        <v>143</v>
      </c>
      <c r="M41" s="374">
        <v>108</v>
      </c>
      <c r="N41" s="374">
        <v>131</v>
      </c>
      <c r="O41" s="374">
        <v>96</v>
      </c>
      <c r="P41" s="374">
        <v>130</v>
      </c>
      <c r="Q41" s="374">
        <v>102</v>
      </c>
      <c r="R41" s="374">
        <v>114</v>
      </c>
      <c r="S41" s="374">
        <v>87</v>
      </c>
      <c r="T41" s="374">
        <v>63</v>
      </c>
      <c r="U41" s="374">
        <v>89</v>
      </c>
      <c r="V41" s="123"/>
    </row>
    <row r="42" spans="2:22" ht="5.25" customHeight="1">
      <c r="B42" s="335"/>
      <c r="C42" s="329"/>
      <c r="D42" s="329"/>
      <c r="E42" s="329"/>
      <c r="F42" s="329"/>
      <c r="G42" s="329"/>
      <c r="H42" s="329"/>
      <c r="I42" s="329"/>
      <c r="J42" s="329"/>
      <c r="K42" s="161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123"/>
    </row>
    <row r="43" spans="2:22" s="118" customFormat="1" ht="11.1" customHeight="1">
      <c r="B43" s="46"/>
      <c r="C43" s="522" t="s">
        <v>86</v>
      </c>
      <c r="D43" s="522"/>
      <c r="E43" s="522"/>
      <c r="F43" s="522"/>
      <c r="G43" s="522"/>
      <c r="H43" s="522"/>
      <c r="I43" s="522"/>
      <c r="J43" s="522"/>
      <c r="K43" s="157"/>
      <c r="L43" s="375">
        <v>517</v>
      </c>
      <c r="M43" s="375">
        <v>500</v>
      </c>
      <c r="N43" s="375">
        <v>439</v>
      </c>
      <c r="O43" s="375">
        <v>462</v>
      </c>
      <c r="P43" s="375">
        <v>470</v>
      </c>
      <c r="Q43" s="375">
        <v>465</v>
      </c>
      <c r="R43" s="375">
        <v>455</v>
      </c>
      <c r="S43" s="375">
        <v>505</v>
      </c>
      <c r="T43" s="375">
        <v>363</v>
      </c>
      <c r="U43" s="375">
        <v>451</v>
      </c>
      <c r="V43" s="132"/>
    </row>
    <row r="44" spans="2:22" ht="11.1" customHeight="1">
      <c r="B44" s="335"/>
      <c r="C44" s="329"/>
      <c r="D44" s="329"/>
      <c r="E44" s="329"/>
      <c r="F44" s="329"/>
      <c r="G44" s="520" t="s">
        <v>76</v>
      </c>
      <c r="H44" s="520"/>
      <c r="I44" s="520"/>
      <c r="J44" s="520"/>
      <c r="K44" s="161"/>
      <c r="L44" s="374">
        <v>71</v>
      </c>
      <c r="M44" s="374">
        <v>65</v>
      </c>
      <c r="N44" s="374">
        <v>55</v>
      </c>
      <c r="O44" s="374">
        <v>69</v>
      </c>
      <c r="P44" s="374">
        <v>59</v>
      </c>
      <c r="Q44" s="374">
        <v>60</v>
      </c>
      <c r="R44" s="374">
        <v>67</v>
      </c>
      <c r="S44" s="374">
        <v>59</v>
      </c>
      <c r="T44" s="374">
        <v>37</v>
      </c>
      <c r="U44" s="374">
        <v>67</v>
      </c>
      <c r="V44" s="123"/>
    </row>
    <row r="45" spans="2:22" ht="11.1" customHeight="1">
      <c r="B45" s="335"/>
      <c r="C45" s="329"/>
      <c r="D45" s="329"/>
      <c r="E45" s="329"/>
      <c r="F45" s="329"/>
      <c r="G45" s="520" t="s">
        <v>77</v>
      </c>
      <c r="H45" s="520"/>
      <c r="I45" s="520"/>
      <c r="J45" s="520"/>
      <c r="K45" s="161"/>
      <c r="L45" s="374">
        <v>62</v>
      </c>
      <c r="M45" s="374">
        <v>60</v>
      </c>
      <c r="N45" s="374">
        <v>60</v>
      </c>
      <c r="O45" s="374">
        <v>52</v>
      </c>
      <c r="P45" s="374">
        <v>57</v>
      </c>
      <c r="Q45" s="374">
        <v>65</v>
      </c>
      <c r="R45" s="374">
        <v>71</v>
      </c>
      <c r="S45" s="374">
        <v>77</v>
      </c>
      <c r="T45" s="374">
        <v>40</v>
      </c>
      <c r="U45" s="374">
        <v>66</v>
      </c>
      <c r="V45" s="123"/>
    </row>
    <row r="46" spans="2:22" ht="11.1" customHeight="1">
      <c r="B46" s="335"/>
      <c r="C46" s="329"/>
      <c r="D46" s="329"/>
      <c r="E46" s="329"/>
      <c r="F46" s="329"/>
      <c r="G46" s="520" t="s">
        <v>81</v>
      </c>
      <c r="H46" s="520"/>
      <c r="I46" s="520"/>
      <c r="J46" s="520"/>
      <c r="K46" s="161"/>
      <c r="L46" s="374">
        <v>92</v>
      </c>
      <c r="M46" s="374">
        <v>78</v>
      </c>
      <c r="N46" s="374">
        <v>74</v>
      </c>
      <c r="O46" s="374">
        <v>89</v>
      </c>
      <c r="P46" s="374">
        <v>84</v>
      </c>
      <c r="Q46" s="374">
        <v>74</v>
      </c>
      <c r="R46" s="374">
        <v>68</v>
      </c>
      <c r="S46" s="374">
        <v>78</v>
      </c>
      <c r="T46" s="374">
        <v>56</v>
      </c>
      <c r="U46" s="374">
        <v>61</v>
      </c>
      <c r="V46" s="123"/>
    </row>
    <row r="47" spans="2:22" ht="11.1" customHeight="1">
      <c r="B47" s="335"/>
      <c r="C47" s="329"/>
      <c r="D47" s="329"/>
      <c r="E47" s="329"/>
      <c r="F47" s="329"/>
      <c r="G47" s="520" t="s">
        <v>84</v>
      </c>
      <c r="H47" s="520"/>
      <c r="I47" s="520"/>
      <c r="J47" s="520"/>
      <c r="K47" s="161"/>
      <c r="L47" s="374">
        <v>91</v>
      </c>
      <c r="M47" s="374">
        <v>90</v>
      </c>
      <c r="N47" s="374">
        <v>90</v>
      </c>
      <c r="O47" s="374">
        <v>92</v>
      </c>
      <c r="P47" s="374">
        <v>100</v>
      </c>
      <c r="Q47" s="374">
        <v>97</v>
      </c>
      <c r="R47" s="374">
        <v>105</v>
      </c>
      <c r="S47" s="374">
        <v>113</v>
      </c>
      <c r="T47" s="374">
        <v>102</v>
      </c>
      <c r="U47" s="374">
        <v>97</v>
      </c>
      <c r="V47" s="123"/>
    </row>
    <row r="48" spans="2:22" ht="11.1" customHeight="1">
      <c r="B48" s="335"/>
      <c r="C48" s="329"/>
      <c r="D48" s="329"/>
      <c r="E48" s="329"/>
      <c r="F48" s="329"/>
      <c r="G48" s="520" t="s">
        <v>87</v>
      </c>
      <c r="H48" s="520"/>
      <c r="I48" s="520"/>
      <c r="J48" s="520"/>
      <c r="K48" s="161"/>
      <c r="L48" s="374">
        <v>97</v>
      </c>
      <c r="M48" s="374">
        <v>85</v>
      </c>
      <c r="N48" s="374">
        <v>87</v>
      </c>
      <c r="O48" s="374">
        <v>74</v>
      </c>
      <c r="P48" s="374">
        <v>90</v>
      </c>
      <c r="Q48" s="374">
        <v>83</v>
      </c>
      <c r="R48" s="374">
        <v>75</v>
      </c>
      <c r="S48" s="374">
        <v>90</v>
      </c>
      <c r="T48" s="374">
        <v>72</v>
      </c>
      <c r="U48" s="374">
        <v>86</v>
      </c>
      <c r="V48" s="123"/>
    </row>
    <row r="49" spans="2:22" ht="11.1" customHeight="1">
      <c r="B49" s="335"/>
      <c r="C49" s="329"/>
      <c r="D49" s="329"/>
      <c r="E49" s="329"/>
      <c r="F49" s="329"/>
      <c r="G49" s="520" t="s">
        <v>88</v>
      </c>
      <c r="H49" s="520"/>
      <c r="I49" s="520"/>
      <c r="J49" s="520"/>
      <c r="K49" s="161"/>
      <c r="L49" s="374">
        <v>104</v>
      </c>
      <c r="M49" s="374">
        <v>122</v>
      </c>
      <c r="N49" s="374">
        <v>73</v>
      </c>
      <c r="O49" s="374">
        <v>86</v>
      </c>
      <c r="P49" s="374">
        <v>80</v>
      </c>
      <c r="Q49" s="374">
        <v>86</v>
      </c>
      <c r="R49" s="374">
        <v>69</v>
      </c>
      <c r="S49" s="374">
        <v>88</v>
      </c>
      <c r="T49" s="374">
        <v>56</v>
      </c>
      <c r="U49" s="374">
        <v>74</v>
      </c>
      <c r="V49" s="123"/>
    </row>
    <row r="50" spans="2:22" ht="5.25" customHeight="1">
      <c r="B50" s="335"/>
      <c r="C50" s="329"/>
      <c r="D50" s="329"/>
      <c r="E50" s="329"/>
      <c r="F50" s="329"/>
      <c r="G50" s="329"/>
      <c r="H50" s="329"/>
      <c r="I50" s="329"/>
      <c r="J50" s="329"/>
      <c r="K50" s="161"/>
      <c r="L50" s="375"/>
      <c r="M50" s="375"/>
      <c r="N50" s="375"/>
      <c r="O50" s="375"/>
      <c r="P50" s="375"/>
      <c r="Q50" s="375"/>
      <c r="R50" s="375"/>
      <c r="S50" s="375"/>
      <c r="T50" s="375"/>
      <c r="U50" s="375"/>
      <c r="V50" s="123"/>
    </row>
    <row r="51" spans="2:22" s="118" customFormat="1" ht="11.1" customHeight="1">
      <c r="B51" s="46"/>
      <c r="C51" s="522" t="s">
        <v>89</v>
      </c>
      <c r="D51" s="522"/>
      <c r="E51" s="522"/>
      <c r="F51" s="522"/>
      <c r="G51" s="522"/>
      <c r="H51" s="522"/>
      <c r="I51" s="522"/>
      <c r="J51" s="522"/>
      <c r="K51" s="157"/>
      <c r="L51" s="375">
        <v>310</v>
      </c>
      <c r="M51" s="375">
        <v>301</v>
      </c>
      <c r="N51" s="375">
        <v>287</v>
      </c>
      <c r="O51" s="375">
        <v>242</v>
      </c>
      <c r="P51" s="375">
        <v>263</v>
      </c>
      <c r="Q51" s="375">
        <v>253</v>
      </c>
      <c r="R51" s="375">
        <v>242</v>
      </c>
      <c r="S51" s="375">
        <v>257</v>
      </c>
      <c r="T51" s="375">
        <v>178</v>
      </c>
      <c r="U51" s="375">
        <v>221</v>
      </c>
      <c r="V51" s="132"/>
    </row>
    <row r="52" spans="2:22" ht="11.1" customHeight="1">
      <c r="B52" s="335"/>
      <c r="C52" s="329"/>
      <c r="D52" s="329"/>
      <c r="E52" s="329"/>
      <c r="F52" s="329"/>
      <c r="G52" s="520" t="s">
        <v>76</v>
      </c>
      <c r="H52" s="520"/>
      <c r="I52" s="520"/>
      <c r="J52" s="520"/>
      <c r="K52" s="161"/>
      <c r="L52" s="374">
        <v>66</v>
      </c>
      <c r="M52" s="374">
        <v>71</v>
      </c>
      <c r="N52" s="374">
        <v>74</v>
      </c>
      <c r="O52" s="374">
        <v>75</v>
      </c>
      <c r="P52" s="374">
        <v>81</v>
      </c>
      <c r="Q52" s="374">
        <v>77</v>
      </c>
      <c r="R52" s="374">
        <v>75</v>
      </c>
      <c r="S52" s="374">
        <v>70</v>
      </c>
      <c r="T52" s="374">
        <v>46</v>
      </c>
      <c r="U52" s="374">
        <v>63</v>
      </c>
      <c r="V52" s="123"/>
    </row>
    <row r="53" spans="2:22" ht="11.1" customHeight="1">
      <c r="B53" s="335"/>
      <c r="C53" s="329"/>
      <c r="D53" s="329"/>
      <c r="E53" s="329"/>
      <c r="F53" s="329"/>
      <c r="G53" s="520" t="s">
        <v>77</v>
      </c>
      <c r="H53" s="520"/>
      <c r="I53" s="520"/>
      <c r="J53" s="520"/>
      <c r="K53" s="161"/>
      <c r="L53" s="374">
        <v>100</v>
      </c>
      <c r="M53" s="374">
        <v>94</v>
      </c>
      <c r="N53" s="374">
        <v>85</v>
      </c>
      <c r="O53" s="374">
        <v>71</v>
      </c>
      <c r="P53" s="374">
        <v>76</v>
      </c>
      <c r="Q53" s="374">
        <v>79</v>
      </c>
      <c r="R53" s="374">
        <v>67</v>
      </c>
      <c r="S53" s="374">
        <v>77</v>
      </c>
      <c r="T53" s="374">
        <v>53</v>
      </c>
      <c r="U53" s="374">
        <v>74</v>
      </c>
      <c r="V53" s="123"/>
    </row>
    <row r="54" spans="2:22" ht="11.1" customHeight="1">
      <c r="B54" s="335"/>
      <c r="C54" s="329"/>
      <c r="D54" s="329"/>
      <c r="E54" s="329"/>
      <c r="F54" s="329"/>
      <c r="G54" s="520" t="s">
        <v>81</v>
      </c>
      <c r="H54" s="520"/>
      <c r="I54" s="520"/>
      <c r="J54" s="520"/>
      <c r="K54" s="161"/>
      <c r="L54" s="374">
        <v>144</v>
      </c>
      <c r="M54" s="374">
        <v>136</v>
      </c>
      <c r="N54" s="374">
        <v>128</v>
      </c>
      <c r="O54" s="374">
        <v>96</v>
      </c>
      <c r="P54" s="374">
        <v>106</v>
      </c>
      <c r="Q54" s="374">
        <v>97</v>
      </c>
      <c r="R54" s="374">
        <v>100</v>
      </c>
      <c r="S54" s="374">
        <v>110</v>
      </c>
      <c r="T54" s="374">
        <v>79</v>
      </c>
      <c r="U54" s="374">
        <v>84</v>
      </c>
      <c r="V54" s="123"/>
    </row>
    <row r="55" spans="2:22" ht="5.25" customHeight="1">
      <c r="B55" s="335"/>
      <c r="C55" s="335"/>
      <c r="D55" s="335"/>
      <c r="E55" s="335"/>
      <c r="F55" s="335"/>
      <c r="G55" s="335"/>
      <c r="H55" s="335"/>
      <c r="I55" s="335"/>
      <c r="J55" s="335"/>
      <c r="K55" s="52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123"/>
    </row>
    <row r="56" spans="2:22" s="118" customFormat="1" ht="11.1" customHeight="1">
      <c r="B56" s="46"/>
      <c r="C56" s="522" t="s">
        <v>90</v>
      </c>
      <c r="D56" s="522"/>
      <c r="E56" s="522"/>
      <c r="F56" s="522"/>
      <c r="G56" s="522"/>
      <c r="H56" s="522"/>
      <c r="I56" s="522"/>
      <c r="J56" s="522"/>
      <c r="K56" s="157"/>
      <c r="L56" s="375">
        <v>313</v>
      </c>
      <c r="M56" s="375">
        <v>313</v>
      </c>
      <c r="N56" s="375">
        <v>235</v>
      </c>
      <c r="O56" s="375">
        <v>267</v>
      </c>
      <c r="P56" s="375">
        <v>261</v>
      </c>
      <c r="Q56" s="375">
        <v>274</v>
      </c>
      <c r="R56" s="375">
        <v>196</v>
      </c>
      <c r="S56" s="375">
        <v>217</v>
      </c>
      <c r="T56" s="375">
        <v>149</v>
      </c>
      <c r="U56" s="375">
        <v>166</v>
      </c>
      <c r="V56" s="132"/>
    </row>
    <row r="57" spans="2:22" ht="11.1" customHeight="1">
      <c r="B57" s="335"/>
      <c r="C57" s="329"/>
      <c r="D57" s="329"/>
      <c r="E57" s="329"/>
      <c r="F57" s="329"/>
      <c r="G57" s="520" t="s">
        <v>76</v>
      </c>
      <c r="H57" s="520"/>
      <c r="I57" s="520"/>
      <c r="J57" s="520"/>
      <c r="K57" s="161"/>
      <c r="L57" s="374">
        <v>120</v>
      </c>
      <c r="M57" s="374">
        <v>134</v>
      </c>
      <c r="N57" s="374">
        <v>86</v>
      </c>
      <c r="O57" s="374">
        <v>90</v>
      </c>
      <c r="P57" s="374">
        <v>97</v>
      </c>
      <c r="Q57" s="374">
        <v>117</v>
      </c>
      <c r="R57" s="374">
        <v>85</v>
      </c>
      <c r="S57" s="374">
        <v>82</v>
      </c>
      <c r="T57" s="374">
        <v>70</v>
      </c>
      <c r="U57" s="374">
        <v>70</v>
      </c>
      <c r="V57" s="123"/>
    </row>
    <row r="58" spans="2:22" ht="11.1" customHeight="1">
      <c r="B58" s="335"/>
      <c r="C58" s="329"/>
      <c r="D58" s="329"/>
      <c r="E58" s="329"/>
      <c r="F58" s="329"/>
      <c r="G58" s="520" t="s">
        <v>77</v>
      </c>
      <c r="H58" s="520"/>
      <c r="I58" s="520"/>
      <c r="J58" s="520"/>
      <c r="K58" s="161"/>
      <c r="L58" s="374">
        <v>90</v>
      </c>
      <c r="M58" s="374">
        <v>93</v>
      </c>
      <c r="N58" s="374">
        <v>81</v>
      </c>
      <c r="O58" s="374">
        <v>87</v>
      </c>
      <c r="P58" s="374">
        <v>90</v>
      </c>
      <c r="Q58" s="374">
        <v>94</v>
      </c>
      <c r="R58" s="374">
        <v>56</v>
      </c>
      <c r="S58" s="374">
        <v>72</v>
      </c>
      <c r="T58" s="374">
        <v>43</v>
      </c>
      <c r="U58" s="374">
        <v>44</v>
      </c>
      <c r="V58" s="123"/>
    </row>
    <row r="59" spans="2:22" ht="11.1" customHeight="1">
      <c r="B59" s="335"/>
      <c r="C59" s="329"/>
      <c r="D59" s="329"/>
      <c r="E59" s="329"/>
      <c r="F59" s="329"/>
      <c r="G59" s="520" t="s">
        <v>81</v>
      </c>
      <c r="H59" s="520"/>
      <c r="I59" s="520"/>
      <c r="J59" s="520"/>
      <c r="K59" s="161"/>
      <c r="L59" s="374">
        <v>103</v>
      </c>
      <c r="M59" s="374">
        <v>86</v>
      </c>
      <c r="N59" s="374">
        <v>68</v>
      </c>
      <c r="O59" s="374">
        <v>90</v>
      </c>
      <c r="P59" s="374">
        <v>74</v>
      </c>
      <c r="Q59" s="374">
        <v>63</v>
      </c>
      <c r="R59" s="374">
        <v>55</v>
      </c>
      <c r="S59" s="374">
        <v>63</v>
      </c>
      <c r="T59" s="374">
        <v>36</v>
      </c>
      <c r="U59" s="374">
        <v>52</v>
      </c>
      <c r="V59" s="123"/>
    </row>
    <row r="60" spans="2:22" s="116" customFormat="1" ht="5.25" customHeight="1">
      <c r="B60" s="335"/>
      <c r="C60" s="335"/>
      <c r="D60" s="335"/>
      <c r="E60" s="335"/>
      <c r="F60" s="335"/>
      <c r="G60" s="335"/>
      <c r="H60" s="335"/>
      <c r="I60" s="335"/>
      <c r="J60" s="335"/>
      <c r="K60" s="52"/>
      <c r="L60" s="375"/>
      <c r="M60" s="375"/>
      <c r="N60" s="375"/>
      <c r="O60" s="375"/>
      <c r="P60" s="375"/>
      <c r="Q60" s="375"/>
      <c r="R60" s="375"/>
      <c r="S60" s="375"/>
      <c r="T60" s="375"/>
      <c r="U60" s="375"/>
    </row>
    <row r="61" spans="2:22" s="119" customFormat="1" ht="11.1" customHeight="1">
      <c r="B61" s="46"/>
      <c r="C61" s="522" t="s">
        <v>91</v>
      </c>
      <c r="D61" s="522"/>
      <c r="E61" s="522"/>
      <c r="F61" s="522"/>
      <c r="G61" s="522"/>
      <c r="H61" s="522"/>
      <c r="I61" s="522"/>
      <c r="J61" s="522"/>
      <c r="K61" s="157"/>
      <c r="L61" s="375">
        <v>332</v>
      </c>
      <c r="M61" s="375">
        <v>324</v>
      </c>
      <c r="N61" s="375">
        <v>269</v>
      </c>
      <c r="O61" s="375">
        <v>293</v>
      </c>
      <c r="P61" s="375">
        <v>307</v>
      </c>
      <c r="Q61" s="375">
        <v>306</v>
      </c>
      <c r="R61" s="375">
        <v>229</v>
      </c>
      <c r="S61" s="375">
        <v>271</v>
      </c>
      <c r="T61" s="375">
        <v>185</v>
      </c>
      <c r="U61" s="375">
        <v>215</v>
      </c>
      <c r="V61" s="132"/>
    </row>
    <row r="62" spans="2:22" ht="11.1" customHeight="1">
      <c r="B62" s="335"/>
      <c r="C62" s="329"/>
      <c r="D62" s="329"/>
      <c r="E62" s="329"/>
      <c r="F62" s="329"/>
      <c r="G62" s="520" t="s">
        <v>76</v>
      </c>
      <c r="H62" s="520"/>
      <c r="I62" s="520"/>
      <c r="J62" s="520"/>
      <c r="K62" s="161"/>
      <c r="L62" s="374">
        <v>106</v>
      </c>
      <c r="M62" s="374">
        <v>109</v>
      </c>
      <c r="N62" s="374">
        <v>91</v>
      </c>
      <c r="O62" s="374">
        <v>92</v>
      </c>
      <c r="P62" s="374">
        <v>101</v>
      </c>
      <c r="Q62" s="374">
        <v>87</v>
      </c>
      <c r="R62" s="374">
        <v>64</v>
      </c>
      <c r="S62" s="374">
        <v>99</v>
      </c>
      <c r="T62" s="374">
        <v>65</v>
      </c>
      <c r="U62" s="374">
        <v>67</v>
      </c>
      <c r="V62" s="123"/>
    </row>
    <row r="63" spans="2:22" ht="11.1" customHeight="1">
      <c r="B63" s="335"/>
      <c r="C63" s="329"/>
      <c r="D63" s="329"/>
      <c r="E63" s="329"/>
      <c r="F63" s="329"/>
      <c r="G63" s="520" t="s">
        <v>77</v>
      </c>
      <c r="H63" s="520"/>
      <c r="I63" s="520"/>
      <c r="J63" s="520"/>
      <c r="K63" s="161"/>
      <c r="L63" s="374">
        <v>88</v>
      </c>
      <c r="M63" s="374">
        <v>79</v>
      </c>
      <c r="N63" s="374">
        <v>58</v>
      </c>
      <c r="O63" s="374">
        <v>60</v>
      </c>
      <c r="P63" s="374">
        <v>60</v>
      </c>
      <c r="Q63" s="374">
        <v>80</v>
      </c>
      <c r="R63" s="374">
        <v>62</v>
      </c>
      <c r="S63" s="374">
        <v>55</v>
      </c>
      <c r="T63" s="374">
        <v>43</v>
      </c>
      <c r="U63" s="374">
        <v>53</v>
      </c>
      <c r="V63" s="123"/>
    </row>
    <row r="64" spans="2:22" ht="11.1" customHeight="1">
      <c r="B64" s="335"/>
      <c r="C64" s="329"/>
      <c r="D64" s="329"/>
      <c r="E64" s="329"/>
      <c r="F64" s="329"/>
      <c r="G64" s="520" t="s">
        <v>81</v>
      </c>
      <c r="H64" s="520"/>
      <c r="I64" s="520"/>
      <c r="J64" s="520"/>
      <c r="K64" s="161"/>
      <c r="L64" s="374">
        <v>52</v>
      </c>
      <c r="M64" s="374">
        <v>51</v>
      </c>
      <c r="N64" s="374">
        <v>58</v>
      </c>
      <c r="O64" s="374">
        <v>55</v>
      </c>
      <c r="P64" s="374">
        <v>72</v>
      </c>
      <c r="Q64" s="374">
        <v>67</v>
      </c>
      <c r="R64" s="374">
        <v>48</v>
      </c>
      <c r="S64" s="374">
        <v>42</v>
      </c>
      <c r="T64" s="374">
        <v>34</v>
      </c>
      <c r="U64" s="374">
        <v>42</v>
      </c>
      <c r="V64" s="123"/>
    </row>
    <row r="65" spans="2:22" ht="11.1" customHeight="1">
      <c r="B65" s="335"/>
      <c r="C65" s="329"/>
      <c r="D65" s="329"/>
      <c r="E65" s="329"/>
      <c r="F65" s="329"/>
      <c r="G65" s="520" t="s">
        <v>84</v>
      </c>
      <c r="H65" s="520"/>
      <c r="I65" s="520"/>
      <c r="J65" s="520"/>
      <c r="K65" s="161"/>
      <c r="L65" s="374">
        <v>86</v>
      </c>
      <c r="M65" s="374">
        <v>85</v>
      </c>
      <c r="N65" s="374">
        <v>62</v>
      </c>
      <c r="O65" s="374">
        <v>86</v>
      </c>
      <c r="P65" s="374">
        <v>74</v>
      </c>
      <c r="Q65" s="374">
        <v>72</v>
      </c>
      <c r="R65" s="374">
        <v>55</v>
      </c>
      <c r="S65" s="374">
        <v>75</v>
      </c>
      <c r="T65" s="374">
        <v>43</v>
      </c>
      <c r="U65" s="374">
        <v>53</v>
      </c>
      <c r="V65" s="123"/>
    </row>
    <row r="66" spans="2:22" ht="5.25" customHeight="1">
      <c r="B66" s="335"/>
      <c r="C66" s="329"/>
      <c r="D66" s="329"/>
      <c r="E66" s="329"/>
      <c r="F66" s="329"/>
      <c r="G66" s="329"/>
      <c r="H66" s="329"/>
      <c r="I66" s="329"/>
      <c r="J66" s="329"/>
      <c r="K66" s="161"/>
      <c r="L66" s="375"/>
      <c r="M66" s="375"/>
      <c r="N66" s="375"/>
      <c r="O66" s="375"/>
      <c r="P66" s="375"/>
      <c r="Q66" s="375"/>
      <c r="R66" s="375"/>
      <c r="S66" s="375"/>
      <c r="T66" s="375"/>
      <c r="U66" s="375"/>
      <c r="V66" s="123"/>
    </row>
    <row r="67" spans="2:22" s="118" customFormat="1" ht="11.1" customHeight="1">
      <c r="B67" s="46"/>
      <c r="C67" s="522" t="s">
        <v>92</v>
      </c>
      <c r="D67" s="522"/>
      <c r="E67" s="522"/>
      <c r="F67" s="522"/>
      <c r="G67" s="522"/>
      <c r="H67" s="522"/>
      <c r="I67" s="522"/>
      <c r="J67" s="522"/>
      <c r="K67" s="157"/>
      <c r="L67" s="375">
        <v>804</v>
      </c>
      <c r="M67" s="375">
        <v>815</v>
      </c>
      <c r="N67" s="375">
        <v>759</v>
      </c>
      <c r="O67" s="375">
        <v>652</v>
      </c>
      <c r="P67" s="375">
        <v>712</v>
      </c>
      <c r="Q67" s="375">
        <v>689</v>
      </c>
      <c r="R67" s="375">
        <v>671</v>
      </c>
      <c r="S67" s="375">
        <v>705</v>
      </c>
      <c r="T67" s="375">
        <v>563</v>
      </c>
      <c r="U67" s="375">
        <v>677</v>
      </c>
      <c r="V67" s="132"/>
    </row>
    <row r="68" spans="2:22" ht="11.1" customHeight="1">
      <c r="B68" s="335"/>
      <c r="C68" s="329"/>
      <c r="D68" s="329"/>
      <c r="E68" s="329"/>
      <c r="F68" s="329"/>
      <c r="G68" s="520" t="s">
        <v>76</v>
      </c>
      <c r="H68" s="520"/>
      <c r="I68" s="520"/>
      <c r="J68" s="520"/>
      <c r="K68" s="161"/>
      <c r="L68" s="374">
        <v>147</v>
      </c>
      <c r="M68" s="374">
        <v>166</v>
      </c>
      <c r="N68" s="374">
        <v>162</v>
      </c>
      <c r="O68" s="374">
        <v>127</v>
      </c>
      <c r="P68" s="374">
        <v>133</v>
      </c>
      <c r="Q68" s="374">
        <v>123</v>
      </c>
      <c r="R68" s="374">
        <v>143</v>
      </c>
      <c r="S68" s="374">
        <v>146</v>
      </c>
      <c r="T68" s="374">
        <v>76</v>
      </c>
      <c r="U68" s="374">
        <v>123</v>
      </c>
      <c r="V68" s="123"/>
    </row>
    <row r="69" spans="2:22" ht="11.1" customHeight="1">
      <c r="B69" s="335"/>
      <c r="C69" s="329"/>
      <c r="D69" s="329"/>
      <c r="E69" s="329"/>
      <c r="F69" s="329"/>
      <c r="G69" s="520" t="s">
        <v>77</v>
      </c>
      <c r="H69" s="520"/>
      <c r="I69" s="520"/>
      <c r="J69" s="520"/>
      <c r="K69" s="161"/>
      <c r="L69" s="374">
        <v>118</v>
      </c>
      <c r="M69" s="374">
        <v>127</v>
      </c>
      <c r="N69" s="374">
        <v>133</v>
      </c>
      <c r="O69" s="374">
        <v>114</v>
      </c>
      <c r="P69" s="374">
        <v>121</v>
      </c>
      <c r="Q69" s="374">
        <v>126</v>
      </c>
      <c r="R69" s="374">
        <v>132</v>
      </c>
      <c r="S69" s="374">
        <v>125</v>
      </c>
      <c r="T69" s="374">
        <v>113</v>
      </c>
      <c r="U69" s="374">
        <v>116</v>
      </c>
      <c r="V69" s="123"/>
    </row>
    <row r="70" spans="2:22" ht="11.1" customHeight="1">
      <c r="B70" s="335"/>
      <c r="C70" s="329"/>
      <c r="D70" s="329"/>
      <c r="E70" s="329"/>
      <c r="F70" s="329"/>
      <c r="G70" s="520" t="s">
        <v>81</v>
      </c>
      <c r="H70" s="520"/>
      <c r="I70" s="520"/>
      <c r="J70" s="520"/>
      <c r="K70" s="161"/>
      <c r="L70" s="374">
        <v>182</v>
      </c>
      <c r="M70" s="374">
        <v>165</v>
      </c>
      <c r="N70" s="374">
        <v>140</v>
      </c>
      <c r="O70" s="374">
        <v>128</v>
      </c>
      <c r="P70" s="374">
        <v>120</v>
      </c>
      <c r="Q70" s="374">
        <v>102</v>
      </c>
      <c r="R70" s="374">
        <v>108</v>
      </c>
      <c r="S70" s="374">
        <v>114</v>
      </c>
      <c r="T70" s="374">
        <v>89</v>
      </c>
      <c r="U70" s="374">
        <v>126</v>
      </c>
      <c r="V70" s="123"/>
    </row>
    <row r="71" spans="2:22" ht="11.1" customHeight="1">
      <c r="B71" s="335"/>
      <c r="C71" s="329"/>
      <c r="D71" s="329"/>
      <c r="E71" s="329"/>
      <c r="F71" s="329"/>
      <c r="G71" s="520" t="s">
        <v>84</v>
      </c>
      <c r="H71" s="520"/>
      <c r="I71" s="520"/>
      <c r="J71" s="520"/>
      <c r="K71" s="161"/>
      <c r="L71" s="374">
        <v>86</v>
      </c>
      <c r="M71" s="374">
        <v>99</v>
      </c>
      <c r="N71" s="374">
        <v>106</v>
      </c>
      <c r="O71" s="374">
        <v>88</v>
      </c>
      <c r="P71" s="374">
        <v>96</v>
      </c>
      <c r="Q71" s="374">
        <v>111</v>
      </c>
      <c r="R71" s="374">
        <v>91</v>
      </c>
      <c r="S71" s="374">
        <v>93</v>
      </c>
      <c r="T71" s="374">
        <v>89</v>
      </c>
      <c r="U71" s="374">
        <v>96</v>
      </c>
      <c r="V71" s="123"/>
    </row>
    <row r="72" spans="2:22" ht="11.1" customHeight="1">
      <c r="B72" s="335"/>
      <c r="C72" s="329"/>
      <c r="D72" s="329"/>
      <c r="E72" s="329"/>
      <c r="F72" s="329"/>
      <c r="G72" s="520" t="s">
        <v>87</v>
      </c>
      <c r="H72" s="520"/>
      <c r="I72" s="520"/>
      <c r="J72" s="520"/>
      <c r="K72" s="161"/>
      <c r="L72" s="374">
        <v>118</v>
      </c>
      <c r="M72" s="374">
        <v>108</v>
      </c>
      <c r="N72" s="374">
        <v>99</v>
      </c>
      <c r="O72" s="374">
        <v>82</v>
      </c>
      <c r="P72" s="374">
        <v>133</v>
      </c>
      <c r="Q72" s="374">
        <v>124</v>
      </c>
      <c r="R72" s="374">
        <v>109</v>
      </c>
      <c r="S72" s="374">
        <v>116</v>
      </c>
      <c r="T72" s="374">
        <v>113</v>
      </c>
      <c r="U72" s="374">
        <v>109</v>
      </c>
      <c r="V72" s="123"/>
    </row>
    <row r="73" spans="2:22" ht="11.1" customHeight="1">
      <c r="B73" s="335"/>
      <c r="C73" s="329"/>
      <c r="D73" s="329"/>
      <c r="E73" s="329"/>
      <c r="F73" s="329"/>
      <c r="G73" s="520" t="s">
        <v>88</v>
      </c>
      <c r="H73" s="520"/>
      <c r="I73" s="520"/>
      <c r="J73" s="520"/>
      <c r="K73" s="161"/>
      <c r="L73" s="374">
        <v>153</v>
      </c>
      <c r="M73" s="374">
        <v>150</v>
      </c>
      <c r="N73" s="374">
        <v>119</v>
      </c>
      <c r="O73" s="374">
        <v>113</v>
      </c>
      <c r="P73" s="374">
        <v>109</v>
      </c>
      <c r="Q73" s="374">
        <v>103</v>
      </c>
      <c r="R73" s="374">
        <v>88</v>
      </c>
      <c r="S73" s="374">
        <v>111</v>
      </c>
      <c r="T73" s="374">
        <v>83</v>
      </c>
      <c r="U73" s="374">
        <v>107</v>
      </c>
      <c r="V73" s="123"/>
    </row>
    <row r="74" spans="2:22" ht="5.25" customHeight="1">
      <c r="B74" s="335"/>
      <c r="C74" s="329"/>
      <c r="D74" s="329"/>
      <c r="E74" s="329"/>
      <c r="F74" s="329"/>
      <c r="G74" s="329"/>
      <c r="H74" s="329"/>
      <c r="I74" s="329"/>
      <c r="J74" s="329"/>
      <c r="K74" s="161"/>
      <c r="L74" s="375"/>
      <c r="M74" s="375"/>
      <c r="N74" s="375"/>
      <c r="O74" s="375"/>
      <c r="P74" s="375"/>
      <c r="Q74" s="375"/>
      <c r="R74" s="375"/>
      <c r="S74" s="375"/>
      <c r="T74" s="375"/>
      <c r="U74" s="375"/>
      <c r="V74" s="123"/>
    </row>
    <row r="75" spans="2:22" s="118" customFormat="1" ht="11.1" customHeight="1">
      <c r="B75" s="46"/>
      <c r="C75" s="522" t="s">
        <v>93</v>
      </c>
      <c r="D75" s="522"/>
      <c r="E75" s="522"/>
      <c r="F75" s="522"/>
      <c r="G75" s="522"/>
      <c r="H75" s="522"/>
      <c r="I75" s="522"/>
      <c r="J75" s="522"/>
      <c r="K75" s="157"/>
      <c r="L75" s="375">
        <v>468</v>
      </c>
      <c r="M75" s="375">
        <v>431</v>
      </c>
      <c r="N75" s="375">
        <v>402</v>
      </c>
      <c r="O75" s="375">
        <v>365</v>
      </c>
      <c r="P75" s="375">
        <v>462</v>
      </c>
      <c r="Q75" s="375">
        <v>374</v>
      </c>
      <c r="R75" s="375">
        <v>350</v>
      </c>
      <c r="S75" s="375">
        <v>387</v>
      </c>
      <c r="T75" s="375">
        <v>291</v>
      </c>
      <c r="U75" s="375">
        <v>363</v>
      </c>
      <c r="V75" s="132"/>
    </row>
    <row r="76" spans="2:22" ht="11.1" customHeight="1">
      <c r="B76" s="335"/>
      <c r="C76" s="329"/>
      <c r="D76" s="329"/>
      <c r="E76" s="329"/>
      <c r="F76" s="329"/>
      <c r="G76" s="520" t="s">
        <v>76</v>
      </c>
      <c r="H76" s="520"/>
      <c r="I76" s="520"/>
      <c r="J76" s="520"/>
      <c r="K76" s="161"/>
      <c r="L76" s="374">
        <v>139</v>
      </c>
      <c r="M76" s="374">
        <v>119</v>
      </c>
      <c r="N76" s="374">
        <v>131</v>
      </c>
      <c r="O76" s="374">
        <v>110</v>
      </c>
      <c r="P76" s="374">
        <v>137</v>
      </c>
      <c r="Q76" s="374">
        <v>87</v>
      </c>
      <c r="R76" s="374">
        <v>88</v>
      </c>
      <c r="S76" s="374">
        <v>106</v>
      </c>
      <c r="T76" s="374">
        <v>90</v>
      </c>
      <c r="U76" s="374">
        <v>112</v>
      </c>
      <c r="V76" s="123"/>
    </row>
    <row r="77" spans="2:22" ht="11.1" customHeight="1">
      <c r="B77" s="335"/>
      <c r="C77" s="329"/>
      <c r="D77" s="329"/>
      <c r="E77" s="329"/>
      <c r="F77" s="329"/>
      <c r="G77" s="520" t="s">
        <v>77</v>
      </c>
      <c r="H77" s="520"/>
      <c r="I77" s="520"/>
      <c r="J77" s="520"/>
      <c r="K77" s="161"/>
      <c r="L77" s="374">
        <v>105</v>
      </c>
      <c r="M77" s="374">
        <v>96</v>
      </c>
      <c r="N77" s="374">
        <v>89</v>
      </c>
      <c r="O77" s="374">
        <v>89</v>
      </c>
      <c r="P77" s="374">
        <v>123</v>
      </c>
      <c r="Q77" s="374">
        <v>99</v>
      </c>
      <c r="R77" s="374">
        <v>101</v>
      </c>
      <c r="S77" s="374">
        <v>112</v>
      </c>
      <c r="T77" s="374">
        <v>76</v>
      </c>
      <c r="U77" s="374">
        <v>81</v>
      </c>
      <c r="V77" s="123"/>
    </row>
    <row r="78" spans="2:22" ht="11.1" customHeight="1">
      <c r="B78" s="335"/>
      <c r="C78" s="329"/>
      <c r="D78" s="329"/>
      <c r="E78" s="329"/>
      <c r="F78" s="329"/>
      <c r="G78" s="520" t="s">
        <v>81</v>
      </c>
      <c r="H78" s="520"/>
      <c r="I78" s="520"/>
      <c r="J78" s="520"/>
      <c r="K78" s="161"/>
      <c r="L78" s="374">
        <v>88</v>
      </c>
      <c r="M78" s="374">
        <v>80</v>
      </c>
      <c r="N78" s="374">
        <v>75</v>
      </c>
      <c r="O78" s="374">
        <v>71</v>
      </c>
      <c r="P78" s="374">
        <v>83</v>
      </c>
      <c r="Q78" s="374">
        <v>98</v>
      </c>
      <c r="R78" s="374">
        <v>73</v>
      </c>
      <c r="S78" s="374">
        <v>76</v>
      </c>
      <c r="T78" s="374">
        <v>60</v>
      </c>
      <c r="U78" s="374">
        <v>72</v>
      </c>
      <c r="V78" s="123"/>
    </row>
    <row r="79" spans="2:22" ht="11.1" customHeight="1">
      <c r="B79" s="335"/>
      <c r="C79" s="329"/>
      <c r="D79" s="329"/>
      <c r="E79" s="329"/>
      <c r="F79" s="329"/>
      <c r="G79" s="520" t="s">
        <v>84</v>
      </c>
      <c r="H79" s="520"/>
      <c r="I79" s="520"/>
      <c r="J79" s="520"/>
      <c r="K79" s="161"/>
      <c r="L79" s="374">
        <v>136</v>
      </c>
      <c r="M79" s="374">
        <v>136</v>
      </c>
      <c r="N79" s="374">
        <v>107</v>
      </c>
      <c r="O79" s="374">
        <v>95</v>
      </c>
      <c r="P79" s="374">
        <v>119</v>
      </c>
      <c r="Q79" s="374">
        <v>90</v>
      </c>
      <c r="R79" s="374">
        <v>88</v>
      </c>
      <c r="S79" s="374">
        <v>93</v>
      </c>
      <c r="T79" s="374">
        <v>65</v>
      </c>
      <c r="U79" s="374">
        <v>98</v>
      </c>
      <c r="V79" s="123"/>
    </row>
    <row r="80" spans="2:22" ht="5.25" customHeight="1">
      <c r="B80" s="335"/>
      <c r="C80" s="329"/>
      <c r="D80" s="329"/>
      <c r="E80" s="329"/>
      <c r="F80" s="329"/>
      <c r="G80" s="329"/>
      <c r="H80" s="329"/>
      <c r="I80" s="329"/>
      <c r="J80" s="329"/>
      <c r="K80" s="161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123"/>
    </row>
    <row r="81" spans="2:22" s="118" customFormat="1" ht="11.1" customHeight="1">
      <c r="B81" s="46"/>
      <c r="C81" s="522" t="s">
        <v>94</v>
      </c>
      <c r="D81" s="522"/>
      <c r="E81" s="522"/>
      <c r="F81" s="522"/>
      <c r="G81" s="522"/>
      <c r="H81" s="522"/>
      <c r="I81" s="522"/>
      <c r="J81" s="522"/>
      <c r="K81" s="157"/>
      <c r="L81" s="375">
        <v>327</v>
      </c>
      <c r="M81" s="375">
        <v>305</v>
      </c>
      <c r="N81" s="375">
        <v>291</v>
      </c>
      <c r="O81" s="375">
        <v>277</v>
      </c>
      <c r="P81" s="375">
        <v>301</v>
      </c>
      <c r="Q81" s="375">
        <v>278</v>
      </c>
      <c r="R81" s="375">
        <v>261</v>
      </c>
      <c r="S81" s="375">
        <v>293</v>
      </c>
      <c r="T81" s="375">
        <v>218</v>
      </c>
      <c r="U81" s="375">
        <v>259</v>
      </c>
      <c r="V81" s="132"/>
    </row>
    <row r="82" spans="2:22" ht="11.1" customHeight="1">
      <c r="B82" s="335"/>
      <c r="C82" s="329"/>
      <c r="D82" s="329"/>
      <c r="E82" s="329"/>
      <c r="F82" s="329"/>
      <c r="G82" s="520" t="s">
        <v>76</v>
      </c>
      <c r="H82" s="520"/>
      <c r="I82" s="520"/>
      <c r="J82" s="520"/>
      <c r="K82" s="161"/>
      <c r="L82" s="374">
        <v>51</v>
      </c>
      <c r="M82" s="374">
        <v>49</v>
      </c>
      <c r="N82" s="374">
        <v>52</v>
      </c>
      <c r="O82" s="374">
        <v>41</v>
      </c>
      <c r="P82" s="374">
        <v>56</v>
      </c>
      <c r="Q82" s="374">
        <v>38</v>
      </c>
      <c r="R82" s="374">
        <v>46</v>
      </c>
      <c r="S82" s="374">
        <v>42</v>
      </c>
      <c r="T82" s="374">
        <v>22</v>
      </c>
      <c r="U82" s="374">
        <v>35</v>
      </c>
      <c r="V82" s="123"/>
    </row>
    <row r="83" spans="2:22" ht="11.1" customHeight="1">
      <c r="B83" s="335"/>
      <c r="C83" s="329"/>
      <c r="D83" s="329"/>
      <c r="E83" s="329"/>
      <c r="F83" s="329"/>
      <c r="G83" s="520" t="s">
        <v>77</v>
      </c>
      <c r="H83" s="520"/>
      <c r="I83" s="520"/>
      <c r="J83" s="520"/>
      <c r="K83" s="161"/>
      <c r="L83" s="374">
        <v>71</v>
      </c>
      <c r="M83" s="374">
        <v>52</v>
      </c>
      <c r="N83" s="374">
        <v>61</v>
      </c>
      <c r="O83" s="374">
        <v>63</v>
      </c>
      <c r="P83" s="374">
        <v>67</v>
      </c>
      <c r="Q83" s="374">
        <v>57</v>
      </c>
      <c r="R83" s="374">
        <v>55</v>
      </c>
      <c r="S83" s="374">
        <v>47</v>
      </c>
      <c r="T83" s="374">
        <v>35</v>
      </c>
      <c r="U83" s="374">
        <v>43</v>
      </c>
      <c r="V83" s="123"/>
    </row>
    <row r="84" spans="2:22" ht="11.1" customHeight="1">
      <c r="B84" s="335"/>
      <c r="C84" s="329"/>
      <c r="D84" s="329"/>
      <c r="E84" s="329"/>
      <c r="F84" s="329"/>
      <c r="G84" s="520" t="s">
        <v>81</v>
      </c>
      <c r="H84" s="520"/>
      <c r="I84" s="520"/>
      <c r="J84" s="520"/>
      <c r="K84" s="161"/>
      <c r="L84" s="374">
        <v>79</v>
      </c>
      <c r="M84" s="374">
        <v>72</v>
      </c>
      <c r="N84" s="374">
        <v>72</v>
      </c>
      <c r="O84" s="374">
        <v>81</v>
      </c>
      <c r="P84" s="374">
        <v>65</v>
      </c>
      <c r="Q84" s="374">
        <v>84</v>
      </c>
      <c r="R84" s="374">
        <v>72</v>
      </c>
      <c r="S84" s="374">
        <v>84</v>
      </c>
      <c r="T84" s="374">
        <v>66</v>
      </c>
      <c r="U84" s="374">
        <v>71</v>
      </c>
      <c r="V84" s="123"/>
    </row>
    <row r="85" spans="2:22" ht="11.1" customHeight="1">
      <c r="B85" s="335"/>
      <c r="C85" s="329"/>
      <c r="D85" s="329"/>
      <c r="E85" s="329"/>
      <c r="F85" s="329"/>
      <c r="G85" s="520" t="s">
        <v>84</v>
      </c>
      <c r="H85" s="520"/>
      <c r="I85" s="520"/>
      <c r="J85" s="520"/>
      <c r="K85" s="161"/>
      <c r="L85" s="374">
        <v>126</v>
      </c>
      <c r="M85" s="374">
        <v>132</v>
      </c>
      <c r="N85" s="374">
        <v>106</v>
      </c>
      <c r="O85" s="374">
        <v>92</v>
      </c>
      <c r="P85" s="374">
        <v>113</v>
      </c>
      <c r="Q85" s="374">
        <v>99</v>
      </c>
      <c r="R85" s="374">
        <v>88</v>
      </c>
      <c r="S85" s="374">
        <v>120</v>
      </c>
      <c r="T85" s="374">
        <v>95</v>
      </c>
      <c r="U85" s="374">
        <v>110</v>
      </c>
      <c r="V85" s="123"/>
    </row>
    <row r="86" spans="2:22" ht="5.25" customHeight="1">
      <c r="B86" s="39"/>
      <c r="C86" s="64"/>
      <c r="D86" s="64"/>
      <c r="E86" s="64"/>
      <c r="F86" s="331"/>
      <c r="G86" s="39"/>
      <c r="H86" s="39"/>
      <c r="I86" s="39"/>
      <c r="J86" s="39"/>
      <c r="K86" s="65"/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2:22" ht="11.1" customHeight="1"/>
  </sheetData>
  <mergeCells count="70">
    <mergeCell ref="G85:J85"/>
    <mergeCell ref="G78:J78"/>
    <mergeCell ref="G79:J79"/>
    <mergeCell ref="C81:J81"/>
    <mergeCell ref="G82:J82"/>
    <mergeCell ref="G83:J83"/>
    <mergeCell ref="G84:J84"/>
    <mergeCell ref="G77:J77"/>
    <mergeCell ref="G64:J64"/>
    <mergeCell ref="G65:J65"/>
    <mergeCell ref="C67:J67"/>
    <mergeCell ref="G68:J68"/>
    <mergeCell ref="G69:J69"/>
    <mergeCell ref="G70:J70"/>
    <mergeCell ref="G71:J71"/>
    <mergeCell ref="G72:J72"/>
    <mergeCell ref="G73:J73"/>
    <mergeCell ref="C75:J75"/>
    <mergeCell ref="G76:J76"/>
    <mergeCell ref="G63:J63"/>
    <mergeCell ref="G49:J49"/>
    <mergeCell ref="C51:J51"/>
    <mergeCell ref="G52:J52"/>
    <mergeCell ref="G53:J53"/>
    <mergeCell ref="G54:J54"/>
    <mergeCell ref="C56:J56"/>
    <mergeCell ref="G57:J57"/>
    <mergeCell ref="G58:J58"/>
    <mergeCell ref="G59:J59"/>
    <mergeCell ref="C61:J61"/>
    <mergeCell ref="G62:J62"/>
    <mergeCell ref="G48:J48"/>
    <mergeCell ref="G35:J35"/>
    <mergeCell ref="G36:J36"/>
    <mergeCell ref="C38:J38"/>
    <mergeCell ref="G39:J39"/>
    <mergeCell ref="G40:J40"/>
    <mergeCell ref="G41:J41"/>
    <mergeCell ref="C43:J43"/>
    <mergeCell ref="G44:J44"/>
    <mergeCell ref="G45:J45"/>
    <mergeCell ref="G46:J46"/>
    <mergeCell ref="G47:J47"/>
    <mergeCell ref="G34:J34"/>
    <mergeCell ref="G19:J19"/>
    <mergeCell ref="C21:J21"/>
    <mergeCell ref="C23:J23"/>
    <mergeCell ref="G24:J24"/>
    <mergeCell ref="G25:J25"/>
    <mergeCell ref="G26:J26"/>
    <mergeCell ref="C28:J28"/>
    <mergeCell ref="G29:J29"/>
    <mergeCell ref="G30:J30"/>
    <mergeCell ref="C32:J32"/>
    <mergeCell ref="G33:J33"/>
    <mergeCell ref="G18:J18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C13:J13"/>
    <mergeCell ref="G14:J14"/>
    <mergeCell ref="G15:J15"/>
    <mergeCell ref="C17:J17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BK87"/>
  <sheetViews>
    <sheetView view="pageBreakPreview" zoomScaleNormal="100" zoomScaleSheetLayoutView="100" workbookViewId="0"/>
  </sheetViews>
  <sheetFormatPr defaultRowHeight="11.25"/>
  <cols>
    <col min="1" max="1" width="1.25" style="112" customWidth="1"/>
    <col min="2" max="13" width="6.875" style="112" customWidth="1"/>
    <col min="14" max="24" width="1.625" style="112" customWidth="1"/>
    <col min="25" max="16384" width="9" style="112"/>
  </cols>
  <sheetData>
    <row r="1" spans="2:63" s="253" customFormat="1" ht="13.5" customHeight="1">
      <c r="M1" s="630">
        <f>'28'!A1+1</f>
        <v>29</v>
      </c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31"/>
      <c r="Z1" s="31"/>
      <c r="AA1" s="31"/>
      <c r="AB1" s="31"/>
      <c r="AI1" s="371"/>
      <c r="AJ1" s="371"/>
      <c r="AK1" s="371"/>
      <c r="AL1" s="37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</row>
    <row r="2" spans="2:63" s="253" customFormat="1" ht="13.5" customHeight="1"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31"/>
      <c r="Z2" s="31"/>
      <c r="AA2" s="31"/>
      <c r="AB2" s="31"/>
      <c r="AI2" s="371"/>
      <c r="AJ2" s="371"/>
      <c r="AK2" s="371"/>
      <c r="AL2" s="37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</row>
    <row r="3" spans="2:63" ht="11.1" customHeight="1"/>
    <row r="4" spans="2:63" ht="11.1" customHeight="1"/>
    <row r="5" spans="2:63" s="113" customFormat="1" ht="18" customHeight="1">
      <c r="B5" s="632" t="s">
        <v>319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</row>
    <row r="6" spans="2:63" ht="12.95" customHeight="1"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130"/>
    </row>
    <row r="7" spans="2:63" ht="11.1" customHeight="1">
      <c r="B7" s="116"/>
      <c r="C7" s="116"/>
      <c r="D7" s="116"/>
      <c r="E7" s="116"/>
      <c r="F7" s="116"/>
      <c r="G7" s="116"/>
      <c r="H7" s="116"/>
      <c r="I7" s="116"/>
      <c r="J7" s="116"/>
      <c r="L7" s="116"/>
      <c r="M7" s="116"/>
      <c r="N7" s="126"/>
      <c r="W7" s="126"/>
    </row>
    <row r="8" spans="2:63" ht="15" customHeight="1">
      <c r="B8" s="638" t="s">
        <v>182</v>
      </c>
      <c r="C8" s="635"/>
      <c r="D8" s="635" t="s">
        <v>183</v>
      </c>
      <c r="E8" s="635"/>
      <c r="F8" s="635" t="s">
        <v>184</v>
      </c>
      <c r="G8" s="635"/>
      <c r="H8" s="635" t="s">
        <v>185</v>
      </c>
      <c r="I8" s="635"/>
      <c r="J8" s="635" t="s">
        <v>186</v>
      </c>
      <c r="K8" s="635"/>
      <c r="L8" s="639" t="s">
        <v>187</v>
      </c>
      <c r="M8" s="639"/>
      <c r="N8" s="526" t="s">
        <v>70</v>
      </c>
      <c r="O8" s="526"/>
      <c r="P8" s="526"/>
      <c r="Q8" s="526"/>
      <c r="R8" s="526"/>
      <c r="S8" s="526"/>
      <c r="T8" s="526"/>
      <c r="U8" s="526"/>
      <c r="V8" s="526"/>
      <c r="W8" s="530"/>
      <c r="X8" s="116"/>
    </row>
    <row r="9" spans="2:63" ht="15" customHeight="1">
      <c r="B9" s="185" t="s">
        <v>2</v>
      </c>
      <c r="C9" s="183" t="s">
        <v>3</v>
      </c>
      <c r="D9" s="183" t="s">
        <v>2</v>
      </c>
      <c r="E9" s="183" t="s">
        <v>3</v>
      </c>
      <c r="F9" s="183" t="s">
        <v>2</v>
      </c>
      <c r="G9" s="183" t="s">
        <v>3</v>
      </c>
      <c r="H9" s="183" t="s">
        <v>2</v>
      </c>
      <c r="I9" s="183" t="s">
        <v>3</v>
      </c>
      <c r="J9" s="183" t="s">
        <v>2</v>
      </c>
      <c r="K9" s="183" t="s">
        <v>3</v>
      </c>
      <c r="L9" s="183" t="s">
        <v>2</v>
      </c>
      <c r="M9" s="183" t="s">
        <v>3</v>
      </c>
      <c r="N9" s="528"/>
      <c r="O9" s="528"/>
      <c r="P9" s="528"/>
      <c r="Q9" s="528"/>
      <c r="R9" s="528"/>
      <c r="S9" s="528"/>
      <c r="T9" s="528"/>
      <c r="U9" s="528"/>
      <c r="V9" s="528"/>
      <c r="W9" s="634"/>
      <c r="X9" s="116"/>
    </row>
    <row r="10" spans="2:63" ht="5.25" customHeight="1">
      <c r="M10" s="116"/>
      <c r="N10" s="180"/>
      <c r="O10" s="186"/>
      <c r="P10" s="186"/>
      <c r="Q10" s="186"/>
      <c r="R10" s="186"/>
      <c r="S10" s="186"/>
      <c r="T10" s="186"/>
      <c r="U10" s="186"/>
      <c r="V10" s="186"/>
      <c r="W10" s="335"/>
      <c r="X10" s="116"/>
    </row>
    <row r="11" spans="2:63" s="118" customFormat="1" ht="11.1" customHeight="1">
      <c r="B11" s="373">
        <v>13113</v>
      </c>
      <c r="C11" s="373">
        <v>17690</v>
      </c>
      <c r="D11" s="373">
        <v>9323</v>
      </c>
      <c r="E11" s="373">
        <v>13942</v>
      </c>
      <c r="F11" s="373">
        <v>4721</v>
      </c>
      <c r="G11" s="373">
        <v>8446</v>
      </c>
      <c r="H11" s="373">
        <v>1378</v>
      </c>
      <c r="I11" s="373">
        <v>3793</v>
      </c>
      <c r="J11" s="373">
        <v>278</v>
      </c>
      <c r="K11" s="373">
        <v>1083</v>
      </c>
      <c r="L11" s="373">
        <v>31</v>
      </c>
      <c r="M11" s="373">
        <v>229</v>
      </c>
      <c r="N11" s="276"/>
      <c r="O11" s="523" t="s">
        <v>74</v>
      </c>
      <c r="P11" s="523"/>
      <c r="Q11" s="523"/>
      <c r="R11" s="523"/>
      <c r="S11" s="523"/>
      <c r="T11" s="523"/>
      <c r="U11" s="523"/>
      <c r="V11" s="523"/>
      <c r="W11" s="330"/>
      <c r="X11" s="119"/>
    </row>
    <row r="12" spans="2:63" ht="5.25" customHeight="1">
      <c r="B12" s="374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N12" s="50"/>
      <c r="O12" s="329"/>
      <c r="P12" s="329"/>
      <c r="Q12" s="329"/>
      <c r="R12" s="329"/>
      <c r="S12" s="329"/>
      <c r="T12" s="329"/>
      <c r="U12" s="329"/>
      <c r="V12" s="329"/>
      <c r="W12" s="329"/>
      <c r="X12" s="116"/>
    </row>
    <row r="13" spans="2:63" s="118" customFormat="1" ht="11.1" customHeight="1">
      <c r="B13" s="375">
        <v>124</v>
      </c>
      <c r="C13" s="375">
        <v>203</v>
      </c>
      <c r="D13" s="375">
        <v>103</v>
      </c>
      <c r="E13" s="375">
        <v>168</v>
      </c>
      <c r="F13" s="375">
        <v>55</v>
      </c>
      <c r="G13" s="375">
        <v>90</v>
      </c>
      <c r="H13" s="375">
        <v>15</v>
      </c>
      <c r="I13" s="375">
        <v>60</v>
      </c>
      <c r="J13" s="375">
        <v>4</v>
      </c>
      <c r="K13" s="375">
        <v>12</v>
      </c>
      <c r="L13" s="375">
        <v>0</v>
      </c>
      <c r="M13" s="375">
        <v>1</v>
      </c>
      <c r="N13" s="181"/>
      <c r="O13" s="522" t="s">
        <v>75</v>
      </c>
      <c r="P13" s="522"/>
      <c r="Q13" s="522"/>
      <c r="R13" s="522"/>
      <c r="S13" s="522"/>
      <c r="T13" s="522"/>
      <c r="U13" s="522"/>
      <c r="V13" s="522"/>
      <c r="W13" s="330"/>
      <c r="X13" s="119"/>
    </row>
    <row r="14" spans="2:63" ht="11.1" customHeight="1">
      <c r="B14" s="374">
        <v>79</v>
      </c>
      <c r="C14" s="374">
        <v>133</v>
      </c>
      <c r="D14" s="374">
        <v>65</v>
      </c>
      <c r="E14" s="374">
        <v>97</v>
      </c>
      <c r="F14" s="374">
        <v>23</v>
      </c>
      <c r="G14" s="374">
        <v>56</v>
      </c>
      <c r="H14" s="374">
        <v>12</v>
      </c>
      <c r="I14" s="374">
        <v>32</v>
      </c>
      <c r="J14" s="374">
        <v>2</v>
      </c>
      <c r="K14" s="374">
        <v>12</v>
      </c>
      <c r="L14" s="374">
        <v>0</v>
      </c>
      <c r="M14" s="374">
        <v>1</v>
      </c>
      <c r="N14" s="50"/>
      <c r="O14" s="329"/>
      <c r="P14" s="329"/>
      <c r="Q14" s="329"/>
      <c r="R14" s="329"/>
      <c r="S14" s="520" t="s">
        <v>76</v>
      </c>
      <c r="T14" s="520"/>
      <c r="U14" s="520"/>
      <c r="V14" s="520"/>
      <c r="W14" s="329"/>
      <c r="X14" s="116"/>
    </row>
    <row r="15" spans="2:63" ht="11.1" customHeight="1">
      <c r="B15" s="374">
        <v>45</v>
      </c>
      <c r="C15" s="374">
        <v>70</v>
      </c>
      <c r="D15" s="374">
        <v>38</v>
      </c>
      <c r="E15" s="374">
        <v>71</v>
      </c>
      <c r="F15" s="374">
        <v>32</v>
      </c>
      <c r="G15" s="374">
        <v>34</v>
      </c>
      <c r="H15" s="374">
        <v>3</v>
      </c>
      <c r="I15" s="374">
        <v>28</v>
      </c>
      <c r="J15" s="374">
        <v>2</v>
      </c>
      <c r="K15" s="374">
        <v>0</v>
      </c>
      <c r="L15" s="374">
        <v>0</v>
      </c>
      <c r="M15" s="374">
        <v>0</v>
      </c>
      <c r="N15" s="50"/>
      <c r="O15" s="329"/>
      <c r="P15" s="329"/>
      <c r="Q15" s="329"/>
      <c r="R15" s="329"/>
      <c r="S15" s="520" t="s">
        <v>77</v>
      </c>
      <c r="T15" s="520"/>
      <c r="U15" s="520"/>
      <c r="V15" s="520"/>
      <c r="W15" s="329"/>
      <c r="X15" s="116"/>
    </row>
    <row r="16" spans="2:63" ht="5.25" customHeight="1">
      <c r="B16" s="375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50"/>
      <c r="O16" s="329"/>
      <c r="P16" s="329"/>
      <c r="Q16" s="329"/>
      <c r="R16" s="329"/>
      <c r="S16" s="329"/>
      <c r="T16" s="329"/>
      <c r="U16" s="329"/>
      <c r="V16" s="329"/>
      <c r="W16" s="329"/>
      <c r="X16" s="116"/>
    </row>
    <row r="17" spans="2:24" s="118" customFormat="1" ht="11.1" customHeight="1">
      <c r="B17" s="375">
        <v>126</v>
      </c>
      <c r="C17" s="375">
        <v>186</v>
      </c>
      <c r="D17" s="375">
        <v>99</v>
      </c>
      <c r="E17" s="375">
        <v>163</v>
      </c>
      <c r="F17" s="375">
        <v>71</v>
      </c>
      <c r="G17" s="375">
        <v>118</v>
      </c>
      <c r="H17" s="375">
        <v>13</v>
      </c>
      <c r="I17" s="375">
        <v>59</v>
      </c>
      <c r="J17" s="375">
        <v>3</v>
      </c>
      <c r="K17" s="375">
        <v>15</v>
      </c>
      <c r="L17" s="375">
        <v>0</v>
      </c>
      <c r="M17" s="375">
        <v>6</v>
      </c>
      <c r="N17" s="181"/>
      <c r="O17" s="522" t="s">
        <v>78</v>
      </c>
      <c r="P17" s="522"/>
      <c r="Q17" s="522"/>
      <c r="R17" s="522"/>
      <c r="S17" s="522"/>
      <c r="T17" s="522"/>
      <c r="U17" s="522"/>
      <c r="V17" s="522"/>
      <c r="W17" s="330"/>
      <c r="X17" s="119"/>
    </row>
    <row r="18" spans="2:24" ht="11.1" customHeight="1">
      <c r="B18" s="374">
        <v>84</v>
      </c>
      <c r="C18" s="374">
        <v>100</v>
      </c>
      <c r="D18" s="374">
        <v>57</v>
      </c>
      <c r="E18" s="374">
        <v>81</v>
      </c>
      <c r="F18" s="374">
        <v>34</v>
      </c>
      <c r="G18" s="374">
        <v>62</v>
      </c>
      <c r="H18" s="374">
        <v>6</v>
      </c>
      <c r="I18" s="374">
        <v>33</v>
      </c>
      <c r="J18" s="374">
        <v>2</v>
      </c>
      <c r="K18" s="374">
        <v>8</v>
      </c>
      <c r="L18" s="374">
        <v>0</v>
      </c>
      <c r="M18" s="374">
        <v>1</v>
      </c>
      <c r="N18" s="50"/>
      <c r="O18" s="329"/>
      <c r="P18" s="329"/>
      <c r="Q18" s="329"/>
      <c r="R18" s="329"/>
      <c r="S18" s="520" t="s">
        <v>76</v>
      </c>
      <c r="T18" s="520"/>
      <c r="U18" s="520"/>
      <c r="V18" s="520"/>
      <c r="W18" s="329"/>
      <c r="X18" s="116"/>
    </row>
    <row r="19" spans="2:24" ht="11.1" customHeight="1">
      <c r="B19" s="374">
        <v>42</v>
      </c>
      <c r="C19" s="374">
        <v>86</v>
      </c>
      <c r="D19" s="374">
        <v>42</v>
      </c>
      <c r="E19" s="374">
        <v>82</v>
      </c>
      <c r="F19" s="374">
        <v>37</v>
      </c>
      <c r="G19" s="374">
        <v>56</v>
      </c>
      <c r="H19" s="374">
        <v>7</v>
      </c>
      <c r="I19" s="374">
        <v>26</v>
      </c>
      <c r="J19" s="374">
        <v>1</v>
      </c>
      <c r="K19" s="374">
        <v>7</v>
      </c>
      <c r="L19" s="374">
        <v>0</v>
      </c>
      <c r="M19" s="374">
        <v>5</v>
      </c>
      <c r="N19" s="50"/>
      <c r="O19" s="329"/>
      <c r="P19" s="329"/>
      <c r="Q19" s="329"/>
      <c r="R19" s="329"/>
      <c r="S19" s="520" t="s">
        <v>77</v>
      </c>
      <c r="T19" s="520"/>
      <c r="U19" s="520"/>
      <c r="V19" s="520"/>
      <c r="W19" s="329"/>
      <c r="X19" s="116"/>
    </row>
    <row r="20" spans="2:24" ht="5.25" customHeight="1">
      <c r="B20" s="375"/>
      <c r="C20" s="375"/>
      <c r="D20" s="375"/>
      <c r="E20" s="375"/>
      <c r="F20" s="375"/>
      <c r="G20" s="375"/>
      <c r="H20" s="375"/>
      <c r="I20" s="375"/>
      <c r="J20" s="375"/>
      <c r="K20" s="375"/>
      <c r="L20" s="375"/>
      <c r="M20" s="375"/>
      <c r="N20" s="50"/>
      <c r="O20" s="329"/>
      <c r="P20" s="329"/>
      <c r="Q20" s="329"/>
      <c r="R20" s="329"/>
      <c r="S20" s="329"/>
      <c r="T20" s="329"/>
      <c r="U20" s="329"/>
      <c r="V20" s="329"/>
      <c r="W20" s="329"/>
      <c r="X20" s="116"/>
    </row>
    <row r="21" spans="2:24" s="118" customFormat="1" ht="11.1" customHeight="1">
      <c r="B21" s="375">
        <v>54</v>
      </c>
      <c r="C21" s="375">
        <v>68</v>
      </c>
      <c r="D21" s="375">
        <v>38</v>
      </c>
      <c r="E21" s="375">
        <v>59</v>
      </c>
      <c r="F21" s="375">
        <v>18</v>
      </c>
      <c r="G21" s="375">
        <v>34</v>
      </c>
      <c r="H21" s="375">
        <v>3</v>
      </c>
      <c r="I21" s="375">
        <v>24</v>
      </c>
      <c r="J21" s="375">
        <v>3</v>
      </c>
      <c r="K21" s="375">
        <v>7</v>
      </c>
      <c r="L21" s="375">
        <v>0</v>
      </c>
      <c r="M21" s="375">
        <v>0</v>
      </c>
      <c r="N21" s="181"/>
      <c r="O21" s="522" t="s">
        <v>79</v>
      </c>
      <c r="P21" s="522"/>
      <c r="Q21" s="522"/>
      <c r="R21" s="522"/>
      <c r="S21" s="522"/>
      <c r="T21" s="522"/>
      <c r="U21" s="522"/>
      <c r="V21" s="522"/>
      <c r="W21" s="330"/>
      <c r="X21" s="119"/>
    </row>
    <row r="22" spans="2:24" ht="5.25" customHeight="1">
      <c r="B22" s="375"/>
      <c r="C22" s="375"/>
      <c r="D22" s="375"/>
      <c r="E22" s="375"/>
      <c r="F22" s="375"/>
      <c r="G22" s="375"/>
      <c r="H22" s="375"/>
      <c r="I22" s="375"/>
      <c r="J22" s="375"/>
      <c r="K22" s="375"/>
      <c r="L22" s="375"/>
      <c r="M22" s="375"/>
      <c r="N22" s="50"/>
      <c r="O22" s="329"/>
      <c r="P22" s="329"/>
      <c r="Q22" s="329"/>
      <c r="R22" s="329"/>
      <c r="S22" s="329"/>
      <c r="T22" s="329"/>
      <c r="U22" s="329"/>
      <c r="V22" s="329"/>
      <c r="W22" s="329"/>
      <c r="X22" s="116"/>
    </row>
    <row r="23" spans="2:24" s="118" customFormat="1" ht="11.1" customHeight="1">
      <c r="B23" s="375">
        <v>113</v>
      </c>
      <c r="C23" s="375">
        <v>142</v>
      </c>
      <c r="D23" s="375">
        <v>77</v>
      </c>
      <c r="E23" s="375">
        <v>151</v>
      </c>
      <c r="F23" s="375">
        <v>62</v>
      </c>
      <c r="G23" s="375">
        <v>93</v>
      </c>
      <c r="H23" s="375">
        <v>18</v>
      </c>
      <c r="I23" s="375">
        <v>53</v>
      </c>
      <c r="J23" s="375">
        <v>4</v>
      </c>
      <c r="K23" s="375">
        <v>19</v>
      </c>
      <c r="L23" s="375">
        <v>0</v>
      </c>
      <c r="M23" s="375">
        <v>5</v>
      </c>
      <c r="N23" s="181"/>
      <c r="O23" s="522" t="s">
        <v>80</v>
      </c>
      <c r="P23" s="522"/>
      <c r="Q23" s="522"/>
      <c r="R23" s="522"/>
      <c r="S23" s="522"/>
      <c r="T23" s="522"/>
      <c r="U23" s="522"/>
      <c r="V23" s="522"/>
      <c r="W23" s="330"/>
      <c r="X23" s="119"/>
    </row>
    <row r="24" spans="2:24" ht="11.1" customHeight="1">
      <c r="B24" s="374">
        <v>29</v>
      </c>
      <c r="C24" s="374">
        <v>47</v>
      </c>
      <c r="D24" s="374">
        <v>21</v>
      </c>
      <c r="E24" s="374">
        <v>35</v>
      </c>
      <c r="F24" s="374">
        <v>15</v>
      </c>
      <c r="G24" s="374">
        <v>27</v>
      </c>
      <c r="H24" s="374">
        <v>7</v>
      </c>
      <c r="I24" s="374">
        <v>13</v>
      </c>
      <c r="J24" s="374">
        <v>3</v>
      </c>
      <c r="K24" s="374">
        <v>6</v>
      </c>
      <c r="L24" s="374">
        <v>0</v>
      </c>
      <c r="M24" s="374">
        <v>2</v>
      </c>
      <c r="N24" s="50"/>
      <c r="O24" s="329"/>
      <c r="P24" s="329"/>
      <c r="Q24" s="329"/>
      <c r="R24" s="329"/>
      <c r="S24" s="520" t="s">
        <v>76</v>
      </c>
      <c r="T24" s="520"/>
      <c r="U24" s="520"/>
      <c r="V24" s="520"/>
      <c r="W24" s="329"/>
      <c r="X24" s="116"/>
    </row>
    <row r="25" spans="2:24" ht="11.1" customHeight="1">
      <c r="B25" s="374">
        <v>62</v>
      </c>
      <c r="C25" s="374">
        <v>69</v>
      </c>
      <c r="D25" s="374">
        <v>32</v>
      </c>
      <c r="E25" s="374">
        <v>77</v>
      </c>
      <c r="F25" s="374">
        <v>36</v>
      </c>
      <c r="G25" s="374">
        <v>48</v>
      </c>
      <c r="H25" s="374">
        <v>8</v>
      </c>
      <c r="I25" s="374">
        <v>31</v>
      </c>
      <c r="J25" s="374">
        <v>0</v>
      </c>
      <c r="K25" s="374">
        <v>13</v>
      </c>
      <c r="L25" s="374">
        <v>0</v>
      </c>
      <c r="M25" s="374">
        <v>3</v>
      </c>
      <c r="N25" s="50"/>
      <c r="O25" s="329"/>
      <c r="P25" s="329"/>
      <c r="Q25" s="329"/>
      <c r="R25" s="329"/>
      <c r="S25" s="520" t="s">
        <v>77</v>
      </c>
      <c r="T25" s="520"/>
      <c r="U25" s="520"/>
      <c r="V25" s="520"/>
      <c r="W25" s="329"/>
      <c r="X25" s="116"/>
    </row>
    <row r="26" spans="2:24" ht="11.1" customHeight="1">
      <c r="B26" s="374">
        <v>22</v>
      </c>
      <c r="C26" s="374">
        <v>26</v>
      </c>
      <c r="D26" s="374">
        <v>24</v>
      </c>
      <c r="E26" s="374">
        <v>39</v>
      </c>
      <c r="F26" s="374">
        <v>11</v>
      </c>
      <c r="G26" s="374">
        <v>18</v>
      </c>
      <c r="H26" s="374">
        <v>3</v>
      </c>
      <c r="I26" s="374">
        <v>9</v>
      </c>
      <c r="J26" s="374">
        <v>1</v>
      </c>
      <c r="K26" s="374">
        <v>0</v>
      </c>
      <c r="L26" s="374">
        <v>0</v>
      </c>
      <c r="M26" s="374">
        <v>0</v>
      </c>
      <c r="N26" s="50"/>
      <c r="O26" s="329"/>
      <c r="P26" s="329"/>
      <c r="Q26" s="329"/>
      <c r="R26" s="329"/>
      <c r="S26" s="520" t="s">
        <v>81</v>
      </c>
      <c r="T26" s="520"/>
      <c r="U26" s="520"/>
      <c r="V26" s="520"/>
      <c r="W26" s="329"/>
      <c r="X26" s="116"/>
    </row>
    <row r="27" spans="2:24" ht="5.25" customHeight="1"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50"/>
      <c r="O27" s="329"/>
      <c r="P27" s="329"/>
      <c r="Q27" s="329"/>
      <c r="R27" s="329"/>
      <c r="S27" s="329"/>
      <c r="T27" s="329"/>
      <c r="U27" s="329"/>
      <c r="V27" s="329"/>
      <c r="W27" s="329"/>
      <c r="X27" s="116"/>
    </row>
    <row r="28" spans="2:24" s="118" customFormat="1" ht="11.1" customHeight="1">
      <c r="B28" s="375">
        <v>92</v>
      </c>
      <c r="C28" s="375">
        <v>123</v>
      </c>
      <c r="D28" s="375">
        <v>60</v>
      </c>
      <c r="E28" s="375">
        <v>92</v>
      </c>
      <c r="F28" s="375">
        <v>14</v>
      </c>
      <c r="G28" s="375">
        <v>64</v>
      </c>
      <c r="H28" s="375">
        <v>6</v>
      </c>
      <c r="I28" s="375">
        <v>29</v>
      </c>
      <c r="J28" s="375">
        <v>4</v>
      </c>
      <c r="K28" s="375">
        <v>12</v>
      </c>
      <c r="L28" s="375">
        <v>0</v>
      </c>
      <c r="M28" s="375">
        <v>1</v>
      </c>
      <c r="N28" s="181"/>
      <c r="O28" s="522" t="s">
        <v>82</v>
      </c>
      <c r="P28" s="522"/>
      <c r="Q28" s="522"/>
      <c r="R28" s="522"/>
      <c r="S28" s="522"/>
      <c r="T28" s="522"/>
      <c r="U28" s="522"/>
      <c r="V28" s="522"/>
      <c r="W28" s="330"/>
      <c r="X28" s="119"/>
    </row>
    <row r="29" spans="2:24" ht="11.1" customHeight="1">
      <c r="B29" s="374">
        <v>37</v>
      </c>
      <c r="C29" s="374">
        <v>36</v>
      </c>
      <c r="D29" s="374">
        <v>25</v>
      </c>
      <c r="E29" s="374">
        <v>32</v>
      </c>
      <c r="F29" s="374">
        <v>10</v>
      </c>
      <c r="G29" s="374">
        <v>28</v>
      </c>
      <c r="H29" s="374">
        <v>4</v>
      </c>
      <c r="I29" s="374">
        <v>17</v>
      </c>
      <c r="J29" s="374">
        <v>2</v>
      </c>
      <c r="K29" s="374">
        <v>3</v>
      </c>
      <c r="L29" s="374">
        <v>0</v>
      </c>
      <c r="M29" s="374">
        <v>0</v>
      </c>
      <c r="N29" s="50"/>
      <c r="O29" s="329"/>
      <c r="P29" s="329"/>
      <c r="Q29" s="329"/>
      <c r="R29" s="329"/>
      <c r="S29" s="520" t="s">
        <v>76</v>
      </c>
      <c r="T29" s="520"/>
      <c r="U29" s="520"/>
      <c r="V29" s="520"/>
      <c r="W29" s="329"/>
      <c r="X29" s="116"/>
    </row>
    <row r="30" spans="2:24" ht="11.1" customHeight="1">
      <c r="B30" s="374">
        <v>55</v>
      </c>
      <c r="C30" s="374">
        <v>87</v>
      </c>
      <c r="D30" s="374">
        <v>35</v>
      </c>
      <c r="E30" s="374">
        <v>60</v>
      </c>
      <c r="F30" s="374">
        <v>4</v>
      </c>
      <c r="G30" s="374">
        <v>36</v>
      </c>
      <c r="H30" s="374">
        <v>2</v>
      </c>
      <c r="I30" s="374">
        <v>12</v>
      </c>
      <c r="J30" s="374">
        <v>2</v>
      </c>
      <c r="K30" s="374">
        <v>9</v>
      </c>
      <c r="L30" s="374">
        <v>0</v>
      </c>
      <c r="M30" s="374">
        <v>1</v>
      </c>
      <c r="N30" s="50"/>
      <c r="O30" s="329"/>
      <c r="P30" s="329"/>
      <c r="Q30" s="329"/>
      <c r="R30" s="329"/>
      <c r="S30" s="520" t="s">
        <v>77</v>
      </c>
      <c r="T30" s="520"/>
      <c r="U30" s="520"/>
      <c r="V30" s="520"/>
      <c r="W30" s="329"/>
      <c r="X30" s="116"/>
    </row>
    <row r="31" spans="2:24" ht="5.25" customHeight="1">
      <c r="B31" s="375"/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50"/>
      <c r="O31" s="329"/>
      <c r="P31" s="329"/>
      <c r="Q31" s="329"/>
      <c r="R31" s="329"/>
      <c r="S31" s="329"/>
      <c r="T31" s="329"/>
      <c r="U31" s="329"/>
      <c r="V31" s="329"/>
      <c r="W31" s="329"/>
      <c r="X31" s="116"/>
    </row>
    <row r="32" spans="2:24" s="118" customFormat="1" ht="11.1" customHeight="1">
      <c r="B32" s="375">
        <v>153</v>
      </c>
      <c r="C32" s="375">
        <v>233</v>
      </c>
      <c r="D32" s="375">
        <v>108</v>
      </c>
      <c r="E32" s="375">
        <v>196</v>
      </c>
      <c r="F32" s="375">
        <v>76</v>
      </c>
      <c r="G32" s="375">
        <v>141</v>
      </c>
      <c r="H32" s="375">
        <v>25</v>
      </c>
      <c r="I32" s="375">
        <v>56</v>
      </c>
      <c r="J32" s="375">
        <v>3</v>
      </c>
      <c r="K32" s="375">
        <v>16</v>
      </c>
      <c r="L32" s="375">
        <v>1</v>
      </c>
      <c r="M32" s="375">
        <v>4</v>
      </c>
      <c r="N32" s="181"/>
      <c r="O32" s="522" t="s">
        <v>83</v>
      </c>
      <c r="P32" s="522"/>
      <c r="Q32" s="522"/>
      <c r="R32" s="522"/>
      <c r="S32" s="522"/>
      <c r="T32" s="522"/>
      <c r="U32" s="522"/>
      <c r="V32" s="522"/>
      <c r="W32" s="330"/>
      <c r="X32" s="119"/>
    </row>
    <row r="33" spans="2:24" ht="11.1" customHeight="1">
      <c r="B33" s="374">
        <v>40</v>
      </c>
      <c r="C33" s="374">
        <v>75</v>
      </c>
      <c r="D33" s="374">
        <v>33</v>
      </c>
      <c r="E33" s="374">
        <v>62</v>
      </c>
      <c r="F33" s="374">
        <v>28</v>
      </c>
      <c r="G33" s="374">
        <v>42</v>
      </c>
      <c r="H33" s="374">
        <v>5</v>
      </c>
      <c r="I33" s="374">
        <v>13</v>
      </c>
      <c r="J33" s="374">
        <v>0</v>
      </c>
      <c r="K33" s="374">
        <v>1</v>
      </c>
      <c r="L33" s="374">
        <v>1</v>
      </c>
      <c r="M33" s="374">
        <v>0</v>
      </c>
      <c r="N33" s="50"/>
      <c r="O33" s="329"/>
      <c r="P33" s="329"/>
      <c r="Q33" s="329"/>
      <c r="R33" s="329"/>
      <c r="S33" s="520" t="s">
        <v>76</v>
      </c>
      <c r="T33" s="520"/>
      <c r="U33" s="520"/>
      <c r="V33" s="520"/>
      <c r="W33" s="329"/>
      <c r="X33" s="116"/>
    </row>
    <row r="34" spans="2:24" ht="11.1" customHeight="1">
      <c r="B34" s="374">
        <v>36</v>
      </c>
      <c r="C34" s="374">
        <v>60</v>
      </c>
      <c r="D34" s="374">
        <v>22</v>
      </c>
      <c r="E34" s="374">
        <v>36</v>
      </c>
      <c r="F34" s="374">
        <v>12</v>
      </c>
      <c r="G34" s="374">
        <v>29</v>
      </c>
      <c r="H34" s="374">
        <v>4</v>
      </c>
      <c r="I34" s="374">
        <v>16</v>
      </c>
      <c r="J34" s="374">
        <v>0</v>
      </c>
      <c r="K34" s="374">
        <v>4</v>
      </c>
      <c r="L34" s="374">
        <v>0</v>
      </c>
      <c r="M34" s="374">
        <v>0</v>
      </c>
      <c r="N34" s="50"/>
      <c r="O34" s="329"/>
      <c r="P34" s="329"/>
      <c r="Q34" s="329"/>
      <c r="R34" s="329"/>
      <c r="S34" s="520" t="s">
        <v>77</v>
      </c>
      <c r="T34" s="520"/>
      <c r="U34" s="520"/>
      <c r="V34" s="520"/>
      <c r="W34" s="329"/>
      <c r="X34" s="116"/>
    </row>
    <row r="35" spans="2:24" ht="11.1" customHeight="1">
      <c r="B35" s="374">
        <v>58</v>
      </c>
      <c r="C35" s="374">
        <v>70</v>
      </c>
      <c r="D35" s="374">
        <v>39</v>
      </c>
      <c r="E35" s="374">
        <v>71</v>
      </c>
      <c r="F35" s="374">
        <v>26</v>
      </c>
      <c r="G35" s="374">
        <v>49</v>
      </c>
      <c r="H35" s="374">
        <v>14</v>
      </c>
      <c r="I35" s="374">
        <v>18</v>
      </c>
      <c r="J35" s="374">
        <v>2</v>
      </c>
      <c r="K35" s="374">
        <v>8</v>
      </c>
      <c r="L35" s="374">
        <v>0</v>
      </c>
      <c r="M35" s="374">
        <v>1</v>
      </c>
      <c r="N35" s="50"/>
      <c r="O35" s="329"/>
      <c r="P35" s="329"/>
      <c r="Q35" s="329"/>
      <c r="R35" s="329"/>
      <c r="S35" s="520" t="s">
        <v>81</v>
      </c>
      <c r="T35" s="520"/>
      <c r="U35" s="520"/>
      <c r="V35" s="520"/>
      <c r="W35" s="329"/>
      <c r="X35" s="116"/>
    </row>
    <row r="36" spans="2:24" ht="11.1" customHeight="1">
      <c r="B36" s="374">
        <v>19</v>
      </c>
      <c r="C36" s="374">
        <v>28</v>
      </c>
      <c r="D36" s="374">
        <v>14</v>
      </c>
      <c r="E36" s="374">
        <v>27</v>
      </c>
      <c r="F36" s="374">
        <v>10</v>
      </c>
      <c r="G36" s="374">
        <v>21</v>
      </c>
      <c r="H36" s="374">
        <v>2</v>
      </c>
      <c r="I36" s="374">
        <v>9</v>
      </c>
      <c r="J36" s="374">
        <v>1</v>
      </c>
      <c r="K36" s="374">
        <v>3</v>
      </c>
      <c r="L36" s="374">
        <v>0</v>
      </c>
      <c r="M36" s="374">
        <v>3</v>
      </c>
      <c r="N36" s="50"/>
      <c r="O36" s="329"/>
      <c r="P36" s="329"/>
      <c r="Q36" s="329"/>
      <c r="R36" s="329"/>
      <c r="S36" s="520" t="s">
        <v>84</v>
      </c>
      <c r="T36" s="520"/>
      <c r="U36" s="520"/>
      <c r="V36" s="520"/>
      <c r="W36" s="329"/>
      <c r="X36" s="116"/>
    </row>
    <row r="37" spans="2:24" ht="5.25" customHeight="1">
      <c r="B37" s="375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50"/>
      <c r="O37" s="329"/>
      <c r="P37" s="329"/>
      <c r="Q37" s="329"/>
      <c r="R37" s="329"/>
      <c r="S37" s="329"/>
      <c r="T37" s="329"/>
      <c r="U37" s="329"/>
      <c r="V37" s="329"/>
      <c r="W37" s="329"/>
      <c r="X37" s="116"/>
    </row>
    <row r="38" spans="2:24" s="118" customFormat="1" ht="11.1" customHeight="1">
      <c r="B38" s="375">
        <v>120</v>
      </c>
      <c r="C38" s="375">
        <v>164</v>
      </c>
      <c r="D38" s="375">
        <v>78</v>
      </c>
      <c r="E38" s="375">
        <v>124</v>
      </c>
      <c r="F38" s="375">
        <v>57</v>
      </c>
      <c r="G38" s="375">
        <v>103</v>
      </c>
      <c r="H38" s="375">
        <v>14</v>
      </c>
      <c r="I38" s="375">
        <v>49</v>
      </c>
      <c r="J38" s="375">
        <v>3</v>
      </c>
      <c r="K38" s="375">
        <v>15</v>
      </c>
      <c r="L38" s="375">
        <v>0</v>
      </c>
      <c r="M38" s="375">
        <v>6</v>
      </c>
      <c r="N38" s="181"/>
      <c r="O38" s="522" t="s">
        <v>85</v>
      </c>
      <c r="P38" s="522"/>
      <c r="Q38" s="522"/>
      <c r="R38" s="522"/>
      <c r="S38" s="522"/>
      <c r="T38" s="522"/>
      <c r="U38" s="522"/>
      <c r="V38" s="522"/>
      <c r="W38" s="330"/>
      <c r="X38" s="119"/>
    </row>
    <row r="39" spans="2:24" ht="11.1" customHeight="1">
      <c r="B39" s="374">
        <v>37</v>
      </c>
      <c r="C39" s="374">
        <v>52</v>
      </c>
      <c r="D39" s="374">
        <v>21</v>
      </c>
      <c r="E39" s="374">
        <v>30</v>
      </c>
      <c r="F39" s="374">
        <v>16</v>
      </c>
      <c r="G39" s="374">
        <v>25</v>
      </c>
      <c r="H39" s="374">
        <v>4</v>
      </c>
      <c r="I39" s="374">
        <v>9</v>
      </c>
      <c r="J39" s="374">
        <v>0</v>
      </c>
      <c r="K39" s="374">
        <v>2</v>
      </c>
      <c r="L39" s="374">
        <v>0</v>
      </c>
      <c r="M39" s="374">
        <v>1</v>
      </c>
      <c r="N39" s="50"/>
      <c r="O39" s="329"/>
      <c r="P39" s="329"/>
      <c r="Q39" s="329"/>
      <c r="R39" s="329"/>
      <c r="S39" s="520" t="s">
        <v>76</v>
      </c>
      <c r="T39" s="520"/>
      <c r="U39" s="520"/>
      <c r="V39" s="520"/>
      <c r="W39" s="329"/>
      <c r="X39" s="116"/>
    </row>
    <row r="40" spans="2:24" ht="11.1" customHeight="1">
      <c r="B40" s="374">
        <v>34</v>
      </c>
      <c r="C40" s="374">
        <v>48</v>
      </c>
      <c r="D40" s="374">
        <v>26</v>
      </c>
      <c r="E40" s="374">
        <v>46</v>
      </c>
      <c r="F40" s="374">
        <v>21</v>
      </c>
      <c r="G40" s="374">
        <v>42</v>
      </c>
      <c r="H40" s="374">
        <v>6</v>
      </c>
      <c r="I40" s="374">
        <v>23</v>
      </c>
      <c r="J40" s="374">
        <v>1</v>
      </c>
      <c r="K40" s="374">
        <v>9</v>
      </c>
      <c r="L40" s="374">
        <v>0</v>
      </c>
      <c r="M40" s="374">
        <v>5</v>
      </c>
      <c r="N40" s="50"/>
      <c r="O40" s="329"/>
      <c r="P40" s="329"/>
      <c r="Q40" s="329"/>
      <c r="R40" s="329"/>
      <c r="S40" s="520" t="s">
        <v>77</v>
      </c>
      <c r="T40" s="520"/>
      <c r="U40" s="520"/>
      <c r="V40" s="520"/>
      <c r="W40" s="329"/>
      <c r="X40" s="116"/>
    </row>
    <row r="41" spans="2:24" ht="11.1" customHeight="1">
      <c r="B41" s="374">
        <v>49</v>
      </c>
      <c r="C41" s="374">
        <v>64</v>
      </c>
      <c r="D41" s="374">
        <v>31</v>
      </c>
      <c r="E41" s="374">
        <v>48</v>
      </c>
      <c r="F41" s="374">
        <v>20</v>
      </c>
      <c r="G41" s="374">
        <v>36</v>
      </c>
      <c r="H41" s="374">
        <v>4</v>
      </c>
      <c r="I41" s="374">
        <v>17</v>
      </c>
      <c r="J41" s="374">
        <v>2</v>
      </c>
      <c r="K41" s="374">
        <v>4</v>
      </c>
      <c r="L41" s="374">
        <v>0</v>
      </c>
      <c r="M41" s="374">
        <v>0</v>
      </c>
      <c r="N41" s="50"/>
      <c r="O41" s="329"/>
      <c r="P41" s="329"/>
      <c r="Q41" s="329"/>
      <c r="R41" s="329"/>
      <c r="S41" s="520" t="s">
        <v>81</v>
      </c>
      <c r="T41" s="520"/>
      <c r="U41" s="520"/>
      <c r="V41" s="520"/>
      <c r="W41" s="329"/>
      <c r="X41" s="116"/>
    </row>
    <row r="42" spans="2:24" ht="5.25" customHeight="1"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50"/>
      <c r="O42" s="329"/>
      <c r="P42" s="329"/>
      <c r="Q42" s="329"/>
      <c r="R42" s="329"/>
      <c r="S42" s="329"/>
      <c r="T42" s="329"/>
      <c r="U42" s="329"/>
      <c r="V42" s="329"/>
      <c r="W42" s="329"/>
      <c r="X42" s="116"/>
    </row>
    <row r="43" spans="2:24" s="118" customFormat="1" ht="11.1" customHeight="1">
      <c r="B43" s="375">
        <v>232</v>
      </c>
      <c r="C43" s="375">
        <v>352</v>
      </c>
      <c r="D43" s="375">
        <v>161</v>
      </c>
      <c r="E43" s="375">
        <v>295</v>
      </c>
      <c r="F43" s="375">
        <v>89</v>
      </c>
      <c r="G43" s="375">
        <v>178</v>
      </c>
      <c r="H43" s="375">
        <v>23</v>
      </c>
      <c r="I43" s="375">
        <v>73</v>
      </c>
      <c r="J43" s="375">
        <v>8</v>
      </c>
      <c r="K43" s="375">
        <v>25</v>
      </c>
      <c r="L43" s="375">
        <v>0</v>
      </c>
      <c r="M43" s="375">
        <v>3</v>
      </c>
      <c r="N43" s="181"/>
      <c r="O43" s="522" t="s">
        <v>86</v>
      </c>
      <c r="P43" s="522"/>
      <c r="Q43" s="522"/>
      <c r="R43" s="522"/>
      <c r="S43" s="522"/>
      <c r="T43" s="522"/>
      <c r="U43" s="522"/>
      <c r="V43" s="522"/>
      <c r="W43" s="330"/>
      <c r="X43" s="119"/>
    </row>
    <row r="44" spans="2:24" ht="11.1" customHeight="1">
      <c r="B44" s="374">
        <v>32</v>
      </c>
      <c r="C44" s="374">
        <v>53</v>
      </c>
      <c r="D44" s="374">
        <v>34</v>
      </c>
      <c r="E44" s="374">
        <v>50</v>
      </c>
      <c r="F44" s="374">
        <v>22</v>
      </c>
      <c r="G44" s="374">
        <v>33</v>
      </c>
      <c r="H44" s="374">
        <v>2</v>
      </c>
      <c r="I44" s="374">
        <v>12</v>
      </c>
      <c r="J44" s="374">
        <v>3</v>
      </c>
      <c r="K44" s="374">
        <v>3</v>
      </c>
      <c r="L44" s="374">
        <v>0</v>
      </c>
      <c r="M44" s="374">
        <v>0</v>
      </c>
      <c r="N44" s="50"/>
      <c r="O44" s="329"/>
      <c r="P44" s="329"/>
      <c r="Q44" s="329"/>
      <c r="R44" s="329"/>
      <c r="S44" s="520" t="s">
        <v>76</v>
      </c>
      <c r="T44" s="520"/>
      <c r="U44" s="520"/>
      <c r="V44" s="520"/>
      <c r="W44" s="329"/>
      <c r="X44" s="116"/>
    </row>
    <row r="45" spans="2:24" ht="11.1" customHeight="1">
      <c r="B45" s="374">
        <v>26</v>
      </c>
      <c r="C45" s="374">
        <v>57</v>
      </c>
      <c r="D45" s="374">
        <v>15</v>
      </c>
      <c r="E45" s="374">
        <v>43</v>
      </c>
      <c r="F45" s="374">
        <v>13</v>
      </c>
      <c r="G45" s="374">
        <v>36</v>
      </c>
      <c r="H45" s="374">
        <v>5</v>
      </c>
      <c r="I45" s="374">
        <v>6</v>
      </c>
      <c r="J45" s="374">
        <v>0</v>
      </c>
      <c r="K45" s="374">
        <v>5</v>
      </c>
      <c r="L45" s="374">
        <v>0</v>
      </c>
      <c r="M45" s="374">
        <v>1</v>
      </c>
      <c r="N45" s="50"/>
      <c r="O45" s="329"/>
      <c r="P45" s="329"/>
      <c r="Q45" s="329"/>
      <c r="R45" s="329"/>
      <c r="S45" s="520" t="s">
        <v>77</v>
      </c>
      <c r="T45" s="520"/>
      <c r="U45" s="520"/>
      <c r="V45" s="520"/>
      <c r="W45" s="329"/>
      <c r="X45" s="116"/>
    </row>
    <row r="46" spans="2:24" ht="11.1" customHeight="1">
      <c r="B46" s="374">
        <v>30</v>
      </c>
      <c r="C46" s="374">
        <v>49</v>
      </c>
      <c r="D46" s="374">
        <v>17</v>
      </c>
      <c r="E46" s="374">
        <v>39</v>
      </c>
      <c r="F46" s="374">
        <v>9</v>
      </c>
      <c r="G46" s="374">
        <v>19</v>
      </c>
      <c r="H46" s="374">
        <v>1</v>
      </c>
      <c r="I46" s="374">
        <v>9</v>
      </c>
      <c r="J46" s="374">
        <v>1</v>
      </c>
      <c r="K46" s="374">
        <v>2</v>
      </c>
      <c r="L46" s="374">
        <v>0</v>
      </c>
      <c r="M46" s="374">
        <v>0</v>
      </c>
      <c r="N46" s="50"/>
      <c r="O46" s="329"/>
      <c r="P46" s="329"/>
      <c r="Q46" s="329"/>
      <c r="R46" s="329"/>
      <c r="S46" s="520" t="s">
        <v>81</v>
      </c>
      <c r="T46" s="520"/>
      <c r="U46" s="520"/>
      <c r="V46" s="520"/>
      <c r="W46" s="329"/>
      <c r="X46" s="116"/>
    </row>
    <row r="47" spans="2:24" ht="11.1" customHeight="1">
      <c r="B47" s="374">
        <v>59</v>
      </c>
      <c r="C47" s="374">
        <v>84</v>
      </c>
      <c r="D47" s="374">
        <v>37</v>
      </c>
      <c r="E47" s="374">
        <v>63</v>
      </c>
      <c r="F47" s="374">
        <v>20</v>
      </c>
      <c r="G47" s="374">
        <v>36</v>
      </c>
      <c r="H47" s="374">
        <v>7</v>
      </c>
      <c r="I47" s="374">
        <v>17</v>
      </c>
      <c r="J47" s="374">
        <v>3</v>
      </c>
      <c r="K47" s="374">
        <v>6</v>
      </c>
      <c r="L47" s="374">
        <v>0</v>
      </c>
      <c r="M47" s="374">
        <v>0</v>
      </c>
      <c r="N47" s="50"/>
      <c r="O47" s="329"/>
      <c r="P47" s="329"/>
      <c r="Q47" s="329"/>
      <c r="R47" s="329"/>
      <c r="S47" s="520" t="s">
        <v>84</v>
      </c>
      <c r="T47" s="520"/>
      <c r="U47" s="520"/>
      <c r="V47" s="520"/>
      <c r="W47" s="329"/>
      <c r="X47" s="116"/>
    </row>
    <row r="48" spans="2:24" ht="11.1" customHeight="1">
      <c r="B48" s="374">
        <v>52</v>
      </c>
      <c r="C48" s="374">
        <v>54</v>
      </c>
      <c r="D48" s="374">
        <v>31</v>
      </c>
      <c r="E48" s="374">
        <v>50</v>
      </c>
      <c r="F48" s="374">
        <v>9</v>
      </c>
      <c r="G48" s="374">
        <v>28</v>
      </c>
      <c r="H48" s="374">
        <v>4</v>
      </c>
      <c r="I48" s="374">
        <v>16</v>
      </c>
      <c r="J48" s="374">
        <v>1</v>
      </c>
      <c r="K48" s="374">
        <v>3</v>
      </c>
      <c r="L48" s="374">
        <v>0</v>
      </c>
      <c r="M48" s="374">
        <v>1</v>
      </c>
      <c r="N48" s="50"/>
      <c r="O48" s="329"/>
      <c r="P48" s="329"/>
      <c r="Q48" s="329"/>
      <c r="R48" s="329"/>
      <c r="S48" s="520" t="s">
        <v>87</v>
      </c>
      <c r="T48" s="520"/>
      <c r="U48" s="520"/>
      <c r="V48" s="520"/>
      <c r="W48" s="329"/>
      <c r="X48" s="116"/>
    </row>
    <row r="49" spans="2:24" ht="11.1" customHeight="1">
      <c r="B49" s="374">
        <v>33</v>
      </c>
      <c r="C49" s="374">
        <v>55</v>
      </c>
      <c r="D49" s="374">
        <v>27</v>
      </c>
      <c r="E49" s="374">
        <v>50</v>
      </c>
      <c r="F49" s="374">
        <v>16</v>
      </c>
      <c r="G49" s="374">
        <v>26</v>
      </c>
      <c r="H49" s="374">
        <v>4</v>
      </c>
      <c r="I49" s="374">
        <v>13</v>
      </c>
      <c r="J49" s="374">
        <v>0</v>
      </c>
      <c r="K49" s="374">
        <v>6</v>
      </c>
      <c r="L49" s="374">
        <v>0</v>
      </c>
      <c r="M49" s="374">
        <v>1</v>
      </c>
      <c r="N49" s="50"/>
      <c r="O49" s="329"/>
      <c r="P49" s="329"/>
      <c r="Q49" s="329"/>
      <c r="R49" s="329"/>
      <c r="S49" s="520" t="s">
        <v>88</v>
      </c>
      <c r="T49" s="520"/>
      <c r="U49" s="520"/>
      <c r="V49" s="520"/>
      <c r="W49" s="329"/>
      <c r="X49" s="116"/>
    </row>
    <row r="50" spans="2:24" ht="5.25" customHeight="1"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50"/>
      <c r="O50" s="329"/>
      <c r="P50" s="329"/>
      <c r="Q50" s="329"/>
      <c r="R50" s="329"/>
      <c r="S50" s="329"/>
      <c r="T50" s="329"/>
      <c r="U50" s="329"/>
      <c r="V50" s="329"/>
      <c r="W50" s="329"/>
      <c r="X50" s="116"/>
    </row>
    <row r="51" spans="2:24" s="118" customFormat="1" ht="11.1" customHeight="1">
      <c r="B51" s="375">
        <v>143</v>
      </c>
      <c r="C51" s="375">
        <v>168</v>
      </c>
      <c r="D51" s="375">
        <v>81</v>
      </c>
      <c r="E51" s="375">
        <v>139</v>
      </c>
      <c r="F51" s="375">
        <v>56</v>
      </c>
      <c r="G51" s="375">
        <v>105</v>
      </c>
      <c r="H51" s="375">
        <v>15</v>
      </c>
      <c r="I51" s="375">
        <v>67</v>
      </c>
      <c r="J51" s="375">
        <v>4</v>
      </c>
      <c r="K51" s="375">
        <v>22</v>
      </c>
      <c r="L51" s="375">
        <v>0</v>
      </c>
      <c r="M51" s="375">
        <v>0</v>
      </c>
      <c r="N51" s="181"/>
      <c r="O51" s="522" t="s">
        <v>89</v>
      </c>
      <c r="P51" s="522"/>
      <c r="Q51" s="522"/>
      <c r="R51" s="522"/>
      <c r="S51" s="522"/>
      <c r="T51" s="522"/>
      <c r="U51" s="522"/>
      <c r="V51" s="522"/>
      <c r="W51" s="330"/>
      <c r="X51" s="119"/>
    </row>
    <row r="52" spans="2:24" ht="11.1" customHeight="1">
      <c r="B52" s="374">
        <v>43</v>
      </c>
      <c r="C52" s="374">
        <v>51</v>
      </c>
      <c r="D52" s="374">
        <v>28</v>
      </c>
      <c r="E52" s="374">
        <v>31</v>
      </c>
      <c r="F52" s="374">
        <v>15</v>
      </c>
      <c r="G52" s="374">
        <v>31</v>
      </c>
      <c r="H52" s="374">
        <v>2</v>
      </c>
      <c r="I52" s="374">
        <v>17</v>
      </c>
      <c r="J52" s="374">
        <v>0</v>
      </c>
      <c r="K52" s="374">
        <v>3</v>
      </c>
      <c r="L52" s="374">
        <v>0</v>
      </c>
      <c r="M52" s="374">
        <v>0</v>
      </c>
      <c r="N52" s="50"/>
      <c r="O52" s="329"/>
      <c r="P52" s="329"/>
      <c r="Q52" s="329"/>
      <c r="R52" s="329"/>
      <c r="S52" s="520" t="s">
        <v>76</v>
      </c>
      <c r="T52" s="520"/>
      <c r="U52" s="520"/>
      <c r="V52" s="520"/>
      <c r="W52" s="329"/>
      <c r="X52" s="116"/>
    </row>
    <row r="53" spans="2:24" ht="11.1" customHeight="1">
      <c r="B53" s="374">
        <v>37</v>
      </c>
      <c r="C53" s="374">
        <v>48</v>
      </c>
      <c r="D53" s="374">
        <v>13</v>
      </c>
      <c r="E53" s="374">
        <v>42</v>
      </c>
      <c r="F53" s="374">
        <v>17</v>
      </c>
      <c r="G53" s="374">
        <v>30</v>
      </c>
      <c r="H53" s="374">
        <v>7</v>
      </c>
      <c r="I53" s="374">
        <v>21</v>
      </c>
      <c r="J53" s="374">
        <v>1</v>
      </c>
      <c r="K53" s="374">
        <v>5</v>
      </c>
      <c r="L53" s="374">
        <v>0</v>
      </c>
      <c r="M53" s="374">
        <v>0</v>
      </c>
      <c r="N53" s="50"/>
      <c r="O53" s="329"/>
      <c r="P53" s="329"/>
      <c r="Q53" s="329"/>
      <c r="R53" s="329"/>
      <c r="S53" s="520" t="s">
        <v>77</v>
      </c>
      <c r="T53" s="520"/>
      <c r="U53" s="520"/>
      <c r="V53" s="520"/>
      <c r="W53" s="329"/>
      <c r="X53" s="116"/>
    </row>
    <row r="54" spans="2:24" ht="11.1" customHeight="1">
      <c r="B54" s="374">
        <v>63</v>
      </c>
      <c r="C54" s="374">
        <v>69</v>
      </c>
      <c r="D54" s="374">
        <v>40</v>
      </c>
      <c r="E54" s="374">
        <v>66</v>
      </c>
      <c r="F54" s="374">
        <v>24</v>
      </c>
      <c r="G54" s="374">
        <v>44</v>
      </c>
      <c r="H54" s="374">
        <v>6</v>
      </c>
      <c r="I54" s="374">
        <v>29</v>
      </c>
      <c r="J54" s="374">
        <v>3</v>
      </c>
      <c r="K54" s="374">
        <v>14</v>
      </c>
      <c r="L54" s="374">
        <v>0</v>
      </c>
      <c r="M54" s="374">
        <v>0</v>
      </c>
      <c r="N54" s="50"/>
      <c r="O54" s="329"/>
      <c r="P54" s="329"/>
      <c r="Q54" s="329"/>
      <c r="R54" s="329"/>
      <c r="S54" s="520" t="s">
        <v>81</v>
      </c>
      <c r="T54" s="520"/>
      <c r="U54" s="520"/>
      <c r="V54" s="520"/>
      <c r="W54" s="329"/>
      <c r="X54" s="116"/>
    </row>
    <row r="55" spans="2:24" ht="5.25" customHeight="1"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50"/>
      <c r="O55" s="335"/>
      <c r="P55" s="335"/>
      <c r="Q55" s="335"/>
      <c r="R55" s="335"/>
      <c r="S55" s="335"/>
      <c r="T55" s="335"/>
      <c r="U55" s="335"/>
      <c r="V55" s="335"/>
      <c r="W55" s="335"/>
      <c r="X55" s="116"/>
    </row>
    <row r="56" spans="2:24" s="118" customFormat="1" ht="11.1" customHeight="1">
      <c r="B56" s="375">
        <v>99</v>
      </c>
      <c r="C56" s="375">
        <v>122</v>
      </c>
      <c r="D56" s="375">
        <v>77</v>
      </c>
      <c r="E56" s="375">
        <v>141</v>
      </c>
      <c r="F56" s="375">
        <v>40</v>
      </c>
      <c r="G56" s="375">
        <v>101</v>
      </c>
      <c r="H56" s="375">
        <v>19</v>
      </c>
      <c r="I56" s="375">
        <v>42</v>
      </c>
      <c r="J56" s="375">
        <v>6</v>
      </c>
      <c r="K56" s="375">
        <v>8</v>
      </c>
      <c r="L56" s="375">
        <v>0</v>
      </c>
      <c r="M56" s="375">
        <v>2</v>
      </c>
      <c r="N56" s="181"/>
      <c r="O56" s="522" t="s">
        <v>90</v>
      </c>
      <c r="P56" s="522"/>
      <c r="Q56" s="522"/>
      <c r="R56" s="522"/>
      <c r="S56" s="522"/>
      <c r="T56" s="522"/>
      <c r="U56" s="522"/>
      <c r="V56" s="522"/>
      <c r="W56" s="330"/>
      <c r="X56" s="119"/>
    </row>
    <row r="57" spans="2:24" ht="11.1" customHeight="1">
      <c r="B57" s="374">
        <v>40</v>
      </c>
      <c r="C57" s="374">
        <v>50</v>
      </c>
      <c r="D57" s="374">
        <v>37</v>
      </c>
      <c r="E57" s="374">
        <v>49</v>
      </c>
      <c r="F57" s="374">
        <v>12</v>
      </c>
      <c r="G57" s="374">
        <v>31</v>
      </c>
      <c r="H57" s="374">
        <v>5</v>
      </c>
      <c r="I57" s="374">
        <v>8</v>
      </c>
      <c r="J57" s="374">
        <v>1</v>
      </c>
      <c r="K57" s="374">
        <v>1</v>
      </c>
      <c r="L57" s="374">
        <v>0</v>
      </c>
      <c r="M57" s="374">
        <v>0</v>
      </c>
      <c r="N57" s="50"/>
      <c r="O57" s="329"/>
      <c r="P57" s="329"/>
      <c r="Q57" s="329"/>
      <c r="R57" s="329"/>
      <c r="S57" s="520" t="s">
        <v>76</v>
      </c>
      <c r="T57" s="520"/>
      <c r="U57" s="520"/>
      <c r="V57" s="520"/>
      <c r="W57" s="329"/>
      <c r="X57" s="116"/>
    </row>
    <row r="58" spans="2:24" ht="11.1" customHeight="1">
      <c r="B58" s="374">
        <v>34</v>
      </c>
      <c r="C58" s="374">
        <v>36</v>
      </c>
      <c r="D58" s="374">
        <v>23</v>
      </c>
      <c r="E58" s="374">
        <v>60</v>
      </c>
      <c r="F58" s="374">
        <v>14</v>
      </c>
      <c r="G58" s="374">
        <v>36</v>
      </c>
      <c r="H58" s="374">
        <v>3</v>
      </c>
      <c r="I58" s="374">
        <v>13</v>
      </c>
      <c r="J58" s="374">
        <v>4</v>
      </c>
      <c r="K58" s="374">
        <v>3</v>
      </c>
      <c r="L58" s="374">
        <v>0</v>
      </c>
      <c r="M58" s="374">
        <v>1</v>
      </c>
      <c r="N58" s="50"/>
      <c r="O58" s="329"/>
      <c r="P58" s="329"/>
      <c r="Q58" s="329"/>
      <c r="R58" s="329"/>
      <c r="S58" s="520" t="s">
        <v>77</v>
      </c>
      <c r="T58" s="520"/>
      <c r="U58" s="520"/>
      <c r="V58" s="520"/>
      <c r="W58" s="329"/>
      <c r="X58" s="116"/>
    </row>
    <row r="59" spans="2:24" ht="11.1" customHeight="1">
      <c r="B59" s="374">
        <v>25</v>
      </c>
      <c r="C59" s="374">
        <v>36</v>
      </c>
      <c r="D59" s="374">
        <v>17</v>
      </c>
      <c r="E59" s="374">
        <v>32</v>
      </c>
      <c r="F59" s="374">
        <v>14</v>
      </c>
      <c r="G59" s="374">
        <v>34</v>
      </c>
      <c r="H59" s="374">
        <v>11</v>
      </c>
      <c r="I59" s="374">
        <v>21</v>
      </c>
      <c r="J59" s="374">
        <v>1</v>
      </c>
      <c r="K59" s="374">
        <v>4</v>
      </c>
      <c r="L59" s="374">
        <v>0</v>
      </c>
      <c r="M59" s="374">
        <v>1</v>
      </c>
      <c r="N59" s="50"/>
      <c r="O59" s="329"/>
      <c r="P59" s="329"/>
      <c r="Q59" s="329"/>
      <c r="R59" s="329"/>
      <c r="S59" s="520" t="s">
        <v>81</v>
      </c>
      <c r="T59" s="520"/>
      <c r="U59" s="520"/>
      <c r="V59" s="520"/>
      <c r="W59" s="329"/>
      <c r="X59" s="116"/>
    </row>
    <row r="60" spans="2:24" s="116" customFormat="1" ht="5.25" customHeight="1">
      <c r="B60" s="375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50"/>
      <c r="O60" s="335"/>
      <c r="P60" s="335"/>
      <c r="Q60" s="335"/>
      <c r="R60" s="335"/>
      <c r="S60" s="335"/>
      <c r="T60" s="335"/>
      <c r="U60" s="335"/>
      <c r="V60" s="335"/>
      <c r="W60" s="335"/>
    </row>
    <row r="61" spans="2:24" s="119" customFormat="1" ht="11.1" customHeight="1">
      <c r="B61" s="375">
        <v>123</v>
      </c>
      <c r="C61" s="375">
        <v>184</v>
      </c>
      <c r="D61" s="375">
        <v>79</v>
      </c>
      <c r="E61" s="375">
        <v>173</v>
      </c>
      <c r="F61" s="375">
        <v>61</v>
      </c>
      <c r="G61" s="375">
        <v>83</v>
      </c>
      <c r="H61" s="375">
        <v>14</v>
      </c>
      <c r="I61" s="375">
        <v>56</v>
      </c>
      <c r="J61" s="375">
        <v>1</v>
      </c>
      <c r="K61" s="375">
        <v>11</v>
      </c>
      <c r="L61" s="375">
        <v>1</v>
      </c>
      <c r="M61" s="375">
        <v>1</v>
      </c>
      <c r="N61" s="181"/>
      <c r="O61" s="522" t="s">
        <v>91</v>
      </c>
      <c r="P61" s="522"/>
      <c r="Q61" s="522"/>
      <c r="R61" s="522"/>
      <c r="S61" s="522"/>
      <c r="T61" s="522"/>
      <c r="U61" s="522"/>
      <c r="V61" s="522"/>
      <c r="W61" s="330"/>
    </row>
    <row r="62" spans="2:24" ht="11.1" customHeight="1">
      <c r="B62" s="374">
        <v>27</v>
      </c>
      <c r="C62" s="374">
        <v>50</v>
      </c>
      <c r="D62" s="374">
        <v>20</v>
      </c>
      <c r="E62" s="374">
        <v>42</v>
      </c>
      <c r="F62" s="374">
        <v>18</v>
      </c>
      <c r="G62" s="374">
        <v>22</v>
      </c>
      <c r="H62" s="374">
        <v>6</v>
      </c>
      <c r="I62" s="374">
        <v>12</v>
      </c>
      <c r="J62" s="374">
        <v>0</v>
      </c>
      <c r="K62" s="374">
        <v>4</v>
      </c>
      <c r="L62" s="374">
        <v>0</v>
      </c>
      <c r="M62" s="374">
        <v>0</v>
      </c>
      <c r="N62" s="50"/>
      <c r="O62" s="329"/>
      <c r="P62" s="329"/>
      <c r="Q62" s="329"/>
      <c r="R62" s="329"/>
      <c r="S62" s="520" t="s">
        <v>76</v>
      </c>
      <c r="T62" s="520"/>
      <c r="U62" s="520"/>
      <c r="V62" s="520"/>
      <c r="W62" s="329"/>
      <c r="X62" s="116"/>
    </row>
    <row r="63" spans="2:24" ht="11.1" customHeight="1">
      <c r="B63" s="374">
        <v>33</v>
      </c>
      <c r="C63" s="374">
        <v>39</v>
      </c>
      <c r="D63" s="374">
        <v>20</v>
      </c>
      <c r="E63" s="374">
        <v>35</v>
      </c>
      <c r="F63" s="374">
        <v>12</v>
      </c>
      <c r="G63" s="374">
        <v>12</v>
      </c>
      <c r="H63" s="374">
        <v>4</v>
      </c>
      <c r="I63" s="374">
        <v>8</v>
      </c>
      <c r="J63" s="374">
        <v>0</v>
      </c>
      <c r="K63" s="374">
        <v>2</v>
      </c>
      <c r="L63" s="374">
        <v>0</v>
      </c>
      <c r="M63" s="374">
        <v>0</v>
      </c>
      <c r="N63" s="50"/>
      <c r="O63" s="329"/>
      <c r="P63" s="329"/>
      <c r="Q63" s="329"/>
      <c r="R63" s="329"/>
      <c r="S63" s="520" t="s">
        <v>77</v>
      </c>
      <c r="T63" s="520"/>
      <c r="U63" s="520"/>
      <c r="V63" s="520"/>
      <c r="W63" s="329"/>
      <c r="X63" s="116"/>
    </row>
    <row r="64" spans="2:24" ht="11.1" customHeight="1">
      <c r="B64" s="374">
        <v>28</v>
      </c>
      <c r="C64" s="374">
        <v>41</v>
      </c>
      <c r="D64" s="374">
        <v>19</v>
      </c>
      <c r="E64" s="374">
        <v>38</v>
      </c>
      <c r="F64" s="374">
        <v>9</v>
      </c>
      <c r="G64" s="374">
        <v>23</v>
      </c>
      <c r="H64" s="374">
        <v>2</v>
      </c>
      <c r="I64" s="374">
        <v>13</v>
      </c>
      <c r="J64" s="374">
        <v>0</v>
      </c>
      <c r="K64" s="374">
        <v>3</v>
      </c>
      <c r="L64" s="374">
        <v>0</v>
      </c>
      <c r="M64" s="374">
        <v>0</v>
      </c>
      <c r="N64" s="50"/>
      <c r="O64" s="329"/>
      <c r="P64" s="329"/>
      <c r="Q64" s="329"/>
      <c r="R64" s="329"/>
      <c r="S64" s="520" t="s">
        <v>81</v>
      </c>
      <c r="T64" s="520"/>
      <c r="U64" s="520"/>
      <c r="V64" s="520"/>
      <c r="W64" s="329"/>
      <c r="X64" s="116"/>
    </row>
    <row r="65" spans="2:24" ht="11.1" customHeight="1">
      <c r="B65" s="374">
        <v>35</v>
      </c>
      <c r="C65" s="374">
        <v>54</v>
      </c>
      <c r="D65" s="374">
        <v>20</v>
      </c>
      <c r="E65" s="374">
        <v>58</v>
      </c>
      <c r="F65" s="374">
        <v>22</v>
      </c>
      <c r="G65" s="374">
        <v>26</v>
      </c>
      <c r="H65" s="374">
        <v>2</v>
      </c>
      <c r="I65" s="374">
        <v>23</v>
      </c>
      <c r="J65" s="374">
        <v>1</v>
      </c>
      <c r="K65" s="374">
        <v>2</v>
      </c>
      <c r="L65" s="374">
        <v>1</v>
      </c>
      <c r="M65" s="374">
        <v>1</v>
      </c>
      <c r="N65" s="50"/>
      <c r="O65" s="329"/>
      <c r="P65" s="329"/>
      <c r="Q65" s="329"/>
      <c r="R65" s="329"/>
      <c r="S65" s="520" t="s">
        <v>84</v>
      </c>
      <c r="T65" s="520"/>
      <c r="U65" s="520"/>
      <c r="V65" s="520"/>
      <c r="W65" s="329"/>
      <c r="X65" s="116"/>
    </row>
    <row r="66" spans="2:24" ht="5.25" customHeight="1">
      <c r="B66" s="375"/>
      <c r="C66" s="375"/>
      <c r="D66" s="375"/>
      <c r="E66" s="375"/>
      <c r="F66" s="375"/>
      <c r="G66" s="375"/>
      <c r="H66" s="375"/>
      <c r="I66" s="375"/>
      <c r="J66" s="375"/>
      <c r="K66" s="375"/>
      <c r="L66" s="375"/>
      <c r="M66" s="375"/>
      <c r="N66" s="50"/>
      <c r="O66" s="329"/>
      <c r="P66" s="329"/>
      <c r="Q66" s="329"/>
      <c r="R66" s="329"/>
      <c r="S66" s="329"/>
      <c r="T66" s="329"/>
      <c r="U66" s="329"/>
      <c r="V66" s="329"/>
      <c r="W66" s="329"/>
      <c r="X66" s="116"/>
    </row>
    <row r="67" spans="2:24" s="118" customFormat="1" ht="11.1" customHeight="1">
      <c r="B67" s="375">
        <v>444</v>
      </c>
      <c r="C67" s="375">
        <v>530</v>
      </c>
      <c r="D67" s="375">
        <v>316</v>
      </c>
      <c r="E67" s="375">
        <v>482</v>
      </c>
      <c r="F67" s="375">
        <v>179</v>
      </c>
      <c r="G67" s="375">
        <v>338</v>
      </c>
      <c r="H67" s="375">
        <v>63</v>
      </c>
      <c r="I67" s="375">
        <v>172</v>
      </c>
      <c r="J67" s="375">
        <v>11</v>
      </c>
      <c r="K67" s="375">
        <v>47</v>
      </c>
      <c r="L67" s="375">
        <v>2</v>
      </c>
      <c r="M67" s="375">
        <v>13</v>
      </c>
      <c r="N67" s="181"/>
      <c r="O67" s="522" t="s">
        <v>92</v>
      </c>
      <c r="P67" s="522"/>
      <c r="Q67" s="522"/>
      <c r="R67" s="522"/>
      <c r="S67" s="522"/>
      <c r="T67" s="522"/>
      <c r="U67" s="522"/>
      <c r="V67" s="522"/>
      <c r="W67" s="330"/>
      <c r="X67" s="119"/>
    </row>
    <row r="68" spans="2:24" ht="11.1" customHeight="1">
      <c r="B68" s="374">
        <v>76</v>
      </c>
      <c r="C68" s="374">
        <v>109</v>
      </c>
      <c r="D68" s="374">
        <v>54</v>
      </c>
      <c r="E68" s="374">
        <v>97</v>
      </c>
      <c r="F68" s="374">
        <v>28</v>
      </c>
      <c r="G68" s="374">
        <v>58</v>
      </c>
      <c r="H68" s="374">
        <v>7</v>
      </c>
      <c r="I68" s="374">
        <v>32</v>
      </c>
      <c r="J68" s="374">
        <v>5</v>
      </c>
      <c r="K68" s="374">
        <v>11</v>
      </c>
      <c r="L68" s="374">
        <v>0</v>
      </c>
      <c r="M68" s="374">
        <v>2</v>
      </c>
      <c r="N68" s="50"/>
      <c r="O68" s="329"/>
      <c r="P68" s="329"/>
      <c r="Q68" s="329"/>
      <c r="R68" s="329"/>
      <c r="S68" s="520" t="s">
        <v>76</v>
      </c>
      <c r="T68" s="520"/>
      <c r="U68" s="520"/>
      <c r="V68" s="520"/>
      <c r="W68" s="329"/>
      <c r="X68" s="116"/>
    </row>
    <row r="69" spans="2:24" ht="11.1" customHeight="1">
      <c r="B69" s="374">
        <v>85</v>
      </c>
      <c r="C69" s="374">
        <v>106</v>
      </c>
      <c r="D69" s="374">
        <v>52</v>
      </c>
      <c r="E69" s="374">
        <v>98</v>
      </c>
      <c r="F69" s="374">
        <v>28</v>
      </c>
      <c r="G69" s="374">
        <v>75</v>
      </c>
      <c r="H69" s="374">
        <v>16</v>
      </c>
      <c r="I69" s="374">
        <v>42</v>
      </c>
      <c r="J69" s="374">
        <v>2</v>
      </c>
      <c r="K69" s="374">
        <v>17</v>
      </c>
      <c r="L69" s="374">
        <v>0</v>
      </c>
      <c r="M69" s="374">
        <v>6</v>
      </c>
      <c r="N69" s="50"/>
      <c r="O69" s="329"/>
      <c r="P69" s="329"/>
      <c r="Q69" s="329"/>
      <c r="R69" s="329"/>
      <c r="S69" s="520" t="s">
        <v>77</v>
      </c>
      <c r="T69" s="520"/>
      <c r="U69" s="520"/>
      <c r="V69" s="520"/>
      <c r="W69" s="329"/>
      <c r="X69" s="116"/>
    </row>
    <row r="70" spans="2:24" ht="11.1" customHeight="1">
      <c r="B70" s="374">
        <v>76</v>
      </c>
      <c r="C70" s="374">
        <v>78</v>
      </c>
      <c r="D70" s="374">
        <v>56</v>
      </c>
      <c r="E70" s="374">
        <v>82</v>
      </c>
      <c r="F70" s="374">
        <v>38</v>
      </c>
      <c r="G70" s="374">
        <v>63</v>
      </c>
      <c r="H70" s="374">
        <v>11</v>
      </c>
      <c r="I70" s="374">
        <v>21</v>
      </c>
      <c r="J70" s="374">
        <v>2</v>
      </c>
      <c r="K70" s="374">
        <v>7</v>
      </c>
      <c r="L70" s="374">
        <v>0</v>
      </c>
      <c r="M70" s="374">
        <v>2</v>
      </c>
      <c r="N70" s="50"/>
      <c r="O70" s="329"/>
      <c r="P70" s="329"/>
      <c r="Q70" s="329"/>
      <c r="R70" s="329"/>
      <c r="S70" s="520" t="s">
        <v>81</v>
      </c>
      <c r="T70" s="520"/>
      <c r="U70" s="520"/>
      <c r="V70" s="520"/>
      <c r="W70" s="329"/>
      <c r="X70" s="116"/>
    </row>
    <row r="71" spans="2:24" ht="11.1" customHeight="1">
      <c r="B71" s="374">
        <v>59</v>
      </c>
      <c r="C71" s="374">
        <v>65</v>
      </c>
      <c r="D71" s="374">
        <v>49</v>
      </c>
      <c r="E71" s="374">
        <v>57</v>
      </c>
      <c r="F71" s="374">
        <v>17</v>
      </c>
      <c r="G71" s="374">
        <v>45</v>
      </c>
      <c r="H71" s="374">
        <v>7</v>
      </c>
      <c r="I71" s="374">
        <v>28</v>
      </c>
      <c r="J71" s="374">
        <v>1</v>
      </c>
      <c r="K71" s="374">
        <v>5</v>
      </c>
      <c r="L71" s="374">
        <v>1</v>
      </c>
      <c r="M71" s="374">
        <v>1</v>
      </c>
      <c r="N71" s="50"/>
      <c r="O71" s="329"/>
      <c r="P71" s="329"/>
      <c r="Q71" s="329"/>
      <c r="R71" s="329"/>
      <c r="S71" s="520" t="s">
        <v>84</v>
      </c>
      <c r="T71" s="520"/>
      <c r="U71" s="520"/>
      <c r="V71" s="520"/>
      <c r="W71" s="329"/>
      <c r="X71" s="116"/>
    </row>
    <row r="72" spans="2:24" ht="11.1" customHeight="1">
      <c r="B72" s="374">
        <v>84</v>
      </c>
      <c r="C72" s="374">
        <v>89</v>
      </c>
      <c r="D72" s="374">
        <v>56</v>
      </c>
      <c r="E72" s="374">
        <v>68</v>
      </c>
      <c r="F72" s="374">
        <v>24</v>
      </c>
      <c r="G72" s="374">
        <v>48</v>
      </c>
      <c r="H72" s="374">
        <v>14</v>
      </c>
      <c r="I72" s="374">
        <v>26</v>
      </c>
      <c r="J72" s="374">
        <v>0</v>
      </c>
      <c r="K72" s="374">
        <v>0</v>
      </c>
      <c r="L72" s="374">
        <v>0</v>
      </c>
      <c r="M72" s="374">
        <v>2</v>
      </c>
      <c r="N72" s="50"/>
      <c r="O72" s="329"/>
      <c r="P72" s="329"/>
      <c r="Q72" s="329"/>
      <c r="R72" s="329"/>
      <c r="S72" s="520" t="s">
        <v>87</v>
      </c>
      <c r="T72" s="520"/>
      <c r="U72" s="520"/>
      <c r="V72" s="520"/>
      <c r="W72" s="329"/>
      <c r="X72" s="116"/>
    </row>
    <row r="73" spans="2:24" ht="11.1" customHeight="1">
      <c r="B73" s="374">
        <v>64</v>
      </c>
      <c r="C73" s="374">
        <v>83</v>
      </c>
      <c r="D73" s="374">
        <v>49</v>
      </c>
      <c r="E73" s="374">
        <v>80</v>
      </c>
      <c r="F73" s="374">
        <v>44</v>
      </c>
      <c r="G73" s="374">
        <v>49</v>
      </c>
      <c r="H73" s="374">
        <v>8</v>
      </c>
      <c r="I73" s="374">
        <v>23</v>
      </c>
      <c r="J73" s="374">
        <v>1</v>
      </c>
      <c r="K73" s="374">
        <v>7</v>
      </c>
      <c r="L73" s="374">
        <v>1</v>
      </c>
      <c r="M73" s="374">
        <v>0</v>
      </c>
      <c r="N73" s="50"/>
      <c r="O73" s="329"/>
      <c r="P73" s="329"/>
      <c r="Q73" s="329"/>
      <c r="R73" s="329"/>
      <c r="S73" s="520" t="s">
        <v>88</v>
      </c>
      <c r="T73" s="520"/>
      <c r="U73" s="520"/>
      <c r="V73" s="520"/>
      <c r="W73" s="329"/>
      <c r="X73" s="116"/>
    </row>
    <row r="74" spans="2:24" ht="5.25" customHeight="1">
      <c r="B74" s="375"/>
      <c r="C74" s="375"/>
      <c r="D74" s="375"/>
      <c r="E74" s="375"/>
      <c r="F74" s="375"/>
      <c r="G74" s="375"/>
      <c r="H74" s="375"/>
      <c r="I74" s="375"/>
      <c r="J74" s="375"/>
      <c r="K74" s="375"/>
      <c r="L74" s="375"/>
      <c r="M74" s="375"/>
      <c r="N74" s="50"/>
      <c r="O74" s="329"/>
      <c r="P74" s="329"/>
      <c r="Q74" s="329"/>
      <c r="R74" s="329"/>
      <c r="S74" s="329"/>
      <c r="T74" s="329"/>
      <c r="U74" s="329"/>
      <c r="V74" s="329"/>
      <c r="W74" s="329"/>
      <c r="X74" s="116"/>
    </row>
    <row r="75" spans="2:24" s="118" customFormat="1" ht="11.1" customHeight="1">
      <c r="B75" s="375">
        <v>212</v>
      </c>
      <c r="C75" s="375">
        <v>311</v>
      </c>
      <c r="D75" s="375">
        <v>178</v>
      </c>
      <c r="E75" s="375">
        <v>263</v>
      </c>
      <c r="F75" s="375">
        <v>78</v>
      </c>
      <c r="G75" s="375">
        <v>202</v>
      </c>
      <c r="H75" s="375">
        <v>34</v>
      </c>
      <c r="I75" s="375">
        <v>82</v>
      </c>
      <c r="J75" s="375">
        <v>7</v>
      </c>
      <c r="K75" s="375">
        <v>18</v>
      </c>
      <c r="L75" s="375">
        <v>2</v>
      </c>
      <c r="M75" s="375">
        <v>5</v>
      </c>
      <c r="N75" s="181"/>
      <c r="O75" s="522" t="s">
        <v>93</v>
      </c>
      <c r="P75" s="522"/>
      <c r="Q75" s="522"/>
      <c r="R75" s="522"/>
      <c r="S75" s="522"/>
      <c r="T75" s="522"/>
      <c r="U75" s="522"/>
      <c r="V75" s="522"/>
      <c r="W75" s="330"/>
      <c r="X75" s="119"/>
    </row>
    <row r="76" spans="2:24" ht="11.1" customHeight="1">
      <c r="B76" s="374">
        <v>69</v>
      </c>
      <c r="C76" s="374">
        <v>89</v>
      </c>
      <c r="D76" s="374">
        <v>52</v>
      </c>
      <c r="E76" s="374">
        <v>73</v>
      </c>
      <c r="F76" s="374">
        <v>15</v>
      </c>
      <c r="G76" s="374">
        <v>51</v>
      </c>
      <c r="H76" s="374">
        <v>5</v>
      </c>
      <c r="I76" s="374">
        <v>25</v>
      </c>
      <c r="J76" s="374">
        <v>2</v>
      </c>
      <c r="K76" s="374">
        <v>2</v>
      </c>
      <c r="L76" s="374">
        <v>1</v>
      </c>
      <c r="M76" s="374">
        <v>2</v>
      </c>
      <c r="N76" s="50"/>
      <c r="O76" s="329"/>
      <c r="P76" s="329"/>
      <c r="Q76" s="329"/>
      <c r="R76" s="329"/>
      <c r="S76" s="520" t="s">
        <v>76</v>
      </c>
      <c r="T76" s="520"/>
      <c r="U76" s="520"/>
      <c r="V76" s="520"/>
      <c r="W76" s="329"/>
      <c r="X76" s="116"/>
    </row>
    <row r="77" spans="2:24" ht="11.1" customHeight="1">
      <c r="B77" s="374">
        <v>50</v>
      </c>
      <c r="C77" s="374">
        <v>80</v>
      </c>
      <c r="D77" s="374">
        <v>47</v>
      </c>
      <c r="E77" s="374">
        <v>92</v>
      </c>
      <c r="F77" s="374">
        <v>34</v>
      </c>
      <c r="G77" s="374">
        <v>64</v>
      </c>
      <c r="H77" s="374">
        <v>9</v>
      </c>
      <c r="I77" s="374">
        <v>23</v>
      </c>
      <c r="J77" s="374">
        <v>5</v>
      </c>
      <c r="K77" s="374">
        <v>6</v>
      </c>
      <c r="L77" s="374">
        <v>1</v>
      </c>
      <c r="M77" s="374">
        <v>1</v>
      </c>
      <c r="N77" s="50"/>
      <c r="O77" s="329"/>
      <c r="P77" s="329"/>
      <c r="Q77" s="329"/>
      <c r="R77" s="329"/>
      <c r="S77" s="520" t="s">
        <v>77</v>
      </c>
      <c r="T77" s="520"/>
      <c r="U77" s="520"/>
      <c r="V77" s="520"/>
      <c r="W77" s="329"/>
      <c r="X77" s="116"/>
    </row>
    <row r="78" spans="2:24" ht="11.1" customHeight="1">
      <c r="B78" s="374">
        <v>42</v>
      </c>
      <c r="C78" s="374">
        <v>55</v>
      </c>
      <c r="D78" s="374">
        <v>35</v>
      </c>
      <c r="E78" s="374">
        <v>43</v>
      </c>
      <c r="F78" s="374">
        <v>9</v>
      </c>
      <c r="G78" s="374">
        <v>33</v>
      </c>
      <c r="H78" s="374">
        <v>8</v>
      </c>
      <c r="I78" s="374">
        <v>21</v>
      </c>
      <c r="J78" s="374">
        <v>0</v>
      </c>
      <c r="K78" s="374">
        <v>5</v>
      </c>
      <c r="L78" s="374">
        <v>0</v>
      </c>
      <c r="M78" s="374">
        <v>1</v>
      </c>
      <c r="N78" s="50"/>
      <c r="O78" s="329"/>
      <c r="P78" s="329"/>
      <c r="Q78" s="329"/>
      <c r="R78" s="329"/>
      <c r="S78" s="520" t="s">
        <v>81</v>
      </c>
      <c r="T78" s="520"/>
      <c r="U78" s="520"/>
      <c r="V78" s="520"/>
      <c r="W78" s="329"/>
      <c r="X78" s="116"/>
    </row>
    <row r="79" spans="2:24" ht="11.1" customHeight="1">
      <c r="B79" s="374">
        <v>51</v>
      </c>
      <c r="C79" s="374">
        <v>87</v>
      </c>
      <c r="D79" s="374">
        <v>44</v>
      </c>
      <c r="E79" s="374">
        <v>55</v>
      </c>
      <c r="F79" s="374">
        <v>20</v>
      </c>
      <c r="G79" s="374">
        <v>54</v>
      </c>
      <c r="H79" s="374">
        <v>12</v>
      </c>
      <c r="I79" s="374">
        <v>13</v>
      </c>
      <c r="J79" s="374">
        <v>0</v>
      </c>
      <c r="K79" s="374">
        <v>5</v>
      </c>
      <c r="L79" s="374">
        <v>0</v>
      </c>
      <c r="M79" s="374">
        <v>1</v>
      </c>
      <c r="N79" s="50"/>
      <c r="O79" s="329"/>
      <c r="P79" s="329"/>
      <c r="Q79" s="329"/>
      <c r="R79" s="329"/>
      <c r="S79" s="520" t="s">
        <v>84</v>
      </c>
      <c r="T79" s="520"/>
      <c r="U79" s="520"/>
      <c r="V79" s="520"/>
      <c r="W79" s="329"/>
      <c r="X79" s="116"/>
    </row>
    <row r="80" spans="2:24" ht="5.25" customHeight="1"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50"/>
      <c r="O80" s="329"/>
      <c r="P80" s="329"/>
      <c r="Q80" s="329"/>
      <c r="R80" s="329"/>
      <c r="S80" s="329"/>
      <c r="T80" s="329"/>
      <c r="U80" s="329"/>
      <c r="V80" s="329"/>
      <c r="W80" s="329"/>
      <c r="X80" s="116"/>
    </row>
    <row r="81" spans="2:24" s="118" customFormat="1" ht="11.1" customHeight="1">
      <c r="B81" s="375">
        <v>180</v>
      </c>
      <c r="C81" s="375">
        <v>267</v>
      </c>
      <c r="D81" s="375">
        <v>135</v>
      </c>
      <c r="E81" s="375">
        <v>208</v>
      </c>
      <c r="F81" s="375">
        <v>80</v>
      </c>
      <c r="G81" s="375">
        <v>126</v>
      </c>
      <c r="H81" s="375">
        <v>25</v>
      </c>
      <c r="I81" s="375">
        <v>49</v>
      </c>
      <c r="J81" s="375">
        <v>2</v>
      </c>
      <c r="K81" s="375">
        <v>21</v>
      </c>
      <c r="L81" s="375">
        <v>3</v>
      </c>
      <c r="M81" s="375">
        <v>6</v>
      </c>
      <c r="N81" s="181"/>
      <c r="O81" s="522" t="s">
        <v>94</v>
      </c>
      <c r="P81" s="522"/>
      <c r="Q81" s="522"/>
      <c r="R81" s="522"/>
      <c r="S81" s="522"/>
      <c r="T81" s="522"/>
      <c r="U81" s="522"/>
      <c r="V81" s="522"/>
      <c r="W81" s="330"/>
      <c r="X81" s="119"/>
    </row>
    <row r="82" spans="2:24" ht="11.1" customHeight="1">
      <c r="B82" s="374">
        <v>16</v>
      </c>
      <c r="C82" s="374">
        <v>27</v>
      </c>
      <c r="D82" s="374">
        <v>6</v>
      </c>
      <c r="E82" s="374">
        <v>14</v>
      </c>
      <c r="F82" s="374">
        <v>9</v>
      </c>
      <c r="G82" s="374">
        <v>20</v>
      </c>
      <c r="H82" s="374">
        <v>2</v>
      </c>
      <c r="I82" s="374">
        <v>6</v>
      </c>
      <c r="J82" s="374">
        <v>0</v>
      </c>
      <c r="K82" s="374">
        <v>2</v>
      </c>
      <c r="L82" s="374">
        <v>0</v>
      </c>
      <c r="M82" s="374">
        <v>0</v>
      </c>
      <c r="N82" s="50"/>
      <c r="O82" s="329"/>
      <c r="P82" s="329"/>
      <c r="Q82" s="329"/>
      <c r="R82" s="329"/>
      <c r="S82" s="520" t="s">
        <v>76</v>
      </c>
      <c r="T82" s="520"/>
      <c r="U82" s="520"/>
      <c r="V82" s="520"/>
      <c r="W82" s="329"/>
      <c r="X82" s="116"/>
    </row>
    <row r="83" spans="2:24" ht="11.1" customHeight="1">
      <c r="B83" s="374">
        <v>36</v>
      </c>
      <c r="C83" s="374">
        <v>43</v>
      </c>
      <c r="D83" s="374">
        <v>28</v>
      </c>
      <c r="E83" s="374">
        <v>44</v>
      </c>
      <c r="F83" s="374">
        <v>13</v>
      </c>
      <c r="G83" s="374">
        <v>34</v>
      </c>
      <c r="H83" s="374">
        <v>6</v>
      </c>
      <c r="I83" s="374">
        <v>13</v>
      </c>
      <c r="J83" s="374">
        <v>0</v>
      </c>
      <c r="K83" s="374">
        <v>6</v>
      </c>
      <c r="L83" s="374">
        <v>0</v>
      </c>
      <c r="M83" s="374">
        <v>2</v>
      </c>
      <c r="N83" s="50"/>
      <c r="O83" s="329"/>
      <c r="P83" s="329"/>
      <c r="Q83" s="329"/>
      <c r="R83" s="329"/>
      <c r="S83" s="520" t="s">
        <v>77</v>
      </c>
      <c r="T83" s="520"/>
      <c r="U83" s="520"/>
      <c r="V83" s="520"/>
      <c r="W83" s="329"/>
      <c r="X83" s="116"/>
    </row>
    <row r="84" spans="2:24" ht="11.1" customHeight="1">
      <c r="B84" s="374">
        <v>45</v>
      </c>
      <c r="C84" s="374">
        <v>84</v>
      </c>
      <c r="D84" s="374">
        <v>44</v>
      </c>
      <c r="E84" s="374">
        <v>75</v>
      </c>
      <c r="F84" s="374">
        <v>25</v>
      </c>
      <c r="G84" s="374">
        <v>35</v>
      </c>
      <c r="H84" s="374">
        <v>9</v>
      </c>
      <c r="I84" s="374">
        <v>17</v>
      </c>
      <c r="J84" s="374">
        <v>2</v>
      </c>
      <c r="K84" s="374">
        <v>10</v>
      </c>
      <c r="L84" s="374">
        <v>2</v>
      </c>
      <c r="M84" s="374">
        <v>3</v>
      </c>
      <c r="N84" s="50"/>
      <c r="O84" s="329"/>
      <c r="P84" s="329"/>
      <c r="Q84" s="329"/>
      <c r="R84" s="329"/>
      <c r="S84" s="520" t="s">
        <v>81</v>
      </c>
      <c r="T84" s="520"/>
      <c r="U84" s="520"/>
      <c r="V84" s="520"/>
      <c r="W84" s="329"/>
      <c r="X84" s="116"/>
    </row>
    <row r="85" spans="2:24" ht="11.1" customHeight="1">
      <c r="B85" s="374">
        <v>83</v>
      </c>
      <c r="C85" s="374">
        <v>113</v>
      </c>
      <c r="D85" s="374">
        <v>57</v>
      </c>
      <c r="E85" s="374">
        <v>75</v>
      </c>
      <c r="F85" s="374">
        <v>33</v>
      </c>
      <c r="G85" s="374">
        <v>37</v>
      </c>
      <c r="H85" s="374">
        <v>8</v>
      </c>
      <c r="I85" s="374">
        <v>13</v>
      </c>
      <c r="J85" s="374">
        <v>0</v>
      </c>
      <c r="K85" s="374">
        <v>3</v>
      </c>
      <c r="L85" s="374">
        <v>1</v>
      </c>
      <c r="M85" s="374">
        <v>1</v>
      </c>
      <c r="N85" s="50"/>
      <c r="O85" s="329"/>
      <c r="P85" s="329"/>
      <c r="Q85" s="329"/>
      <c r="R85" s="329"/>
      <c r="S85" s="520" t="s">
        <v>84</v>
      </c>
      <c r="T85" s="520"/>
      <c r="U85" s="520"/>
      <c r="V85" s="520"/>
      <c r="W85" s="329"/>
      <c r="X85" s="116"/>
    </row>
    <row r="86" spans="2:24" ht="5.25" customHeight="1"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82"/>
      <c r="O86" s="64"/>
      <c r="P86" s="64"/>
      <c r="Q86" s="64"/>
      <c r="R86" s="331"/>
      <c r="S86" s="39"/>
      <c r="T86" s="39"/>
      <c r="U86" s="39"/>
      <c r="V86" s="39"/>
      <c r="W86" s="39"/>
      <c r="X86" s="116"/>
    </row>
    <row r="87" spans="2:24" ht="11.1" customHeight="1"/>
  </sheetData>
  <mergeCells count="71">
    <mergeCell ref="S85:V85"/>
    <mergeCell ref="S78:V78"/>
    <mergeCell ref="S79:V79"/>
    <mergeCell ref="O81:V81"/>
    <mergeCell ref="S82:V82"/>
    <mergeCell ref="S83:V83"/>
    <mergeCell ref="S84:V84"/>
    <mergeCell ref="S77:V77"/>
    <mergeCell ref="S64:V64"/>
    <mergeCell ref="S65:V65"/>
    <mergeCell ref="O67:V67"/>
    <mergeCell ref="S68:V68"/>
    <mergeCell ref="S69:V69"/>
    <mergeCell ref="S70:V70"/>
    <mergeCell ref="S71:V71"/>
    <mergeCell ref="S72:V72"/>
    <mergeCell ref="S73:V73"/>
    <mergeCell ref="O75:V75"/>
    <mergeCell ref="S76:V76"/>
    <mergeCell ref="S63:V63"/>
    <mergeCell ref="S49:V49"/>
    <mergeCell ref="O51:V51"/>
    <mergeCell ref="S52:V52"/>
    <mergeCell ref="S53:V53"/>
    <mergeCell ref="S54:V54"/>
    <mergeCell ref="O56:V56"/>
    <mergeCell ref="S57:V57"/>
    <mergeCell ref="S58:V58"/>
    <mergeCell ref="S59:V59"/>
    <mergeCell ref="O61:V61"/>
    <mergeCell ref="S62:V62"/>
    <mergeCell ref="S48:V48"/>
    <mergeCell ref="S35:V35"/>
    <mergeCell ref="S36:V36"/>
    <mergeCell ref="O38:V38"/>
    <mergeCell ref="S39:V39"/>
    <mergeCell ref="S40:V40"/>
    <mergeCell ref="S41:V41"/>
    <mergeCell ref="O43:V43"/>
    <mergeCell ref="S44:V44"/>
    <mergeCell ref="S45:V45"/>
    <mergeCell ref="S46:V46"/>
    <mergeCell ref="S47:V47"/>
    <mergeCell ref="S34:V34"/>
    <mergeCell ref="S19:V19"/>
    <mergeCell ref="O21:V21"/>
    <mergeCell ref="O23:V23"/>
    <mergeCell ref="S24:V24"/>
    <mergeCell ref="S25:V25"/>
    <mergeCell ref="S26:V26"/>
    <mergeCell ref="O28:V28"/>
    <mergeCell ref="S29:V29"/>
    <mergeCell ref="S30:V30"/>
    <mergeCell ref="O32:V32"/>
    <mergeCell ref="S33:V33"/>
    <mergeCell ref="S18:V18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O13:V13"/>
    <mergeCell ref="S14:V14"/>
    <mergeCell ref="S15:V15"/>
    <mergeCell ref="O17:V17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U63"/>
  <sheetViews>
    <sheetView view="pageBreakPreview" zoomScaleNormal="100" zoomScaleSheetLayoutView="100" workbookViewId="0">
      <selection activeCell="BJ1" sqref="BJ1"/>
    </sheetView>
  </sheetViews>
  <sheetFormatPr defaultRowHeight="13.5"/>
  <cols>
    <col min="1" max="63" width="1.625" customWidth="1"/>
  </cols>
  <sheetData>
    <row r="1" spans="1:61" ht="11.1" customHeight="1">
      <c r="A1" s="443">
        <f>'11'!AZ1+1</f>
        <v>12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4"/>
      <c r="M1" s="444"/>
      <c r="N1" s="444"/>
    </row>
    <row r="2" spans="1:61" ht="11.1" customHeight="1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4"/>
      <c r="M2" s="444"/>
      <c r="N2" s="444"/>
    </row>
    <row r="3" spans="1:61" s="31" customFormat="1" ht="11.1" customHeight="1"/>
    <row r="4" spans="1:61" s="31" customFormat="1" ht="11.1" customHeight="1"/>
    <row r="5" spans="1:61" s="32" customFormat="1" ht="18" customHeight="1">
      <c r="B5" s="445" t="s">
        <v>322</v>
      </c>
      <c r="C5" s="445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/>
      <c r="AU5" s="445"/>
      <c r="AV5" s="445"/>
      <c r="AW5" s="445"/>
      <c r="AX5" s="445"/>
      <c r="AY5" s="445"/>
      <c r="AZ5" s="445"/>
      <c r="BA5" s="445"/>
      <c r="BB5" s="445"/>
      <c r="BC5" s="445"/>
      <c r="BD5" s="445"/>
      <c r="BE5" s="445"/>
      <c r="BF5" s="445"/>
      <c r="BG5" s="445"/>
      <c r="BH5" s="445"/>
      <c r="BI5" s="445"/>
    </row>
    <row r="6" spans="1:61" s="31" customFormat="1" ht="12.95" customHeight="1">
      <c r="V6" s="258"/>
      <c r="W6" s="258"/>
      <c r="X6" s="258"/>
      <c r="Y6" s="258"/>
      <c r="Z6" s="258"/>
      <c r="AA6" s="258"/>
      <c r="AB6" s="258"/>
      <c r="AC6" s="258"/>
      <c r="AD6" s="258"/>
      <c r="AE6" s="258"/>
    </row>
    <row r="7" spans="1:61" ht="15.95" customHeight="1"/>
    <row r="8" spans="1:61" ht="15.95" customHeight="1"/>
    <row r="9" spans="1:61" ht="15.95" customHeight="1"/>
    <row r="10" spans="1:61" ht="15.95" customHeight="1"/>
    <row r="11" spans="1:61" ht="15.95" customHeight="1"/>
    <row r="12" spans="1:61" ht="15.95" customHeight="1"/>
    <row r="13" spans="1:61" ht="15.95" customHeight="1"/>
    <row r="14" spans="1:61" ht="15.95" customHeight="1"/>
    <row r="15" spans="1:61" ht="15.95" customHeight="1"/>
    <row r="16" spans="1:61" ht="15.95" customHeight="1"/>
    <row r="17" ht="15.95" customHeight="1"/>
    <row r="18" ht="15.95" customHeight="1"/>
    <row r="19" ht="15.95" customHeight="1"/>
    <row r="20" ht="15.95" customHeight="1"/>
    <row r="21" ht="15.95" customHeight="1"/>
    <row r="22" ht="15.95" customHeight="1"/>
    <row r="23" ht="15.95" customHeight="1"/>
    <row r="24" ht="15.95" customHeight="1"/>
    <row r="25" ht="15.95" customHeight="1"/>
    <row r="26" ht="15.95" customHeight="1"/>
    <row r="27" ht="15.95" customHeight="1"/>
    <row r="28" ht="15.95" customHeight="1"/>
    <row r="29" ht="15.95" customHeight="1"/>
    <row r="30" ht="15.95" customHeight="1"/>
    <row r="31" ht="15.95" customHeight="1"/>
    <row r="32" ht="15.95" customHeight="1"/>
    <row r="33" spans="3:73" ht="15.95" customHeight="1"/>
    <row r="34" spans="3:73" ht="15.95" customHeight="1"/>
    <row r="35" spans="3:73" ht="15.95" customHeight="1"/>
    <row r="36" spans="3:73" ht="15.95" customHeight="1"/>
    <row r="37" spans="3:73" ht="15.95" customHeight="1"/>
    <row r="38" spans="3:73" ht="15.95" customHeight="1">
      <c r="BL38" s="344"/>
      <c r="BM38" s="310"/>
      <c r="BN38" s="310"/>
      <c r="BO38" s="310"/>
      <c r="BP38" s="310"/>
      <c r="BQ38" s="310"/>
      <c r="BR38" s="310"/>
      <c r="BS38" s="310"/>
      <c r="BT38" s="310"/>
      <c r="BU38" s="310"/>
    </row>
    <row r="39" spans="3:73" ht="15.95" customHeight="1">
      <c r="C39" s="344"/>
    </row>
    <row r="40" spans="3:73" ht="15.95" customHeight="1"/>
    <row r="41" spans="3:73" ht="15.95" customHeight="1"/>
    <row r="42" spans="3:73" ht="15.95" customHeight="1"/>
    <row r="43" spans="3:73" ht="15.95" customHeight="1"/>
    <row r="44" spans="3:73" ht="15.95" customHeight="1"/>
    <row r="45" spans="3:73" ht="15.95" customHeight="1"/>
    <row r="46" spans="3:73" ht="15.95" customHeight="1"/>
    <row r="47" spans="3:73" ht="15.95" customHeight="1"/>
    <row r="48" spans="3:73" ht="15.95" customHeight="1"/>
    <row r="49" spans="36:48" ht="15.95" customHeight="1"/>
    <row r="50" spans="36:48" ht="15.95" customHeight="1"/>
    <row r="51" spans="36:48" ht="15.95" customHeight="1"/>
    <row r="52" spans="36:48" ht="15.95" customHeight="1"/>
    <row r="53" spans="36:48" ht="15.95" customHeight="1"/>
    <row r="54" spans="36:48" ht="15.95" customHeight="1"/>
    <row r="55" spans="36:48" ht="15.95" customHeight="1"/>
    <row r="56" spans="36:48" ht="15.95" customHeight="1"/>
    <row r="57" spans="36:48" ht="15.95" customHeight="1"/>
    <row r="58" spans="36:48" ht="15.95" customHeight="1"/>
    <row r="59" spans="36:48" ht="15.95" customHeight="1"/>
    <row r="60" spans="36:48" ht="15.95" customHeight="1"/>
    <row r="61" spans="36:48" ht="15.95" customHeight="1">
      <c r="AJ61" s="446"/>
      <c r="AK61" s="446"/>
      <c r="AL61" s="446"/>
      <c r="AM61" s="446"/>
      <c r="AN61" s="446"/>
      <c r="AO61" s="446"/>
      <c r="AP61" s="446"/>
      <c r="AQ61" s="446"/>
      <c r="AR61" s="446"/>
      <c r="AS61" s="446"/>
      <c r="AT61" s="446"/>
      <c r="AU61" s="446"/>
      <c r="AV61" s="446"/>
    </row>
    <row r="62" spans="36:48" ht="15.95" customHeight="1"/>
    <row r="63" spans="36:48" ht="15.95" customHeight="1"/>
  </sheetData>
  <mergeCells count="3">
    <mergeCell ref="A1:N2"/>
    <mergeCell ref="B5:BI5"/>
    <mergeCell ref="AJ61:AV61"/>
  </mergeCells>
  <phoneticPr fontId="29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W82"/>
  <sheetViews>
    <sheetView view="pageBreakPreview" zoomScaleNormal="100" zoomScaleSheetLayoutView="100" workbookViewId="0">
      <selection activeCell="Y30" sqref="Y30"/>
    </sheetView>
  </sheetViews>
  <sheetFormatPr defaultRowHeight="11.25"/>
  <cols>
    <col min="1" max="11" width="1.625" style="112" customWidth="1"/>
    <col min="12" max="13" width="8.375" style="112" customWidth="1"/>
    <col min="14" max="21" width="8.125" style="112" customWidth="1"/>
    <col min="22" max="22" width="1.625" style="112" customWidth="1"/>
    <col min="23" max="23" width="9" style="31" customWidth="1"/>
    <col min="24" max="16384" width="9" style="112"/>
  </cols>
  <sheetData>
    <row r="1" spans="1:23" s="253" customFormat="1" ht="11.1" customHeight="1">
      <c r="A1" s="537">
        <f>'29'!M1+1</f>
        <v>30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23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3" spans="1:23" ht="11.1" customHeight="1"/>
    <row r="4" spans="1:23" ht="11.1" customHeight="1"/>
    <row r="5" spans="1:23" s="113" customFormat="1" ht="18" customHeight="1">
      <c r="B5" s="628" t="s">
        <v>311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137"/>
      <c r="W5" s="112"/>
    </row>
    <row r="6" spans="1:23" ht="12.95" customHeight="1"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130"/>
    </row>
    <row r="7" spans="1:23" ht="11.1" customHeight="1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</row>
    <row r="8" spans="1:23" ht="15" customHeight="1">
      <c r="A8" s="31"/>
      <c r="B8" s="525" t="s">
        <v>70</v>
      </c>
      <c r="C8" s="526"/>
      <c r="D8" s="526"/>
      <c r="E8" s="526"/>
      <c r="F8" s="526"/>
      <c r="G8" s="526"/>
      <c r="H8" s="526"/>
      <c r="I8" s="526"/>
      <c r="J8" s="526"/>
      <c r="K8" s="526"/>
      <c r="L8" s="526" t="s">
        <v>1</v>
      </c>
      <c r="M8" s="526"/>
      <c r="N8" s="526" t="s">
        <v>167</v>
      </c>
      <c r="O8" s="526"/>
      <c r="P8" s="526" t="s">
        <v>168</v>
      </c>
      <c r="Q8" s="526"/>
      <c r="R8" s="526" t="s">
        <v>169</v>
      </c>
      <c r="S8" s="526"/>
      <c r="T8" s="526" t="s">
        <v>170</v>
      </c>
      <c r="U8" s="530"/>
      <c r="V8" s="117"/>
    </row>
    <row r="9" spans="1:23" ht="15" customHeight="1">
      <c r="A9" s="31"/>
      <c r="B9" s="527"/>
      <c r="C9" s="528"/>
      <c r="D9" s="528"/>
      <c r="E9" s="528"/>
      <c r="F9" s="528"/>
      <c r="G9" s="528"/>
      <c r="H9" s="528"/>
      <c r="I9" s="528"/>
      <c r="J9" s="528"/>
      <c r="K9" s="528"/>
      <c r="L9" s="179" t="s">
        <v>2</v>
      </c>
      <c r="M9" s="179" t="s">
        <v>3</v>
      </c>
      <c r="N9" s="179" t="s">
        <v>2</v>
      </c>
      <c r="O9" s="179" t="s">
        <v>3</v>
      </c>
      <c r="P9" s="179" t="s">
        <v>2</v>
      </c>
      <c r="Q9" s="179" t="s">
        <v>3</v>
      </c>
      <c r="R9" s="179" t="s">
        <v>2</v>
      </c>
      <c r="S9" s="179" t="s">
        <v>3</v>
      </c>
      <c r="T9" s="179" t="s">
        <v>2</v>
      </c>
      <c r="U9" s="187" t="s">
        <v>3</v>
      </c>
      <c r="V9" s="117"/>
    </row>
    <row r="10" spans="1:23" ht="5.25" customHeight="1">
      <c r="B10" s="116"/>
      <c r="C10" s="116"/>
      <c r="D10" s="116"/>
      <c r="E10" s="116"/>
      <c r="F10" s="116"/>
      <c r="G10" s="116"/>
      <c r="H10" s="116"/>
      <c r="I10" s="116"/>
      <c r="J10" s="116"/>
      <c r="K10" s="166"/>
      <c r="L10" s="116"/>
      <c r="M10" s="116"/>
    </row>
    <row r="11" spans="1:23" s="118" customFormat="1" ht="11.1" customHeight="1">
      <c r="B11" s="119"/>
      <c r="C11" s="641" t="s">
        <v>96</v>
      </c>
      <c r="D11" s="641"/>
      <c r="E11" s="641"/>
      <c r="F11" s="641"/>
      <c r="G11" s="641"/>
      <c r="H11" s="641"/>
      <c r="I11" s="641"/>
      <c r="J11" s="641"/>
      <c r="K11" s="167"/>
      <c r="L11" s="375">
        <v>9647</v>
      </c>
      <c r="M11" s="375">
        <v>9858</v>
      </c>
      <c r="N11" s="375">
        <v>388</v>
      </c>
      <c r="O11" s="375">
        <v>338</v>
      </c>
      <c r="P11" s="375">
        <v>339</v>
      </c>
      <c r="Q11" s="375">
        <v>331</v>
      </c>
      <c r="R11" s="375">
        <v>348</v>
      </c>
      <c r="S11" s="375">
        <v>283</v>
      </c>
      <c r="T11" s="375">
        <v>407</v>
      </c>
      <c r="U11" s="375">
        <v>330</v>
      </c>
      <c r="V11" s="132"/>
      <c r="W11" s="41"/>
    </row>
    <row r="12" spans="1:23" ht="11.1" customHeight="1">
      <c r="B12" s="116"/>
      <c r="C12" s="342"/>
      <c r="D12" s="342"/>
      <c r="E12" s="342"/>
      <c r="F12" s="342"/>
      <c r="G12" s="640" t="s">
        <v>76</v>
      </c>
      <c r="H12" s="640"/>
      <c r="I12" s="640"/>
      <c r="J12" s="640"/>
      <c r="K12" s="168"/>
      <c r="L12" s="374">
        <v>2106</v>
      </c>
      <c r="M12" s="374">
        <v>2337</v>
      </c>
      <c r="N12" s="374">
        <v>101</v>
      </c>
      <c r="O12" s="374">
        <v>96</v>
      </c>
      <c r="P12" s="374">
        <v>90</v>
      </c>
      <c r="Q12" s="374">
        <v>95</v>
      </c>
      <c r="R12" s="374">
        <v>62</v>
      </c>
      <c r="S12" s="374">
        <v>51</v>
      </c>
      <c r="T12" s="374">
        <v>75</v>
      </c>
      <c r="U12" s="374">
        <v>70</v>
      </c>
      <c r="V12" s="123"/>
    </row>
    <row r="13" spans="1:23" ht="11.1" customHeight="1">
      <c r="B13" s="116"/>
      <c r="C13" s="342"/>
      <c r="D13" s="342"/>
      <c r="E13" s="342"/>
      <c r="F13" s="342"/>
      <c r="G13" s="640" t="s">
        <v>77</v>
      </c>
      <c r="H13" s="640"/>
      <c r="I13" s="640"/>
      <c r="J13" s="640"/>
      <c r="K13" s="168"/>
      <c r="L13" s="374">
        <v>1837</v>
      </c>
      <c r="M13" s="374">
        <v>1747</v>
      </c>
      <c r="N13" s="374">
        <v>72</v>
      </c>
      <c r="O13" s="374">
        <v>55</v>
      </c>
      <c r="P13" s="374">
        <v>56</v>
      </c>
      <c r="Q13" s="374">
        <v>55</v>
      </c>
      <c r="R13" s="374">
        <v>58</v>
      </c>
      <c r="S13" s="374">
        <v>52</v>
      </c>
      <c r="T13" s="374">
        <v>85</v>
      </c>
      <c r="U13" s="374">
        <v>60</v>
      </c>
      <c r="V13" s="123"/>
    </row>
    <row r="14" spans="1:23" ht="11.1" customHeight="1">
      <c r="B14" s="116"/>
      <c r="C14" s="342"/>
      <c r="D14" s="342"/>
      <c r="E14" s="342"/>
      <c r="F14" s="342"/>
      <c r="G14" s="640" t="s">
        <v>81</v>
      </c>
      <c r="H14" s="640"/>
      <c r="I14" s="640"/>
      <c r="J14" s="640"/>
      <c r="K14" s="168"/>
      <c r="L14" s="374">
        <v>2367</v>
      </c>
      <c r="M14" s="374">
        <v>2542</v>
      </c>
      <c r="N14" s="374">
        <v>101</v>
      </c>
      <c r="O14" s="374">
        <v>83</v>
      </c>
      <c r="P14" s="374">
        <v>69</v>
      </c>
      <c r="Q14" s="374">
        <v>74</v>
      </c>
      <c r="R14" s="374">
        <v>98</v>
      </c>
      <c r="S14" s="374">
        <v>86</v>
      </c>
      <c r="T14" s="374">
        <v>105</v>
      </c>
      <c r="U14" s="374">
        <v>89</v>
      </c>
      <c r="V14" s="123"/>
    </row>
    <row r="15" spans="1:23" ht="11.1" customHeight="1">
      <c r="B15" s="116"/>
      <c r="C15" s="342"/>
      <c r="D15" s="342"/>
      <c r="E15" s="342"/>
      <c r="F15" s="342"/>
      <c r="G15" s="640" t="s">
        <v>84</v>
      </c>
      <c r="H15" s="640"/>
      <c r="I15" s="640"/>
      <c r="J15" s="640"/>
      <c r="K15" s="168"/>
      <c r="L15" s="374">
        <v>2116</v>
      </c>
      <c r="M15" s="374">
        <v>2123</v>
      </c>
      <c r="N15" s="374">
        <v>67</v>
      </c>
      <c r="O15" s="374">
        <v>65</v>
      </c>
      <c r="P15" s="374">
        <v>90</v>
      </c>
      <c r="Q15" s="374">
        <v>82</v>
      </c>
      <c r="R15" s="374">
        <v>89</v>
      </c>
      <c r="S15" s="374">
        <v>58</v>
      </c>
      <c r="T15" s="374">
        <v>84</v>
      </c>
      <c r="U15" s="374">
        <v>77</v>
      </c>
      <c r="V15" s="123"/>
    </row>
    <row r="16" spans="1:23" ht="11.1" customHeight="1">
      <c r="B16" s="116"/>
      <c r="C16" s="342"/>
      <c r="D16" s="342"/>
      <c r="E16" s="342"/>
      <c r="F16" s="342"/>
      <c r="G16" s="640" t="s">
        <v>87</v>
      </c>
      <c r="H16" s="640"/>
      <c r="I16" s="640"/>
      <c r="J16" s="640"/>
      <c r="K16" s="168"/>
      <c r="L16" s="374">
        <v>1221</v>
      </c>
      <c r="M16" s="374">
        <v>1109</v>
      </c>
      <c r="N16" s="374">
        <v>47</v>
      </c>
      <c r="O16" s="374">
        <v>39</v>
      </c>
      <c r="P16" s="374">
        <v>34</v>
      </c>
      <c r="Q16" s="374">
        <v>25</v>
      </c>
      <c r="R16" s="374">
        <v>41</v>
      </c>
      <c r="S16" s="374">
        <v>36</v>
      </c>
      <c r="T16" s="374">
        <v>58</v>
      </c>
      <c r="U16" s="374">
        <v>34</v>
      </c>
      <c r="V16" s="123"/>
    </row>
    <row r="17" spans="2:23" ht="8.25" customHeight="1">
      <c r="B17" s="116"/>
      <c r="C17" s="342"/>
      <c r="D17" s="342"/>
      <c r="E17" s="342"/>
      <c r="F17" s="342"/>
      <c r="G17" s="342"/>
      <c r="H17" s="342"/>
      <c r="I17" s="342"/>
      <c r="J17" s="342"/>
      <c r="K17" s="168"/>
      <c r="L17" s="375"/>
      <c r="M17" s="375"/>
      <c r="N17" s="375"/>
      <c r="O17" s="375"/>
      <c r="P17" s="375"/>
      <c r="Q17" s="375"/>
      <c r="R17" s="375"/>
      <c r="S17" s="375"/>
      <c r="T17" s="375"/>
      <c r="U17" s="375"/>
      <c r="V17" s="123"/>
    </row>
    <row r="18" spans="2:23" s="118" customFormat="1" ht="11.1" customHeight="1">
      <c r="B18" s="119"/>
      <c r="C18" s="641" t="s">
        <v>97</v>
      </c>
      <c r="D18" s="641"/>
      <c r="E18" s="641"/>
      <c r="F18" s="641"/>
      <c r="G18" s="641"/>
      <c r="H18" s="641"/>
      <c r="I18" s="641"/>
      <c r="J18" s="641"/>
      <c r="K18" s="167"/>
      <c r="L18" s="375">
        <v>2845</v>
      </c>
      <c r="M18" s="375">
        <v>2918</v>
      </c>
      <c r="N18" s="375">
        <v>147</v>
      </c>
      <c r="O18" s="375">
        <v>124</v>
      </c>
      <c r="P18" s="375">
        <v>136</v>
      </c>
      <c r="Q18" s="375">
        <v>121</v>
      </c>
      <c r="R18" s="375">
        <v>105</v>
      </c>
      <c r="S18" s="375">
        <v>109</v>
      </c>
      <c r="T18" s="375">
        <v>100</v>
      </c>
      <c r="U18" s="375">
        <v>98</v>
      </c>
      <c r="V18" s="132"/>
      <c r="W18" s="41"/>
    </row>
    <row r="19" spans="2:23" ht="11.1" customHeight="1">
      <c r="B19" s="116"/>
      <c r="C19" s="342"/>
      <c r="D19" s="342"/>
      <c r="E19" s="342"/>
      <c r="F19" s="342"/>
      <c r="G19" s="640" t="s">
        <v>76</v>
      </c>
      <c r="H19" s="640"/>
      <c r="I19" s="640"/>
      <c r="J19" s="640"/>
      <c r="K19" s="168"/>
      <c r="L19" s="374">
        <v>1716</v>
      </c>
      <c r="M19" s="374">
        <v>1844</v>
      </c>
      <c r="N19" s="374">
        <v>97</v>
      </c>
      <c r="O19" s="374">
        <v>84</v>
      </c>
      <c r="P19" s="374">
        <v>92</v>
      </c>
      <c r="Q19" s="374">
        <v>89</v>
      </c>
      <c r="R19" s="374">
        <v>58</v>
      </c>
      <c r="S19" s="374">
        <v>63</v>
      </c>
      <c r="T19" s="374">
        <v>52</v>
      </c>
      <c r="U19" s="374">
        <v>66</v>
      </c>
      <c r="V19" s="123"/>
    </row>
    <row r="20" spans="2:23" ht="11.1" customHeight="1">
      <c r="B20" s="116"/>
      <c r="C20" s="342"/>
      <c r="D20" s="342"/>
      <c r="E20" s="342"/>
      <c r="F20" s="342"/>
      <c r="G20" s="640" t="s">
        <v>77</v>
      </c>
      <c r="H20" s="640"/>
      <c r="I20" s="640"/>
      <c r="J20" s="640"/>
      <c r="K20" s="168"/>
      <c r="L20" s="374">
        <v>1129</v>
      </c>
      <c r="M20" s="374">
        <v>1074</v>
      </c>
      <c r="N20" s="374">
        <v>50</v>
      </c>
      <c r="O20" s="374">
        <v>40</v>
      </c>
      <c r="P20" s="374">
        <v>44</v>
      </c>
      <c r="Q20" s="374">
        <v>32</v>
      </c>
      <c r="R20" s="374">
        <v>47</v>
      </c>
      <c r="S20" s="374">
        <v>46</v>
      </c>
      <c r="T20" s="374">
        <v>48</v>
      </c>
      <c r="U20" s="374">
        <v>32</v>
      </c>
      <c r="V20" s="123"/>
    </row>
    <row r="21" spans="2:23" ht="8.25" customHeight="1">
      <c r="B21" s="116"/>
      <c r="C21" s="116"/>
      <c r="D21" s="116"/>
      <c r="E21" s="116"/>
      <c r="F21" s="116"/>
      <c r="G21" s="116"/>
      <c r="H21" s="116"/>
      <c r="I21" s="116"/>
      <c r="J21" s="116"/>
      <c r="K21" s="169"/>
      <c r="L21" s="375"/>
      <c r="M21" s="375"/>
      <c r="N21" s="375"/>
      <c r="O21" s="375"/>
      <c r="P21" s="375"/>
      <c r="Q21" s="375"/>
      <c r="R21" s="375"/>
      <c r="S21" s="375"/>
      <c r="T21" s="375"/>
      <c r="U21" s="375"/>
      <c r="V21" s="123"/>
    </row>
    <row r="22" spans="2:23" s="118" customFormat="1" ht="11.1" customHeight="1">
      <c r="B22" s="119"/>
      <c r="C22" s="641" t="s">
        <v>98</v>
      </c>
      <c r="D22" s="641"/>
      <c r="E22" s="641"/>
      <c r="F22" s="641"/>
      <c r="G22" s="641"/>
      <c r="H22" s="641"/>
      <c r="I22" s="641"/>
      <c r="J22" s="641"/>
      <c r="K22" s="167"/>
      <c r="L22" s="375">
        <v>6171</v>
      </c>
      <c r="M22" s="375">
        <v>6513</v>
      </c>
      <c r="N22" s="375">
        <v>276</v>
      </c>
      <c r="O22" s="375">
        <v>292</v>
      </c>
      <c r="P22" s="375">
        <v>266</v>
      </c>
      <c r="Q22" s="375">
        <v>230</v>
      </c>
      <c r="R22" s="375">
        <v>282</v>
      </c>
      <c r="S22" s="375">
        <v>259</v>
      </c>
      <c r="T22" s="375">
        <v>281</v>
      </c>
      <c r="U22" s="375">
        <v>275</v>
      </c>
      <c r="V22" s="132"/>
      <c r="W22" s="41"/>
    </row>
    <row r="23" spans="2:23" ht="11.1" customHeight="1">
      <c r="B23" s="116"/>
      <c r="C23" s="342"/>
      <c r="D23" s="342"/>
      <c r="E23" s="342"/>
      <c r="F23" s="342"/>
      <c r="G23" s="640" t="s">
        <v>76</v>
      </c>
      <c r="H23" s="640"/>
      <c r="I23" s="640"/>
      <c r="J23" s="640"/>
      <c r="K23" s="168"/>
      <c r="L23" s="374">
        <v>110</v>
      </c>
      <c r="M23" s="374">
        <v>129</v>
      </c>
      <c r="N23" s="374">
        <v>3</v>
      </c>
      <c r="O23" s="374">
        <v>1</v>
      </c>
      <c r="P23" s="374">
        <v>3</v>
      </c>
      <c r="Q23" s="374">
        <v>0</v>
      </c>
      <c r="R23" s="374">
        <v>7</v>
      </c>
      <c r="S23" s="374">
        <v>6</v>
      </c>
      <c r="T23" s="374">
        <v>6</v>
      </c>
      <c r="U23" s="374">
        <v>5</v>
      </c>
      <c r="V23" s="123"/>
    </row>
    <row r="24" spans="2:23" ht="11.1" customHeight="1">
      <c r="B24" s="116"/>
      <c r="C24" s="342"/>
      <c r="D24" s="342"/>
      <c r="E24" s="342"/>
      <c r="F24" s="342"/>
      <c r="G24" s="640" t="s">
        <v>77</v>
      </c>
      <c r="H24" s="640"/>
      <c r="I24" s="640"/>
      <c r="J24" s="640"/>
      <c r="K24" s="168"/>
      <c r="L24" s="374">
        <v>1250</v>
      </c>
      <c r="M24" s="374">
        <v>1242</v>
      </c>
      <c r="N24" s="374">
        <v>78</v>
      </c>
      <c r="O24" s="374">
        <v>69</v>
      </c>
      <c r="P24" s="374">
        <v>61</v>
      </c>
      <c r="Q24" s="374">
        <v>50</v>
      </c>
      <c r="R24" s="374">
        <v>57</v>
      </c>
      <c r="S24" s="374">
        <v>47</v>
      </c>
      <c r="T24" s="374">
        <v>58</v>
      </c>
      <c r="U24" s="374">
        <v>52</v>
      </c>
      <c r="V24" s="123"/>
    </row>
    <row r="25" spans="2:23" ht="11.1" customHeight="1">
      <c r="B25" s="116"/>
      <c r="C25" s="342"/>
      <c r="D25" s="342"/>
      <c r="E25" s="342"/>
      <c r="F25" s="342"/>
      <c r="G25" s="640" t="s">
        <v>81</v>
      </c>
      <c r="H25" s="640"/>
      <c r="I25" s="640"/>
      <c r="J25" s="640"/>
      <c r="K25" s="168"/>
      <c r="L25" s="374">
        <v>2300</v>
      </c>
      <c r="M25" s="374">
        <v>2433</v>
      </c>
      <c r="N25" s="374">
        <v>108</v>
      </c>
      <c r="O25" s="374">
        <v>118</v>
      </c>
      <c r="P25" s="374">
        <v>85</v>
      </c>
      <c r="Q25" s="374">
        <v>85</v>
      </c>
      <c r="R25" s="374">
        <v>85</v>
      </c>
      <c r="S25" s="374">
        <v>87</v>
      </c>
      <c r="T25" s="374">
        <v>106</v>
      </c>
      <c r="U25" s="374">
        <v>109</v>
      </c>
      <c r="V25" s="123"/>
    </row>
    <row r="26" spans="2:23" ht="11.1" customHeight="1">
      <c r="B26" s="116"/>
      <c r="C26" s="342"/>
      <c r="D26" s="342"/>
      <c r="E26" s="342"/>
      <c r="F26" s="342"/>
      <c r="G26" s="640" t="s">
        <v>84</v>
      </c>
      <c r="H26" s="640"/>
      <c r="I26" s="640"/>
      <c r="J26" s="640"/>
      <c r="K26" s="168"/>
      <c r="L26" s="374">
        <v>2511</v>
      </c>
      <c r="M26" s="374">
        <v>2709</v>
      </c>
      <c r="N26" s="374">
        <v>87</v>
      </c>
      <c r="O26" s="374">
        <v>104</v>
      </c>
      <c r="P26" s="374">
        <v>117</v>
      </c>
      <c r="Q26" s="374">
        <v>95</v>
      </c>
      <c r="R26" s="374">
        <v>133</v>
      </c>
      <c r="S26" s="374">
        <v>119</v>
      </c>
      <c r="T26" s="374">
        <v>111</v>
      </c>
      <c r="U26" s="374">
        <v>109</v>
      </c>
      <c r="V26" s="123"/>
    </row>
    <row r="27" spans="2:23" ht="8.25" customHeight="1">
      <c r="B27" s="116"/>
      <c r="C27" s="116"/>
      <c r="D27" s="116"/>
      <c r="E27" s="116"/>
      <c r="F27" s="116"/>
      <c r="G27" s="116"/>
      <c r="H27" s="116"/>
      <c r="I27" s="116"/>
      <c r="J27" s="116"/>
      <c r="K27" s="169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123"/>
    </row>
    <row r="28" spans="2:23" s="118" customFormat="1" ht="11.1" customHeight="1">
      <c r="B28" s="119"/>
      <c r="C28" s="641" t="s">
        <v>99</v>
      </c>
      <c r="D28" s="641"/>
      <c r="E28" s="641"/>
      <c r="F28" s="641"/>
      <c r="G28" s="641"/>
      <c r="H28" s="641"/>
      <c r="I28" s="641"/>
      <c r="J28" s="641"/>
      <c r="K28" s="167"/>
      <c r="L28" s="375">
        <v>6688</v>
      </c>
      <c r="M28" s="375">
        <v>6539</v>
      </c>
      <c r="N28" s="375">
        <v>382</v>
      </c>
      <c r="O28" s="375">
        <v>358</v>
      </c>
      <c r="P28" s="375">
        <v>324</v>
      </c>
      <c r="Q28" s="375">
        <v>284</v>
      </c>
      <c r="R28" s="375">
        <v>359</v>
      </c>
      <c r="S28" s="375">
        <v>284</v>
      </c>
      <c r="T28" s="375">
        <v>321</v>
      </c>
      <c r="U28" s="375">
        <v>280</v>
      </c>
      <c r="V28" s="132"/>
      <c r="W28" s="41"/>
    </row>
    <row r="29" spans="2:23" ht="11.1" customHeight="1">
      <c r="B29" s="116"/>
      <c r="C29" s="342"/>
      <c r="D29" s="342"/>
      <c r="E29" s="342"/>
      <c r="F29" s="342"/>
      <c r="G29" s="640" t="s">
        <v>76</v>
      </c>
      <c r="H29" s="640"/>
      <c r="I29" s="640"/>
      <c r="J29" s="640"/>
      <c r="K29" s="168"/>
      <c r="L29" s="374">
        <v>1771</v>
      </c>
      <c r="M29" s="374">
        <v>1686</v>
      </c>
      <c r="N29" s="374">
        <v>86</v>
      </c>
      <c r="O29" s="374">
        <v>78</v>
      </c>
      <c r="P29" s="374">
        <v>87</v>
      </c>
      <c r="Q29" s="374">
        <v>70</v>
      </c>
      <c r="R29" s="374">
        <v>106</v>
      </c>
      <c r="S29" s="374">
        <v>66</v>
      </c>
      <c r="T29" s="374">
        <v>77</v>
      </c>
      <c r="U29" s="374">
        <v>73</v>
      </c>
      <c r="V29" s="123"/>
    </row>
    <row r="30" spans="2:23" ht="11.1" customHeight="1">
      <c r="B30" s="116"/>
      <c r="C30" s="342"/>
      <c r="D30" s="342"/>
      <c r="E30" s="342"/>
      <c r="F30" s="342"/>
      <c r="G30" s="640" t="s">
        <v>77</v>
      </c>
      <c r="H30" s="640"/>
      <c r="I30" s="640"/>
      <c r="J30" s="640"/>
      <c r="K30" s="168"/>
      <c r="L30" s="374">
        <v>1485</v>
      </c>
      <c r="M30" s="374">
        <v>1483</v>
      </c>
      <c r="N30" s="374">
        <v>79</v>
      </c>
      <c r="O30" s="374">
        <v>67</v>
      </c>
      <c r="P30" s="374">
        <v>58</v>
      </c>
      <c r="Q30" s="374">
        <v>52</v>
      </c>
      <c r="R30" s="374">
        <v>61</v>
      </c>
      <c r="S30" s="374">
        <v>58</v>
      </c>
      <c r="T30" s="374">
        <v>77</v>
      </c>
      <c r="U30" s="374">
        <v>62</v>
      </c>
      <c r="V30" s="123"/>
    </row>
    <row r="31" spans="2:23" ht="11.1" customHeight="1">
      <c r="B31" s="116"/>
      <c r="C31" s="342"/>
      <c r="D31" s="342"/>
      <c r="E31" s="342"/>
      <c r="F31" s="342"/>
      <c r="G31" s="640" t="s">
        <v>81</v>
      </c>
      <c r="H31" s="640"/>
      <c r="I31" s="640"/>
      <c r="J31" s="640"/>
      <c r="K31" s="168"/>
      <c r="L31" s="374">
        <v>2163</v>
      </c>
      <c r="M31" s="374">
        <v>2048</v>
      </c>
      <c r="N31" s="374">
        <v>140</v>
      </c>
      <c r="O31" s="374">
        <v>134</v>
      </c>
      <c r="P31" s="374">
        <v>130</v>
      </c>
      <c r="Q31" s="374">
        <v>109</v>
      </c>
      <c r="R31" s="374">
        <v>126</v>
      </c>
      <c r="S31" s="374">
        <v>111</v>
      </c>
      <c r="T31" s="374">
        <v>100</v>
      </c>
      <c r="U31" s="374">
        <v>88</v>
      </c>
      <c r="V31" s="123"/>
    </row>
    <row r="32" spans="2:23" ht="11.1" customHeight="1">
      <c r="B32" s="116"/>
      <c r="C32" s="342"/>
      <c r="D32" s="342"/>
      <c r="E32" s="342"/>
      <c r="F32" s="342"/>
      <c r="G32" s="640" t="s">
        <v>84</v>
      </c>
      <c r="H32" s="640"/>
      <c r="I32" s="640"/>
      <c r="J32" s="640"/>
      <c r="K32" s="168"/>
      <c r="L32" s="374">
        <v>1269</v>
      </c>
      <c r="M32" s="374">
        <v>1322</v>
      </c>
      <c r="N32" s="374">
        <v>77</v>
      </c>
      <c r="O32" s="374">
        <v>79</v>
      </c>
      <c r="P32" s="374">
        <v>49</v>
      </c>
      <c r="Q32" s="374">
        <v>53</v>
      </c>
      <c r="R32" s="374">
        <v>66</v>
      </c>
      <c r="S32" s="374">
        <v>49</v>
      </c>
      <c r="T32" s="374">
        <v>67</v>
      </c>
      <c r="U32" s="374">
        <v>57</v>
      </c>
      <c r="V32" s="123"/>
    </row>
    <row r="33" spans="2:23" s="116" customFormat="1" ht="8.25" customHeight="1">
      <c r="K33" s="169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126"/>
      <c r="W33" s="31"/>
    </row>
    <row r="34" spans="2:23" s="119" customFormat="1" ht="11.1" customHeight="1">
      <c r="C34" s="641" t="s">
        <v>100</v>
      </c>
      <c r="D34" s="641"/>
      <c r="E34" s="641"/>
      <c r="F34" s="641"/>
      <c r="G34" s="641"/>
      <c r="H34" s="641"/>
      <c r="I34" s="641"/>
      <c r="J34" s="641"/>
      <c r="K34" s="167"/>
      <c r="L34" s="375">
        <v>9048</v>
      </c>
      <c r="M34" s="375">
        <v>9548</v>
      </c>
      <c r="N34" s="375">
        <v>322</v>
      </c>
      <c r="O34" s="375">
        <v>369</v>
      </c>
      <c r="P34" s="375">
        <v>376</v>
      </c>
      <c r="Q34" s="375">
        <v>361</v>
      </c>
      <c r="R34" s="375">
        <v>459</v>
      </c>
      <c r="S34" s="375">
        <v>410</v>
      </c>
      <c r="T34" s="375">
        <v>461</v>
      </c>
      <c r="U34" s="375">
        <v>459</v>
      </c>
      <c r="V34" s="132"/>
      <c r="W34" s="41"/>
    </row>
    <row r="35" spans="2:23" ht="11.1" customHeight="1">
      <c r="B35" s="116"/>
      <c r="C35" s="342"/>
      <c r="D35" s="342"/>
      <c r="E35" s="342"/>
      <c r="F35" s="342"/>
      <c r="G35" s="640" t="s">
        <v>76</v>
      </c>
      <c r="H35" s="640"/>
      <c r="I35" s="640"/>
      <c r="J35" s="640"/>
      <c r="K35" s="168"/>
      <c r="L35" s="374">
        <v>2875</v>
      </c>
      <c r="M35" s="374">
        <v>3051</v>
      </c>
      <c r="N35" s="374">
        <v>86</v>
      </c>
      <c r="O35" s="374">
        <v>82</v>
      </c>
      <c r="P35" s="374">
        <v>85</v>
      </c>
      <c r="Q35" s="374">
        <v>92</v>
      </c>
      <c r="R35" s="374">
        <v>135</v>
      </c>
      <c r="S35" s="374">
        <v>135</v>
      </c>
      <c r="T35" s="374">
        <v>159</v>
      </c>
      <c r="U35" s="374">
        <v>148</v>
      </c>
      <c r="V35" s="123"/>
    </row>
    <row r="36" spans="2:23" ht="11.1" customHeight="1">
      <c r="B36" s="116"/>
      <c r="C36" s="342"/>
      <c r="D36" s="342"/>
      <c r="E36" s="342"/>
      <c r="F36" s="342"/>
      <c r="G36" s="640" t="s">
        <v>77</v>
      </c>
      <c r="H36" s="640"/>
      <c r="I36" s="640"/>
      <c r="J36" s="640"/>
      <c r="K36" s="168"/>
      <c r="L36" s="374">
        <v>1914</v>
      </c>
      <c r="M36" s="374">
        <v>1959</v>
      </c>
      <c r="N36" s="374">
        <v>73</v>
      </c>
      <c r="O36" s="374">
        <v>77</v>
      </c>
      <c r="P36" s="374">
        <v>88</v>
      </c>
      <c r="Q36" s="374">
        <v>57</v>
      </c>
      <c r="R36" s="374">
        <v>96</v>
      </c>
      <c r="S36" s="374">
        <v>84</v>
      </c>
      <c r="T36" s="374">
        <v>77</v>
      </c>
      <c r="U36" s="374">
        <v>86</v>
      </c>
      <c r="V36" s="123"/>
    </row>
    <row r="37" spans="2:23" ht="11.1" customHeight="1">
      <c r="B37" s="116"/>
      <c r="C37" s="342"/>
      <c r="D37" s="342"/>
      <c r="E37" s="342"/>
      <c r="F37" s="342"/>
      <c r="G37" s="640" t="s">
        <v>81</v>
      </c>
      <c r="H37" s="640"/>
      <c r="I37" s="640"/>
      <c r="J37" s="640"/>
      <c r="K37" s="168"/>
      <c r="L37" s="374">
        <v>2271</v>
      </c>
      <c r="M37" s="374">
        <v>2441</v>
      </c>
      <c r="N37" s="374">
        <v>77</v>
      </c>
      <c r="O37" s="374">
        <v>110</v>
      </c>
      <c r="P37" s="374">
        <v>105</v>
      </c>
      <c r="Q37" s="374">
        <v>99</v>
      </c>
      <c r="R37" s="374">
        <v>102</v>
      </c>
      <c r="S37" s="374">
        <v>90</v>
      </c>
      <c r="T37" s="374">
        <v>119</v>
      </c>
      <c r="U37" s="374">
        <v>113</v>
      </c>
      <c r="V37" s="123"/>
    </row>
    <row r="38" spans="2:23" ht="11.1" customHeight="1">
      <c r="B38" s="116"/>
      <c r="C38" s="342"/>
      <c r="D38" s="342"/>
      <c r="E38" s="342"/>
      <c r="F38" s="342"/>
      <c r="G38" s="640" t="s">
        <v>84</v>
      </c>
      <c r="H38" s="640"/>
      <c r="I38" s="640"/>
      <c r="J38" s="640"/>
      <c r="K38" s="168"/>
      <c r="L38" s="374">
        <v>1988</v>
      </c>
      <c r="M38" s="374">
        <v>2097</v>
      </c>
      <c r="N38" s="374">
        <v>86</v>
      </c>
      <c r="O38" s="374">
        <v>100</v>
      </c>
      <c r="P38" s="374">
        <v>98</v>
      </c>
      <c r="Q38" s="374">
        <v>113</v>
      </c>
      <c r="R38" s="374">
        <v>126</v>
      </c>
      <c r="S38" s="374">
        <v>101</v>
      </c>
      <c r="T38" s="374">
        <v>106</v>
      </c>
      <c r="U38" s="374">
        <v>112</v>
      </c>
      <c r="V38" s="123"/>
    </row>
    <row r="39" spans="2:23" ht="8.25" customHeight="1">
      <c r="B39" s="116"/>
      <c r="C39" s="342"/>
      <c r="D39" s="342"/>
      <c r="E39" s="342"/>
      <c r="F39" s="342"/>
      <c r="G39" s="342"/>
      <c r="H39" s="342"/>
      <c r="I39" s="342"/>
      <c r="J39" s="342"/>
      <c r="K39" s="168"/>
      <c r="L39" s="375"/>
      <c r="M39" s="375"/>
      <c r="N39" s="375"/>
      <c r="O39" s="375"/>
      <c r="P39" s="375"/>
      <c r="Q39" s="375"/>
      <c r="R39" s="375"/>
      <c r="S39" s="375"/>
      <c r="T39" s="375"/>
      <c r="U39" s="375"/>
      <c r="V39" s="123"/>
    </row>
    <row r="40" spans="2:23" s="118" customFormat="1" ht="11.1" customHeight="1">
      <c r="B40" s="119"/>
      <c r="C40" s="641" t="s">
        <v>101</v>
      </c>
      <c r="D40" s="641"/>
      <c r="E40" s="641"/>
      <c r="F40" s="641"/>
      <c r="G40" s="641"/>
      <c r="H40" s="641"/>
      <c r="I40" s="641"/>
      <c r="J40" s="641"/>
      <c r="K40" s="167"/>
      <c r="L40" s="375">
        <v>11929</v>
      </c>
      <c r="M40" s="375">
        <v>12602</v>
      </c>
      <c r="N40" s="375">
        <v>436</v>
      </c>
      <c r="O40" s="375">
        <v>461</v>
      </c>
      <c r="P40" s="375">
        <v>462</v>
      </c>
      <c r="Q40" s="375">
        <v>432</v>
      </c>
      <c r="R40" s="375">
        <v>568</v>
      </c>
      <c r="S40" s="375">
        <v>514</v>
      </c>
      <c r="T40" s="375">
        <v>565</v>
      </c>
      <c r="U40" s="375">
        <v>524</v>
      </c>
      <c r="V40" s="132"/>
      <c r="W40" s="41"/>
    </row>
    <row r="41" spans="2:23" ht="11.1" customHeight="1">
      <c r="B41" s="116"/>
      <c r="C41" s="342"/>
      <c r="D41" s="342"/>
      <c r="E41" s="342"/>
      <c r="F41" s="342"/>
      <c r="G41" s="640" t="s">
        <v>76</v>
      </c>
      <c r="H41" s="640"/>
      <c r="I41" s="640"/>
      <c r="J41" s="640"/>
      <c r="K41" s="168"/>
      <c r="L41" s="374">
        <v>1971</v>
      </c>
      <c r="M41" s="374">
        <v>2060</v>
      </c>
      <c r="N41" s="374">
        <v>68</v>
      </c>
      <c r="O41" s="374">
        <v>96</v>
      </c>
      <c r="P41" s="374">
        <v>82</v>
      </c>
      <c r="Q41" s="374">
        <v>87</v>
      </c>
      <c r="R41" s="374">
        <v>94</v>
      </c>
      <c r="S41" s="374">
        <v>83</v>
      </c>
      <c r="T41" s="374">
        <v>81</v>
      </c>
      <c r="U41" s="374">
        <v>82</v>
      </c>
      <c r="V41" s="123"/>
    </row>
    <row r="42" spans="2:23" ht="11.1" customHeight="1">
      <c r="B42" s="116"/>
      <c r="C42" s="342"/>
      <c r="D42" s="342"/>
      <c r="E42" s="342"/>
      <c r="F42" s="342"/>
      <c r="G42" s="640" t="s">
        <v>77</v>
      </c>
      <c r="H42" s="640"/>
      <c r="I42" s="640"/>
      <c r="J42" s="640"/>
      <c r="K42" s="168"/>
      <c r="L42" s="374">
        <v>2219</v>
      </c>
      <c r="M42" s="374">
        <v>2222</v>
      </c>
      <c r="N42" s="374">
        <v>79</v>
      </c>
      <c r="O42" s="374">
        <v>63</v>
      </c>
      <c r="P42" s="374">
        <v>90</v>
      </c>
      <c r="Q42" s="374">
        <v>69</v>
      </c>
      <c r="R42" s="374">
        <v>106</v>
      </c>
      <c r="S42" s="374">
        <v>95</v>
      </c>
      <c r="T42" s="374">
        <v>116</v>
      </c>
      <c r="U42" s="374">
        <v>91</v>
      </c>
      <c r="V42" s="123"/>
    </row>
    <row r="43" spans="2:23" ht="11.1" customHeight="1">
      <c r="B43" s="116"/>
      <c r="C43" s="342"/>
      <c r="D43" s="342"/>
      <c r="E43" s="342"/>
      <c r="F43" s="342"/>
      <c r="G43" s="640" t="s">
        <v>81</v>
      </c>
      <c r="H43" s="640"/>
      <c r="I43" s="640"/>
      <c r="J43" s="640"/>
      <c r="K43" s="168"/>
      <c r="L43" s="374">
        <v>1921</v>
      </c>
      <c r="M43" s="374">
        <v>2093</v>
      </c>
      <c r="N43" s="374">
        <v>76</v>
      </c>
      <c r="O43" s="374">
        <v>83</v>
      </c>
      <c r="P43" s="374">
        <v>57</v>
      </c>
      <c r="Q43" s="374">
        <v>72</v>
      </c>
      <c r="R43" s="374">
        <v>81</v>
      </c>
      <c r="S43" s="374">
        <v>88</v>
      </c>
      <c r="T43" s="374">
        <v>75</v>
      </c>
      <c r="U43" s="374">
        <v>77</v>
      </c>
      <c r="V43" s="123"/>
    </row>
    <row r="44" spans="2:23" ht="11.1" customHeight="1">
      <c r="B44" s="116"/>
      <c r="C44" s="342"/>
      <c r="D44" s="342"/>
      <c r="E44" s="342"/>
      <c r="F44" s="342"/>
      <c r="G44" s="640" t="s">
        <v>84</v>
      </c>
      <c r="H44" s="640"/>
      <c r="I44" s="640"/>
      <c r="J44" s="640"/>
      <c r="K44" s="168"/>
      <c r="L44" s="374">
        <v>2085</v>
      </c>
      <c r="M44" s="374">
        <v>2200</v>
      </c>
      <c r="N44" s="374">
        <v>67</v>
      </c>
      <c r="O44" s="374">
        <v>61</v>
      </c>
      <c r="P44" s="374">
        <v>77</v>
      </c>
      <c r="Q44" s="374">
        <v>68</v>
      </c>
      <c r="R44" s="374">
        <v>113</v>
      </c>
      <c r="S44" s="374">
        <v>89</v>
      </c>
      <c r="T44" s="374">
        <v>96</v>
      </c>
      <c r="U44" s="374">
        <v>94</v>
      </c>
      <c r="V44" s="123"/>
    </row>
    <row r="45" spans="2:23" ht="11.1" customHeight="1">
      <c r="B45" s="116"/>
      <c r="C45" s="342"/>
      <c r="D45" s="342"/>
      <c r="E45" s="342"/>
      <c r="F45" s="342"/>
      <c r="G45" s="640" t="s">
        <v>87</v>
      </c>
      <c r="H45" s="640"/>
      <c r="I45" s="640"/>
      <c r="J45" s="640"/>
      <c r="K45" s="168"/>
      <c r="L45" s="374">
        <v>2105</v>
      </c>
      <c r="M45" s="374">
        <v>2323</v>
      </c>
      <c r="N45" s="374">
        <v>88</v>
      </c>
      <c r="O45" s="374">
        <v>100</v>
      </c>
      <c r="P45" s="374">
        <v>101</v>
      </c>
      <c r="Q45" s="374">
        <v>79</v>
      </c>
      <c r="R45" s="374">
        <v>89</v>
      </c>
      <c r="S45" s="374">
        <v>92</v>
      </c>
      <c r="T45" s="374">
        <v>112</v>
      </c>
      <c r="U45" s="374">
        <v>95</v>
      </c>
      <c r="V45" s="123"/>
    </row>
    <row r="46" spans="2:23" ht="11.1" customHeight="1">
      <c r="B46" s="116"/>
      <c r="C46" s="342"/>
      <c r="D46" s="342"/>
      <c r="E46" s="342"/>
      <c r="F46" s="342"/>
      <c r="G46" s="640" t="s">
        <v>88</v>
      </c>
      <c r="H46" s="640"/>
      <c r="I46" s="640"/>
      <c r="J46" s="640"/>
      <c r="K46" s="168"/>
      <c r="L46" s="374">
        <v>1628</v>
      </c>
      <c r="M46" s="374">
        <v>1704</v>
      </c>
      <c r="N46" s="374">
        <v>58</v>
      </c>
      <c r="O46" s="374">
        <v>58</v>
      </c>
      <c r="P46" s="374">
        <v>55</v>
      </c>
      <c r="Q46" s="374">
        <v>57</v>
      </c>
      <c r="R46" s="374">
        <v>85</v>
      </c>
      <c r="S46" s="374">
        <v>67</v>
      </c>
      <c r="T46" s="374">
        <v>85</v>
      </c>
      <c r="U46" s="374">
        <v>85</v>
      </c>
      <c r="V46" s="123"/>
    </row>
    <row r="47" spans="2:23" ht="8.25" customHeight="1">
      <c r="B47" s="116"/>
      <c r="C47" s="342"/>
      <c r="D47" s="342"/>
      <c r="E47" s="342"/>
      <c r="F47" s="342"/>
      <c r="G47" s="342"/>
      <c r="H47" s="342"/>
      <c r="I47" s="342"/>
      <c r="J47" s="342"/>
      <c r="K47" s="168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115"/>
    </row>
    <row r="48" spans="2:23" s="118" customFormat="1" ht="11.1" customHeight="1">
      <c r="B48" s="119"/>
      <c r="C48" s="641" t="s">
        <v>102</v>
      </c>
      <c r="D48" s="641"/>
      <c r="E48" s="641"/>
      <c r="F48" s="641"/>
      <c r="G48" s="641"/>
      <c r="H48" s="641"/>
      <c r="I48" s="641"/>
      <c r="J48" s="641"/>
      <c r="K48" s="167"/>
      <c r="L48" s="375">
        <v>8459</v>
      </c>
      <c r="M48" s="375">
        <v>8489</v>
      </c>
      <c r="N48" s="375">
        <v>457</v>
      </c>
      <c r="O48" s="375">
        <v>470</v>
      </c>
      <c r="P48" s="375">
        <v>483</v>
      </c>
      <c r="Q48" s="375">
        <v>456</v>
      </c>
      <c r="R48" s="375">
        <v>471</v>
      </c>
      <c r="S48" s="375">
        <v>460</v>
      </c>
      <c r="T48" s="375">
        <v>422</v>
      </c>
      <c r="U48" s="375">
        <v>419</v>
      </c>
      <c r="V48" s="132"/>
      <c r="W48" s="41"/>
    </row>
    <row r="49" spans="2:23" ht="11.1" customHeight="1">
      <c r="B49" s="116"/>
      <c r="C49" s="342"/>
      <c r="D49" s="342"/>
      <c r="E49" s="342"/>
      <c r="F49" s="342"/>
      <c r="G49" s="640" t="s">
        <v>76</v>
      </c>
      <c r="H49" s="640"/>
      <c r="I49" s="640"/>
      <c r="J49" s="640"/>
      <c r="K49" s="168"/>
      <c r="L49" s="374">
        <v>1391</v>
      </c>
      <c r="M49" s="374">
        <v>1403</v>
      </c>
      <c r="N49" s="374">
        <v>72</v>
      </c>
      <c r="O49" s="374">
        <v>77</v>
      </c>
      <c r="P49" s="374">
        <v>69</v>
      </c>
      <c r="Q49" s="374">
        <v>43</v>
      </c>
      <c r="R49" s="374">
        <v>59</v>
      </c>
      <c r="S49" s="374">
        <v>53</v>
      </c>
      <c r="T49" s="374">
        <v>60</v>
      </c>
      <c r="U49" s="374">
        <v>57</v>
      </c>
      <c r="V49" s="123"/>
    </row>
    <row r="50" spans="2:23" ht="11.1" customHeight="1">
      <c r="B50" s="116"/>
      <c r="C50" s="342"/>
      <c r="D50" s="342"/>
      <c r="E50" s="342"/>
      <c r="F50" s="342"/>
      <c r="G50" s="640" t="s">
        <v>77</v>
      </c>
      <c r="H50" s="640"/>
      <c r="I50" s="640"/>
      <c r="J50" s="640"/>
      <c r="K50" s="168"/>
      <c r="L50" s="374">
        <v>1180</v>
      </c>
      <c r="M50" s="374">
        <v>1277</v>
      </c>
      <c r="N50" s="374">
        <v>62</v>
      </c>
      <c r="O50" s="374">
        <v>90</v>
      </c>
      <c r="P50" s="374">
        <v>59</v>
      </c>
      <c r="Q50" s="374">
        <v>54</v>
      </c>
      <c r="R50" s="374">
        <v>66</v>
      </c>
      <c r="S50" s="374">
        <v>75</v>
      </c>
      <c r="T50" s="374">
        <v>58</v>
      </c>
      <c r="U50" s="374">
        <v>46</v>
      </c>
      <c r="V50" s="123"/>
    </row>
    <row r="51" spans="2:23" ht="11.1" customHeight="1">
      <c r="B51" s="116"/>
      <c r="C51" s="342"/>
      <c r="D51" s="342"/>
      <c r="E51" s="342"/>
      <c r="F51" s="342"/>
      <c r="G51" s="640" t="s">
        <v>81</v>
      </c>
      <c r="H51" s="640"/>
      <c r="I51" s="640"/>
      <c r="J51" s="640"/>
      <c r="K51" s="168"/>
      <c r="L51" s="374">
        <v>1534</v>
      </c>
      <c r="M51" s="374">
        <v>1574</v>
      </c>
      <c r="N51" s="374">
        <v>74</v>
      </c>
      <c r="O51" s="374">
        <v>81</v>
      </c>
      <c r="P51" s="374">
        <v>122</v>
      </c>
      <c r="Q51" s="374">
        <v>100</v>
      </c>
      <c r="R51" s="374">
        <v>114</v>
      </c>
      <c r="S51" s="374">
        <v>119</v>
      </c>
      <c r="T51" s="374">
        <v>103</v>
      </c>
      <c r="U51" s="374">
        <v>100</v>
      </c>
      <c r="V51" s="123"/>
    </row>
    <row r="52" spans="2:23" ht="11.1" customHeight="1">
      <c r="B52" s="116"/>
      <c r="C52" s="342"/>
      <c r="D52" s="342"/>
      <c r="E52" s="342"/>
      <c r="F52" s="342"/>
      <c r="G52" s="640" t="s">
        <v>84</v>
      </c>
      <c r="H52" s="640"/>
      <c r="I52" s="640"/>
      <c r="J52" s="640"/>
      <c r="K52" s="168"/>
      <c r="L52" s="374">
        <v>1623</v>
      </c>
      <c r="M52" s="374">
        <v>1614</v>
      </c>
      <c r="N52" s="374">
        <v>73</v>
      </c>
      <c r="O52" s="374">
        <v>76</v>
      </c>
      <c r="P52" s="374">
        <v>83</v>
      </c>
      <c r="Q52" s="374">
        <v>93</v>
      </c>
      <c r="R52" s="374">
        <v>102</v>
      </c>
      <c r="S52" s="374">
        <v>88</v>
      </c>
      <c r="T52" s="374">
        <v>64</v>
      </c>
      <c r="U52" s="374">
        <v>84</v>
      </c>
      <c r="V52" s="123"/>
    </row>
    <row r="53" spans="2:23" ht="11.1" customHeight="1">
      <c r="B53" s="116"/>
      <c r="C53" s="342"/>
      <c r="D53" s="342"/>
      <c r="E53" s="342"/>
      <c r="F53" s="342"/>
      <c r="G53" s="640" t="s">
        <v>87</v>
      </c>
      <c r="H53" s="640"/>
      <c r="I53" s="640"/>
      <c r="J53" s="640"/>
      <c r="K53" s="168"/>
      <c r="L53" s="374">
        <v>1303</v>
      </c>
      <c r="M53" s="374">
        <v>1266</v>
      </c>
      <c r="N53" s="374">
        <v>110</v>
      </c>
      <c r="O53" s="374">
        <v>83</v>
      </c>
      <c r="P53" s="374">
        <v>72</v>
      </c>
      <c r="Q53" s="374">
        <v>102</v>
      </c>
      <c r="R53" s="374">
        <v>55</v>
      </c>
      <c r="S53" s="374">
        <v>55</v>
      </c>
      <c r="T53" s="374">
        <v>62</v>
      </c>
      <c r="U53" s="374">
        <v>59</v>
      </c>
      <c r="V53" s="123"/>
    </row>
    <row r="54" spans="2:23" ht="11.1" customHeight="1">
      <c r="B54" s="116"/>
      <c r="C54" s="342"/>
      <c r="D54" s="342"/>
      <c r="E54" s="342"/>
      <c r="F54" s="342"/>
      <c r="G54" s="640" t="s">
        <v>88</v>
      </c>
      <c r="H54" s="640"/>
      <c r="I54" s="640"/>
      <c r="J54" s="640"/>
      <c r="K54" s="168"/>
      <c r="L54" s="374">
        <v>1428</v>
      </c>
      <c r="M54" s="374">
        <v>1355</v>
      </c>
      <c r="N54" s="374">
        <v>66</v>
      </c>
      <c r="O54" s="374">
        <v>63</v>
      </c>
      <c r="P54" s="374">
        <v>78</v>
      </c>
      <c r="Q54" s="374">
        <v>64</v>
      </c>
      <c r="R54" s="374">
        <v>75</v>
      </c>
      <c r="S54" s="374">
        <v>70</v>
      </c>
      <c r="T54" s="374">
        <v>75</v>
      </c>
      <c r="U54" s="374">
        <v>73</v>
      </c>
      <c r="V54" s="123"/>
    </row>
    <row r="55" spans="2:23" ht="8.25" customHeight="1">
      <c r="B55" s="116"/>
      <c r="C55" s="116"/>
      <c r="D55" s="116"/>
      <c r="E55" s="116"/>
      <c r="F55" s="116"/>
      <c r="G55" s="116"/>
      <c r="H55" s="116"/>
      <c r="I55" s="116"/>
      <c r="J55" s="116"/>
      <c r="K55" s="169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123"/>
    </row>
    <row r="56" spans="2:23" s="118" customFormat="1" ht="11.1" customHeight="1">
      <c r="B56" s="119"/>
      <c r="C56" s="641" t="s">
        <v>103</v>
      </c>
      <c r="D56" s="641"/>
      <c r="E56" s="641"/>
      <c r="F56" s="641"/>
      <c r="G56" s="641"/>
      <c r="H56" s="641"/>
      <c r="I56" s="641"/>
      <c r="J56" s="641"/>
      <c r="K56" s="167"/>
      <c r="L56" s="375">
        <v>13015</v>
      </c>
      <c r="M56" s="375">
        <v>12330</v>
      </c>
      <c r="N56" s="375">
        <v>466</v>
      </c>
      <c r="O56" s="375">
        <v>474</v>
      </c>
      <c r="P56" s="375">
        <v>420</v>
      </c>
      <c r="Q56" s="375">
        <v>381</v>
      </c>
      <c r="R56" s="375">
        <v>480</v>
      </c>
      <c r="S56" s="375">
        <v>409</v>
      </c>
      <c r="T56" s="375">
        <v>563</v>
      </c>
      <c r="U56" s="375">
        <v>486</v>
      </c>
      <c r="V56" s="132"/>
      <c r="W56" s="41"/>
    </row>
    <row r="57" spans="2:23" ht="11.1" customHeight="1">
      <c r="B57" s="116"/>
      <c r="C57" s="342"/>
      <c r="D57" s="342"/>
      <c r="E57" s="342"/>
      <c r="F57" s="342"/>
      <c r="G57" s="640" t="s">
        <v>76</v>
      </c>
      <c r="H57" s="640"/>
      <c r="I57" s="640"/>
      <c r="J57" s="640"/>
      <c r="K57" s="168"/>
      <c r="L57" s="374">
        <v>2233</v>
      </c>
      <c r="M57" s="374">
        <v>2265</v>
      </c>
      <c r="N57" s="374">
        <v>65</v>
      </c>
      <c r="O57" s="374">
        <v>64</v>
      </c>
      <c r="P57" s="374">
        <v>61</v>
      </c>
      <c r="Q57" s="374">
        <v>66</v>
      </c>
      <c r="R57" s="374">
        <v>86</v>
      </c>
      <c r="S57" s="374">
        <v>58</v>
      </c>
      <c r="T57" s="374">
        <v>59</v>
      </c>
      <c r="U57" s="374">
        <v>73</v>
      </c>
      <c r="V57" s="123"/>
    </row>
    <row r="58" spans="2:23" ht="11.1" customHeight="1">
      <c r="B58" s="116"/>
      <c r="C58" s="342"/>
      <c r="D58" s="342"/>
      <c r="E58" s="342"/>
      <c r="F58" s="342"/>
      <c r="G58" s="640" t="s">
        <v>77</v>
      </c>
      <c r="H58" s="640"/>
      <c r="I58" s="640"/>
      <c r="J58" s="640"/>
      <c r="K58" s="168"/>
      <c r="L58" s="374">
        <v>2928</v>
      </c>
      <c r="M58" s="374">
        <v>2951</v>
      </c>
      <c r="N58" s="374">
        <v>186</v>
      </c>
      <c r="O58" s="374">
        <v>195</v>
      </c>
      <c r="P58" s="374">
        <v>149</v>
      </c>
      <c r="Q58" s="374">
        <v>133</v>
      </c>
      <c r="R58" s="374">
        <v>119</v>
      </c>
      <c r="S58" s="374">
        <v>126</v>
      </c>
      <c r="T58" s="374">
        <v>115</v>
      </c>
      <c r="U58" s="374">
        <v>122</v>
      </c>
      <c r="V58" s="123"/>
    </row>
    <row r="59" spans="2:23" ht="11.1" customHeight="1">
      <c r="B59" s="116"/>
      <c r="C59" s="342"/>
      <c r="D59" s="342"/>
      <c r="E59" s="342"/>
      <c r="F59" s="342"/>
      <c r="G59" s="640" t="s">
        <v>81</v>
      </c>
      <c r="H59" s="640"/>
      <c r="I59" s="640"/>
      <c r="J59" s="640"/>
      <c r="K59" s="168"/>
      <c r="L59" s="374">
        <v>1264</v>
      </c>
      <c r="M59" s="374">
        <v>1266</v>
      </c>
      <c r="N59" s="374">
        <v>44</v>
      </c>
      <c r="O59" s="374">
        <v>47</v>
      </c>
      <c r="P59" s="374">
        <v>38</v>
      </c>
      <c r="Q59" s="374">
        <v>41</v>
      </c>
      <c r="R59" s="374">
        <v>54</v>
      </c>
      <c r="S59" s="374">
        <v>50</v>
      </c>
      <c r="T59" s="374">
        <v>48</v>
      </c>
      <c r="U59" s="374">
        <v>49</v>
      </c>
      <c r="V59" s="123"/>
    </row>
    <row r="60" spans="2:23" ht="11.1" customHeight="1">
      <c r="B60" s="116"/>
      <c r="C60" s="342"/>
      <c r="D60" s="342"/>
      <c r="E60" s="342"/>
      <c r="F60" s="342"/>
      <c r="G60" s="640" t="s">
        <v>84</v>
      </c>
      <c r="H60" s="640"/>
      <c r="I60" s="640"/>
      <c r="J60" s="640"/>
      <c r="K60" s="168"/>
      <c r="L60" s="374">
        <v>970</v>
      </c>
      <c r="M60" s="374">
        <v>73</v>
      </c>
      <c r="N60" s="374">
        <v>0</v>
      </c>
      <c r="O60" s="374">
        <v>0</v>
      </c>
      <c r="P60" s="374">
        <v>0</v>
      </c>
      <c r="Q60" s="374">
        <v>0</v>
      </c>
      <c r="R60" s="374">
        <v>0</v>
      </c>
      <c r="S60" s="374">
        <v>0</v>
      </c>
      <c r="T60" s="374">
        <v>87</v>
      </c>
      <c r="U60" s="374">
        <v>6</v>
      </c>
      <c r="V60" s="123"/>
      <c r="W60" s="335"/>
    </row>
    <row r="61" spans="2:23" ht="11.1" customHeight="1">
      <c r="B61" s="116"/>
      <c r="C61" s="342"/>
      <c r="D61" s="342"/>
      <c r="E61" s="342"/>
      <c r="F61" s="342"/>
      <c r="G61" s="640" t="s">
        <v>87</v>
      </c>
      <c r="H61" s="640"/>
      <c r="I61" s="640"/>
      <c r="J61" s="640"/>
      <c r="K61" s="168"/>
      <c r="L61" s="374">
        <v>1208</v>
      </c>
      <c r="M61" s="374">
        <v>1129</v>
      </c>
      <c r="N61" s="374">
        <v>40</v>
      </c>
      <c r="O61" s="374">
        <v>42</v>
      </c>
      <c r="P61" s="374">
        <v>46</v>
      </c>
      <c r="Q61" s="374">
        <v>29</v>
      </c>
      <c r="R61" s="374">
        <v>52</v>
      </c>
      <c r="S61" s="374">
        <v>51</v>
      </c>
      <c r="T61" s="374">
        <v>77</v>
      </c>
      <c r="U61" s="374">
        <v>52</v>
      </c>
      <c r="V61" s="123"/>
      <c r="W61" s="335"/>
    </row>
    <row r="62" spans="2:23" ht="11.1" customHeight="1">
      <c r="B62" s="116"/>
      <c r="C62" s="342"/>
      <c r="D62" s="342"/>
      <c r="E62" s="342"/>
      <c r="F62" s="342"/>
      <c r="G62" s="640" t="s">
        <v>88</v>
      </c>
      <c r="H62" s="640"/>
      <c r="I62" s="640"/>
      <c r="J62" s="640"/>
      <c r="K62" s="168"/>
      <c r="L62" s="374">
        <v>1166</v>
      </c>
      <c r="M62" s="374">
        <v>1372</v>
      </c>
      <c r="N62" s="374">
        <v>25</v>
      </c>
      <c r="O62" s="374">
        <v>24</v>
      </c>
      <c r="P62" s="374">
        <v>28</v>
      </c>
      <c r="Q62" s="374">
        <v>22</v>
      </c>
      <c r="R62" s="374">
        <v>45</v>
      </c>
      <c r="S62" s="374">
        <v>27</v>
      </c>
      <c r="T62" s="374">
        <v>47</v>
      </c>
      <c r="U62" s="374">
        <v>56</v>
      </c>
      <c r="V62" s="123"/>
    </row>
    <row r="63" spans="2:23" ht="11.1" customHeight="1">
      <c r="B63" s="116"/>
      <c r="C63" s="342"/>
      <c r="D63" s="342"/>
      <c r="E63" s="342"/>
      <c r="F63" s="342"/>
      <c r="G63" s="640" t="s">
        <v>104</v>
      </c>
      <c r="H63" s="640"/>
      <c r="I63" s="640"/>
      <c r="J63" s="640"/>
      <c r="K63" s="168"/>
      <c r="L63" s="374">
        <v>1398</v>
      </c>
      <c r="M63" s="374">
        <v>1396</v>
      </c>
      <c r="N63" s="374">
        <v>48</v>
      </c>
      <c r="O63" s="374">
        <v>46</v>
      </c>
      <c r="P63" s="374">
        <v>44</v>
      </c>
      <c r="Q63" s="374">
        <v>50</v>
      </c>
      <c r="R63" s="374">
        <v>66</v>
      </c>
      <c r="S63" s="374">
        <v>42</v>
      </c>
      <c r="T63" s="374">
        <v>63</v>
      </c>
      <c r="U63" s="374">
        <v>66</v>
      </c>
      <c r="V63" s="123"/>
    </row>
    <row r="64" spans="2:23" ht="11.1" customHeight="1">
      <c r="B64" s="116"/>
      <c r="C64" s="342"/>
      <c r="D64" s="342"/>
      <c r="E64" s="342"/>
      <c r="F64" s="342"/>
      <c r="G64" s="640" t="s">
        <v>105</v>
      </c>
      <c r="H64" s="640"/>
      <c r="I64" s="640"/>
      <c r="J64" s="640"/>
      <c r="K64" s="168"/>
      <c r="L64" s="374">
        <v>1848</v>
      </c>
      <c r="M64" s="374">
        <v>1878</v>
      </c>
      <c r="N64" s="374">
        <v>58</v>
      </c>
      <c r="O64" s="374">
        <v>56</v>
      </c>
      <c r="P64" s="374">
        <v>54</v>
      </c>
      <c r="Q64" s="374">
        <v>40</v>
      </c>
      <c r="R64" s="374">
        <v>58</v>
      </c>
      <c r="S64" s="374">
        <v>55</v>
      </c>
      <c r="T64" s="374">
        <v>67</v>
      </c>
      <c r="U64" s="374">
        <v>62</v>
      </c>
      <c r="V64" s="123"/>
    </row>
    <row r="65" spans="2:23" ht="8.25" customHeight="1">
      <c r="B65" s="116"/>
      <c r="C65" s="116"/>
      <c r="D65" s="116"/>
      <c r="E65" s="116"/>
      <c r="F65" s="116"/>
      <c r="G65" s="116"/>
      <c r="H65" s="116"/>
      <c r="I65" s="116"/>
      <c r="J65" s="116"/>
      <c r="K65" s="169"/>
      <c r="L65" s="375"/>
      <c r="M65" s="375"/>
      <c r="N65" s="375"/>
      <c r="O65" s="375"/>
      <c r="P65" s="375"/>
      <c r="Q65" s="375"/>
      <c r="R65" s="375"/>
      <c r="S65" s="375"/>
      <c r="T65" s="375"/>
      <c r="U65" s="375"/>
      <c r="V65" s="123"/>
    </row>
    <row r="66" spans="2:23" s="118" customFormat="1" ht="11.1" customHeight="1">
      <c r="B66" s="119"/>
      <c r="C66" s="641" t="s">
        <v>106</v>
      </c>
      <c r="D66" s="641"/>
      <c r="E66" s="641"/>
      <c r="F66" s="641"/>
      <c r="G66" s="641"/>
      <c r="H66" s="641"/>
      <c r="I66" s="641"/>
      <c r="J66" s="641"/>
      <c r="K66" s="167"/>
      <c r="L66" s="375">
        <v>14335</v>
      </c>
      <c r="M66" s="375">
        <v>14429</v>
      </c>
      <c r="N66" s="375">
        <v>781</v>
      </c>
      <c r="O66" s="375">
        <v>731</v>
      </c>
      <c r="P66" s="375">
        <v>817</v>
      </c>
      <c r="Q66" s="375">
        <v>683</v>
      </c>
      <c r="R66" s="375">
        <v>735</v>
      </c>
      <c r="S66" s="375">
        <v>732</v>
      </c>
      <c r="T66" s="375">
        <v>803</v>
      </c>
      <c r="U66" s="375">
        <v>726</v>
      </c>
      <c r="V66" s="132"/>
      <c r="W66" s="41"/>
    </row>
    <row r="67" spans="2:23" ht="11.1" customHeight="1">
      <c r="B67" s="116"/>
      <c r="C67" s="342"/>
      <c r="D67" s="342"/>
      <c r="E67" s="342"/>
      <c r="F67" s="342"/>
      <c r="G67" s="640" t="s">
        <v>76</v>
      </c>
      <c r="H67" s="640"/>
      <c r="I67" s="640"/>
      <c r="J67" s="640"/>
      <c r="K67" s="168"/>
      <c r="L67" s="374">
        <v>2361</v>
      </c>
      <c r="M67" s="374">
        <v>2500</v>
      </c>
      <c r="N67" s="374">
        <v>98</v>
      </c>
      <c r="O67" s="374">
        <v>111</v>
      </c>
      <c r="P67" s="374">
        <v>92</v>
      </c>
      <c r="Q67" s="374">
        <v>84</v>
      </c>
      <c r="R67" s="374">
        <v>135</v>
      </c>
      <c r="S67" s="374">
        <v>127</v>
      </c>
      <c r="T67" s="374">
        <v>128</v>
      </c>
      <c r="U67" s="374">
        <v>118</v>
      </c>
      <c r="V67" s="123"/>
    </row>
    <row r="68" spans="2:23" ht="11.1" customHeight="1">
      <c r="B68" s="116"/>
      <c r="C68" s="342"/>
      <c r="D68" s="342"/>
      <c r="E68" s="342"/>
      <c r="F68" s="342"/>
      <c r="G68" s="640" t="s">
        <v>77</v>
      </c>
      <c r="H68" s="640"/>
      <c r="I68" s="640"/>
      <c r="J68" s="640"/>
      <c r="K68" s="168"/>
      <c r="L68" s="374">
        <v>3363</v>
      </c>
      <c r="M68" s="374">
        <v>3461</v>
      </c>
      <c r="N68" s="374">
        <v>134</v>
      </c>
      <c r="O68" s="374">
        <v>118</v>
      </c>
      <c r="P68" s="374">
        <v>151</v>
      </c>
      <c r="Q68" s="374">
        <v>126</v>
      </c>
      <c r="R68" s="374">
        <v>131</v>
      </c>
      <c r="S68" s="374">
        <v>131</v>
      </c>
      <c r="T68" s="374">
        <v>167</v>
      </c>
      <c r="U68" s="374">
        <v>149</v>
      </c>
      <c r="V68" s="123"/>
    </row>
    <row r="69" spans="2:23" ht="11.1" customHeight="1">
      <c r="B69" s="116"/>
      <c r="C69" s="342"/>
      <c r="D69" s="342"/>
      <c r="E69" s="342"/>
      <c r="F69" s="342"/>
      <c r="G69" s="640" t="s">
        <v>81</v>
      </c>
      <c r="H69" s="640"/>
      <c r="I69" s="640"/>
      <c r="J69" s="640"/>
      <c r="K69" s="168"/>
      <c r="L69" s="374">
        <v>3119</v>
      </c>
      <c r="M69" s="374">
        <v>3022</v>
      </c>
      <c r="N69" s="374">
        <v>208</v>
      </c>
      <c r="O69" s="374">
        <v>210</v>
      </c>
      <c r="P69" s="374">
        <v>222</v>
      </c>
      <c r="Q69" s="374">
        <v>191</v>
      </c>
      <c r="R69" s="374">
        <v>182</v>
      </c>
      <c r="S69" s="374">
        <v>163</v>
      </c>
      <c r="T69" s="374">
        <v>182</v>
      </c>
      <c r="U69" s="374">
        <v>182</v>
      </c>
      <c r="V69" s="123"/>
    </row>
    <row r="70" spans="2:23" ht="11.1" customHeight="1">
      <c r="B70" s="116"/>
      <c r="C70" s="342"/>
      <c r="D70" s="342"/>
      <c r="E70" s="342"/>
      <c r="F70" s="342"/>
      <c r="G70" s="640" t="s">
        <v>84</v>
      </c>
      <c r="H70" s="640"/>
      <c r="I70" s="640"/>
      <c r="J70" s="640"/>
      <c r="K70" s="168"/>
      <c r="L70" s="374">
        <v>3513</v>
      </c>
      <c r="M70" s="374">
        <v>3411</v>
      </c>
      <c r="N70" s="374">
        <v>224</v>
      </c>
      <c r="O70" s="374">
        <v>190</v>
      </c>
      <c r="P70" s="374">
        <v>232</v>
      </c>
      <c r="Q70" s="374">
        <v>177</v>
      </c>
      <c r="R70" s="374">
        <v>189</v>
      </c>
      <c r="S70" s="374">
        <v>197</v>
      </c>
      <c r="T70" s="374">
        <v>210</v>
      </c>
      <c r="U70" s="374">
        <v>159</v>
      </c>
      <c r="V70" s="123"/>
    </row>
    <row r="71" spans="2:23" ht="11.1" customHeight="1">
      <c r="B71" s="116"/>
      <c r="C71" s="342"/>
      <c r="D71" s="342"/>
      <c r="E71" s="342"/>
      <c r="F71" s="342"/>
      <c r="G71" s="640" t="s">
        <v>87</v>
      </c>
      <c r="H71" s="640"/>
      <c r="I71" s="640"/>
      <c r="J71" s="640"/>
      <c r="K71" s="168"/>
      <c r="L71" s="374">
        <v>1979</v>
      </c>
      <c r="M71" s="374">
        <v>2035</v>
      </c>
      <c r="N71" s="374">
        <v>117</v>
      </c>
      <c r="O71" s="374">
        <v>102</v>
      </c>
      <c r="P71" s="374">
        <v>120</v>
      </c>
      <c r="Q71" s="374">
        <v>105</v>
      </c>
      <c r="R71" s="374">
        <v>98</v>
      </c>
      <c r="S71" s="374">
        <v>114</v>
      </c>
      <c r="T71" s="374">
        <v>116</v>
      </c>
      <c r="U71" s="374">
        <v>118</v>
      </c>
      <c r="V71" s="123"/>
    </row>
    <row r="72" spans="2:23" ht="8.25" customHeight="1">
      <c r="B72" s="116"/>
      <c r="C72" s="342"/>
      <c r="D72" s="342"/>
      <c r="E72" s="342"/>
      <c r="F72" s="342"/>
      <c r="G72" s="342"/>
      <c r="H72" s="342"/>
      <c r="I72" s="342"/>
      <c r="J72" s="342"/>
      <c r="K72" s="168"/>
      <c r="L72" s="375"/>
      <c r="M72" s="375"/>
      <c r="N72" s="375"/>
      <c r="O72" s="375"/>
      <c r="P72" s="375"/>
      <c r="Q72" s="375"/>
      <c r="R72" s="375"/>
      <c r="S72" s="375"/>
      <c r="T72" s="375"/>
      <c r="U72" s="375"/>
      <c r="V72" s="123"/>
    </row>
    <row r="73" spans="2:23" s="118" customFormat="1" ht="11.1" customHeight="1">
      <c r="B73" s="119"/>
      <c r="C73" s="641" t="s">
        <v>107</v>
      </c>
      <c r="D73" s="641"/>
      <c r="E73" s="641"/>
      <c r="F73" s="641"/>
      <c r="G73" s="641"/>
      <c r="H73" s="641"/>
      <c r="I73" s="641"/>
      <c r="J73" s="641"/>
      <c r="K73" s="167"/>
      <c r="L73" s="375">
        <v>13372</v>
      </c>
      <c r="M73" s="375">
        <v>15065</v>
      </c>
      <c r="N73" s="375">
        <v>499</v>
      </c>
      <c r="O73" s="375">
        <v>493</v>
      </c>
      <c r="P73" s="375">
        <v>493</v>
      </c>
      <c r="Q73" s="375">
        <v>453</v>
      </c>
      <c r="R73" s="375">
        <v>544</v>
      </c>
      <c r="S73" s="375">
        <v>492</v>
      </c>
      <c r="T73" s="375">
        <v>658</v>
      </c>
      <c r="U73" s="375">
        <v>563</v>
      </c>
      <c r="V73" s="132"/>
      <c r="W73" s="41"/>
    </row>
    <row r="74" spans="2:23" ht="11.1" customHeight="1">
      <c r="B74" s="116"/>
      <c r="C74" s="342"/>
      <c r="D74" s="342"/>
      <c r="E74" s="342"/>
      <c r="F74" s="342"/>
      <c r="G74" s="640" t="s">
        <v>76</v>
      </c>
      <c r="H74" s="640"/>
      <c r="I74" s="640"/>
      <c r="J74" s="640"/>
      <c r="K74" s="168"/>
      <c r="L74" s="374">
        <v>1343</v>
      </c>
      <c r="M74" s="374">
        <v>1525</v>
      </c>
      <c r="N74" s="374">
        <v>55</v>
      </c>
      <c r="O74" s="374">
        <v>45</v>
      </c>
      <c r="P74" s="374">
        <v>21</v>
      </c>
      <c r="Q74" s="374">
        <v>16</v>
      </c>
      <c r="R74" s="374">
        <v>25</v>
      </c>
      <c r="S74" s="374">
        <v>20</v>
      </c>
      <c r="T74" s="374">
        <v>32</v>
      </c>
      <c r="U74" s="374">
        <v>19</v>
      </c>
      <c r="V74" s="123"/>
    </row>
    <row r="75" spans="2:23" ht="11.1" customHeight="1">
      <c r="B75" s="116"/>
      <c r="C75" s="342"/>
      <c r="D75" s="342"/>
      <c r="E75" s="342"/>
      <c r="F75" s="342"/>
      <c r="G75" s="640" t="s">
        <v>77</v>
      </c>
      <c r="H75" s="640"/>
      <c r="I75" s="640"/>
      <c r="J75" s="640"/>
      <c r="K75" s="168"/>
      <c r="L75" s="374">
        <v>2718</v>
      </c>
      <c r="M75" s="374">
        <v>3219</v>
      </c>
      <c r="N75" s="374">
        <v>79</v>
      </c>
      <c r="O75" s="374">
        <v>90</v>
      </c>
      <c r="P75" s="374">
        <v>131</v>
      </c>
      <c r="Q75" s="374">
        <v>92</v>
      </c>
      <c r="R75" s="374">
        <v>135</v>
      </c>
      <c r="S75" s="374">
        <v>129</v>
      </c>
      <c r="T75" s="374">
        <v>191</v>
      </c>
      <c r="U75" s="374">
        <v>180</v>
      </c>
      <c r="V75" s="123"/>
    </row>
    <row r="76" spans="2:23" ht="11.1" customHeight="1">
      <c r="B76" s="116"/>
      <c r="C76" s="342"/>
      <c r="D76" s="342"/>
      <c r="E76" s="342"/>
      <c r="F76" s="342"/>
      <c r="G76" s="640" t="s">
        <v>81</v>
      </c>
      <c r="H76" s="640"/>
      <c r="I76" s="640"/>
      <c r="J76" s="640"/>
      <c r="K76" s="168"/>
      <c r="L76" s="374">
        <v>4361</v>
      </c>
      <c r="M76" s="374">
        <v>4761</v>
      </c>
      <c r="N76" s="374">
        <v>170</v>
      </c>
      <c r="O76" s="374">
        <v>186</v>
      </c>
      <c r="P76" s="374">
        <v>162</v>
      </c>
      <c r="Q76" s="374">
        <v>173</v>
      </c>
      <c r="R76" s="374">
        <v>177</v>
      </c>
      <c r="S76" s="374">
        <v>179</v>
      </c>
      <c r="T76" s="374">
        <v>185</v>
      </c>
      <c r="U76" s="374">
        <v>177</v>
      </c>
      <c r="V76" s="123"/>
    </row>
    <row r="77" spans="2:23" ht="11.1" customHeight="1">
      <c r="B77" s="116"/>
      <c r="C77" s="342"/>
      <c r="D77" s="342"/>
      <c r="E77" s="342"/>
      <c r="F77" s="342"/>
      <c r="G77" s="640" t="s">
        <v>84</v>
      </c>
      <c r="H77" s="640"/>
      <c r="I77" s="640"/>
      <c r="J77" s="640"/>
      <c r="K77" s="168"/>
      <c r="L77" s="374"/>
      <c r="M77" s="374"/>
      <c r="N77" s="374">
        <v>0</v>
      </c>
      <c r="O77" s="374">
        <v>0</v>
      </c>
      <c r="P77" s="374">
        <v>0</v>
      </c>
      <c r="Q77" s="374">
        <v>0</v>
      </c>
      <c r="R77" s="374">
        <v>0</v>
      </c>
      <c r="S77" s="374">
        <v>0</v>
      </c>
      <c r="T77" s="374">
        <v>0</v>
      </c>
      <c r="U77" s="374">
        <v>0</v>
      </c>
      <c r="V77" s="123"/>
    </row>
    <row r="78" spans="2:23" ht="11.1" customHeight="1">
      <c r="B78" s="116"/>
      <c r="C78" s="342"/>
      <c r="D78" s="342"/>
      <c r="E78" s="342"/>
      <c r="F78" s="342"/>
      <c r="G78" s="640" t="s">
        <v>87</v>
      </c>
      <c r="H78" s="640"/>
      <c r="I78" s="640"/>
      <c r="J78" s="640"/>
      <c r="K78" s="168"/>
      <c r="L78" s="374">
        <v>1563</v>
      </c>
      <c r="M78" s="374">
        <v>1895</v>
      </c>
      <c r="N78" s="374">
        <v>44</v>
      </c>
      <c r="O78" s="374">
        <v>51</v>
      </c>
      <c r="P78" s="374">
        <v>50</v>
      </c>
      <c r="Q78" s="374">
        <v>47</v>
      </c>
      <c r="R78" s="374">
        <v>76</v>
      </c>
      <c r="S78" s="374">
        <v>60</v>
      </c>
      <c r="T78" s="374">
        <v>73</v>
      </c>
      <c r="U78" s="374">
        <v>66</v>
      </c>
      <c r="V78" s="123"/>
    </row>
    <row r="79" spans="2:23" ht="11.1" customHeight="1">
      <c r="B79" s="116"/>
      <c r="C79" s="342"/>
      <c r="D79" s="342"/>
      <c r="E79" s="342"/>
      <c r="F79" s="342"/>
      <c r="G79" s="640" t="s">
        <v>88</v>
      </c>
      <c r="H79" s="640"/>
      <c r="I79" s="640"/>
      <c r="J79" s="640"/>
      <c r="K79" s="168"/>
      <c r="L79" s="374">
        <v>525</v>
      </c>
      <c r="M79" s="374">
        <v>623</v>
      </c>
      <c r="N79" s="374">
        <v>22</v>
      </c>
      <c r="O79" s="374">
        <v>13</v>
      </c>
      <c r="P79" s="374">
        <v>18</v>
      </c>
      <c r="Q79" s="374">
        <v>20</v>
      </c>
      <c r="R79" s="374">
        <v>19</v>
      </c>
      <c r="S79" s="374">
        <v>12</v>
      </c>
      <c r="T79" s="374">
        <v>21</v>
      </c>
      <c r="U79" s="374">
        <v>18</v>
      </c>
      <c r="V79" s="123"/>
    </row>
    <row r="80" spans="2:23" ht="11.1" customHeight="1">
      <c r="B80" s="116"/>
      <c r="C80" s="342"/>
      <c r="D80" s="342"/>
      <c r="E80" s="342"/>
      <c r="F80" s="342"/>
      <c r="G80" s="640" t="s">
        <v>104</v>
      </c>
      <c r="H80" s="640"/>
      <c r="I80" s="640"/>
      <c r="J80" s="640"/>
      <c r="K80" s="168"/>
      <c r="L80" s="374">
        <v>2862</v>
      </c>
      <c r="M80" s="374">
        <v>3042</v>
      </c>
      <c r="N80" s="374">
        <v>129</v>
      </c>
      <c r="O80" s="374">
        <v>108</v>
      </c>
      <c r="P80" s="374">
        <v>111</v>
      </c>
      <c r="Q80" s="374">
        <v>105</v>
      </c>
      <c r="R80" s="374">
        <v>112</v>
      </c>
      <c r="S80" s="374">
        <v>92</v>
      </c>
      <c r="T80" s="374">
        <v>156</v>
      </c>
      <c r="U80" s="374">
        <v>103</v>
      </c>
      <c r="V80" s="123"/>
    </row>
    <row r="81" spans="2:22" ht="5.25" customHeight="1">
      <c r="B81" s="121"/>
      <c r="C81" s="122"/>
      <c r="D81" s="122"/>
      <c r="E81" s="122"/>
      <c r="F81" s="128"/>
      <c r="G81" s="121"/>
      <c r="H81" s="121"/>
      <c r="I81" s="121"/>
      <c r="J81" s="121"/>
      <c r="K81" s="173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15"/>
    </row>
    <row r="82" spans="2:22" ht="11.1" customHeight="1"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</row>
  </sheetData>
  <mergeCells count="70">
    <mergeCell ref="G80:J80"/>
    <mergeCell ref="G74:J74"/>
    <mergeCell ref="G75:J75"/>
    <mergeCell ref="G76:J76"/>
    <mergeCell ref="G77:J77"/>
    <mergeCell ref="G78:J78"/>
    <mergeCell ref="G79:J79"/>
    <mergeCell ref="C73:J73"/>
    <mergeCell ref="G60:J60"/>
    <mergeCell ref="G61:J61"/>
    <mergeCell ref="G62:J62"/>
    <mergeCell ref="G63:J63"/>
    <mergeCell ref="G64:J64"/>
    <mergeCell ref="C66:J66"/>
    <mergeCell ref="G67:J67"/>
    <mergeCell ref="G68:J68"/>
    <mergeCell ref="G69:J69"/>
    <mergeCell ref="G70:J70"/>
    <mergeCell ref="G71:J71"/>
    <mergeCell ref="G59:J59"/>
    <mergeCell ref="G46:J46"/>
    <mergeCell ref="C48:J48"/>
    <mergeCell ref="G49:J49"/>
    <mergeCell ref="G50:J50"/>
    <mergeCell ref="G51:J51"/>
    <mergeCell ref="G52:J52"/>
    <mergeCell ref="G53:J53"/>
    <mergeCell ref="G54:J54"/>
    <mergeCell ref="C56:J56"/>
    <mergeCell ref="G57:J57"/>
    <mergeCell ref="G58:J58"/>
    <mergeCell ref="G45:J45"/>
    <mergeCell ref="G32:J32"/>
    <mergeCell ref="C34:J34"/>
    <mergeCell ref="G35:J35"/>
    <mergeCell ref="G36:J36"/>
    <mergeCell ref="G37:J37"/>
    <mergeCell ref="G38:J38"/>
    <mergeCell ref="C40:J40"/>
    <mergeCell ref="G41:J41"/>
    <mergeCell ref="G42:J42"/>
    <mergeCell ref="G43:J43"/>
    <mergeCell ref="G44:J44"/>
    <mergeCell ref="G31:J31"/>
    <mergeCell ref="C18:J18"/>
    <mergeCell ref="G19:J19"/>
    <mergeCell ref="G20:J20"/>
    <mergeCell ref="C22:J22"/>
    <mergeCell ref="G23:J23"/>
    <mergeCell ref="G24:J24"/>
    <mergeCell ref="G25:J25"/>
    <mergeCell ref="G26:J26"/>
    <mergeCell ref="C28:J28"/>
    <mergeCell ref="G29:J29"/>
    <mergeCell ref="G30:J30"/>
    <mergeCell ref="G16:J16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G15:J15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K82"/>
  <sheetViews>
    <sheetView view="pageBreakPreview" zoomScaleNormal="100" zoomScaleSheetLayoutView="100" workbookViewId="0"/>
  </sheetViews>
  <sheetFormatPr defaultRowHeight="11.25"/>
  <cols>
    <col min="1" max="1" width="1" style="112" customWidth="1"/>
    <col min="2" max="13" width="6.875" style="112" customWidth="1"/>
    <col min="14" max="24" width="1.625" style="112" customWidth="1"/>
    <col min="25" max="26" width="9" style="31"/>
    <col min="27" max="16384" width="9" style="112"/>
  </cols>
  <sheetData>
    <row r="1" spans="1:63" s="253" customFormat="1" ht="13.5" customHeight="1">
      <c r="M1" s="630">
        <f>'30'!A1+1</f>
        <v>31</v>
      </c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31"/>
      <c r="Z1" s="31"/>
      <c r="AA1" s="31"/>
      <c r="AB1" s="31"/>
      <c r="AI1" s="371"/>
      <c r="AJ1" s="371"/>
      <c r="AK1" s="371"/>
      <c r="AL1" s="37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</row>
    <row r="2" spans="1:63" s="253" customFormat="1" ht="13.5" customHeight="1"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31"/>
      <c r="Z2" s="31"/>
      <c r="AA2" s="31"/>
      <c r="AB2" s="31"/>
      <c r="AI2" s="371"/>
      <c r="AJ2" s="371"/>
      <c r="AK2" s="371"/>
      <c r="AL2" s="37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</row>
    <row r="3" spans="1:63" ht="11.1" customHeight="1"/>
    <row r="4" spans="1:63" ht="11.1" customHeight="1"/>
    <row r="5" spans="1:63" s="113" customFormat="1" ht="18" customHeight="1">
      <c r="A5" s="137"/>
      <c r="B5" s="632" t="s">
        <v>319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</row>
    <row r="6" spans="1:63" ht="12.95" customHeight="1">
      <c r="A6" s="130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130"/>
    </row>
    <row r="7" spans="1:63" ht="11.1" customHeight="1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</row>
    <row r="8" spans="1:63" s="31" customFormat="1" ht="15" customHeight="1">
      <c r="B8" s="525" t="s">
        <v>171</v>
      </c>
      <c r="C8" s="526"/>
      <c r="D8" s="526" t="s">
        <v>172</v>
      </c>
      <c r="E8" s="526"/>
      <c r="F8" s="526" t="s">
        <v>173</v>
      </c>
      <c r="G8" s="526"/>
      <c r="H8" s="526" t="s">
        <v>174</v>
      </c>
      <c r="I8" s="526"/>
      <c r="J8" s="526" t="s">
        <v>175</v>
      </c>
      <c r="K8" s="526"/>
      <c r="L8" s="526" t="s">
        <v>176</v>
      </c>
      <c r="M8" s="526"/>
      <c r="N8" s="526" t="s">
        <v>70</v>
      </c>
      <c r="O8" s="526"/>
      <c r="P8" s="526"/>
      <c r="Q8" s="526"/>
      <c r="R8" s="526"/>
      <c r="S8" s="526"/>
      <c r="T8" s="526"/>
      <c r="U8" s="526"/>
      <c r="V8" s="526"/>
      <c r="W8" s="530"/>
      <c r="X8" s="335"/>
    </row>
    <row r="9" spans="1:63" s="31" customFormat="1" ht="15" customHeight="1">
      <c r="B9" s="178" t="s">
        <v>2</v>
      </c>
      <c r="C9" s="179" t="s">
        <v>3</v>
      </c>
      <c r="D9" s="179" t="s">
        <v>2</v>
      </c>
      <c r="E9" s="179" t="s">
        <v>3</v>
      </c>
      <c r="F9" s="179" t="s">
        <v>2</v>
      </c>
      <c r="G9" s="179" t="s">
        <v>3</v>
      </c>
      <c r="H9" s="179" t="s">
        <v>2</v>
      </c>
      <c r="I9" s="179" t="s">
        <v>3</v>
      </c>
      <c r="J9" s="179" t="s">
        <v>2</v>
      </c>
      <c r="K9" s="179" t="s">
        <v>3</v>
      </c>
      <c r="L9" s="179" t="s">
        <v>2</v>
      </c>
      <c r="M9" s="179" t="s">
        <v>3</v>
      </c>
      <c r="N9" s="528"/>
      <c r="O9" s="528"/>
      <c r="P9" s="528"/>
      <c r="Q9" s="528"/>
      <c r="R9" s="528"/>
      <c r="S9" s="528"/>
      <c r="T9" s="528"/>
      <c r="U9" s="528"/>
      <c r="V9" s="528"/>
      <c r="W9" s="634"/>
      <c r="X9" s="335"/>
    </row>
    <row r="10" spans="1:63" ht="5.25" customHeight="1">
      <c r="M10" s="116"/>
      <c r="N10" s="170"/>
      <c r="O10" s="171"/>
      <c r="P10" s="171"/>
      <c r="Q10" s="171"/>
      <c r="R10" s="171"/>
      <c r="S10" s="171"/>
      <c r="T10" s="171"/>
      <c r="U10" s="171"/>
      <c r="V10" s="171"/>
      <c r="W10" s="116"/>
      <c r="X10" s="116"/>
    </row>
    <row r="11" spans="1:63" s="118" customFormat="1" ht="11.1" customHeight="1">
      <c r="A11" s="131"/>
      <c r="B11" s="375">
        <v>552</v>
      </c>
      <c r="C11" s="375">
        <v>618</v>
      </c>
      <c r="D11" s="375">
        <v>739</v>
      </c>
      <c r="E11" s="375">
        <v>809</v>
      </c>
      <c r="F11" s="375">
        <v>851</v>
      </c>
      <c r="G11" s="375">
        <v>801</v>
      </c>
      <c r="H11" s="375">
        <v>876</v>
      </c>
      <c r="I11" s="375">
        <v>790</v>
      </c>
      <c r="J11" s="375">
        <v>843</v>
      </c>
      <c r="K11" s="375">
        <v>845</v>
      </c>
      <c r="L11" s="375">
        <v>761</v>
      </c>
      <c r="M11" s="375">
        <v>660</v>
      </c>
      <c r="N11" s="174"/>
      <c r="O11" s="641" t="s">
        <v>96</v>
      </c>
      <c r="P11" s="641"/>
      <c r="Q11" s="641"/>
      <c r="R11" s="641"/>
      <c r="S11" s="641"/>
      <c r="T11" s="641"/>
      <c r="U11" s="641"/>
      <c r="V11" s="641"/>
      <c r="W11" s="343"/>
      <c r="X11" s="132"/>
      <c r="Y11" s="41"/>
      <c r="Z11" s="41"/>
    </row>
    <row r="12" spans="1:63" ht="11.1" customHeight="1">
      <c r="A12" s="115"/>
      <c r="B12" s="374">
        <v>105</v>
      </c>
      <c r="C12" s="374">
        <v>138</v>
      </c>
      <c r="D12" s="374">
        <v>155</v>
      </c>
      <c r="E12" s="374">
        <v>200</v>
      </c>
      <c r="F12" s="374">
        <v>197</v>
      </c>
      <c r="G12" s="374">
        <v>194</v>
      </c>
      <c r="H12" s="374">
        <v>213</v>
      </c>
      <c r="I12" s="374">
        <v>202</v>
      </c>
      <c r="J12" s="374">
        <v>188</v>
      </c>
      <c r="K12" s="374">
        <v>205</v>
      </c>
      <c r="L12" s="374">
        <v>151</v>
      </c>
      <c r="M12" s="374">
        <v>145</v>
      </c>
      <c r="N12" s="172"/>
      <c r="O12" s="342"/>
      <c r="P12" s="342"/>
      <c r="Q12" s="342"/>
      <c r="R12" s="342"/>
      <c r="S12" s="640" t="s">
        <v>76</v>
      </c>
      <c r="T12" s="640"/>
      <c r="U12" s="640"/>
      <c r="V12" s="640"/>
      <c r="W12" s="342"/>
      <c r="X12" s="123"/>
    </row>
    <row r="13" spans="1:63" ht="11.1" customHeight="1">
      <c r="A13" s="115"/>
      <c r="B13" s="374">
        <v>95</v>
      </c>
      <c r="C13" s="374">
        <v>112</v>
      </c>
      <c r="D13" s="374">
        <v>163</v>
      </c>
      <c r="E13" s="374">
        <v>172</v>
      </c>
      <c r="F13" s="374">
        <v>174</v>
      </c>
      <c r="G13" s="374">
        <v>148</v>
      </c>
      <c r="H13" s="374">
        <v>176</v>
      </c>
      <c r="I13" s="374">
        <v>152</v>
      </c>
      <c r="J13" s="374">
        <v>161</v>
      </c>
      <c r="K13" s="374">
        <v>155</v>
      </c>
      <c r="L13" s="374">
        <v>158</v>
      </c>
      <c r="M13" s="374">
        <v>126</v>
      </c>
      <c r="N13" s="172"/>
      <c r="O13" s="342"/>
      <c r="P13" s="342"/>
      <c r="Q13" s="342"/>
      <c r="R13" s="342"/>
      <c r="S13" s="640" t="s">
        <v>77</v>
      </c>
      <c r="T13" s="640"/>
      <c r="U13" s="640"/>
      <c r="V13" s="640"/>
      <c r="W13" s="342"/>
      <c r="X13" s="123"/>
    </row>
    <row r="14" spans="1:63" ht="11.1" customHeight="1">
      <c r="A14" s="115"/>
      <c r="B14" s="374">
        <v>149</v>
      </c>
      <c r="C14" s="374">
        <v>169</v>
      </c>
      <c r="D14" s="374">
        <v>172</v>
      </c>
      <c r="E14" s="374">
        <v>227</v>
      </c>
      <c r="F14" s="374">
        <v>197</v>
      </c>
      <c r="G14" s="374">
        <v>215</v>
      </c>
      <c r="H14" s="374">
        <v>201</v>
      </c>
      <c r="I14" s="374">
        <v>183</v>
      </c>
      <c r="J14" s="374">
        <v>200</v>
      </c>
      <c r="K14" s="374">
        <v>215</v>
      </c>
      <c r="L14" s="374">
        <v>185</v>
      </c>
      <c r="M14" s="374">
        <v>175</v>
      </c>
      <c r="N14" s="172"/>
      <c r="O14" s="342"/>
      <c r="P14" s="342"/>
      <c r="Q14" s="342"/>
      <c r="R14" s="342"/>
      <c r="S14" s="640" t="s">
        <v>81</v>
      </c>
      <c r="T14" s="640"/>
      <c r="U14" s="640"/>
      <c r="V14" s="640"/>
      <c r="W14" s="342"/>
      <c r="X14" s="123"/>
    </row>
    <row r="15" spans="1:63" ht="11.1" customHeight="1">
      <c r="A15" s="115"/>
      <c r="B15" s="374">
        <v>137</v>
      </c>
      <c r="C15" s="374">
        <v>150</v>
      </c>
      <c r="D15" s="374">
        <v>151</v>
      </c>
      <c r="E15" s="374">
        <v>113</v>
      </c>
      <c r="F15" s="374">
        <v>165</v>
      </c>
      <c r="G15" s="374">
        <v>153</v>
      </c>
      <c r="H15" s="374">
        <v>156</v>
      </c>
      <c r="I15" s="374">
        <v>158</v>
      </c>
      <c r="J15" s="374">
        <v>183</v>
      </c>
      <c r="K15" s="374">
        <v>164</v>
      </c>
      <c r="L15" s="374">
        <v>166</v>
      </c>
      <c r="M15" s="374">
        <v>142</v>
      </c>
      <c r="N15" s="172"/>
      <c r="O15" s="342"/>
      <c r="P15" s="342"/>
      <c r="Q15" s="342"/>
      <c r="R15" s="342"/>
      <c r="S15" s="640" t="s">
        <v>84</v>
      </c>
      <c r="T15" s="640"/>
      <c r="U15" s="640"/>
      <c r="V15" s="640"/>
      <c r="W15" s="342"/>
      <c r="X15" s="123"/>
    </row>
    <row r="16" spans="1:63" ht="11.1" customHeight="1">
      <c r="A16" s="115"/>
      <c r="B16" s="374">
        <v>66</v>
      </c>
      <c r="C16" s="374">
        <v>49</v>
      </c>
      <c r="D16" s="374">
        <v>98</v>
      </c>
      <c r="E16" s="374">
        <v>97</v>
      </c>
      <c r="F16" s="374">
        <v>118</v>
      </c>
      <c r="G16" s="374">
        <v>91</v>
      </c>
      <c r="H16" s="374">
        <v>130</v>
      </c>
      <c r="I16" s="374">
        <v>95</v>
      </c>
      <c r="J16" s="374">
        <v>111</v>
      </c>
      <c r="K16" s="374">
        <v>106</v>
      </c>
      <c r="L16" s="374">
        <v>101</v>
      </c>
      <c r="M16" s="374">
        <v>72</v>
      </c>
      <c r="N16" s="172"/>
      <c r="O16" s="342"/>
      <c r="P16" s="342"/>
      <c r="Q16" s="342"/>
      <c r="R16" s="342"/>
      <c r="S16" s="640" t="s">
        <v>87</v>
      </c>
      <c r="T16" s="640"/>
      <c r="U16" s="640"/>
      <c r="V16" s="640"/>
      <c r="W16" s="342"/>
      <c r="X16" s="123"/>
    </row>
    <row r="17" spans="1:26" ht="8.25" customHeight="1">
      <c r="A17" s="115"/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172"/>
      <c r="O17" s="342"/>
      <c r="P17" s="342"/>
      <c r="Q17" s="342"/>
      <c r="R17" s="342"/>
      <c r="S17" s="342"/>
      <c r="T17" s="342"/>
      <c r="U17" s="342"/>
      <c r="V17" s="342"/>
      <c r="W17" s="342"/>
      <c r="X17" s="123"/>
    </row>
    <row r="18" spans="1:26" s="118" customFormat="1" ht="11.1" customHeight="1">
      <c r="A18" s="131"/>
      <c r="B18" s="375">
        <v>163</v>
      </c>
      <c r="C18" s="375">
        <v>164</v>
      </c>
      <c r="D18" s="375">
        <v>170</v>
      </c>
      <c r="E18" s="375">
        <v>178</v>
      </c>
      <c r="F18" s="375">
        <v>235</v>
      </c>
      <c r="G18" s="375">
        <v>217</v>
      </c>
      <c r="H18" s="375">
        <v>233</v>
      </c>
      <c r="I18" s="375">
        <v>248</v>
      </c>
      <c r="J18" s="375">
        <v>251</v>
      </c>
      <c r="K18" s="375">
        <v>230</v>
      </c>
      <c r="L18" s="375">
        <v>220</v>
      </c>
      <c r="M18" s="375">
        <v>191</v>
      </c>
      <c r="N18" s="174"/>
      <c r="O18" s="641" t="s">
        <v>97</v>
      </c>
      <c r="P18" s="641"/>
      <c r="Q18" s="641"/>
      <c r="R18" s="641"/>
      <c r="S18" s="641"/>
      <c r="T18" s="641"/>
      <c r="U18" s="641"/>
      <c r="V18" s="641"/>
      <c r="W18" s="343"/>
      <c r="X18" s="132"/>
      <c r="Y18" s="41"/>
      <c r="Z18" s="41"/>
    </row>
    <row r="19" spans="1:26" ht="11.1" customHeight="1">
      <c r="A19" s="115"/>
      <c r="B19" s="374">
        <v>105</v>
      </c>
      <c r="C19" s="374">
        <v>103</v>
      </c>
      <c r="D19" s="374">
        <v>89</v>
      </c>
      <c r="E19" s="374">
        <v>111</v>
      </c>
      <c r="F19" s="374">
        <v>151</v>
      </c>
      <c r="G19" s="374">
        <v>139</v>
      </c>
      <c r="H19" s="374">
        <v>153</v>
      </c>
      <c r="I19" s="374">
        <v>164</v>
      </c>
      <c r="J19" s="374">
        <v>162</v>
      </c>
      <c r="K19" s="374">
        <v>142</v>
      </c>
      <c r="L19" s="374">
        <v>136</v>
      </c>
      <c r="M19" s="374">
        <v>108</v>
      </c>
      <c r="N19" s="172"/>
      <c r="O19" s="342"/>
      <c r="P19" s="342"/>
      <c r="Q19" s="342"/>
      <c r="R19" s="342"/>
      <c r="S19" s="640" t="s">
        <v>76</v>
      </c>
      <c r="T19" s="640"/>
      <c r="U19" s="640"/>
      <c r="V19" s="640"/>
      <c r="W19" s="342"/>
      <c r="X19" s="123"/>
    </row>
    <row r="20" spans="1:26" ht="11.1" customHeight="1">
      <c r="A20" s="115"/>
      <c r="B20" s="374">
        <v>58</v>
      </c>
      <c r="C20" s="374">
        <v>61</v>
      </c>
      <c r="D20" s="374">
        <v>81</v>
      </c>
      <c r="E20" s="374">
        <v>67</v>
      </c>
      <c r="F20" s="374">
        <v>84</v>
      </c>
      <c r="G20" s="374">
        <v>78</v>
      </c>
      <c r="H20" s="374">
        <v>80</v>
      </c>
      <c r="I20" s="374">
        <v>84</v>
      </c>
      <c r="J20" s="374">
        <v>89</v>
      </c>
      <c r="K20" s="374">
        <v>88</v>
      </c>
      <c r="L20" s="374">
        <v>84</v>
      </c>
      <c r="M20" s="374">
        <v>83</v>
      </c>
      <c r="N20" s="172"/>
      <c r="O20" s="342"/>
      <c r="P20" s="342"/>
      <c r="Q20" s="342"/>
      <c r="R20" s="342"/>
      <c r="S20" s="640" t="s">
        <v>77</v>
      </c>
      <c r="T20" s="640"/>
      <c r="U20" s="640"/>
      <c r="V20" s="640"/>
      <c r="W20" s="342"/>
      <c r="X20" s="123"/>
    </row>
    <row r="21" spans="1:26" ht="8.25" customHeight="1">
      <c r="A21" s="115"/>
      <c r="B21" s="375"/>
      <c r="C21" s="375"/>
      <c r="D21" s="375"/>
      <c r="E21" s="375"/>
      <c r="F21" s="375"/>
      <c r="G21" s="375"/>
      <c r="H21" s="375"/>
      <c r="I21" s="375"/>
      <c r="J21" s="375"/>
      <c r="K21" s="375"/>
      <c r="L21" s="375"/>
      <c r="M21" s="375"/>
      <c r="N21" s="172"/>
      <c r="O21" s="116"/>
      <c r="P21" s="116"/>
      <c r="Q21" s="116"/>
      <c r="R21" s="116"/>
      <c r="S21" s="116"/>
      <c r="T21" s="116"/>
      <c r="U21" s="116"/>
      <c r="V21" s="116"/>
      <c r="W21" s="116"/>
      <c r="X21" s="123"/>
    </row>
    <row r="22" spans="1:26" s="118" customFormat="1" ht="11.1" customHeight="1">
      <c r="A22" s="131"/>
      <c r="B22" s="375">
        <v>365</v>
      </c>
      <c r="C22" s="375">
        <v>467</v>
      </c>
      <c r="D22" s="375">
        <v>481</v>
      </c>
      <c r="E22" s="375">
        <v>531</v>
      </c>
      <c r="F22" s="375">
        <v>540</v>
      </c>
      <c r="G22" s="375">
        <v>555</v>
      </c>
      <c r="H22" s="375">
        <v>529</v>
      </c>
      <c r="I22" s="375">
        <v>580</v>
      </c>
      <c r="J22" s="375">
        <v>576</v>
      </c>
      <c r="K22" s="375">
        <v>572</v>
      </c>
      <c r="L22" s="375">
        <v>527</v>
      </c>
      <c r="M22" s="375">
        <v>516</v>
      </c>
      <c r="N22" s="174"/>
      <c r="O22" s="641" t="s">
        <v>98</v>
      </c>
      <c r="P22" s="641"/>
      <c r="Q22" s="641"/>
      <c r="R22" s="641"/>
      <c r="S22" s="641"/>
      <c r="T22" s="641"/>
      <c r="U22" s="641"/>
      <c r="V22" s="641"/>
      <c r="W22" s="343"/>
      <c r="X22" s="132"/>
      <c r="Y22" s="41"/>
      <c r="Z22" s="41"/>
    </row>
    <row r="23" spans="1:26" ht="11.1" customHeight="1">
      <c r="A23" s="115"/>
      <c r="B23" s="374">
        <v>8</v>
      </c>
      <c r="C23" s="374">
        <v>9</v>
      </c>
      <c r="D23" s="374">
        <v>8</v>
      </c>
      <c r="E23" s="374">
        <v>10</v>
      </c>
      <c r="F23" s="374">
        <v>9</v>
      </c>
      <c r="G23" s="374">
        <v>13</v>
      </c>
      <c r="H23" s="374">
        <v>1</v>
      </c>
      <c r="I23" s="374">
        <v>14</v>
      </c>
      <c r="J23" s="374">
        <v>7</v>
      </c>
      <c r="K23" s="374">
        <v>11</v>
      </c>
      <c r="L23" s="374">
        <v>19</v>
      </c>
      <c r="M23" s="374">
        <v>13</v>
      </c>
      <c r="N23" s="172"/>
      <c r="O23" s="342"/>
      <c r="P23" s="342"/>
      <c r="Q23" s="342"/>
      <c r="R23" s="342"/>
      <c r="S23" s="640" t="s">
        <v>76</v>
      </c>
      <c r="T23" s="640"/>
      <c r="U23" s="640"/>
      <c r="V23" s="640"/>
      <c r="W23" s="342"/>
      <c r="X23" s="123"/>
    </row>
    <row r="24" spans="1:26" ht="11.1" customHeight="1">
      <c r="A24" s="115"/>
      <c r="B24" s="374">
        <v>64</v>
      </c>
      <c r="C24" s="374">
        <v>96</v>
      </c>
      <c r="D24" s="374">
        <v>86</v>
      </c>
      <c r="E24" s="374">
        <v>106</v>
      </c>
      <c r="F24" s="374">
        <v>115</v>
      </c>
      <c r="G24" s="374">
        <v>113</v>
      </c>
      <c r="H24" s="374">
        <v>116</v>
      </c>
      <c r="I24" s="374">
        <v>115</v>
      </c>
      <c r="J24" s="374">
        <v>118</v>
      </c>
      <c r="K24" s="374">
        <v>105</v>
      </c>
      <c r="L24" s="374">
        <v>103</v>
      </c>
      <c r="M24" s="374">
        <v>86</v>
      </c>
      <c r="N24" s="172"/>
      <c r="O24" s="342"/>
      <c r="P24" s="342"/>
      <c r="Q24" s="342"/>
      <c r="R24" s="342"/>
      <c r="S24" s="640" t="s">
        <v>77</v>
      </c>
      <c r="T24" s="640"/>
      <c r="U24" s="640"/>
      <c r="V24" s="640"/>
      <c r="W24" s="342"/>
      <c r="X24" s="123"/>
    </row>
    <row r="25" spans="1:26" ht="11.1" customHeight="1">
      <c r="A25" s="115"/>
      <c r="B25" s="374">
        <v>135</v>
      </c>
      <c r="C25" s="374">
        <v>161</v>
      </c>
      <c r="D25" s="374">
        <v>199</v>
      </c>
      <c r="E25" s="374">
        <v>219</v>
      </c>
      <c r="F25" s="374">
        <v>227</v>
      </c>
      <c r="G25" s="374">
        <v>239</v>
      </c>
      <c r="H25" s="374">
        <v>225</v>
      </c>
      <c r="I25" s="374">
        <v>240</v>
      </c>
      <c r="J25" s="374">
        <v>209</v>
      </c>
      <c r="K25" s="374">
        <v>219</v>
      </c>
      <c r="L25" s="374">
        <v>204</v>
      </c>
      <c r="M25" s="374">
        <v>204</v>
      </c>
      <c r="N25" s="172"/>
      <c r="O25" s="342"/>
      <c r="P25" s="342"/>
      <c r="Q25" s="342"/>
      <c r="R25" s="342"/>
      <c r="S25" s="640" t="s">
        <v>81</v>
      </c>
      <c r="T25" s="640"/>
      <c r="U25" s="640"/>
      <c r="V25" s="640"/>
      <c r="W25" s="342"/>
      <c r="X25" s="123"/>
    </row>
    <row r="26" spans="1:26" ht="11.1" customHeight="1">
      <c r="A26" s="115"/>
      <c r="B26" s="374">
        <v>158</v>
      </c>
      <c r="C26" s="374">
        <v>201</v>
      </c>
      <c r="D26" s="374">
        <v>188</v>
      </c>
      <c r="E26" s="374">
        <v>196</v>
      </c>
      <c r="F26" s="374">
        <v>189</v>
      </c>
      <c r="G26" s="374">
        <v>190</v>
      </c>
      <c r="H26" s="374">
        <v>187</v>
      </c>
      <c r="I26" s="374">
        <v>211</v>
      </c>
      <c r="J26" s="374">
        <v>242</v>
      </c>
      <c r="K26" s="374">
        <v>237</v>
      </c>
      <c r="L26" s="374">
        <v>201</v>
      </c>
      <c r="M26" s="374">
        <v>213</v>
      </c>
      <c r="N26" s="172"/>
      <c r="O26" s="342"/>
      <c r="P26" s="342"/>
      <c r="Q26" s="342"/>
      <c r="R26" s="342"/>
      <c r="S26" s="640" t="s">
        <v>84</v>
      </c>
      <c r="T26" s="640"/>
      <c r="U26" s="640"/>
      <c r="V26" s="640"/>
      <c r="W26" s="342"/>
      <c r="X26" s="123"/>
    </row>
    <row r="27" spans="1:26" ht="8.25" customHeight="1">
      <c r="A27" s="11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172"/>
      <c r="O27" s="116"/>
      <c r="P27" s="116"/>
      <c r="Q27" s="116"/>
      <c r="R27" s="116"/>
      <c r="S27" s="116"/>
      <c r="T27" s="116"/>
      <c r="U27" s="116"/>
      <c r="V27" s="116"/>
      <c r="W27" s="116"/>
      <c r="X27" s="123"/>
    </row>
    <row r="28" spans="1:26" s="118" customFormat="1" ht="11.1" customHeight="1">
      <c r="A28" s="131"/>
      <c r="B28" s="375">
        <v>378</v>
      </c>
      <c r="C28" s="375">
        <v>368</v>
      </c>
      <c r="D28" s="375">
        <v>512</v>
      </c>
      <c r="E28" s="375">
        <v>448</v>
      </c>
      <c r="F28" s="375">
        <v>553</v>
      </c>
      <c r="G28" s="375">
        <v>556</v>
      </c>
      <c r="H28" s="375">
        <v>561</v>
      </c>
      <c r="I28" s="375">
        <v>553</v>
      </c>
      <c r="J28" s="375">
        <v>631</v>
      </c>
      <c r="K28" s="375">
        <v>614</v>
      </c>
      <c r="L28" s="375">
        <v>588</v>
      </c>
      <c r="M28" s="375">
        <v>525</v>
      </c>
      <c r="N28" s="174"/>
      <c r="O28" s="641" t="s">
        <v>99</v>
      </c>
      <c r="P28" s="641"/>
      <c r="Q28" s="641"/>
      <c r="R28" s="641"/>
      <c r="S28" s="641"/>
      <c r="T28" s="641"/>
      <c r="U28" s="641"/>
      <c r="V28" s="641"/>
      <c r="W28" s="343"/>
      <c r="X28" s="132"/>
      <c r="Y28" s="41"/>
      <c r="Z28" s="41"/>
    </row>
    <row r="29" spans="1:26" ht="11.1" customHeight="1">
      <c r="A29" s="115"/>
      <c r="B29" s="374">
        <v>82</v>
      </c>
      <c r="C29" s="374">
        <v>83</v>
      </c>
      <c r="D29" s="374">
        <v>126</v>
      </c>
      <c r="E29" s="374">
        <v>99</v>
      </c>
      <c r="F29" s="374">
        <v>128</v>
      </c>
      <c r="G29" s="374">
        <v>129</v>
      </c>
      <c r="H29" s="374">
        <v>164</v>
      </c>
      <c r="I29" s="374">
        <v>137</v>
      </c>
      <c r="J29" s="374">
        <v>186</v>
      </c>
      <c r="K29" s="374">
        <v>161</v>
      </c>
      <c r="L29" s="374">
        <v>146</v>
      </c>
      <c r="M29" s="374">
        <v>119</v>
      </c>
      <c r="N29" s="172"/>
      <c r="O29" s="342"/>
      <c r="P29" s="342"/>
      <c r="Q29" s="342"/>
      <c r="R29" s="342"/>
      <c r="S29" s="640" t="s">
        <v>76</v>
      </c>
      <c r="T29" s="640"/>
      <c r="U29" s="640"/>
      <c r="V29" s="640"/>
      <c r="W29" s="342"/>
      <c r="X29" s="123"/>
    </row>
    <row r="30" spans="1:26" ht="11.1" customHeight="1">
      <c r="A30" s="115"/>
      <c r="B30" s="374">
        <v>83</v>
      </c>
      <c r="C30" s="374">
        <v>80</v>
      </c>
      <c r="D30" s="374">
        <v>79</v>
      </c>
      <c r="E30" s="374">
        <v>80</v>
      </c>
      <c r="F30" s="374">
        <v>123</v>
      </c>
      <c r="G30" s="374">
        <v>107</v>
      </c>
      <c r="H30" s="374">
        <v>109</v>
      </c>
      <c r="I30" s="374">
        <v>101</v>
      </c>
      <c r="J30" s="374">
        <v>110</v>
      </c>
      <c r="K30" s="374">
        <v>106</v>
      </c>
      <c r="L30" s="374">
        <v>115</v>
      </c>
      <c r="M30" s="374">
        <v>104</v>
      </c>
      <c r="N30" s="172"/>
      <c r="O30" s="342"/>
      <c r="P30" s="342"/>
      <c r="Q30" s="342"/>
      <c r="R30" s="342"/>
      <c r="S30" s="640" t="s">
        <v>77</v>
      </c>
      <c r="T30" s="640"/>
      <c r="U30" s="640"/>
      <c r="V30" s="640"/>
      <c r="W30" s="342"/>
      <c r="X30" s="123"/>
    </row>
    <row r="31" spans="1:26" ht="11.1" customHeight="1">
      <c r="A31" s="115"/>
      <c r="B31" s="374">
        <v>145</v>
      </c>
      <c r="C31" s="374">
        <v>123</v>
      </c>
      <c r="D31" s="374">
        <v>188</v>
      </c>
      <c r="E31" s="374">
        <v>154</v>
      </c>
      <c r="F31" s="374">
        <v>189</v>
      </c>
      <c r="G31" s="374">
        <v>174</v>
      </c>
      <c r="H31" s="374">
        <v>180</v>
      </c>
      <c r="I31" s="374">
        <v>198</v>
      </c>
      <c r="J31" s="374">
        <v>212</v>
      </c>
      <c r="K31" s="374">
        <v>219</v>
      </c>
      <c r="L31" s="374">
        <v>212</v>
      </c>
      <c r="M31" s="374">
        <v>192</v>
      </c>
      <c r="N31" s="172"/>
      <c r="O31" s="342"/>
      <c r="P31" s="342"/>
      <c r="Q31" s="342"/>
      <c r="R31" s="342"/>
      <c r="S31" s="640" t="s">
        <v>81</v>
      </c>
      <c r="T31" s="640"/>
      <c r="U31" s="640"/>
      <c r="V31" s="640"/>
      <c r="W31" s="342"/>
      <c r="X31" s="123"/>
    </row>
    <row r="32" spans="1:26" ht="11.1" customHeight="1">
      <c r="A32" s="115"/>
      <c r="B32" s="374">
        <v>68</v>
      </c>
      <c r="C32" s="374">
        <v>82</v>
      </c>
      <c r="D32" s="374">
        <v>119</v>
      </c>
      <c r="E32" s="374">
        <v>115</v>
      </c>
      <c r="F32" s="374">
        <v>113</v>
      </c>
      <c r="G32" s="374">
        <v>146</v>
      </c>
      <c r="H32" s="374">
        <v>108</v>
      </c>
      <c r="I32" s="374">
        <v>117</v>
      </c>
      <c r="J32" s="374">
        <v>123</v>
      </c>
      <c r="K32" s="374">
        <v>128</v>
      </c>
      <c r="L32" s="374">
        <v>115</v>
      </c>
      <c r="M32" s="374">
        <v>110</v>
      </c>
      <c r="N32" s="172"/>
      <c r="O32" s="342"/>
      <c r="P32" s="342"/>
      <c r="Q32" s="342"/>
      <c r="R32" s="342"/>
      <c r="S32" s="640" t="s">
        <v>84</v>
      </c>
      <c r="T32" s="640"/>
      <c r="U32" s="640"/>
      <c r="V32" s="640"/>
      <c r="W32" s="342"/>
      <c r="X32" s="123"/>
    </row>
    <row r="33" spans="1:26" s="116" customFormat="1" ht="8.25" customHeight="1">
      <c r="A33" s="126"/>
      <c r="B33" s="375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172"/>
      <c r="X33" s="126"/>
      <c r="Y33" s="31"/>
      <c r="Z33" s="31"/>
    </row>
    <row r="34" spans="1:26" s="119" customFormat="1" ht="11.1" customHeight="1">
      <c r="A34" s="138"/>
      <c r="B34" s="375">
        <v>535</v>
      </c>
      <c r="C34" s="375">
        <v>553</v>
      </c>
      <c r="D34" s="375">
        <v>702</v>
      </c>
      <c r="E34" s="375">
        <v>674</v>
      </c>
      <c r="F34" s="375">
        <v>654</v>
      </c>
      <c r="G34" s="375">
        <v>657</v>
      </c>
      <c r="H34" s="375">
        <v>680</v>
      </c>
      <c r="I34" s="375">
        <v>682</v>
      </c>
      <c r="J34" s="375">
        <v>788</v>
      </c>
      <c r="K34" s="375">
        <v>816</v>
      </c>
      <c r="L34" s="375">
        <v>818</v>
      </c>
      <c r="M34" s="375">
        <v>810</v>
      </c>
      <c r="N34" s="174"/>
      <c r="O34" s="641" t="s">
        <v>100</v>
      </c>
      <c r="P34" s="641"/>
      <c r="Q34" s="641"/>
      <c r="R34" s="641"/>
      <c r="S34" s="641"/>
      <c r="T34" s="641"/>
      <c r="U34" s="641"/>
      <c r="V34" s="641"/>
      <c r="W34" s="343"/>
      <c r="X34" s="132"/>
      <c r="Y34" s="41"/>
      <c r="Z34" s="41"/>
    </row>
    <row r="35" spans="1:26" ht="11.1" customHeight="1">
      <c r="A35" s="115"/>
      <c r="B35" s="374">
        <v>193</v>
      </c>
      <c r="C35" s="374">
        <v>182</v>
      </c>
      <c r="D35" s="374">
        <v>240</v>
      </c>
      <c r="E35" s="374">
        <v>233</v>
      </c>
      <c r="F35" s="374">
        <v>195</v>
      </c>
      <c r="G35" s="374">
        <v>210</v>
      </c>
      <c r="H35" s="374">
        <v>188</v>
      </c>
      <c r="I35" s="374">
        <v>177</v>
      </c>
      <c r="J35" s="374">
        <v>210</v>
      </c>
      <c r="K35" s="374">
        <v>253</v>
      </c>
      <c r="L35" s="374">
        <v>255</v>
      </c>
      <c r="M35" s="374">
        <v>263</v>
      </c>
      <c r="N35" s="172"/>
      <c r="O35" s="342"/>
      <c r="P35" s="342"/>
      <c r="Q35" s="342"/>
      <c r="R35" s="342"/>
      <c r="S35" s="640" t="s">
        <v>76</v>
      </c>
      <c r="T35" s="640"/>
      <c r="U35" s="640"/>
      <c r="V35" s="640"/>
      <c r="W35" s="342"/>
      <c r="X35" s="123"/>
    </row>
    <row r="36" spans="1:26" ht="11.1" customHeight="1">
      <c r="A36" s="115"/>
      <c r="B36" s="374">
        <v>103</v>
      </c>
      <c r="C36" s="374">
        <v>130</v>
      </c>
      <c r="D36" s="374">
        <v>153</v>
      </c>
      <c r="E36" s="374">
        <v>172</v>
      </c>
      <c r="F36" s="374">
        <v>179</v>
      </c>
      <c r="G36" s="374">
        <v>165</v>
      </c>
      <c r="H36" s="374">
        <v>150</v>
      </c>
      <c r="I36" s="374">
        <v>143</v>
      </c>
      <c r="J36" s="374">
        <v>185</v>
      </c>
      <c r="K36" s="374">
        <v>175</v>
      </c>
      <c r="L36" s="374">
        <v>177</v>
      </c>
      <c r="M36" s="374">
        <v>161</v>
      </c>
      <c r="N36" s="172"/>
      <c r="O36" s="342"/>
      <c r="P36" s="342"/>
      <c r="Q36" s="342"/>
      <c r="R36" s="342"/>
      <c r="S36" s="640" t="s">
        <v>77</v>
      </c>
      <c r="T36" s="640"/>
      <c r="U36" s="640"/>
      <c r="V36" s="640"/>
      <c r="W36" s="342"/>
      <c r="X36" s="123"/>
    </row>
    <row r="37" spans="1:26" ht="11.1" customHeight="1">
      <c r="A37" s="115"/>
      <c r="B37" s="374">
        <v>124</v>
      </c>
      <c r="C37" s="374">
        <v>131</v>
      </c>
      <c r="D37" s="374">
        <v>172</v>
      </c>
      <c r="E37" s="374">
        <v>154</v>
      </c>
      <c r="F37" s="374">
        <v>148</v>
      </c>
      <c r="G37" s="374">
        <v>142</v>
      </c>
      <c r="H37" s="374">
        <v>183</v>
      </c>
      <c r="I37" s="374">
        <v>172</v>
      </c>
      <c r="J37" s="374">
        <v>198</v>
      </c>
      <c r="K37" s="374">
        <v>188</v>
      </c>
      <c r="L37" s="374">
        <v>211</v>
      </c>
      <c r="M37" s="374">
        <v>202</v>
      </c>
      <c r="N37" s="172"/>
      <c r="O37" s="342"/>
      <c r="P37" s="342"/>
      <c r="Q37" s="342"/>
      <c r="R37" s="342"/>
      <c r="S37" s="640" t="s">
        <v>81</v>
      </c>
      <c r="T37" s="640"/>
      <c r="U37" s="640"/>
      <c r="V37" s="640"/>
      <c r="W37" s="342"/>
      <c r="X37" s="123"/>
    </row>
    <row r="38" spans="1:26" ht="11.1" customHeight="1">
      <c r="A38" s="115"/>
      <c r="B38" s="374">
        <v>115</v>
      </c>
      <c r="C38" s="374">
        <v>110</v>
      </c>
      <c r="D38" s="374">
        <v>137</v>
      </c>
      <c r="E38" s="374">
        <v>115</v>
      </c>
      <c r="F38" s="374">
        <v>132</v>
      </c>
      <c r="G38" s="374">
        <v>140</v>
      </c>
      <c r="H38" s="374">
        <v>159</v>
      </c>
      <c r="I38" s="374">
        <v>190</v>
      </c>
      <c r="J38" s="374">
        <v>195</v>
      </c>
      <c r="K38" s="374">
        <v>200</v>
      </c>
      <c r="L38" s="374">
        <v>175</v>
      </c>
      <c r="M38" s="374">
        <v>184</v>
      </c>
      <c r="N38" s="172"/>
      <c r="O38" s="342"/>
      <c r="P38" s="342"/>
      <c r="Q38" s="342"/>
      <c r="R38" s="342"/>
      <c r="S38" s="640" t="s">
        <v>84</v>
      </c>
      <c r="T38" s="640"/>
      <c r="U38" s="640"/>
      <c r="V38" s="640"/>
      <c r="W38" s="342"/>
      <c r="X38" s="123"/>
    </row>
    <row r="39" spans="1:26" ht="8.25" customHeight="1">
      <c r="A39" s="115"/>
      <c r="B39" s="375"/>
      <c r="C39" s="375"/>
      <c r="D39" s="375"/>
      <c r="E39" s="375"/>
      <c r="F39" s="375"/>
      <c r="G39" s="375"/>
      <c r="H39" s="375"/>
      <c r="I39" s="375"/>
      <c r="J39" s="375"/>
      <c r="K39" s="375"/>
      <c r="L39" s="375"/>
      <c r="M39" s="375"/>
      <c r="N39" s="172"/>
      <c r="O39" s="342"/>
      <c r="P39" s="342"/>
      <c r="Q39" s="342"/>
      <c r="R39" s="342"/>
      <c r="S39" s="342"/>
      <c r="T39" s="342"/>
      <c r="U39" s="342"/>
      <c r="V39" s="342"/>
      <c r="W39" s="342"/>
      <c r="X39" s="123"/>
    </row>
    <row r="40" spans="1:26" s="118" customFormat="1" ht="11.1" customHeight="1">
      <c r="A40" s="131"/>
      <c r="B40" s="375">
        <v>640</v>
      </c>
      <c r="C40" s="375">
        <v>685</v>
      </c>
      <c r="D40" s="375">
        <v>907</v>
      </c>
      <c r="E40" s="375">
        <v>917</v>
      </c>
      <c r="F40" s="375">
        <v>910</v>
      </c>
      <c r="G40" s="375">
        <v>913</v>
      </c>
      <c r="H40" s="375">
        <v>869</v>
      </c>
      <c r="I40" s="375">
        <v>857</v>
      </c>
      <c r="J40" s="375">
        <v>999</v>
      </c>
      <c r="K40" s="375">
        <v>997</v>
      </c>
      <c r="L40" s="375">
        <v>1031</v>
      </c>
      <c r="M40" s="375">
        <v>1026</v>
      </c>
      <c r="N40" s="174"/>
      <c r="O40" s="641" t="s">
        <v>101</v>
      </c>
      <c r="P40" s="641"/>
      <c r="Q40" s="641"/>
      <c r="R40" s="641"/>
      <c r="S40" s="641"/>
      <c r="T40" s="641"/>
      <c r="U40" s="641"/>
      <c r="V40" s="641"/>
      <c r="W40" s="343"/>
      <c r="X40" s="132"/>
      <c r="Y40" s="41"/>
      <c r="Z40" s="41"/>
    </row>
    <row r="41" spans="1:26" ht="11.1" customHeight="1">
      <c r="A41" s="115"/>
      <c r="B41" s="374">
        <v>137</v>
      </c>
      <c r="C41" s="374">
        <v>124</v>
      </c>
      <c r="D41" s="374">
        <v>181</v>
      </c>
      <c r="E41" s="374">
        <v>165</v>
      </c>
      <c r="F41" s="374">
        <v>157</v>
      </c>
      <c r="G41" s="374">
        <v>171</v>
      </c>
      <c r="H41" s="374">
        <v>144</v>
      </c>
      <c r="I41" s="374">
        <v>148</v>
      </c>
      <c r="J41" s="374">
        <v>157</v>
      </c>
      <c r="K41" s="374">
        <v>135</v>
      </c>
      <c r="L41" s="374">
        <v>157</v>
      </c>
      <c r="M41" s="374">
        <v>161</v>
      </c>
      <c r="N41" s="172"/>
      <c r="O41" s="342"/>
      <c r="P41" s="342"/>
      <c r="Q41" s="342"/>
      <c r="R41" s="342"/>
      <c r="S41" s="640" t="s">
        <v>76</v>
      </c>
      <c r="T41" s="640"/>
      <c r="U41" s="640"/>
      <c r="V41" s="640"/>
      <c r="W41" s="342"/>
      <c r="X41" s="123"/>
    </row>
    <row r="42" spans="1:26" ht="11.1" customHeight="1">
      <c r="A42" s="115"/>
      <c r="B42" s="374">
        <v>105</v>
      </c>
      <c r="C42" s="374">
        <v>121</v>
      </c>
      <c r="D42" s="374">
        <v>146</v>
      </c>
      <c r="E42" s="374">
        <v>155</v>
      </c>
      <c r="F42" s="374">
        <v>160</v>
      </c>
      <c r="G42" s="374">
        <v>149</v>
      </c>
      <c r="H42" s="374">
        <v>155</v>
      </c>
      <c r="I42" s="374">
        <v>140</v>
      </c>
      <c r="J42" s="374">
        <v>218</v>
      </c>
      <c r="K42" s="374">
        <v>196</v>
      </c>
      <c r="L42" s="374">
        <v>185</v>
      </c>
      <c r="M42" s="374">
        <v>182</v>
      </c>
      <c r="N42" s="172"/>
      <c r="O42" s="342"/>
      <c r="P42" s="342"/>
      <c r="Q42" s="342"/>
      <c r="R42" s="342"/>
      <c r="S42" s="640" t="s">
        <v>77</v>
      </c>
      <c r="T42" s="640"/>
      <c r="U42" s="640"/>
      <c r="V42" s="640"/>
      <c r="W42" s="342"/>
      <c r="X42" s="123"/>
    </row>
    <row r="43" spans="1:26" ht="11.1" customHeight="1">
      <c r="A43" s="115"/>
      <c r="B43" s="374">
        <v>104</v>
      </c>
      <c r="C43" s="374">
        <v>102</v>
      </c>
      <c r="D43" s="374">
        <v>162</v>
      </c>
      <c r="E43" s="374">
        <v>170</v>
      </c>
      <c r="F43" s="374">
        <v>157</v>
      </c>
      <c r="G43" s="374">
        <v>148</v>
      </c>
      <c r="H43" s="374">
        <v>143</v>
      </c>
      <c r="I43" s="374">
        <v>152</v>
      </c>
      <c r="J43" s="374">
        <v>157</v>
      </c>
      <c r="K43" s="374">
        <v>165</v>
      </c>
      <c r="L43" s="374">
        <v>160</v>
      </c>
      <c r="M43" s="374">
        <v>167</v>
      </c>
      <c r="N43" s="172"/>
      <c r="O43" s="342"/>
      <c r="P43" s="342"/>
      <c r="Q43" s="342"/>
      <c r="R43" s="342"/>
      <c r="S43" s="640" t="s">
        <v>81</v>
      </c>
      <c r="T43" s="640"/>
      <c r="U43" s="640"/>
      <c r="V43" s="640"/>
      <c r="W43" s="342"/>
      <c r="X43" s="123"/>
    </row>
    <row r="44" spans="1:26" ht="11.1" customHeight="1">
      <c r="A44" s="115"/>
      <c r="B44" s="374">
        <v>108</v>
      </c>
      <c r="C44" s="374">
        <v>116</v>
      </c>
      <c r="D44" s="374">
        <v>134</v>
      </c>
      <c r="E44" s="374">
        <v>136</v>
      </c>
      <c r="F44" s="374">
        <v>132</v>
      </c>
      <c r="G44" s="374">
        <v>134</v>
      </c>
      <c r="H44" s="374">
        <v>135</v>
      </c>
      <c r="I44" s="374">
        <v>132</v>
      </c>
      <c r="J44" s="374">
        <v>159</v>
      </c>
      <c r="K44" s="374">
        <v>145</v>
      </c>
      <c r="L44" s="374">
        <v>183</v>
      </c>
      <c r="M44" s="374">
        <v>190</v>
      </c>
      <c r="N44" s="172"/>
      <c r="O44" s="342"/>
      <c r="P44" s="342"/>
      <c r="Q44" s="342"/>
      <c r="R44" s="342"/>
      <c r="S44" s="640" t="s">
        <v>84</v>
      </c>
      <c r="T44" s="640"/>
      <c r="U44" s="640"/>
      <c r="V44" s="640"/>
      <c r="W44" s="342"/>
      <c r="X44" s="123"/>
    </row>
    <row r="45" spans="1:26" ht="11.1" customHeight="1">
      <c r="A45" s="115"/>
      <c r="B45" s="374">
        <v>92</v>
      </c>
      <c r="C45" s="374">
        <v>124</v>
      </c>
      <c r="D45" s="374">
        <v>171</v>
      </c>
      <c r="E45" s="374">
        <v>160</v>
      </c>
      <c r="F45" s="374">
        <v>165</v>
      </c>
      <c r="G45" s="374">
        <v>177</v>
      </c>
      <c r="H45" s="374">
        <v>172</v>
      </c>
      <c r="I45" s="374">
        <v>167</v>
      </c>
      <c r="J45" s="374">
        <v>190</v>
      </c>
      <c r="K45" s="374">
        <v>217</v>
      </c>
      <c r="L45" s="374">
        <v>201</v>
      </c>
      <c r="M45" s="374">
        <v>190</v>
      </c>
      <c r="N45" s="172"/>
      <c r="O45" s="342"/>
      <c r="P45" s="342"/>
      <c r="Q45" s="342"/>
      <c r="R45" s="342"/>
      <c r="S45" s="640" t="s">
        <v>87</v>
      </c>
      <c r="T45" s="640"/>
      <c r="U45" s="640"/>
      <c r="V45" s="640"/>
      <c r="W45" s="342"/>
      <c r="X45" s="123"/>
    </row>
    <row r="46" spans="1:26" ht="11.1" customHeight="1">
      <c r="A46" s="115"/>
      <c r="B46" s="374">
        <v>94</v>
      </c>
      <c r="C46" s="374">
        <v>98</v>
      </c>
      <c r="D46" s="374">
        <v>113</v>
      </c>
      <c r="E46" s="374">
        <v>131</v>
      </c>
      <c r="F46" s="374">
        <v>139</v>
      </c>
      <c r="G46" s="374">
        <v>134</v>
      </c>
      <c r="H46" s="374">
        <v>120</v>
      </c>
      <c r="I46" s="374">
        <v>118</v>
      </c>
      <c r="J46" s="374">
        <v>118</v>
      </c>
      <c r="K46" s="374">
        <v>139</v>
      </c>
      <c r="L46" s="374">
        <v>145</v>
      </c>
      <c r="M46" s="374">
        <v>136</v>
      </c>
      <c r="N46" s="172"/>
      <c r="O46" s="342"/>
      <c r="P46" s="342"/>
      <c r="Q46" s="342"/>
      <c r="R46" s="342"/>
      <c r="S46" s="640" t="s">
        <v>88</v>
      </c>
      <c r="T46" s="640"/>
      <c r="U46" s="640"/>
      <c r="V46" s="640"/>
      <c r="W46" s="342"/>
      <c r="X46" s="123"/>
    </row>
    <row r="47" spans="1:26" ht="8.25" customHeight="1">
      <c r="A47" s="115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172"/>
      <c r="O47" s="342"/>
      <c r="P47" s="342"/>
      <c r="Q47" s="342"/>
      <c r="R47" s="342"/>
      <c r="S47" s="342"/>
      <c r="T47" s="342"/>
      <c r="U47" s="342"/>
      <c r="V47" s="342"/>
      <c r="W47" s="342"/>
      <c r="X47" s="126"/>
    </row>
    <row r="48" spans="1:26" s="118" customFormat="1" ht="11.1" customHeight="1">
      <c r="A48" s="131"/>
      <c r="B48" s="375">
        <v>405</v>
      </c>
      <c r="C48" s="375">
        <v>433</v>
      </c>
      <c r="D48" s="375">
        <v>559</v>
      </c>
      <c r="E48" s="375">
        <v>600</v>
      </c>
      <c r="F48" s="375">
        <v>739</v>
      </c>
      <c r="G48" s="375">
        <v>660</v>
      </c>
      <c r="H48" s="375">
        <v>746</v>
      </c>
      <c r="I48" s="375">
        <v>754</v>
      </c>
      <c r="J48" s="375">
        <v>847</v>
      </c>
      <c r="K48" s="375">
        <v>820</v>
      </c>
      <c r="L48" s="375">
        <v>758</v>
      </c>
      <c r="M48" s="375">
        <v>650</v>
      </c>
      <c r="N48" s="174"/>
      <c r="O48" s="641" t="s">
        <v>102</v>
      </c>
      <c r="P48" s="641"/>
      <c r="Q48" s="641"/>
      <c r="R48" s="641"/>
      <c r="S48" s="641"/>
      <c r="T48" s="641"/>
      <c r="U48" s="641"/>
      <c r="V48" s="641"/>
      <c r="W48" s="343"/>
      <c r="X48" s="132"/>
      <c r="Y48" s="41"/>
      <c r="Z48" s="41"/>
    </row>
    <row r="49" spans="1:26" ht="11.1" customHeight="1">
      <c r="A49" s="115"/>
      <c r="B49" s="374">
        <v>70</v>
      </c>
      <c r="C49" s="374">
        <v>74</v>
      </c>
      <c r="D49" s="374">
        <v>110</v>
      </c>
      <c r="E49" s="374">
        <v>124</v>
      </c>
      <c r="F49" s="374">
        <v>149</v>
      </c>
      <c r="G49" s="374">
        <v>138</v>
      </c>
      <c r="H49" s="374">
        <v>145</v>
      </c>
      <c r="I49" s="374">
        <v>132</v>
      </c>
      <c r="J49" s="374">
        <v>113</v>
      </c>
      <c r="K49" s="374">
        <v>103</v>
      </c>
      <c r="L49" s="374">
        <v>119</v>
      </c>
      <c r="M49" s="374">
        <v>98</v>
      </c>
      <c r="N49" s="172"/>
      <c r="O49" s="342"/>
      <c r="P49" s="342"/>
      <c r="Q49" s="342"/>
      <c r="R49" s="342"/>
      <c r="S49" s="640" t="s">
        <v>76</v>
      </c>
      <c r="T49" s="640"/>
      <c r="U49" s="640"/>
      <c r="V49" s="640"/>
      <c r="W49" s="342"/>
      <c r="X49" s="123"/>
    </row>
    <row r="50" spans="1:26" ht="11.1" customHeight="1">
      <c r="A50" s="115"/>
      <c r="B50" s="374">
        <v>57</v>
      </c>
      <c r="C50" s="374">
        <v>63</v>
      </c>
      <c r="D50" s="374">
        <v>71</v>
      </c>
      <c r="E50" s="374">
        <v>91</v>
      </c>
      <c r="F50" s="374">
        <v>109</v>
      </c>
      <c r="G50" s="374">
        <v>102</v>
      </c>
      <c r="H50" s="374">
        <v>110</v>
      </c>
      <c r="I50" s="374">
        <v>102</v>
      </c>
      <c r="J50" s="374">
        <v>121</v>
      </c>
      <c r="K50" s="374">
        <v>120</v>
      </c>
      <c r="L50" s="374">
        <v>84</v>
      </c>
      <c r="M50" s="374">
        <v>91</v>
      </c>
      <c r="N50" s="172"/>
      <c r="O50" s="342"/>
      <c r="P50" s="342"/>
      <c r="Q50" s="342"/>
      <c r="R50" s="342"/>
      <c r="S50" s="640" t="s">
        <v>77</v>
      </c>
      <c r="T50" s="640"/>
      <c r="U50" s="640"/>
      <c r="V50" s="640"/>
      <c r="W50" s="342"/>
      <c r="X50" s="123"/>
    </row>
    <row r="51" spans="1:26" ht="11.1" customHeight="1">
      <c r="A51" s="115"/>
      <c r="B51" s="374">
        <v>61</v>
      </c>
      <c r="C51" s="374">
        <v>82</v>
      </c>
      <c r="D51" s="374">
        <v>70</v>
      </c>
      <c r="E51" s="374">
        <v>75</v>
      </c>
      <c r="F51" s="374">
        <v>90</v>
      </c>
      <c r="G51" s="374">
        <v>95</v>
      </c>
      <c r="H51" s="374">
        <v>113</v>
      </c>
      <c r="I51" s="374">
        <v>130</v>
      </c>
      <c r="J51" s="374">
        <v>170</v>
      </c>
      <c r="K51" s="374">
        <v>176</v>
      </c>
      <c r="L51" s="374">
        <v>158</v>
      </c>
      <c r="M51" s="374">
        <v>138</v>
      </c>
      <c r="N51" s="172"/>
      <c r="O51" s="342"/>
      <c r="P51" s="342"/>
      <c r="Q51" s="342"/>
      <c r="R51" s="342"/>
      <c r="S51" s="640" t="s">
        <v>81</v>
      </c>
      <c r="T51" s="640"/>
      <c r="U51" s="640"/>
      <c r="V51" s="640"/>
      <c r="W51" s="342"/>
      <c r="X51" s="123"/>
    </row>
    <row r="52" spans="1:26" ht="11.1" customHeight="1">
      <c r="A52" s="115"/>
      <c r="B52" s="374">
        <v>91</v>
      </c>
      <c r="C52" s="374">
        <v>76</v>
      </c>
      <c r="D52" s="374">
        <v>104</v>
      </c>
      <c r="E52" s="374">
        <v>100</v>
      </c>
      <c r="F52" s="374">
        <v>121</v>
      </c>
      <c r="G52" s="374">
        <v>91</v>
      </c>
      <c r="H52" s="374">
        <v>127</v>
      </c>
      <c r="I52" s="374">
        <v>141</v>
      </c>
      <c r="J52" s="374">
        <v>159</v>
      </c>
      <c r="K52" s="374">
        <v>170</v>
      </c>
      <c r="L52" s="374">
        <v>152</v>
      </c>
      <c r="M52" s="374">
        <v>117</v>
      </c>
      <c r="N52" s="172"/>
      <c r="O52" s="342"/>
      <c r="P52" s="342"/>
      <c r="Q52" s="342"/>
      <c r="R52" s="342"/>
      <c r="S52" s="640" t="s">
        <v>84</v>
      </c>
      <c r="T52" s="640"/>
      <c r="U52" s="640"/>
      <c r="V52" s="640"/>
      <c r="W52" s="342"/>
      <c r="X52" s="123"/>
    </row>
    <row r="53" spans="1:26" ht="11.1" customHeight="1">
      <c r="A53" s="115"/>
      <c r="B53" s="374">
        <v>57</v>
      </c>
      <c r="C53" s="374">
        <v>64</v>
      </c>
      <c r="D53" s="374">
        <v>100</v>
      </c>
      <c r="E53" s="374">
        <v>115</v>
      </c>
      <c r="F53" s="374">
        <v>143</v>
      </c>
      <c r="G53" s="374">
        <v>132</v>
      </c>
      <c r="H53" s="374">
        <v>134</v>
      </c>
      <c r="I53" s="374">
        <v>140</v>
      </c>
      <c r="J53" s="374">
        <v>140</v>
      </c>
      <c r="K53" s="374">
        <v>125</v>
      </c>
      <c r="L53" s="374">
        <v>107</v>
      </c>
      <c r="M53" s="374">
        <v>89</v>
      </c>
      <c r="N53" s="172"/>
      <c r="O53" s="342"/>
      <c r="P53" s="342"/>
      <c r="Q53" s="342"/>
      <c r="R53" s="342"/>
      <c r="S53" s="640" t="s">
        <v>87</v>
      </c>
      <c r="T53" s="640"/>
      <c r="U53" s="640"/>
      <c r="V53" s="640"/>
      <c r="W53" s="342"/>
      <c r="X53" s="123"/>
    </row>
    <row r="54" spans="1:26" ht="11.1" customHeight="1">
      <c r="A54" s="115"/>
      <c r="B54" s="374">
        <v>69</v>
      </c>
      <c r="C54" s="374">
        <v>74</v>
      </c>
      <c r="D54" s="374">
        <v>104</v>
      </c>
      <c r="E54" s="374">
        <v>95</v>
      </c>
      <c r="F54" s="374">
        <v>127</v>
      </c>
      <c r="G54" s="374">
        <v>102</v>
      </c>
      <c r="H54" s="374">
        <v>117</v>
      </c>
      <c r="I54" s="374">
        <v>109</v>
      </c>
      <c r="J54" s="374">
        <v>144</v>
      </c>
      <c r="K54" s="374">
        <v>126</v>
      </c>
      <c r="L54" s="374">
        <v>138</v>
      </c>
      <c r="M54" s="374">
        <v>117</v>
      </c>
      <c r="N54" s="172"/>
      <c r="O54" s="342"/>
      <c r="P54" s="342"/>
      <c r="Q54" s="342"/>
      <c r="R54" s="342"/>
      <c r="S54" s="640" t="s">
        <v>88</v>
      </c>
      <c r="T54" s="640"/>
      <c r="U54" s="640"/>
      <c r="V54" s="640"/>
      <c r="W54" s="342"/>
      <c r="X54" s="123"/>
    </row>
    <row r="55" spans="1:26" ht="8.25" customHeight="1">
      <c r="A55" s="115"/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172"/>
      <c r="O55" s="116"/>
      <c r="P55" s="116"/>
      <c r="Q55" s="116"/>
      <c r="R55" s="116"/>
      <c r="S55" s="116"/>
      <c r="T55" s="116"/>
      <c r="U55" s="116"/>
      <c r="V55" s="116"/>
      <c r="W55" s="116"/>
      <c r="X55" s="123"/>
    </row>
    <row r="56" spans="1:26" s="118" customFormat="1" ht="11.1" customHeight="1">
      <c r="A56" s="131"/>
      <c r="B56" s="375">
        <v>1125</v>
      </c>
      <c r="C56" s="375">
        <v>763</v>
      </c>
      <c r="D56" s="375">
        <v>1275</v>
      </c>
      <c r="E56" s="375">
        <v>1099</v>
      </c>
      <c r="F56" s="375">
        <v>1141</v>
      </c>
      <c r="G56" s="375">
        <v>1004</v>
      </c>
      <c r="H56" s="375">
        <v>1129</v>
      </c>
      <c r="I56" s="375">
        <v>957</v>
      </c>
      <c r="J56" s="375">
        <v>1103</v>
      </c>
      <c r="K56" s="375">
        <v>924</v>
      </c>
      <c r="L56" s="375">
        <v>985</v>
      </c>
      <c r="M56" s="375">
        <v>889</v>
      </c>
      <c r="N56" s="174"/>
      <c r="O56" s="641" t="s">
        <v>103</v>
      </c>
      <c r="P56" s="641"/>
      <c r="Q56" s="641"/>
      <c r="R56" s="641"/>
      <c r="S56" s="641"/>
      <c r="T56" s="641"/>
      <c r="U56" s="641"/>
      <c r="V56" s="641"/>
      <c r="W56" s="343"/>
      <c r="X56" s="132"/>
      <c r="Y56" s="41"/>
      <c r="Z56" s="41"/>
    </row>
    <row r="57" spans="1:26" ht="11.1" customHeight="1">
      <c r="A57" s="115"/>
      <c r="B57" s="374">
        <v>141</v>
      </c>
      <c r="C57" s="374">
        <v>172</v>
      </c>
      <c r="D57" s="374">
        <v>244</v>
      </c>
      <c r="E57" s="374">
        <v>227</v>
      </c>
      <c r="F57" s="374">
        <v>217</v>
      </c>
      <c r="G57" s="374">
        <v>185</v>
      </c>
      <c r="H57" s="374">
        <v>202</v>
      </c>
      <c r="I57" s="374">
        <v>168</v>
      </c>
      <c r="J57" s="374">
        <v>207</v>
      </c>
      <c r="K57" s="374">
        <v>161</v>
      </c>
      <c r="L57" s="374">
        <v>161</v>
      </c>
      <c r="M57" s="374">
        <v>133</v>
      </c>
      <c r="N57" s="172"/>
      <c r="O57" s="342"/>
      <c r="P57" s="342"/>
      <c r="Q57" s="342"/>
      <c r="R57" s="342"/>
      <c r="S57" s="640" t="s">
        <v>76</v>
      </c>
      <c r="T57" s="640"/>
      <c r="U57" s="640"/>
      <c r="V57" s="640"/>
      <c r="W57" s="342"/>
      <c r="X57" s="123"/>
    </row>
    <row r="58" spans="1:26" ht="11.1" customHeight="1">
      <c r="A58" s="115"/>
      <c r="B58" s="374">
        <v>131</v>
      </c>
      <c r="C58" s="374">
        <v>147</v>
      </c>
      <c r="D58" s="374">
        <v>178</v>
      </c>
      <c r="E58" s="374">
        <v>223</v>
      </c>
      <c r="F58" s="374">
        <v>267</v>
      </c>
      <c r="G58" s="374">
        <v>267</v>
      </c>
      <c r="H58" s="374">
        <v>363</v>
      </c>
      <c r="I58" s="374">
        <v>315</v>
      </c>
      <c r="J58" s="374">
        <v>308</v>
      </c>
      <c r="K58" s="374">
        <v>260</v>
      </c>
      <c r="L58" s="374">
        <v>244</v>
      </c>
      <c r="M58" s="374">
        <v>232</v>
      </c>
      <c r="N58" s="172"/>
      <c r="O58" s="342"/>
      <c r="P58" s="342"/>
      <c r="Q58" s="342"/>
      <c r="R58" s="342"/>
      <c r="S58" s="640" t="s">
        <v>77</v>
      </c>
      <c r="T58" s="640"/>
      <c r="U58" s="640"/>
      <c r="V58" s="640"/>
      <c r="W58" s="342"/>
      <c r="X58" s="123"/>
    </row>
    <row r="59" spans="1:26" ht="11.1" customHeight="1">
      <c r="A59" s="115"/>
      <c r="B59" s="374">
        <v>63</v>
      </c>
      <c r="C59" s="374">
        <v>66</v>
      </c>
      <c r="D59" s="374">
        <v>105</v>
      </c>
      <c r="E59" s="374">
        <v>102</v>
      </c>
      <c r="F59" s="374">
        <v>120</v>
      </c>
      <c r="G59" s="374">
        <v>89</v>
      </c>
      <c r="H59" s="374">
        <v>97</v>
      </c>
      <c r="I59" s="374">
        <v>102</v>
      </c>
      <c r="J59" s="374">
        <v>116</v>
      </c>
      <c r="K59" s="374">
        <v>106</v>
      </c>
      <c r="L59" s="374">
        <v>128</v>
      </c>
      <c r="M59" s="374">
        <v>102</v>
      </c>
      <c r="N59" s="172"/>
      <c r="O59" s="342"/>
      <c r="P59" s="342"/>
      <c r="Q59" s="342"/>
      <c r="R59" s="342"/>
      <c r="S59" s="640" t="s">
        <v>81</v>
      </c>
      <c r="T59" s="640"/>
      <c r="U59" s="640"/>
      <c r="V59" s="640"/>
      <c r="W59" s="342"/>
      <c r="X59" s="123"/>
    </row>
    <row r="60" spans="1:26" ht="11.1" customHeight="1">
      <c r="A60" s="115"/>
      <c r="B60" s="374">
        <v>449</v>
      </c>
      <c r="C60" s="374">
        <v>32</v>
      </c>
      <c r="D60" s="374">
        <v>285</v>
      </c>
      <c r="E60" s="374">
        <v>29</v>
      </c>
      <c r="F60" s="374">
        <v>84</v>
      </c>
      <c r="G60" s="374">
        <v>5</v>
      </c>
      <c r="H60" s="374">
        <v>40</v>
      </c>
      <c r="I60" s="374">
        <v>1</v>
      </c>
      <c r="J60" s="374">
        <v>15</v>
      </c>
      <c r="K60" s="374">
        <v>0</v>
      </c>
      <c r="L60" s="374">
        <v>6</v>
      </c>
      <c r="M60" s="374">
        <v>0</v>
      </c>
      <c r="N60" s="172"/>
      <c r="O60" s="342"/>
      <c r="P60" s="342"/>
      <c r="Q60" s="342"/>
      <c r="R60" s="342"/>
      <c r="S60" s="640" t="s">
        <v>84</v>
      </c>
      <c r="T60" s="640"/>
      <c r="U60" s="640"/>
      <c r="V60" s="640"/>
      <c r="W60" s="342"/>
      <c r="X60" s="123"/>
      <c r="Y60" s="335"/>
      <c r="Z60" s="335"/>
    </row>
    <row r="61" spans="1:26" ht="11.1" customHeight="1">
      <c r="A61" s="115"/>
      <c r="B61" s="374">
        <v>81</v>
      </c>
      <c r="C61" s="374">
        <v>68</v>
      </c>
      <c r="D61" s="374">
        <v>99</v>
      </c>
      <c r="E61" s="374">
        <v>114</v>
      </c>
      <c r="F61" s="374">
        <v>107</v>
      </c>
      <c r="G61" s="374">
        <v>86</v>
      </c>
      <c r="H61" s="374">
        <v>84</v>
      </c>
      <c r="I61" s="374">
        <v>71</v>
      </c>
      <c r="J61" s="374">
        <v>88</v>
      </c>
      <c r="K61" s="374">
        <v>88</v>
      </c>
      <c r="L61" s="374">
        <v>104</v>
      </c>
      <c r="M61" s="374">
        <v>86</v>
      </c>
      <c r="N61" s="172"/>
      <c r="O61" s="342"/>
      <c r="P61" s="342"/>
      <c r="Q61" s="342"/>
      <c r="R61" s="342"/>
      <c r="S61" s="640" t="s">
        <v>87</v>
      </c>
      <c r="T61" s="640"/>
      <c r="U61" s="640"/>
      <c r="V61" s="640"/>
      <c r="W61" s="342"/>
      <c r="X61" s="123"/>
      <c r="Y61" s="335"/>
      <c r="Z61" s="335"/>
    </row>
    <row r="62" spans="1:26" ht="11.1" customHeight="1">
      <c r="A62" s="115"/>
      <c r="B62" s="374">
        <v>64</v>
      </c>
      <c r="C62" s="374">
        <v>81</v>
      </c>
      <c r="D62" s="374">
        <v>100</v>
      </c>
      <c r="E62" s="374">
        <v>125</v>
      </c>
      <c r="F62" s="374">
        <v>88</v>
      </c>
      <c r="G62" s="374">
        <v>107</v>
      </c>
      <c r="H62" s="374">
        <v>96</v>
      </c>
      <c r="I62" s="374">
        <v>75</v>
      </c>
      <c r="J62" s="374">
        <v>105</v>
      </c>
      <c r="K62" s="374">
        <v>81</v>
      </c>
      <c r="L62" s="374">
        <v>77</v>
      </c>
      <c r="M62" s="374">
        <v>101</v>
      </c>
      <c r="N62" s="172"/>
      <c r="O62" s="342"/>
      <c r="P62" s="342"/>
      <c r="Q62" s="342"/>
      <c r="R62" s="342"/>
      <c r="S62" s="640" t="s">
        <v>88</v>
      </c>
      <c r="T62" s="640"/>
      <c r="U62" s="640"/>
      <c r="V62" s="640"/>
      <c r="W62" s="342"/>
      <c r="X62" s="123"/>
    </row>
    <row r="63" spans="1:26" ht="11.1" customHeight="1">
      <c r="A63" s="115"/>
      <c r="B63" s="374">
        <v>96</v>
      </c>
      <c r="C63" s="374">
        <v>95</v>
      </c>
      <c r="D63" s="374">
        <v>117</v>
      </c>
      <c r="E63" s="374">
        <v>116</v>
      </c>
      <c r="F63" s="374">
        <v>106</v>
      </c>
      <c r="G63" s="374">
        <v>109</v>
      </c>
      <c r="H63" s="374">
        <v>88</v>
      </c>
      <c r="I63" s="374">
        <v>95</v>
      </c>
      <c r="J63" s="374">
        <v>116</v>
      </c>
      <c r="K63" s="374">
        <v>117</v>
      </c>
      <c r="L63" s="374">
        <v>117</v>
      </c>
      <c r="M63" s="374">
        <v>106</v>
      </c>
      <c r="N63" s="172"/>
      <c r="O63" s="342"/>
      <c r="P63" s="342"/>
      <c r="Q63" s="342"/>
      <c r="R63" s="342"/>
      <c r="S63" s="640" t="s">
        <v>104</v>
      </c>
      <c r="T63" s="640"/>
      <c r="U63" s="640"/>
      <c r="V63" s="640"/>
      <c r="W63" s="342"/>
      <c r="X63" s="123"/>
    </row>
    <row r="64" spans="1:26" ht="11.1" customHeight="1">
      <c r="A64" s="115"/>
      <c r="B64" s="374">
        <v>100</v>
      </c>
      <c r="C64" s="374">
        <v>102</v>
      </c>
      <c r="D64" s="374">
        <v>147</v>
      </c>
      <c r="E64" s="374">
        <v>163</v>
      </c>
      <c r="F64" s="374">
        <v>152</v>
      </c>
      <c r="G64" s="374">
        <v>156</v>
      </c>
      <c r="H64" s="374">
        <v>159</v>
      </c>
      <c r="I64" s="374">
        <v>130</v>
      </c>
      <c r="J64" s="374">
        <v>148</v>
      </c>
      <c r="K64" s="374">
        <v>111</v>
      </c>
      <c r="L64" s="374">
        <v>148</v>
      </c>
      <c r="M64" s="374">
        <v>129</v>
      </c>
      <c r="N64" s="172"/>
      <c r="O64" s="342"/>
      <c r="P64" s="342"/>
      <c r="Q64" s="342"/>
      <c r="R64" s="342"/>
      <c r="S64" s="640" t="s">
        <v>105</v>
      </c>
      <c r="T64" s="640"/>
      <c r="U64" s="640"/>
      <c r="V64" s="640"/>
      <c r="W64" s="342"/>
      <c r="X64" s="123"/>
    </row>
    <row r="65" spans="1:26" ht="8.25" customHeight="1">
      <c r="A65" s="115"/>
      <c r="B65" s="375"/>
      <c r="C65" s="375"/>
      <c r="D65" s="375"/>
      <c r="E65" s="375"/>
      <c r="F65" s="375"/>
      <c r="G65" s="375"/>
      <c r="H65" s="375"/>
      <c r="I65" s="375"/>
      <c r="J65" s="375"/>
      <c r="K65" s="375"/>
      <c r="L65" s="375"/>
      <c r="M65" s="375"/>
      <c r="N65" s="172"/>
      <c r="O65" s="116"/>
      <c r="P65" s="116"/>
      <c r="Q65" s="116"/>
      <c r="R65" s="116"/>
      <c r="S65" s="116"/>
      <c r="T65" s="116"/>
      <c r="U65" s="116"/>
      <c r="V65" s="116"/>
      <c r="W65" s="116"/>
      <c r="X65" s="123"/>
    </row>
    <row r="66" spans="1:26" s="118" customFormat="1" ht="11.1" customHeight="1">
      <c r="A66" s="131"/>
      <c r="B66" s="375">
        <v>761</v>
      </c>
      <c r="C66" s="375">
        <v>744</v>
      </c>
      <c r="D66" s="375">
        <v>861</v>
      </c>
      <c r="E66" s="375">
        <v>911</v>
      </c>
      <c r="F66" s="375">
        <v>1063</v>
      </c>
      <c r="G66" s="375">
        <v>1085</v>
      </c>
      <c r="H66" s="375">
        <v>1248</v>
      </c>
      <c r="I66" s="375">
        <v>1165</v>
      </c>
      <c r="J66" s="375">
        <v>1280</v>
      </c>
      <c r="K66" s="375">
        <v>1328</v>
      </c>
      <c r="L66" s="375">
        <v>1255</v>
      </c>
      <c r="M66" s="375">
        <v>1133</v>
      </c>
      <c r="N66" s="174"/>
      <c r="O66" s="641" t="s">
        <v>106</v>
      </c>
      <c r="P66" s="641"/>
      <c r="Q66" s="641"/>
      <c r="R66" s="641"/>
      <c r="S66" s="641"/>
      <c r="T66" s="641"/>
      <c r="U66" s="641"/>
      <c r="V66" s="641"/>
      <c r="W66" s="343"/>
      <c r="X66" s="132"/>
      <c r="Y66" s="41"/>
      <c r="Z66" s="41"/>
    </row>
    <row r="67" spans="1:26" ht="11.1" customHeight="1">
      <c r="A67" s="115"/>
      <c r="B67" s="374">
        <v>126</v>
      </c>
      <c r="C67" s="374">
        <v>144</v>
      </c>
      <c r="D67" s="374">
        <v>153</v>
      </c>
      <c r="E67" s="374">
        <v>170</v>
      </c>
      <c r="F67" s="374">
        <v>177</v>
      </c>
      <c r="G67" s="374">
        <v>163</v>
      </c>
      <c r="H67" s="374">
        <v>176</v>
      </c>
      <c r="I67" s="374">
        <v>175</v>
      </c>
      <c r="J67" s="374">
        <v>194</v>
      </c>
      <c r="K67" s="374">
        <v>219</v>
      </c>
      <c r="L67" s="374">
        <v>203</v>
      </c>
      <c r="M67" s="374">
        <v>203</v>
      </c>
      <c r="N67" s="172"/>
      <c r="O67" s="342"/>
      <c r="P67" s="342"/>
      <c r="Q67" s="342"/>
      <c r="R67" s="342"/>
      <c r="S67" s="640" t="s">
        <v>76</v>
      </c>
      <c r="T67" s="640"/>
      <c r="U67" s="640"/>
      <c r="V67" s="640"/>
      <c r="W67" s="342"/>
      <c r="X67" s="123"/>
    </row>
    <row r="68" spans="1:26" ht="11.1" customHeight="1">
      <c r="A68" s="115"/>
      <c r="B68" s="374">
        <v>188</v>
      </c>
      <c r="C68" s="374">
        <v>198</v>
      </c>
      <c r="D68" s="374">
        <v>191</v>
      </c>
      <c r="E68" s="374">
        <v>240</v>
      </c>
      <c r="F68" s="374">
        <v>246</v>
      </c>
      <c r="G68" s="374">
        <v>250</v>
      </c>
      <c r="H68" s="374">
        <v>261</v>
      </c>
      <c r="I68" s="374">
        <v>234</v>
      </c>
      <c r="J68" s="374">
        <v>316</v>
      </c>
      <c r="K68" s="374">
        <v>294</v>
      </c>
      <c r="L68" s="374">
        <v>273</v>
      </c>
      <c r="M68" s="374">
        <v>254</v>
      </c>
      <c r="N68" s="172"/>
      <c r="O68" s="342"/>
      <c r="P68" s="342"/>
      <c r="Q68" s="342"/>
      <c r="R68" s="342"/>
      <c r="S68" s="640" t="s">
        <v>77</v>
      </c>
      <c r="T68" s="640"/>
      <c r="U68" s="640"/>
      <c r="V68" s="640"/>
      <c r="W68" s="342"/>
      <c r="X68" s="123"/>
    </row>
    <row r="69" spans="1:26" ht="11.1" customHeight="1">
      <c r="A69" s="115"/>
      <c r="B69" s="374">
        <v>148</v>
      </c>
      <c r="C69" s="374">
        <v>143</v>
      </c>
      <c r="D69" s="374">
        <v>180</v>
      </c>
      <c r="E69" s="374">
        <v>161</v>
      </c>
      <c r="F69" s="374">
        <v>223</v>
      </c>
      <c r="G69" s="374">
        <v>245</v>
      </c>
      <c r="H69" s="374">
        <v>325</v>
      </c>
      <c r="I69" s="374">
        <v>284</v>
      </c>
      <c r="J69" s="374">
        <v>290</v>
      </c>
      <c r="K69" s="374">
        <v>307</v>
      </c>
      <c r="L69" s="374">
        <v>288</v>
      </c>
      <c r="M69" s="374">
        <v>245</v>
      </c>
      <c r="N69" s="172"/>
      <c r="O69" s="342"/>
      <c r="P69" s="342"/>
      <c r="Q69" s="342"/>
      <c r="R69" s="342"/>
      <c r="S69" s="640" t="s">
        <v>81</v>
      </c>
      <c r="T69" s="640"/>
      <c r="U69" s="640"/>
      <c r="V69" s="640"/>
      <c r="W69" s="342"/>
      <c r="X69" s="123"/>
    </row>
    <row r="70" spans="1:26" ht="11.1" customHeight="1">
      <c r="A70" s="115"/>
      <c r="B70" s="374">
        <v>184</v>
      </c>
      <c r="C70" s="374">
        <v>155</v>
      </c>
      <c r="D70" s="374">
        <v>189</v>
      </c>
      <c r="E70" s="374">
        <v>195</v>
      </c>
      <c r="F70" s="374">
        <v>260</v>
      </c>
      <c r="G70" s="374">
        <v>266</v>
      </c>
      <c r="H70" s="374">
        <v>316</v>
      </c>
      <c r="I70" s="374">
        <v>296</v>
      </c>
      <c r="J70" s="374">
        <v>303</v>
      </c>
      <c r="K70" s="374">
        <v>316</v>
      </c>
      <c r="L70" s="374">
        <v>297</v>
      </c>
      <c r="M70" s="374">
        <v>260</v>
      </c>
      <c r="N70" s="172"/>
      <c r="O70" s="342"/>
      <c r="P70" s="342"/>
      <c r="Q70" s="342"/>
      <c r="R70" s="342"/>
      <c r="S70" s="640" t="s">
        <v>84</v>
      </c>
      <c r="T70" s="640"/>
      <c r="U70" s="640"/>
      <c r="V70" s="640"/>
      <c r="W70" s="342"/>
      <c r="X70" s="123"/>
    </row>
    <row r="71" spans="1:26" ht="11.1" customHeight="1">
      <c r="A71" s="115"/>
      <c r="B71" s="374">
        <v>115</v>
      </c>
      <c r="C71" s="374">
        <v>104</v>
      </c>
      <c r="D71" s="374">
        <v>148</v>
      </c>
      <c r="E71" s="374">
        <v>145</v>
      </c>
      <c r="F71" s="374">
        <v>157</v>
      </c>
      <c r="G71" s="374">
        <v>161</v>
      </c>
      <c r="H71" s="374">
        <v>170</v>
      </c>
      <c r="I71" s="374">
        <v>176</v>
      </c>
      <c r="J71" s="374">
        <v>177</v>
      </c>
      <c r="K71" s="374">
        <v>192</v>
      </c>
      <c r="L71" s="374">
        <v>194</v>
      </c>
      <c r="M71" s="374">
        <v>171</v>
      </c>
      <c r="N71" s="172"/>
      <c r="O71" s="342"/>
      <c r="P71" s="342"/>
      <c r="Q71" s="342"/>
      <c r="R71" s="342"/>
      <c r="S71" s="640" t="s">
        <v>87</v>
      </c>
      <c r="T71" s="640"/>
      <c r="U71" s="640"/>
      <c r="V71" s="640"/>
      <c r="W71" s="342"/>
      <c r="X71" s="123"/>
    </row>
    <row r="72" spans="1:26" ht="8.25" customHeight="1">
      <c r="A72" s="115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172"/>
      <c r="O72" s="342"/>
      <c r="P72" s="342"/>
      <c r="Q72" s="342"/>
      <c r="R72" s="342"/>
      <c r="S72" s="342"/>
      <c r="T72" s="342"/>
      <c r="U72" s="342"/>
      <c r="V72" s="342"/>
      <c r="W72" s="342"/>
      <c r="X72" s="123"/>
    </row>
    <row r="73" spans="1:26" s="118" customFormat="1" ht="11.1" customHeight="1">
      <c r="A73" s="131"/>
      <c r="B73" s="375">
        <v>690</v>
      </c>
      <c r="C73" s="375">
        <v>647</v>
      </c>
      <c r="D73" s="375">
        <v>769</v>
      </c>
      <c r="E73" s="375">
        <v>775</v>
      </c>
      <c r="F73" s="375">
        <v>833</v>
      </c>
      <c r="G73" s="375">
        <v>827</v>
      </c>
      <c r="H73" s="375">
        <v>902</v>
      </c>
      <c r="I73" s="375">
        <v>903</v>
      </c>
      <c r="J73" s="375">
        <v>876</v>
      </c>
      <c r="K73" s="375">
        <v>962</v>
      </c>
      <c r="L73" s="375">
        <v>770</v>
      </c>
      <c r="M73" s="375">
        <v>965</v>
      </c>
      <c r="N73" s="174"/>
      <c r="O73" s="641" t="s">
        <v>107</v>
      </c>
      <c r="P73" s="641"/>
      <c r="Q73" s="641"/>
      <c r="R73" s="641"/>
      <c r="S73" s="641"/>
      <c r="T73" s="641"/>
      <c r="U73" s="641"/>
      <c r="V73" s="641"/>
      <c r="W73" s="343"/>
      <c r="X73" s="132"/>
      <c r="Y73" s="41"/>
      <c r="Z73" s="41"/>
    </row>
    <row r="74" spans="1:26" ht="11.1" customHeight="1">
      <c r="A74" s="115"/>
      <c r="B74" s="374">
        <v>28</v>
      </c>
      <c r="C74" s="374">
        <v>36</v>
      </c>
      <c r="D74" s="374">
        <v>73</v>
      </c>
      <c r="E74" s="374">
        <v>75</v>
      </c>
      <c r="F74" s="374">
        <v>120</v>
      </c>
      <c r="G74" s="374">
        <v>96</v>
      </c>
      <c r="H74" s="374">
        <v>117</v>
      </c>
      <c r="I74" s="374">
        <v>96</v>
      </c>
      <c r="J74" s="374">
        <v>95</v>
      </c>
      <c r="K74" s="374">
        <v>93</v>
      </c>
      <c r="L74" s="374">
        <v>64</v>
      </c>
      <c r="M74" s="374">
        <v>75</v>
      </c>
      <c r="N74" s="172"/>
      <c r="O74" s="342"/>
      <c r="P74" s="342"/>
      <c r="Q74" s="342"/>
      <c r="R74" s="342"/>
      <c r="S74" s="640" t="s">
        <v>76</v>
      </c>
      <c r="T74" s="640"/>
      <c r="U74" s="640"/>
      <c r="V74" s="640"/>
      <c r="W74" s="342"/>
      <c r="X74" s="123"/>
    </row>
    <row r="75" spans="1:26" ht="11.1" customHeight="1">
      <c r="A75" s="115"/>
      <c r="B75" s="374">
        <v>167</v>
      </c>
      <c r="C75" s="374">
        <v>139</v>
      </c>
      <c r="D75" s="374">
        <v>161</v>
      </c>
      <c r="E75" s="374">
        <v>133</v>
      </c>
      <c r="F75" s="374">
        <v>154</v>
      </c>
      <c r="G75" s="374">
        <v>148</v>
      </c>
      <c r="H75" s="374">
        <v>175</v>
      </c>
      <c r="I75" s="374">
        <v>188</v>
      </c>
      <c r="J75" s="374">
        <v>183</v>
      </c>
      <c r="K75" s="374">
        <v>193</v>
      </c>
      <c r="L75" s="374">
        <v>167</v>
      </c>
      <c r="M75" s="374">
        <v>222</v>
      </c>
      <c r="N75" s="172"/>
      <c r="O75" s="342"/>
      <c r="P75" s="342"/>
      <c r="Q75" s="342"/>
      <c r="R75" s="342"/>
      <c r="S75" s="640" t="s">
        <v>77</v>
      </c>
      <c r="T75" s="640"/>
      <c r="U75" s="640"/>
      <c r="V75" s="640"/>
      <c r="W75" s="342"/>
      <c r="X75" s="123"/>
    </row>
    <row r="76" spans="1:26" ht="11.1" customHeight="1">
      <c r="A76" s="115"/>
      <c r="B76" s="374">
        <v>219</v>
      </c>
      <c r="C76" s="374">
        <v>237</v>
      </c>
      <c r="D76" s="374">
        <v>247</v>
      </c>
      <c r="E76" s="374">
        <v>260</v>
      </c>
      <c r="F76" s="374">
        <v>272</v>
      </c>
      <c r="G76" s="374">
        <v>268</v>
      </c>
      <c r="H76" s="374">
        <v>290</v>
      </c>
      <c r="I76" s="374">
        <v>295</v>
      </c>
      <c r="J76" s="374">
        <v>295</v>
      </c>
      <c r="K76" s="374">
        <v>307</v>
      </c>
      <c r="L76" s="374">
        <v>283</v>
      </c>
      <c r="M76" s="374">
        <v>330</v>
      </c>
      <c r="N76" s="172"/>
      <c r="O76" s="342"/>
      <c r="P76" s="342"/>
      <c r="Q76" s="342"/>
      <c r="R76" s="342"/>
      <c r="S76" s="640" t="s">
        <v>81</v>
      </c>
      <c r="T76" s="640"/>
      <c r="U76" s="640"/>
      <c r="V76" s="640"/>
      <c r="W76" s="342"/>
      <c r="X76" s="123"/>
    </row>
    <row r="77" spans="1:26" ht="11.1" customHeight="1">
      <c r="A77" s="115"/>
      <c r="B77" s="374">
        <v>0</v>
      </c>
      <c r="C77" s="374">
        <v>0</v>
      </c>
      <c r="D77" s="374">
        <v>0</v>
      </c>
      <c r="E77" s="374">
        <v>0</v>
      </c>
      <c r="F77" s="374">
        <v>0</v>
      </c>
      <c r="G77" s="374">
        <v>0</v>
      </c>
      <c r="H77" s="374">
        <v>0</v>
      </c>
      <c r="I77" s="374">
        <v>0</v>
      </c>
      <c r="J77" s="374">
        <v>0</v>
      </c>
      <c r="K77" s="374">
        <v>0</v>
      </c>
      <c r="L77" s="374">
        <v>0</v>
      </c>
      <c r="M77" s="374">
        <v>0</v>
      </c>
      <c r="N77" s="172"/>
      <c r="O77" s="342"/>
      <c r="P77" s="342"/>
      <c r="Q77" s="342"/>
      <c r="R77" s="342"/>
      <c r="S77" s="640" t="s">
        <v>84</v>
      </c>
      <c r="T77" s="640"/>
      <c r="U77" s="640"/>
      <c r="V77" s="640"/>
      <c r="W77" s="342"/>
      <c r="X77" s="123"/>
    </row>
    <row r="78" spans="1:26" ht="11.1" customHeight="1">
      <c r="A78" s="115"/>
      <c r="B78" s="374">
        <v>67</v>
      </c>
      <c r="C78" s="374">
        <v>65</v>
      </c>
      <c r="D78" s="374">
        <v>73</v>
      </c>
      <c r="E78" s="374">
        <v>97</v>
      </c>
      <c r="F78" s="374">
        <v>98</v>
      </c>
      <c r="G78" s="374">
        <v>107</v>
      </c>
      <c r="H78" s="374">
        <v>94</v>
      </c>
      <c r="I78" s="374">
        <v>90</v>
      </c>
      <c r="J78" s="374">
        <v>92</v>
      </c>
      <c r="K78" s="374">
        <v>119</v>
      </c>
      <c r="L78" s="374">
        <v>79</v>
      </c>
      <c r="M78" s="374">
        <v>113</v>
      </c>
      <c r="N78" s="172"/>
      <c r="O78" s="342"/>
      <c r="P78" s="342"/>
      <c r="Q78" s="342"/>
      <c r="R78" s="342"/>
      <c r="S78" s="640" t="s">
        <v>87</v>
      </c>
      <c r="T78" s="640"/>
      <c r="U78" s="640"/>
      <c r="V78" s="640"/>
      <c r="W78" s="342"/>
      <c r="X78" s="123"/>
    </row>
    <row r="79" spans="1:26" ht="11.1" customHeight="1">
      <c r="A79" s="115"/>
      <c r="B79" s="374">
        <v>24</v>
      </c>
      <c r="C79" s="374">
        <v>39</v>
      </c>
      <c r="D79" s="374">
        <v>30</v>
      </c>
      <c r="E79" s="374">
        <v>34</v>
      </c>
      <c r="F79" s="374">
        <v>25</v>
      </c>
      <c r="G79" s="374">
        <v>23</v>
      </c>
      <c r="H79" s="374">
        <v>31</v>
      </c>
      <c r="I79" s="374">
        <v>28</v>
      </c>
      <c r="J79" s="374">
        <v>28</v>
      </c>
      <c r="K79" s="374">
        <v>44</v>
      </c>
      <c r="L79" s="374">
        <v>19</v>
      </c>
      <c r="M79" s="374">
        <v>37</v>
      </c>
      <c r="N79" s="172"/>
      <c r="O79" s="342"/>
      <c r="P79" s="342"/>
      <c r="Q79" s="342"/>
      <c r="R79" s="342"/>
      <c r="S79" s="640" t="s">
        <v>88</v>
      </c>
      <c r="T79" s="640"/>
      <c r="U79" s="640"/>
      <c r="V79" s="640"/>
      <c r="W79" s="342"/>
      <c r="X79" s="123"/>
    </row>
    <row r="80" spans="1:26" ht="11.1" customHeight="1">
      <c r="A80" s="115"/>
      <c r="B80" s="374">
        <v>185</v>
      </c>
      <c r="C80" s="374">
        <v>131</v>
      </c>
      <c r="D80" s="374">
        <v>185</v>
      </c>
      <c r="E80" s="374">
        <v>176</v>
      </c>
      <c r="F80" s="374">
        <v>164</v>
      </c>
      <c r="G80" s="374">
        <v>185</v>
      </c>
      <c r="H80" s="374">
        <v>195</v>
      </c>
      <c r="I80" s="374">
        <v>206</v>
      </c>
      <c r="J80" s="374">
        <v>183</v>
      </c>
      <c r="K80" s="374">
        <v>206</v>
      </c>
      <c r="L80" s="374">
        <v>158</v>
      </c>
      <c r="M80" s="374">
        <v>188</v>
      </c>
      <c r="N80" s="172"/>
      <c r="O80" s="342"/>
      <c r="P80" s="342"/>
      <c r="Q80" s="342"/>
      <c r="R80" s="342"/>
      <c r="S80" s="640" t="s">
        <v>104</v>
      </c>
      <c r="T80" s="640"/>
      <c r="U80" s="640"/>
      <c r="V80" s="640"/>
      <c r="W80" s="342"/>
      <c r="X80" s="123"/>
    </row>
    <row r="81" spans="1:24" ht="5.25" customHeight="1">
      <c r="A81" s="11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75"/>
      <c r="O81" s="122"/>
      <c r="P81" s="122"/>
      <c r="Q81" s="122"/>
      <c r="R81" s="128"/>
      <c r="S81" s="121"/>
      <c r="T81" s="121"/>
      <c r="U81" s="121"/>
      <c r="V81" s="121"/>
      <c r="W81" s="121"/>
      <c r="X81" s="126"/>
    </row>
    <row r="82" spans="1:24" ht="11.1" customHeight="1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X82" s="115"/>
    </row>
  </sheetData>
  <mergeCells count="71">
    <mergeCell ref="S80:V80"/>
    <mergeCell ref="S74:V74"/>
    <mergeCell ref="S75:V75"/>
    <mergeCell ref="S76:V76"/>
    <mergeCell ref="S77:V77"/>
    <mergeCell ref="S78:V78"/>
    <mergeCell ref="S79:V79"/>
    <mergeCell ref="O73:V73"/>
    <mergeCell ref="S60:V60"/>
    <mergeCell ref="S61:V61"/>
    <mergeCell ref="S62:V62"/>
    <mergeCell ref="S63:V63"/>
    <mergeCell ref="S64:V64"/>
    <mergeCell ref="O66:V66"/>
    <mergeCell ref="S67:V67"/>
    <mergeCell ref="S68:V68"/>
    <mergeCell ref="S69:V69"/>
    <mergeCell ref="S70:V70"/>
    <mergeCell ref="S71:V71"/>
    <mergeCell ref="S59:V59"/>
    <mergeCell ref="S46:V46"/>
    <mergeCell ref="O48:V48"/>
    <mergeCell ref="S49:V49"/>
    <mergeCell ref="S50:V50"/>
    <mergeCell ref="S51:V51"/>
    <mergeCell ref="S52:V52"/>
    <mergeCell ref="S53:V53"/>
    <mergeCell ref="S54:V54"/>
    <mergeCell ref="O56:V56"/>
    <mergeCell ref="S57:V57"/>
    <mergeCell ref="S58:V58"/>
    <mergeCell ref="S45:V45"/>
    <mergeCell ref="S32:V32"/>
    <mergeCell ref="O34:V34"/>
    <mergeCell ref="S35:V35"/>
    <mergeCell ref="S36:V36"/>
    <mergeCell ref="S37:V37"/>
    <mergeCell ref="S38:V38"/>
    <mergeCell ref="O40:V40"/>
    <mergeCell ref="S41:V41"/>
    <mergeCell ref="S42:V42"/>
    <mergeCell ref="S43:V43"/>
    <mergeCell ref="S44:V44"/>
    <mergeCell ref="S31:V31"/>
    <mergeCell ref="O18:V18"/>
    <mergeCell ref="S19:V19"/>
    <mergeCell ref="S20:V20"/>
    <mergeCell ref="O22:V22"/>
    <mergeCell ref="S23:V23"/>
    <mergeCell ref="S24:V24"/>
    <mergeCell ref="S25:V25"/>
    <mergeCell ref="S26:V26"/>
    <mergeCell ref="O28:V28"/>
    <mergeCell ref="S29:V29"/>
    <mergeCell ref="S30:V30"/>
    <mergeCell ref="S16:V16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S15:V15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W82"/>
  <sheetViews>
    <sheetView view="pageBreakPreview" zoomScaleNormal="100" zoomScaleSheetLayoutView="100" workbookViewId="0">
      <selection activeCell="V1" sqref="V1"/>
    </sheetView>
  </sheetViews>
  <sheetFormatPr defaultRowHeight="11.25"/>
  <cols>
    <col min="1" max="11" width="1.625" style="112" customWidth="1"/>
    <col min="12" max="21" width="8.25" style="112" customWidth="1"/>
    <col min="22" max="22" width="1.625" style="112" customWidth="1"/>
    <col min="23" max="16384" width="9" style="112"/>
  </cols>
  <sheetData>
    <row r="1" spans="1:22" s="253" customFormat="1" ht="11.1" customHeight="1">
      <c r="A1" s="537">
        <f>'31'!M1+1</f>
        <v>32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22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3" spans="1:22" ht="11.1" customHeight="1"/>
    <row r="4" spans="1:22" ht="11.1" customHeight="1"/>
    <row r="5" spans="1:22" s="113" customFormat="1" ht="18" customHeight="1">
      <c r="B5" s="628" t="s">
        <v>311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137"/>
    </row>
    <row r="6" spans="1:22" ht="12.95" customHeight="1"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130"/>
    </row>
    <row r="7" spans="1:22" ht="11.1" customHeight="1"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</row>
    <row r="8" spans="1:22" ht="15" customHeight="1">
      <c r="B8" s="525" t="s">
        <v>70</v>
      </c>
      <c r="C8" s="526"/>
      <c r="D8" s="526"/>
      <c r="E8" s="526"/>
      <c r="F8" s="526"/>
      <c r="G8" s="526"/>
      <c r="H8" s="526"/>
      <c r="I8" s="526"/>
      <c r="J8" s="526"/>
      <c r="K8" s="526"/>
      <c r="L8" s="635" t="s">
        <v>177</v>
      </c>
      <c r="M8" s="635"/>
      <c r="N8" s="635" t="s">
        <v>178</v>
      </c>
      <c r="O8" s="635"/>
      <c r="P8" s="635" t="s">
        <v>179</v>
      </c>
      <c r="Q8" s="635"/>
      <c r="R8" s="635" t="s">
        <v>180</v>
      </c>
      <c r="S8" s="635"/>
      <c r="T8" s="635" t="s">
        <v>181</v>
      </c>
      <c r="U8" s="636"/>
      <c r="V8" s="117"/>
    </row>
    <row r="9" spans="1:22" ht="15" customHeight="1">
      <c r="B9" s="527"/>
      <c r="C9" s="528"/>
      <c r="D9" s="528"/>
      <c r="E9" s="528"/>
      <c r="F9" s="528"/>
      <c r="G9" s="528"/>
      <c r="H9" s="528"/>
      <c r="I9" s="528"/>
      <c r="J9" s="528"/>
      <c r="K9" s="528"/>
      <c r="L9" s="183" t="s">
        <v>2</v>
      </c>
      <c r="M9" s="183" t="s">
        <v>3</v>
      </c>
      <c r="N9" s="183" t="s">
        <v>2</v>
      </c>
      <c r="O9" s="183" t="s">
        <v>3</v>
      </c>
      <c r="P9" s="183" t="s">
        <v>2</v>
      </c>
      <c r="Q9" s="183" t="s">
        <v>3</v>
      </c>
      <c r="R9" s="183" t="s">
        <v>2</v>
      </c>
      <c r="S9" s="183" t="s">
        <v>3</v>
      </c>
      <c r="T9" s="183" t="s">
        <v>2</v>
      </c>
      <c r="U9" s="184" t="s">
        <v>3</v>
      </c>
      <c r="V9" s="117"/>
    </row>
    <row r="10" spans="1:22" ht="5.25" customHeight="1">
      <c r="B10" s="116"/>
      <c r="C10" s="116"/>
      <c r="D10" s="116"/>
      <c r="E10" s="116"/>
      <c r="F10" s="116"/>
      <c r="G10" s="116"/>
      <c r="H10" s="116"/>
      <c r="I10" s="116"/>
      <c r="J10" s="116"/>
      <c r="K10" s="166"/>
      <c r="L10" s="116"/>
      <c r="M10" s="116"/>
    </row>
    <row r="11" spans="1:22" s="118" customFormat="1" ht="11.1" customHeight="1">
      <c r="B11" s="119"/>
      <c r="C11" s="641" t="s">
        <v>96</v>
      </c>
      <c r="D11" s="641"/>
      <c r="E11" s="641"/>
      <c r="F11" s="641"/>
      <c r="G11" s="641"/>
      <c r="H11" s="641"/>
      <c r="I11" s="641"/>
      <c r="J11" s="641"/>
      <c r="K11" s="167"/>
      <c r="L11" s="375">
        <v>638</v>
      </c>
      <c r="M11" s="375">
        <v>610</v>
      </c>
      <c r="N11" s="375">
        <v>534</v>
      </c>
      <c r="O11" s="375">
        <v>501</v>
      </c>
      <c r="P11" s="375">
        <v>598</v>
      </c>
      <c r="Q11" s="375">
        <v>566</v>
      </c>
      <c r="R11" s="375">
        <v>539</v>
      </c>
      <c r="S11" s="375">
        <v>565</v>
      </c>
      <c r="T11" s="375">
        <v>439</v>
      </c>
      <c r="U11" s="375">
        <v>542</v>
      </c>
      <c r="V11" s="92"/>
    </row>
    <row r="12" spans="1:22" ht="11.1" customHeight="1">
      <c r="B12" s="116"/>
      <c r="C12" s="342"/>
      <c r="D12" s="342"/>
      <c r="E12" s="342"/>
      <c r="F12" s="342"/>
      <c r="G12" s="640" t="s">
        <v>76</v>
      </c>
      <c r="H12" s="640"/>
      <c r="I12" s="640"/>
      <c r="J12" s="640"/>
      <c r="K12" s="168"/>
      <c r="L12" s="374">
        <v>126</v>
      </c>
      <c r="M12" s="374">
        <v>131</v>
      </c>
      <c r="N12" s="374">
        <v>112</v>
      </c>
      <c r="O12" s="374">
        <v>122</v>
      </c>
      <c r="P12" s="374">
        <v>124</v>
      </c>
      <c r="Q12" s="374">
        <v>127</v>
      </c>
      <c r="R12" s="374">
        <v>111</v>
      </c>
      <c r="S12" s="374">
        <v>127</v>
      </c>
      <c r="T12" s="374">
        <v>102</v>
      </c>
      <c r="U12" s="374">
        <v>128</v>
      </c>
      <c r="V12" s="95"/>
    </row>
    <row r="13" spans="1:22" ht="11.1" customHeight="1">
      <c r="B13" s="116"/>
      <c r="C13" s="342"/>
      <c r="D13" s="342"/>
      <c r="E13" s="342"/>
      <c r="F13" s="342"/>
      <c r="G13" s="640" t="s">
        <v>77</v>
      </c>
      <c r="H13" s="640"/>
      <c r="I13" s="640"/>
      <c r="J13" s="640"/>
      <c r="K13" s="168"/>
      <c r="L13" s="374">
        <v>122</v>
      </c>
      <c r="M13" s="374">
        <v>103</v>
      </c>
      <c r="N13" s="374">
        <v>88</v>
      </c>
      <c r="O13" s="374">
        <v>77</v>
      </c>
      <c r="P13" s="374">
        <v>110</v>
      </c>
      <c r="Q13" s="374">
        <v>88</v>
      </c>
      <c r="R13" s="374">
        <v>93</v>
      </c>
      <c r="S13" s="374">
        <v>106</v>
      </c>
      <c r="T13" s="374">
        <v>80</v>
      </c>
      <c r="U13" s="374">
        <v>92</v>
      </c>
      <c r="V13" s="95"/>
    </row>
    <row r="14" spans="1:22" ht="11.1" customHeight="1">
      <c r="B14" s="116"/>
      <c r="C14" s="342"/>
      <c r="D14" s="342"/>
      <c r="E14" s="342"/>
      <c r="F14" s="342"/>
      <c r="G14" s="640" t="s">
        <v>81</v>
      </c>
      <c r="H14" s="640"/>
      <c r="I14" s="640"/>
      <c r="J14" s="640"/>
      <c r="K14" s="168"/>
      <c r="L14" s="374">
        <v>157</v>
      </c>
      <c r="M14" s="374">
        <v>177</v>
      </c>
      <c r="N14" s="374">
        <v>154</v>
      </c>
      <c r="O14" s="374">
        <v>134</v>
      </c>
      <c r="P14" s="374">
        <v>145</v>
      </c>
      <c r="Q14" s="374">
        <v>147</v>
      </c>
      <c r="R14" s="374">
        <v>154</v>
      </c>
      <c r="S14" s="374">
        <v>132</v>
      </c>
      <c r="T14" s="374">
        <v>99</v>
      </c>
      <c r="U14" s="374">
        <v>132</v>
      </c>
      <c r="V14" s="95"/>
    </row>
    <row r="15" spans="1:22" ht="11.1" customHeight="1">
      <c r="B15" s="116"/>
      <c r="C15" s="342"/>
      <c r="D15" s="342"/>
      <c r="E15" s="342"/>
      <c r="F15" s="342"/>
      <c r="G15" s="640" t="s">
        <v>84</v>
      </c>
      <c r="H15" s="640"/>
      <c r="I15" s="640"/>
      <c r="J15" s="640"/>
      <c r="K15" s="168"/>
      <c r="L15" s="374">
        <v>159</v>
      </c>
      <c r="M15" s="374">
        <v>140</v>
      </c>
      <c r="N15" s="374">
        <v>122</v>
      </c>
      <c r="O15" s="374">
        <v>118</v>
      </c>
      <c r="P15" s="374">
        <v>144</v>
      </c>
      <c r="Q15" s="374">
        <v>133</v>
      </c>
      <c r="R15" s="374">
        <v>120</v>
      </c>
      <c r="S15" s="374">
        <v>125</v>
      </c>
      <c r="T15" s="374">
        <v>93</v>
      </c>
      <c r="U15" s="374">
        <v>111</v>
      </c>
      <c r="V15" s="95"/>
    </row>
    <row r="16" spans="1:22" ht="11.1" customHeight="1">
      <c r="B16" s="116"/>
      <c r="C16" s="342"/>
      <c r="D16" s="342"/>
      <c r="E16" s="342"/>
      <c r="F16" s="342"/>
      <c r="G16" s="640" t="s">
        <v>87</v>
      </c>
      <c r="H16" s="640"/>
      <c r="I16" s="640"/>
      <c r="J16" s="640"/>
      <c r="K16" s="168"/>
      <c r="L16" s="374">
        <v>74</v>
      </c>
      <c r="M16" s="374">
        <v>59</v>
      </c>
      <c r="N16" s="374">
        <v>58</v>
      </c>
      <c r="O16" s="374">
        <v>50</v>
      </c>
      <c r="P16" s="374">
        <v>75</v>
      </c>
      <c r="Q16" s="374">
        <v>71</v>
      </c>
      <c r="R16" s="374">
        <v>61</v>
      </c>
      <c r="S16" s="374">
        <v>75</v>
      </c>
      <c r="T16" s="374">
        <v>65</v>
      </c>
      <c r="U16" s="374">
        <v>79</v>
      </c>
      <c r="V16" s="95"/>
    </row>
    <row r="17" spans="2:22" ht="8.25" customHeight="1">
      <c r="B17" s="116"/>
      <c r="C17" s="342"/>
      <c r="D17" s="342"/>
      <c r="E17" s="342"/>
      <c r="F17" s="342"/>
      <c r="G17" s="342"/>
      <c r="H17" s="342"/>
      <c r="I17" s="342"/>
      <c r="J17" s="342"/>
      <c r="K17" s="168"/>
      <c r="L17" s="375"/>
      <c r="M17" s="375"/>
      <c r="N17" s="375"/>
      <c r="O17" s="375"/>
      <c r="P17" s="375"/>
      <c r="Q17" s="375"/>
      <c r="R17" s="375"/>
      <c r="S17" s="375"/>
      <c r="T17" s="375"/>
      <c r="U17" s="375"/>
      <c r="V17" s="95"/>
    </row>
    <row r="18" spans="2:22" s="118" customFormat="1" ht="11.1" customHeight="1">
      <c r="B18" s="119"/>
      <c r="C18" s="641" t="s">
        <v>97</v>
      </c>
      <c r="D18" s="641"/>
      <c r="E18" s="641"/>
      <c r="F18" s="641"/>
      <c r="G18" s="641"/>
      <c r="H18" s="641"/>
      <c r="I18" s="641"/>
      <c r="J18" s="641"/>
      <c r="K18" s="167"/>
      <c r="L18" s="375">
        <v>190</v>
      </c>
      <c r="M18" s="375">
        <v>189</v>
      </c>
      <c r="N18" s="375">
        <v>179</v>
      </c>
      <c r="O18" s="375">
        <v>138</v>
      </c>
      <c r="P18" s="375">
        <v>177</v>
      </c>
      <c r="Q18" s="375">
        <v>165</v>
      </c>
      <c r="R18" s="375">
        <v>171</v>
      </c>
      <c r="S18" s="375">
        <v>167</v>
      </c>
      <c r="T18" s="375">
        <v>123</v>
      </c>
      <c r="U18" s="375">
        <v>158</v>
      </c>
      <c r="V18" s="92"/>
    </row>
    <row r="19" spans="2:22" ht="11.1" customHeight="1">
      <c r="B19" s="116"/>
      <c r="C19" s="342"/>
      <c r="D19" s="342"/>
      <c r="E19" s="342"/>
      <c r="F19" s="342"/>
      <c r="G19" s="640" t="s">
        <v>76</v>
      </c>
      <c r="H19" s="640"/>
      <c r="I19" s="640"/>
      <c r="J19" s="640"/>
      <c r="K19" s="168"/>
      <c r="L19" s="374">
        <v>99</v>
      </c>
      <c r="M19" s="374">
        <v>111</v>
      </c>
      <c r="N19" s="374">
        <v>101</v>
      </c>
      <c r="O19" s="374">
        <v>77</v>
      </c>
      <c r="P19" s="374">
        <v>100</v>
      </c>
      <c r="Q19" s="374">
        <v>113</v>
      </c>
      <c r="R19" s="374">
        <v>114</v>
      </c>
      <c r="S19" s="374">
        <v>102</v>
      </c>
      <c r="T19" s="374">
        <v>70</v>
      </c>
      <c r="U19" s="374">
        <v>100</v>
      </c>
      <c r="V19" s="95"/>
    </row>
    <row r="20" spans="2:22" ht="11.1" customHeight="1">
      <c r="B20" s="116"/>
      <c r="C20" s="342"/>
      <c r="D20" s="342"/>
      <c r="E20" s="342"/>
      <c r="F20" s="342"/>
      <c r="G20" s="640" t="s">
        <v>77</v>
      </c>
      <c r="H20" s="640"/>
      <c r="I20" s="640"/>
      <c r="J20" s="640"/>
      <c r="K20" s="168"/>
      <c r="L20" s="374">
        <v>91</v>
      </c>
      <c r="M20" s="374">
        <v>78</v>
      </c>
      <c r="N20" s="374">
        <v>78</v>
      </c>
      <c r="O20" s="374">
        <v>61</v>
      </c>
      <c r="P20" s="374">
        <v>77</v>
      </c>
      <c r="Q20" s="374">
        <v>52</v>
      </c>
      <c r="R20" s="374">
        <v>57</v>
      </c>
      <c r="S20" s="374">
        <v>65</v>
      </c>
      <c r="T20" s="374">
        <v>53</v>
      </c>
      <c r="U20" s="374">
        <v>58</v>
      </c>
      <c r="V20" s="95"/>
    </row>
    <row r="21" spans="2:22" ht="8.25" customHeight="1">
      <c r="B21" s="116"/>
      <c r="C21" s="116"/>
      <c r="D21" s="116"/>
      <c r="E21" s="116"/>
      <c r="F21" s="116"/>
      <c r="G21" s="116"/>
      <c r="H21" s="116"/>
      <c r="I21" s="116"/>
      <c r="J21" s="116"/>
      <c r="K21" s="169"/>
      <c r="L21" s="375"/>
      <c r="M21" s="375"/>
      <c r="N21" s="375"/>
      <c r="O21" s="375"/>
      <c r="P21" s="375"/>
      <c r="Q21" s="375"/>
      <c r="R21" s="375"/>
      <c r="S21" s="375"/>
      <c r="T21" s="375"/>
      <c r="U21" s="375"/>
      <c r="V21" s="95"/>
    </row>
    <row r="22" spans="2:22" s="118" customFormat="1" ht="11.1" customHeight="1">
      <c r="B22" s="119"/>
      <c r="C22" s="641" t="s">
        <v>98</v>
      </c>
      <c r="D22" s="641"/>
      <c r="E22" s="641"/>
      <c r="F22" s="641"/>
      <c r="G22" s="641"/>
      <c r="H22" s="641"/>
      <c r="I22" s="641"/>
      <c r="J22" s="641"/>
      <c r="K22" s="167"/>
      <c r="L22" s="375">
        <v>476</v>
      </c>
      <c r="M22" s="375">
        <v>454</v>
      </c>
      <c r="N22" s="375">
        <v>352</v>
      </c>
      <c r="O22" s="375">
        <v>334</v>
      </c>
      <c r="P22" s="375">
        <v>343</v>
      </c>
      <c r="Q22" s="375">
        <v>323</v>
      </c>
      <c r="R22" s="375">
        <v>284</v>
      </c>
      <c r="S22" s="375">
        <v>257</v>
      </c>
      <c r="T22" s="375">
        <v>232</v>
      </c>
      <c r="U22" s="375">
        <v>249</v>
      </c>
      <c r="V22" s="92"/>
    </row>
    <row r="23" spans="2:22" ht="11.1" customHeight="1">
      <c r="B23" s="116"/>
      <c r="C23" s="342"/>
      <c r="D23" s="342"/>
      <c r="E23" s="342"/>
      <c r="F23" s="342"/>
      <c r="G23" s="640" t="s">
        <v>76</v>
      </c>
      <c r="H23" s="640"/>
      <c r="I23" s="640"/>
      <c r="J23" s="640"/>
      <c r="K23" s="168"/>
      <c r="L23" s="374">
        <v>12</v>
      </c>
      <c r="M23" s="374">
        <v>12</v>
      </c>
      <c r="N23" s="374">
        <v>8</v>
      </c>
      <c r="O23" s="374">
        <v>6</v>
      </c>
      <c r="P23" s="374">
        <v>6</v>
      </c>
      <c r="Q23" s="374">
        <v>8</v>
      </c>
      <c r="R23" s="374">
        <v>5</v>
      </c>
      <c r="S23" s="374">
        <v>5</v>
      </c>
      <c r="T23" s="374">
        <v>3</v>
      </c>
      <c r="U23" s="374">
        <v>7</v>
      </c>
      <c r="V23" s="95"/>
    </row>
    <row r="24" spans="2:22" ht="11.1" customHeight="1">
      <c r="B24" s="116"/>
      <c r="C24" s="342"/>
      <c r="D24" s="342"/>
      <c r="E24" s="342"/>
      <c r="F24" s="342"/>
      <c r="G24" s="640" t="s">
        <v>77</v>
      </c>
      <c r="H24" s="640"/>
      <c r="I24" s="640"/>
      <c r="J24" s="640"/>
      <c r="K24" s="168"/>
      <c r="L24" s="374">
        <v>90</v>
      </c>
      <c r="M24" s="374">
        <v>72</v>
      </c>
      <c r="N24" s="374">
        <v>81</v>
      </c>
      <c r="O24" s="374">
        <v>70</v>
      </c>
      <c r="P24" s="374">
        <v>60</v>
      </c>
      <c r="Q24" s="374">
        <v>62</v>
      </c>
      <c r="R24" s="374">
        <v>51</v>
      </c>
      <c r="S24" s="374">
        <v>36</v>
      </c>
      <c r="T24" s="374">
        <v>44</v>
      </c>
      <c r="U24" s="374">
        <v>51</v>
      </c>
      <c r="V24" s="95"/>
    </row>
    <row r="25" spans="2:22" ht="11.1" customHeight="1">
      <c r="B25" s="116"/>
      <c r="C25" s="342"/>
      <c r="D25" s="342"/>
      <c r="E25" s="342"/>
      <c r="F25" s="342"/>
      <c r="G25" s="640" t="s">
        <v>81</v>
      </c>
      <c r="H25" s="640"/>
      <c r="I25" s="640"/>
      <c r="J25" s="640"/>
      <c r="K25" s="168"/>
      <c r="L25" s="374">
        <v>197</v>
      </c>
      <c r="M25" s="374">
        <v>181</v>
      </c>
      <c r="N25" s="374">
        <v>121</v>
      </c>
      <c r="O25" s="374">
        <v>107</v>
      </c>
      <c r="P25" s="374">
        <v>127</v>
      </c>
      <c r="Q25" s="374">
        <v>105</v>
      </c>
      <c r="R25" s="374">
        <v>96</v>
      </c>
      <c r="S25" s="374">
        <v>85</v>
      </c>
      <c r="T25" s="374">
        <v>66</v>
      </c>
      <c r="U25" s="374">
        <v>75</v>
      </c>
      <c r="V25" s="95"/>
    </row>
    <row r="26" spans="2:22" ht="11.1" customHeight="1">
      <c r="B26" s="116"/>
      <c r="C26" s="342"/>
      <c r="D26" s="342"/>
      <c r="E26" s="342"/>
      <c r="F26" s="342"/>
      <c r="G26" s="640" t="s">
        <v>84</v>
      </c>
      <c r="H26" s="640"/>
      <c r="I26" s="640"/>
      <c r="J26" s="640"/>
      <c r="K26" s="168"/>
      <c r="L26" s="374">
        <v>177</v>
      </c>
      <c r="M26" s="374">
        <v>189</v>
      </c>
      <c r="N26" s="374">
        <v>142</v>
      </c>
      <c r="O26" s="374">
        <v>151</v>
      </c>
      <c r="P26" s="374">
        <v>150</v>
      </c>
      <c r="Q26" s="374">
        <v>148</v>
      </c>
      <c r="R26" s="374">
        <v>132</v>
      </c>
      <c r="S26" s="374">
        <v>131</v>
      </c>
      <c r="T26" s="374">
        <v>119</v>
      </c>
      <c r="U26" s="374">
        <v>116</v>
      </c>
      <c r="V26" s="95"/>
    </row>
    <row r="27" spans="2:22" ht="8.25" customHeight="1">
      <c r="B27" s="116"/>
      <c r="C27" s="116"/>
      <c r="D27" s="116"/>
      <c r="E27" s="116"/>
      <c r="F27" s="116"/>
      <c r="G27" s="116"/>
      <c r="H27" s="116"/>
      <c r="I27" s="116"/>
      <c r="J27" s="116"/>
      <c r="K27" s="169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95"/>
    </row>
    <row r="28" spans="2:22" s="118" customFormat="1" ht="11.1" customHeight="1">
      <c r="B28" s="119"/>
      <c r="C28" s="641" t="s">
        <v>99</v>
      </c>
      <c r="D28" s="641"/>
      <c r="E28" s="641"/>
      <c r="F28" s="641"/>
      <c r="G28" s="641"/>
      <c r="H28" s="641"/>
      <c r="I28" s="641"/>
      <c r="J28" s="641"/>
      <c r="K28" s="167"/>
      <c r="L28" s="375">
        <v>459</v>
      </c>
      <c r="M28" s="375">
        <v>418</v>
      </c>
      <c r="N28" s="375">
        <v>357</v>
      </c>
      <c r="O28" s="375">
        <v>313</v>
      </c>
      <c r="P28" s="375">
        <v>341</v>
      </c>
      <c r="Q28" s="375">
        <v>293</v>
      </c>
      <c r="R28" s="375">
        <v>262</v>
      </c>
      <c r="S28" s="375">
        <v>290</v>
      </c>
      <c r="T28" s="375">
        <v>229</v>
      </c>
      <c r="U28" s="375">
        <v>279</v>
      </c>
      <c r="V28" s="92"/>
    </row>
    <row r="29" spans="2:22" ht="11.1" customHeight="1">
      <c r="B29" s="116"/>
      <c r="C29" s="342"/>
      <c r="D29" s="342"/>
      <c r="E29" s="342"/>
      <c r="F29" s="342"/>
      <c r="G29" s="640" t="s">
        <v>76</v>
      </c>
      <c r="H29" s="640"/>
      <c r="I29" s="640"/>
      <c r="J29" s="640"/>
      <c r="K29" s="168"/>
      <c r="L29" s="374">
        <v>114</v>
      </c>
      <c r="M29" s="374">
        <v>99</v>
      </c>
      <c r="N29" s="374">
        <v>99</v>
      </c>
      <c r="O29" s="374">
        <v>86</v>
      </c>
      <c r="P29" s="374">
        <v>83</v>
      </c>
      <c r="Q29" s="374">
        <v>82</v>
      </c>
      <c r="R29" s="374">
        <v>79</v>
      </c>
      <c r="S29" s="374">
        <v>88</v>
      </c>
      <c r="T29" s="374">
        <v>72</v>
      </c>
      <c r="U29" s="374">
        <v>93</v>
      </c>
      <c r="V29" s="95"/>
    </row>
    <row r="30" spans="2:22" ht="11.1" customHeight="1">
      <c r="B30" s="116"/>
      <c r="C30" s="342"/>
      <c r="D30" s="342"/>
      <c r="E30" s="342"/>
      <c r="F30" s="342"/>
      <c r="G30" s="640" t="s">
        <v>77</v>
      </c>
      <c r="H30" s="640"/>
      <c r="I30" s="640"/>
      <c r="J30" s="640"/>
      <c r="K30" s="168"/>
      <c r="L30" s="374">
        <v>102</v>
      </c>
      <c r="M30" s="374">
        <v>94</v>
      </c>
      <c r="N30" s="374">
        <v>93</v>
      </c>
      <c r="O30" s="374">
        <v>71</v>
      </c>
      <c r="P30" s="374">
        <v>103</v>
      </c>
      <c r="Q30" s="374">
        <v>69</v>
      </c>
      <c r="R30" s="374">
        <v>67</v>
      </c>
      <c r="S30" s="374">
        <v>95</v>
      </c>
      <c r="T30" s="374">
        <v>70</v>
      </c>
      <c r="U30" s="374">
        <v>92</v>
      </c>
      <c r="V30" s="95"/>
    </row>
    <row r="31" spans="2:22" ht="11.1" customHeight="1">
      <c r="B31" s="116"/>
      <c r="C31" s="342"/>
      <c r="D31" s="342"/>
      <c r="E31" s="342"/>
      <c r="F31" s="342"/>
      <c r="G31" s="640" t="s">
        <v>81</v>
      </c>
      <c r="H31" s="640"/>
      <c r="I31" s="640"/>
      <c r="J31" s="640"/>
      <c r="K31" s="168"/>
      <c r="L31" s="374">
        <v>155</v>
      </c>
      <c r="M31" s="374">
        <v>137</v>
      </c>
      <c r="N31" s="374">
        <v>100</v>
      </c>
      <c r="O31" s="374">
        <v>88</v>
      </c>
      <c r="P31" s="374">
        <v>89</v>
      </c>
      <c r="Q31" s="374">
        <v>91</v>
      </c>
      <c r="R31" s="374">
        <v>74</v>
      </c>
      <c r="S31" s="374">
        <v>68</v>
      </c>
      <c r="T31" s="374">
        <v>44</v>
      </c>
      <c r="U31" s="374">
        <v>49</v>
      </c>
      <c r="V31" s="95"/>
    </row>
    <row r="32" spans="2:22" ht="11.1" customHeight="1">
      <c r="B32" s="116"/>
      <c r="C32" s="342"/>
      <c r="D32" s="342"/>
      <c r="E32" s="342"/>
      <c r="F32" s="342"/>
      <c r="G32" s="640" t="s">
        <v>84</v>
      </c>
      <c r="H32" s="640"/>
      <c r="I32" s="640"/>
      <c r="J32" s="640"/>
      <c r="K32" s="168"/>
      <c r="L32" s="374">
        <v>88</v>
      </c>
      <c r="M32" s="374">
        <v>88</v>
      </c>
      <c r="N32" s="374">
        <v>65</v>
      </c>
      <c r="O32" s="374">
        <v>68</v>
      </c>
      <c r="P32" s="374">
        <v>66</v>
      </c>
      <c r="Q32" s="374">
        <v>51</v>
      </c>
      <c r="R32" s="374">
        <v>42</v>
      </c>
      <c r="S32" s="374">
        <v>39</v>
      </c>
      <c r="T32" s="374">
        <v>43</v>
      </c>
      <c r="U32" s="374">
        <v>45</v>
      </c>
      <c r="V32" s="95"/>
    </row>
    <row r="33" spans="2:23" s="116" customFormat="1" ht="8.25" customHeight="1">
      <c r="K33" s="169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100"/>
      <c r="W33" s="112"/>
    </row>
    <row r="34" spans="2:23" s="119" customFormat="1" ht="11.1" customHeight="1">
      <c r="C34" s="641" t="s">
        <v>100</v>
      </c>
      <c r="D34" s="641"/>
      <c r="E34" s="641"/>
      <c r="F34" s="641"/>
      <c r="G34" s="641"/>
      <c r="H34" s="641"/>
      <c r="I34" s="641"/>
      <c r="J34" s="641"/>
      <c r="K34" s="167"/>
      <c r="L34" s="375">
        <v>686</v>
      </c>
      <c r="M34" s="375">
        <v>687</v>
      </c>
      <c r="N34" s="375">
        <v>507</v>
      </c>
      <c r="O34" s="375">
        <v>518</v>
      </c>
      <c r="P34" s="375">
        <v>513</v>
      </c>
      <c r="Q34" s="375">
        <v>473</v>
      </c>
      <c r="R34" s="375">
        <v>432</v>
      </c>
      <c r="S34" s="375">
        <v>460</v>
      </c>
      <c r="T34" s="375">
        <v>358</v>
      </c>
      <c r="U34" s="375">
        <v>460</v>
      </c>
      <c r="V34" s="92"/>
      <c r="W34" s="118"/>
    </row>
    <row r="35" spans="2:23" ht="11.1" customHeight="1">
      <c r="B35" s="116"/>
      <c r="C35" s="342"/>
      <c r="D35" s="342"/>
      <c r="E35" s="342"/>
      <c r="F35" s="342"/>
      <c r="G35" s="640" t="s">
        <v>76</v>
      </c>
      <c r="H35" s="640"/>
      <c r="I35" s="640"/>
      <c r="J35" s="640"/>
      <c r="K35" s="168"/>
      <c r="L35" s="374">
        <v>225</v>
      </c>
      <c r="M35" s="374">
        <v>245</v>
      </c>
      <c r="N35" s="374">
        <v>170</v>
      </c>
      <c r="O35" s="374">
        <v>169</v>
      </c>
      <c r="P35" s="374">
        <v>197</v>
      </c>
      <c r="Q35" s="374">
        <v>162</v>
      </c>
      <c r="R35" s="374">
        <v>157</v>
      </c>
      <c r="S35" s="374">
        <v>161</v>
      </c>
      <c r="T35" s="374">
        <v>113</v>
      </c>
      <c r="U35" s="374">
        <v>163</v>
      </c>
      <c r="V35" s="95"/>
    </row>
    <row r="36" spans="2:23" ht="11.1" customHeight="1">
      <c r="B36" s="116"/>
      <c r="C36" s="342"/>
      <c r="D36" s="342"/>
      <c r="E36" s="342"/>
      <c r="F36" s="342"/>
      <c r="G36" s="640" t="s">
        <v>77</v>
      </c>
      <c r="H36" s="640"/>
      <c r="I36" s="640"/>
      <c r="J36" s="640"/>
      <c r="K36" s="168"/>
      <c r="L36" s="374">
        <v>140</v>
      </c>
      <c r="M36" s="374">
        <v>131</v>
      </c>
      <c r="N36" s="374">
        <v>95</v>
      </c>
      <c r="O36" s="374">
        <v>101</v>
      </c>
      <c r="P36" s="374">
        <v>95</v>
      </c>
      <c r="Q36" s="374">
        <v>76</v>
      </c>
      <c r="R36" s="374">
        <v>77</v>
      </c>
      <c r="S36" s="374">
        <v>80</v>
      </c>
      <c r="T36" s="374">
        <v>65</v>
      </c>
      <c r="U36" s="374">
        <v>81</v>
      </c>
      <c r="V36" s="95"/>
    </row>
    <row r="37" spans="2:23" ht="11.1" customHeight="1">
      <c r="B37" s="116"/>
      <c r="C37" s="342"/>
      <c r="D37" s="342"/>
      <c r="E37" s="342"/>
      <c r="F37" s="342"/>
      <c r="G37" s="640" t="s">
        <v>81</v>
      </c>
      <c r="H37" s="640"/>
      <c r="I37" s="640"/>
      <c r="J37" s="640"/>
      <c r="K37" s="168"/>
      <c r="L37" s="374">
        <v>157</v>
      </c>
      <c r="M37" s="374">
        <v>161</v>
      </c>
      <c r="N37" s="374">
        <v>131</v>
      </c>
      <c r="O37" s="374">
        <v>141</v>
      </c>
      <c r="P37" s="374">
        <v>122</v>
      </c>
      <c r="Q37" s="374">
        <v>139</v>
      </c>
      <c r="R37" s="374">
        <v>108</v>
      </c>
      <c r="S37" s="374">
        <v>125</v>
      </c>
      <c r="T37" s="374">
        <v>108</v>
      </c>
      <c r="U37" s="374">
        <v>123</v>
      </c>
      <c r="V37" s="95"/>
    </row>
    <row r="38" spans="2:23" ht="11.1" customHeight="1">
      <c r="B38" s="116"/>
      <c r="C38" s="342"/>
      <c r="D38" s="342"/>
      <c r="E38" s="342"/>
      <c r="F38" s="342"/>
      <c r="G38" s="640" t="s">
        <v>84</v>
      </c>
      <c r="H38" s="640"/>
      <c r="I38" s="640"/>
      <c r="J38" s="640"/>
      <c r="K38" s="168"/>
      <c r="L38" s="374">
        <v>164</v>
      </c>
      <c r="M38" s="374">
        <v>150</v>
      </c>
      <c r="N38" s="374">
        <v>111</v>
      </c>
      <c r="O38" s="374">
        <v>107</v>
      </c>
      <c r="P38" s="374">
        <v>99</v>
      </c>
      <c r="Q38" s="374">
        <v>96</v>
      </c>
      <c r="R38" s="374">
        <v>90</v>
      </c>
      <c r="S38" s="374">
        <v>94</v>
      </c>
      <c r="T38" s="374">
        <v>72</v>
      </c>
      <c r="U38" s="374">
        <v>93</v>
      </c>
      <c r="V38" s="95"/>
    </row>
    <row r="39" spans="2:23" ht="8.25" customHeight="1">
      <c r="B39" s="116"/>
      <c r="C39" s="342"/>
      <c r="D39" s="342"/>
      <c r="E39" s="342"/>
      <c r="F39" s="342"/>
      <c r="G39" s="342"/>
      <c r="H39" s="342"/>
      <c r="I39" s="342"/>
      <c r="J39" s="342"/>
      <c r="K39" s="168"/>
      <c r="L39" s="375"/>
      <c r="M39" s="375"/>
      <c r="N39" s="375"/>
      <c r="O39" s="375"/>
      <c r="P39" s="375"/>
      <c r="Q39" s="375"/>
      <c r="R39" s="375"/>
      <c r="S39" s="375"/>
      <c r="T39" s="375"/>
      <c r="U39" s="375"/>
      <c r="V39" s="95"/>
    </row>
    <row r="40" spans="2:23" s="118" customFormat="1" ht="11.1" customHeight="1">
      <c r="B40" s="119"/>
      <c r="C40" s="641" t="s">
        <v>101</v>
      </c>
      <c r="D40" s="641"/>
      <c r="E40" s="641"/>
      <c r="F40" s="641"/>
      <c r="G40" s="641"/>
      <c r="H40" s="641"/>
      <c r="I40" s="641"/>
      <c r="J40" s="641"/>
      <c r="K40" s="167"/>
      <c r="L40" s="375">
        <v>887</v>
      </c>
      <c r="M40" s="375">
        <v>810</v>
      </c>
      <c r="N40" s="375">
        <v>686</v>
      </c>
      <c r="O40" s="375">
        <v>657</v>
      </c>
      <c r="P40" s="375">
        <v>696</v>
      </c>
      <c r="Q40" s="375">
        <v>677</v>
      </c>
      <c r="R40" s="375">
        <v>604</v>
      </c>
      <c r="S40" s="375">
        <v>675</v>
      </c>
      <c r="T40" s="375">
        <v>562</v>
      </c>
      <c r="U40" s="375">
        <v>748</v>
      </c>
      <c r="V40" s="92"/>
    </row>
    <row r="41" spans="2:23" ht="11.1" customHeight="1">
      <c r="B41" s="116"/>
      <c r="C41" s="342"/>
      <c r="D41" s="342"/>
      <c r="E41" s="342"/>
      <c r="F41" s="342"/>
      <c r="G41" s="640" t="s">
        <v>76</v>
      </c>
      <c r="H41" s="640"/>
      <c r="I41" s="640"/>
      <c r="J41" s="640"/>
      <c r="K41" s="168"/>
      <c r="L41" s="374">
        <v>147</v>
      </c>
      <c r="M41" s="374">
        <v>139</v>
      </c>
      <c r="N41" s="374">
        <v>120</v>
      </c>
      <c r="O41" s="374">
        <v>119</v>
      </c>
      <c r="P41" s="374">
        <v>108</v>
      </c>
      <c r="Q41" s="374">
        <v>115</v>
      </c>
      <c r="R41" s="374">
        <v>96</v>
      </c>
      <c r="S41" s="374">
        <v>90</v>
      </c>
      <c r="T41" s="374">
        <v>88</v>
      </c>
      <c r="U41" s="374">
        <v>102</v>
      </c>
      <c r="V41" s="95"/>
    </row>
    <row r="42" spans="2:23" ht="11.1" customHeight="1">
      <c r="B42" s="116"/>
      <c r="C42" s="342"/>
      <c r="D42" s="342"/>
      <c r="E42" s="342"/>
      <c r="F42" s="342"/>
      <c r="G42" s="640" t="s">
        <v>77</v>
      </c>
      <c r="H42" s="640"/>
      <c r="I42" s="640"/>
      <c r="J42" s="640"/>
      <c r="K42" s="168"/>
      <c r="L42" s="374">
        <v>156</v>
      </c>
      <c r="M42" s="374">
        <v>154</v>
      </c>
      <c r="N42" s="374">
        <v>129</v>
      </c>
      <c r="O42" s="374">
        <v>106</v>
      </c>
      <c r="P42" s="374">
        <v>121</v>
      </c>
      <c r="Q42" s="374">
        <v>118</v>
      </c>
      <c r="R42" s="374">
        <v>116</v>
      </c>
      <c r="S42" s="374">
        <v>143</v>
      </c>
      <c r="T42" s="374">
        <v>110</v>
      </c>
      <c r="U42" s="374">
        <v>149</v>
      </c>
      <c r="V42" s="95"/>
    </row>
    <row r="43" spans="2:23" ht="11.1" customHeight="1">
      <c r="B43" s="116"/>
      <c r="C43" s="342"/>
      <c r="D43" s="342"/>
      <c r="E43" s="342"/>
      <c r="F43" s="342"/>
      <c r="G43" s="640" t="s">
        <v>81</v>
      </c>
      <c r="H43" s="640"/>
      <c r="I43" s="640"/>
      <c r="J43" s="640"/>
      <c r="K43" s="168"/>
      <c r="L43" s="374">
        <v>144</v>
      </c>
      <c r="M43" s="374">
        <v>124</v>
      </c>
      <c r="N43" s="374">
        <v>123</v>
      </c>
      <c r="O43" s="374">
        <v>117</v>
      </c>
      <c r="P43" s="374">
        <v>131</v>
      </c>
      <c r="Q43" s="374">
        <v>106</v>
      </c>
      <c r="R43" s="374">
        <v>97</v>
      </c>
      <c r="S43" s="374">
        <v>104</v>
      </c>
      <c r="T43" s="374">
        <v>84</v>
      </c>
      <c r="U43" s="374">
        <v>107</v>
      </c>
      <c r="V43" s="95"/>
    </row>
    <row r="44" spans="2:23" ht="11.1" customHeight="1">
      <c r="B44" s="116"/>
      <c r="C44" s="342"/>
      <c r="D44" s="342"/>
      <c r="E44" s="342"/>
      <c r="F44" s="342"/>
      <c r="G44" s="640" t="s">
        <v>84</v>
      </c>
      <c r="H44" s="640"/>
      <c r="I44" s="640"/>
      <c r="J44" s="640"/>
      <c r="K44" s="168"/>
      <c r="L44" s="374">
        <v>162</v>
      </c>
      <c r="M44" s="374">
        <v>141</v>
      </c>
      <c r="N44" s="374">
        <v>114</v>
      </c>
      <c r="O44" s="374">
        <v>100</v>
      </c>
      <c r="P44" s="374">
        <v>124</v>
      </c>
      <c r="Q44" s="374">
        <v>134</v>
      </c>
      <c r="R44" s="374">
        <v>111</v>
      </c>
      <c r="S44" s="374">
        <v>140</v>
      </c>
      <c r="T44" s="374">
        <v>139</v>
      </c>
      <c r="U44" s="374">
        <v>180</v>
      </c>
      <c r="V44" s="95"/>
    </row>
    <row r="45" spans="2:23" ht="11.1" customHeight="1">
      <c r="B45" s="116"/>
      <c r="C45" s="342"/>
      <c r="D45" s="342"/>
      <c r="E45" s="342"/>
      <c r="F45" s="342"/>
      <c r="G45" s="640" t="s">
        <v>87</v>
      </c>
      <c r="H45" s="640"/>
      <c r="I45" s="640"/>
      <c r="J45" s="640"/>
      <c r="K45" s="168"/>
      <c r="L45" s="374">
        <v>148</v>
      </c>
      <c r="M45" s="374">
        <v>163</v>
      </c>
      <c r="N45" s="374">
        <v>111</v>
      </c>
      <c r="O45" s="374">
        <v>125</v>
      </c>
      <c r="P45" s="374">
        <v>119</v>
      </c>
      <c r="Q45" s="374">
        <v>103</v>
      </c>
      <c r="R45" s="374">
        <v>94</v>
      </c>
      <c r="S45" s="374">
        <v>114</v>
      </c>
      <c r="T45" s="374">
        <v>70</v>
      </c>
      <c r="U45" s="374">
        <v>108</v>
      </c>
      <c r="V45" s="95"/>
    </row>
    <row r="46" spans="2:23" ht="11.1" customHeight="1">
      <c r="B46" s="116"/>
      <c r="C46" s="342"/>
      <c r="D46" s="342"/>
      <c r="E46" s="342"/>
      <c r="F46" s="342"/>
      <c r="G46" s="640" t="s">
        <v>88</v>
      </c>
      <c r="H46" s="640"/>
      <c r="I46" s="640"/>
      <c r="J46" s="640"/>
      <c r="K46" s="168"/>
      <c r="L46" s="374">
        <v>130</v>
      </c>
      <c r="M46" s="374">
        <v>89</v>
      </c>
      <c r="N46" s="374">
        <v>89</v>
      </c>
      <c r="O46" s="374">
        <v>90</v>
      </c>
      <c r="P46" s="374">
        <v>93</v>
      </c>
      <c r="Q46" s="374">
        <v>101</v>
      </c>
      <c r="R46" s="374">
        <v>90</v>
      </c>
      <c r="S46" s="374">
        <v>84</v>
      </c>
      <c r="T46" s="374">
        <v>71</v>
      </c>
      <c r="U46" s="374">
        <v>102</v>
      </c>
      <c r="V46" s="95"/>
    </row>
    <row r="47" spans="2:23" ht="8.25" customHeight="1">
      <c r="B47" s="116"/>
      <c r="C47" s="342"/>
      <c r="D47" s="342"/>
      <c r="E47" s="342"/>
      <c r="F47" s="342"/>
      <c r="G47" s="342"/>
      <c r="H47" s="342"/>
      <c r="I47" s="342"/>
      <c r="J47" s="342"/>
      <c r="K47" s="168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101"/>
    </row>
    <row r="48" spans="2:23" s="118" customFormat="1" ht="11.1" customHeight="1">
      <c r="B48" s="119"/>
      <c r="C48" s="641" t="s">
        <v>102</v>
      </c>
      <c r="D48" s="641"/>
      <c r="E48" s="641"/>
      <c r="F48" s="641"/>
      <c r="G48" s="641"/>
      <c r="H48" s="641"/>
      <c r="I48" s="641"/>
      <c r="J48" s="641"/>
      <c r="K48" s="167"/>
      <c r="L48" s="375">
        <v>525</v>
      </c>
      <c r="M48" s="375">
        <v>460</v>
      </c>
      <c r="N48" s="375">
        <v>425</v>
      </c>
      <c r="O48" s="375">
        <v>362</v>
      </c>
      <c r="P48" s="375">
        <v>387</v>
      </c>
      <c r="Q48" s="375">
        <v>361</v>
      </c>
      <c r="R48" s="375">
        <v>361</v>
      </c>
      <c r="S48" s="375">
        <v>393</v>
      </c>
      <c r="T48" s="375">
        <v>346</v>
      </c>
      <c r="U48" s="375">
        <v>380</v>
      </c>
      <c r="V48" s="92"/>
    </row>
    <row r="49" spans="2:23" ht="11.1" customHeight="1">
      <c r="B49" s="116"/>
      <c r="C49" s="342"/>
      <c r="D49" s="342"/>
      <c r="E49" s="342"/>
      <c r="F49" s="342"/>
      <c r="G49" s="640" t="s">
        <v>76</v>
      </c>
      <c r="H49" s="640"/>
      <c r="I49" s="640"/>
      <c r="J49" s="640"/>
      <c r="K49" s="168"/>
      <c r="L49" s="374">
        <v>79</v>
      </c>
      <c r="M49" s="374">
        <v>81</v>
      </c>
      <c r="N49" s="374">
        <v>69</v>
      </c>
      <c r="O49" s="374">
        <v>61</v>
      </c>
      <c r="P49" s="374">
        <v>62</v>
      </c>
      <c r="Q49" s="374">
        <v>80</v>
      </c>
      <c r="R49" s="374">
        <v>64</v>
      </c>
      <c r="S49" s="374">
        <v>66</v>
      </c>
      <c r="T49" s="374">
        <v>58</v>
      </c>
      <c r="U49" s="374">
        <v>63</v>
      </c>
      <c r="V49" s="95"/>
    </row>
    <row r="50" spans="2:23" ht="11.1" customHeight="1">
      <c r="B50" s="116"/>
      <c r="C50" s="342"/>
      <c r="D50" s="342"/>
      <c r="E50" s="342"/>
      <c r="F50" s="342"/>
      <c r="G50" s="640" t="s">
        <v>77</v>
      </c>
      <c r="H50" s="640"/>
      <c r="I50" s="640"/>
      <c r="J50" s="640"/>
      <c r="K50" s="168"/>
      <c r="L50" s="374">
        <v>73</v>
      </c>
      <c r="M50" s="374">
        <v>56</v>
      </c>
      <c r="N50" s="374">
        <v>59</v>
      </c>
      <c r="O50" s="374">
        <v>55</v>
      </c>
      <c r="P50" s="374">
        <v>64</v>
      </c>
      <c r="Q50" s="374">
        <v>53</v>
      </c>
      <c r="R50" s="374">
        <v>49</v>
      </c>
      <c r="S50" s="374">
        <v>52</v>
      </c>
      <c r="T50" s="374">
        <v>45</v>
      </c>
      <c r="U50" s="374">
        <v>47</v>
      </c>
      <c r="V50" s="95"/>
    </row>
    <row r="51" spans="2:23" ht="11.1" customHeight="1">
      <c r="B51" s="116"/>
      <c r="C51" s="342"/>
      <c r="D51" s="342"/>
      <c r="E51" s="342"/>
      <c r="F51" s="342"/>
      <c r="G51" s="640" t="s">
        <v>81</v>
      </c>
      <c r="H51" s="640"/>
      <c r="I51" s="640"/>
      <c r="J51" s="640"/>
      <c r="K51" s="168"/>
      <c r="L51" s="374">
        <v>103</v>
      </c>
      <c r="M51" s="374">
        <v>93</v>
      </c>
      <c r="N51" s="374">
        <v>88</v>
      </c>
      <c r="O51" s="374">
        <v>71</v>
      </c>
      <c r="P51" s="374">
        <v>60</v>
      </c>
      <c r="Q51" s="374">
        <v>62</v>
      </c>
      <c r="R51" s="374">
        <v>77</v>
      </c>
      <c r="S51" s="374">
        <v>66</v>
      </c>
      <c r="T51" s="374">
        <v>59</v>
      </c>
      <c r="U51" s="374">
        <v>59</v>
      </c>
      <c r="V51" s="95"/>
    </row>
    <row r="52" spans="2:23" ht="11.1" customHeight="1">
      <c r="B52" s="116"/>
      <c r="C52" s="342"/>
      <c r="D52" s="342"/>
      <c r="E52" s="342"/>
      <c r="F52" s="342"/>
      <c r="G52" s="640" t="s">
        <v>84</v>
      </c>
      <c r="H52" s="640"/>
      <c r="I52" s="640"/>
      <c r="J52" s="640"/>
      <c r="K52" s="168"/>
      <c r="L52" s="374">
        <v>101</v>
      </c>
      <c r="M52" s="374">
        <v>81</v>
      </c>
      <c r="N52" s="374">
        <v>74</v>
      </c>
      <c r="O52" s="374">
        <v>68</v>
      </c>
      <c r="P52" s="374">
        <v>80</v>
      </c>
      <c r="Q52" s="374">
        <v>67</v>
      </c>
      <c r="R52" s="374">
        <v>71</v>
      </c>
      <c r="S52" s="374">
        <v>88</v>
      </c>
      <c r="T52" s="374">
        <v>85</v>
      </c>
      <c r="U52" s="374">
        <v>109</v>
      </c>
      <c r="V52" s="95"/>
    </row>
    <row r="53" spans="2:23" ht="11.1" customHeight="1">
      <c r="B53" s="116"/>
      <c r="C53" s="342"/>
      <c r="D53" s="342"/>
      <c r="E53" s="342"/>
      <c r="F53" s="342"/>
      <c r="G53" s="640" t="s">
        <v>87</v>
      </c>
      <c r="H53" s="640"/>
      <c r="I53" s="640"/>
      <c r="J53" s="640"/>
      <c r="K53" s="168"/>
      <c r="L53" s="374">
        <v>94</v>
      </c>
      <c r="M53" s="374">
        <v>71</v>
      </c>
      <c r="N53" s="374">
        <v>72</v>
      </c>
      <c r="O53" s="374">
        <v>47</v>
      </c>
      <c r="P53" s="374">
        <v>51</v>
      </c>
      <c r="Q53" s="374">
        <v>37</v>
      </c>
      <c r="R53" s="374">
        <v>35</v>
      </c>
      <c r="S53" s="374">
        <v>42</v>
      </c>
      <c r="T53" s="374">
        <v>33</v>
      </c>
      <c r="U53" s="374">
        <v>40</v>
      </c>
      <c r="V53" s="95"/>
    </row>
    <row r="54" spans="2:23" ht="11.1" customHeight="1">
      <c r="B54" s="116"/>
      <c r="C54" s="342"/>
      <c r="D54" s="342"/>
      <c r="E54" s="342"/>
      <c r="F54" s="342"/>
      <c r="G54" s="640" t="s">
        <v>88</v>
      </c>
      <c r="H54" s="640"/>
      <c r="I54" s="640"/>
      <c r="J54" s="640"/>
      <c r="K54" s="168"/>
      <c r="L54" s="374">
        <v>75</v>
      </c>
      <c r="M54" s="374">
        <v>78</v>
      </c>
      <c r="N54" s="374">
        <v>63</v>
      </c>
      <c r="O54" s="374">
        <v>60</v>
      </c>
      <c r="P54" s="374">
        <v>70</v>
      </c>
      <c r="Q54" s="374">
        <v>62</v>
      </c>
      <c r="R54" s="374">
        <v>65</v>
      </c>
      <c r="S54" s="374">
        <v>79</v>
      </c>
      <c r="T54" s="374">
        <v>66</v>
      </c>
      <c r="U54" s="374">
        <v>62</v>
      </c>
      <c r="V54" s="95"/>
    </row>
    <row r="55" spans="2:23" ht="8.25" customHeight="1">
      <c r="B55" s="116"/>
      <c r="C55" s="116"/>
      <c r="D55" s="116"/>
      <c r="E55" s="116"/>
      <c r="F55" s="116"/>
      <c r="G55" s="116"/>
      <c r="H55" s="116"/>
      <c r="I55" s="116"/>
      <c r="J55" s="116"/>
      <c r="K55" s="169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95"/>
    </row>
    <row r="56" spans="2:23" s="118" customFormat="1" ht="11.1" customHeight="1">
      <c r="B56" s="119"/>
      <c r="C56" s="641" t="s">
        <v>103</v>
      </c>
      <c r="D56" s="641"/>
      <c r="E56" s="641"/>
      <c r="F56" s="641"/>
      <c r="G56" s="641"/>
      <c r="H56" s="641"/>
      <c r="I56" s="641"/>
      <c r="J56" s="641"/>
      <c r="K56" s="167"/>
      <c r="L56" s="375">
        <v>791</v>
      </c>
      <c r="M56" s="375">
        <v>734</v>
      </c>
      <c r="N56" s="375">
        <v>654</v>
      </c>
      <c r="O56" s="375">
        <v>588</v>
      </c>
      <c r="P56" s="375">
        <v>742</v>
      </c>
      <c r="Q56" s="375">
        <v>660</v>
      </c>
      <c r="R56" s="375">
        <v>657</v>
      </c>
      <c r="S56" s="375">
        <v>639</v>
      </c>
      <c r="T56" s="375">
        <v>540</v>
      </c>
      <c r="U56" s="375">
        <v>711</v>
      </c>
      <c r="V56" s="92"/>
    </row>
    <row r="57" spans="2:23" ht="11.1" customHeight="1">
      <c r="B57" s="116"/>
      <c r="C57" s="342"/>
      <c r="D57" s="342"/>
      <c r="E57" s="342"/>
      <c r="F57" s="342"/>
      <c r="G57" s="640" t="s">
        <v>76</v>
      </c>
      <c r="H57" s="640"/>
      <c r="I57" s="640"/>
      <c r="J57" s="640"/>
      <c r="K57" s="168"/>
      <c r="L57" s="374">
        <v>115</v>
      </c>
      <c r="M57" s="374">
        <v>122</v>
      </c>
      <c r="N57" s="374">
        <v>116</v>
      </c>
      <c r="O57" s="374">
        <v>119</v>
      </c>
      <c r="P57" s="374">
        <v>152</v>
      </c>
      <c r="Q57" s="374">
        <v>121</v>
      </c>
      <c r="R57" s="374">
        <v>134</v>
      </c>
      <c r="S57" s="374">
        <v>127</v>
      </c>
      <c r="T57" s="374">
        <v>105</v>
      </c>
      <c r="U57" s="374">
        <v>146</v>
      </c>
      <c r="V57" s="95"/>
    </row>
    <row r="58" spans="2:23" ht="11.1" customHeight="1">
      <c r="B58" s="116"/>
      <c r="C58" s="342"/>
      <c r="D58" s="342"/>
      <c r="E58" s="342"/>
      <c r="F58" s="342"/>
      <c r="G58" s="640" t="s">
        <v>77</v>
      </c>
      <c r="H58" s="640"/>
      <c r="I58" s="640"/>
      <c r="J58" s="640"/>
      <c r="K58" s="168"/>
      <c r="L58" s="374">
        <v>195</v>
      </c>
      <c r="M58" s="374">
        <v>166</v>
      </c>
      <c r="N58" s="374">
        <v>137</v>
      </c>
      <c r="O58" s="374">
        <v>113</v>
      </c>
      <c r="P58" s="374">
        <v>161</v>
      </c>
      <c r="Q58" s="374">
        <v>135</v>
      </c>
      <c r="R58" s="374">
        <v>129</v>
      </c>
      <c r="S58" s="374">
        <v>132</v>
      </c>
      <c r="T58" s="374">
        <v>96</v>
      </c>
      <c r="U58" s="374">
        <v>122</v>
      </c>
      <c r="V58" s="95"/>
    </row>
    <row r="59" spans="2:23" ht="11.1" customHeight="1">
      <c r="B59" s="116"/>
      <c r="C59" s="342"/>
      <c r="D59" s="342"/>
      <c r="E59" s="342"/>
      <c r="F59" s="342"/>
      <c r="G59" s="640" t="s">
        <v>81</v>
      </c>
      <c r="H59" s="640"/>
      <c r="I59" s="640"/>
      <c r="J59" s="640"/>
      <c r="K59" s="168"/>
      <c r="L59" s="374">
        <v>88</v>
      </c>
      <c r="M59" s="374">
        <v>91</v>
      </c>
      <c r="N59" s="374">
        <v>79</v>
      </c>
      <c r="O59" s="374">
        <v>65</v>
      </c>
      <c r="P59" s="374">
        <v>79</v>
      </c>
      <c r="Q59" s="374">
        <v>73</v>
      </c>
      <c r="R59" s="374">
        <v>72</v>
      </c>
      <c r="S59" s="374">
        <v>62</v>
      </c>
      <c r="T59" s="374">
        <v>51</v>
      </c>
      <c r="U59" s="374">
        <v>74</v>
      </c>
      <c r="V59" s="95"/>
    </row>
    <row r="60" spans="2:23" ht="11.1" customHeight="1">
      <c r="B60" s="116"/>
      <c r="C60" s="342"/>
      <c r="D60" s="342"/>
      <c r="E60" s="342"/>
      <c r="F60" s="342"/>
      <c r="G60" s="640" t="s">
        <v>84</v>
      </c>
      <c r="H60" s="640"/>
      <c r="I60" s="640"/>
      <c r="J60" s="640"/>
      <c r="K60" s="168"/>
      <c r="L60" s="374">
        <v>4</v>
      </c>
      <c r="M60" s="374">
        <v>0</v>
      </c>
      <c r="N60" s="374">
        <v>0</v>
      </c>
      <c r="O60" s="374">
        <v>0</v>
      </c>
      <c r="P60" s="374">
        <v>0</v>
      </c>
      <c r="Q60" s="374">
        <v>0</v>
      </c>
      <c r="R60" s="374">
        <v>0</v>
      </c>
      <c r="S60" s="374">
        <v>0</v>
      </c>
      <c r="T60" s="374">
        <v>0</v>
      </c>
      <c r="U60" s="374">
        <v>0</v>
      </c>
      <c r="V60" s="95"/>
      <c r="W60" s="116"/>
    </row>
    <row r="61" spans="2:23" ht="11.1" customHeight="1">
      <c r="B61" s="116"/>
      <c r="C61" s="342"/>
      <c r="D61" s="342"/>
      <c r="E61" s="342"/>
      <c r="F61" s="342"/>
      <c r="G61" s="640" t="s">
        <v>87</v>
      </c>
      <c r="H61" s="640"/>
      <c r="I61" s="640"/>
      <c r="J61" s="640"/>
      <c r="K61" s="168"/>
      <c r="L61" s="374">
        <v>71</v>
      </c>
      <c r="M61" s="374">
        <v>68</v>
      </c>
      <c r="N61" s="374">
        <v>65</v>
      </c>
      <c r="O61" s="374">
        <v>55</v>
      </c>
      <c r="P61" s="374">
        <v>86</v>
      </c>
      <c r="Q61" s="374">
        <v>58</v>
      </c>
      <c r="R61" s="374">
        <v>70</v>
      </c>
      <c r="S61" s="374">
        <v>54</v>
      </c>
      <c r="T61" s="374">
        <v>49</v>
      </c>
      <c r="U61" s="374">
        <v>56</v>
      </c>
      <c r="V61" s="95"/>
      <c r="W61" s="116"/>
    </row>
    <row r="62" spans="2:23" ht="11.1" customHeight="1">
      <c r="B62" s="116"/>
      <c r="C62" s="342"/>
      <c r="D62" s="342"/>
      <c r="E62" s="342"/>
      <c r="F62" s="342"/>
      <c r="G62" s="640" t="s">
        <v>88</v>
      </c>
      <c r="H62" s="640"/>
      <c r="I62" s="640"/>
      <c r="J62" s="640"/>
      <c r="K62" s="168"/>
      <c r="L62" s="374">
        <v>74</v>
      </c>
      <c r="M62" s="374">
        <v>80</v>
      </c>
      <c r="N62" s="374">
        <v>56</v>
      </c>
      <c r="O62" s="374">
        <v>74</v>
      </c>
      <c r="P62" s="374">
        <v>78</v>
      </c>
      <c r="Q62" s="374">
        <v>76</v>
      </c>
      <c r="R62" s="374">
        <v>69</v>
      </c>
      <c r="S62" s="374">
        <v>94</v>
      </c>
      <c r="T62" s="374">
        <v>66</v>
      </c>
      <c r="U62" s="374">
        <v>111</v>
      </c>
      <c r="V62" s="95"/>
    </row>
    <row r="63" spans="2:23" ht="11.1" customHeight="1">
      <c r="B63" s="116"/>
      <c r="C63" s="342"/>
      <c r="D63" s="342"/>
      <c r="E63" s="342"/>
      <c r="F63" s="342"/>
      <c r="G63" s="640" t="s">
        <v>104</v>
      </c>
      <c r="H63" s="640"/>
      <c r="I63" s="640"/>
      <c r="J63" s="640"/>
      <c r="K63" s="168"/>
      <c r="L63" s="374">
        <v>100</v>
      </c>
      <c r="M63" s="374">
        <v>92</v>
      </c>
      <c r="N63" s="374">
        <v>87</v>
      </c>
      <c r="O63" s="374">
        <v>61</v>
      </c>
      <c r="P63" s="374">
        <v>82</v>
      </c>
      <c r="Q63" s="374">
        <v>78</v>
      </c>
      <c r="R63" s="374">
        <v>76</v>
      </c>
      <c r="S63" s="374">
        <v>68</v>
      </c>
      <c r="T63" s="374">
        <v>67</v>
      </c>
      <c r="U63" s="374">
        <v>71</v>
      </c>
      <c r="V63" s="95"/>
    </row>
    <row r="64" spans="2:23" ht="11.1" customHeight="1">
      <c r="B64" s="116"/>
      <c r="C64" s="342"/>
      <c r="D64" s="342"/>
      <c r="E64" s="342"/>
      <c r="F64" s="342"/>
      <c r="G64" s="640" t="s">
        <v>105</v>
      </c>
      <c r="H64" s="640"/>
      <c r="I64" s="640"/>
      <c r="J64" s="640"/>
      <c r="K64" s="168"/>
      <c r="L64" s="374">
        <v>144</v>
      </c>
      <c r="M64" s="374">
        <v>115</v>
      </c>
      <c r="N64" s="374">
        <v>114</v>
      </c>
      <c r="O64" s="374">
        <v>101</v>
      </c>
      <c r="P64" s="374">
        <v>104</v>
      </c>
      <c r="Q64" s="374">
        <v>119</v>
      </c>
      <c r="R64" s="374">
        <v>107</v>
      </c>
      <c r="S64" s="374">
        <v>102</v>
      </c>
      <c r="T64" s="374">
        <v>106</v>
      </c>
      <c r="U64" s="374">
        <v>131</v>
      </c>
      <c r="V64" s="95"/>
    </row>
    <row r="65" spans="2:22" ht="8.25" customHeight="1">
      <c r="B65" s="116"/>
      <c r="C65" s="116"/>
      <c r="D65" s="116"/>
      <c r="E65" s="116"/>
      <c r="F65" s="116"/>
      <c r="G65" s="116"/>
      <c r="H65" s="116"/>
      <c r="I65" s="116"/>
      <c r="J65" s="116"/>
      <c r="K65" s="169"/>
      <c r="L65" s="375"/>
      <c r="M65" s="375"/>
      <c r="N65" s="375"/>
      <c r="O65" s="375"/>
      <c r="P65" s="375"/>
      <c r="Q65" s="375"/>
      <c r="R65" s="375"/>
      <c r="S65" s="375"/>
      <c r="T65" s="375"/>
      <c r="U65" s="375"/>
      <c r="V65" s="95"/>
    </row>
    <row r="66" spans="2:22" s="118" customFormat="1" ht="11.1" customHeight="1">
      <c r="B66" s="119"/>
      <c r="C66" s="641" t="s">
        <v>106</v>
      </c>
      <c r="D66" s="641"/>
      <c r="E66" s="641"/>
      <c r="F66" s="641"/>
      <c r="G66" s="641"/>
      <c r="H66" s="641"/>
      <c r="I66" s="641"/>
      <c r="J66" s="641"/>
      <c r="K66" s="167"/>
      <c r="L66" s="375">
        <v>1029</v>
      </c>
      <c r="M66" s="375">
        <v>900</v>
      </c>
      <c r="N66" s="375">
        <v>746</v>
      </c>
      <c r="O66" s="375">
        <v>652</v>
      </c>
      <c r="P66" s="375">
        <v>666</v>
      </c>
      <c r="Q66" s="375">
        <v>684</v>
      </c>
      <c r="R66" s="375">
        <v>638</v>
      </c>
      <c r="S66" s="375">
        <v>692</v>
      </c>
      <c r="T66" s="375">
        <v>603</v>
      </c>
      <c r="U66" s="375">
        <v>705</v>
      </c>
      <c r="V66" s="92"/>
    </row>
    <row r="67" spans="2:22" ht="11.1" customHeight="1">
      <c r="B67" s="116"/>
      <c r="C67" s="342"/>
      <c r="D67" s="342"/>
      <c r="E67" s="342"/>
      <c r="F67" s="342"/>
      <c r="G67" s="640" t="s">
        <v>76</v>
      </c>
      <c r="H67" s="640"/>
      <c r="I67" s="640"/>
      <c r="J67" s="640"/>
      <c r="K67" s="168"/>
      <c r="L67" s="374">
        <v>176</v>
      </c>
      <c r="M67" s="374">
        <v>167</v>
      </c>
      <c r="N67" s="374">
        <v>128</v>
      </c>
      <c r="O67" s="374">
        <v>97</v>
      </c>
      <c r="P67" s="374">
        <v>128</v>
      </c>
      <c r="Q67" s="374">
        <v>117</v>
      </c>
      <c r="R67" s="374">
        <v>125</v>
      </c>
      <c r="S67" s="374">
        <v>141</v>
      </c>
      <c r="T67" s="374">
        <v>117</v>
      </c>
      <c r="U67" s="374">
        <v>160</v>
      </c>
      <c r="V67" s="95"/>
    </row>
    <row r="68" spans="2:22" ht="11.1" customHeight="1">
      <c r="B68" s="116"/>
      <c r="C68" s="342"/>
      <c r="D68" s="342"/>
      <c r="E68" s="342"/>
      <c r="F68" s="342"/>
      <c r="G68" s="640" t="s">
        <v>77</v>
      </c>
      <c r="H68" s="640"/>
      <c r="I68" s="640"/>
      <c r="J68" s="640"/>
      <c r="K68" s="168"/>
      <c r="L68" s="374">
        <v>247</v>
      </c>
      <c r="M68" s="374">
        <v>232</v>
      </c>
      <c r="N68" s="374">
        <v>220</v>
      </c>
      <c r="O68" s="374">
        <v>178</v>
      </c>
      <c r="P68" s="374">
        <v>195</v>
      </c>
      <c r="Q68" s="374">
        <v>202</v>
      </c>
      <c r="R68" s="374">
        <v>191</v>
      </c>
      <c r="S68" s="374">
        <v>200</v>
      </c>
      <c r="T68" s="374">
        <v>168</v>
      </c>
      <c r="U68" s="374">
        <v>187</v>
      </c>
      <c r="V68" s="95"/>
    </row>
    <row r="69" spans="2:22" ht="11.1" customHeight="1">
      <c r="B69" s="116"/>
      <c r="C69" s="342"/>
      <c r="D69" s="342"/>
      <c r="E69" s="342"/>
      <c r="F69" s="342"/>
      <c r="G69" s="640" t="s">
        <v>81</v>
      </c>
      <c r="H69" s="640"/>
      <c r="I69" s="640"/>
      <c r="J69" s="640"/>
      <c r="K69" s="168"/>
      <c r="L69" s="374">
        <v>229</v>
      </c>
      <c r="M69" s="374">
        <v>165</v>
      </c>
      <c r="N69" s="374">
        <v>140</v>
      </c>
      <c r="O69" s="374">
        <v>133</v>
      </c>
      <c r="P69" s="374">
        <v>99</v>
      </c>
      <c r="Q69" s="374">
        <v>104</v>
      </c>
      <c r="R69" s="374">
        <v>101</v>
      </c>
      <c r="S69" s="374">
        <v>125</v>
      </c>
      <c r="T69" s="374">
        <v>109</v>
      </c>
      <c r="U69" s="374">
        <v>123</v>
      </c>
      <c r="V69" s="95"/>
    </row>
    <row r="70" spans="2:22" ht="11.1" customHeight="1">
      <c r="B70" s="116"/>
      <c r="C70" s="342"/>
      <c r="D70" s="342"/>
      <c r="E70" s="342"/>
      <c r="F70" s="342"/>
      <c r="G70" s="640" t="s">
        <v>84</v>
      </c>
      <c r="H70" s="640"/>
      <c r="I70" s="640"/>
      <c r="J70" s="640"/>
      <c r="K70" s="168"/>
      <c r="L70" s="374">
        <v>246</v>
      </c>
      <c r="M70" s="374">
        <v>192</v>
      </c>
      <c r="N70" s="374">
        <v>157</v>
      </c>
      <c r="O70" s="374">
        <v>164</v>
      </c>
      <c r="P70" s="374">
        <v>164</v>
      </c>
      <c r="Q70" s="374">
        <v>164</v>
      </c>
      <c r="R70" s="374">
        <v>150</v>
      </c>
      <c r="S70" s="374">
        <v>147</v>
      </c>
      <c r="T70" s="374">
        <v>140</v>
      </c>
      <c r="U70" s="374">
        <v>157</v>
      </c>
      <c r="V70" s="95"/>
    </row>
    <row r="71" spans="2:22" ht="11.1" customHeight="1">
      <c r="B71" s="116"/>
      <c r="C71" s="342"/>
      <c r="D71" s="342"/>
      <c r="E71" s="342"/>
      <c r="F71" s="342"/>
      <c r="G71" s="640" t="s">
        <v>87</v>
      </c>
      <c r="H71" s="640"/>
      <c r="I71" s="640"/>
      <c r="J71" s="640"/>
      <c r="K71" s="168"/>
      <c r="L71" s="374">
        <v>131</v>
      </c>
      <c r="M71" s="374">
        <v>144</v>
      </c>
      <c r="N71" s="374">
        <v>101</v>
      </c>
      <c r="O71" s="374">
        <v>80</v>
      </c>
      <c r="P71" s="374">
        <v>80</v>
      </c>
      <c r="Q71" s="374">
        <v>97</v>
      </c>
      <c r="R71" s="374">
        <v>71</v>
      </c>
      <c r="S71" s="374">
        <v>79</v>
      </c>
      <c r="T71" s="374">
        <v>69</v>
      </c>
      <c r="U71" s="374">
        <v>78</v>
      </c>
      <c r="V71" s="95"/>
    </row>
    <row r="72" spans="2:22" ht="8.25" customHeight="1">
      <c r="B72" s="116"/>
      <c r="C72" s="342"/>
      <c r="D72" s="342"/>
      <c r="E72" s="342"/>
      <c r="F72" s="342"/>
      <c r="G72" s="342"/>
      <c r="H72" s="342"/>
      <c r="I72" s="342"/>
      <c r="J72" s="342"/>
      <c r="K72" s="168"/>
      <c r="L72" s="375"/>
      <c r="M72" s="375"/>
      <c r="N72" s="375"/>
      <c r="O72" s="375"/>
      <c r="P72" s="375"/>
      <c r="Q72" s="375"/>
      <c r="R72" s="375"/>
      <c r="S72" s="375"/>
      <c r="T72" s="375"/>
      <c r="U72" s="375"/>
      <c r="V72" s="95"/>
    </row>
    <row r="73" spans="2:22" s="118" customFormat="1" ht="11.1" customHeight="1">
      <c r="B73" s="119"/>
      <c r="C73" s="641" t="s">
        <v>107</v>
      </c>
      <c r="D73" s="641"/>
      <c r="E73" s="641"/>
      <c r="F73" s="641"/>
      <c r="G73" s="641"/>
      <c r="H73" s="641"/>
      <c r="I73" s="641"/>
      <c r="J73" s="641"/>
      <c r="K73" s="167"/>
      <c r="L73" s="375">
        <v>809</v>
      </c>
      <c r="M73" s="375">
        <v>1043</v>
      </c>
      <c r="N73" s="375">
        <v>977</v>
      </c>
      <c r="O73" s="375">
        <v>1226</v>
      </c>
      <c r="P73" s="375">
        <v>1360</v>
      </c>
      <c r="Q73" s="375">
        <v>1525</v>
      </c>
      <c r="R73" s="375">
        <v>1169</v>
      </c>
      <c r="S73" s="375">
        <v>1302</v>
      </c>
      <c r="T73" s="375">
        <v>854</v>
      </c>
      <c r="U73" s="375">
        <v>1066</v>
      </c>
      <c r="V73" s="92"/>
    </row>
    <row r="74" spans="2:22" ht="11.1" customHeight="1">
      <c r="B74" s="116"/>
      <c r="C74" s="342"/>
      <c r="D74" s="342"/>
      <c r="E74" s="342"/>
      <c r="F74" s="342"/>
      <c r="G74" s="640" t="s">
        <v>76</v>
      </c>
      <c r="H74" s="640"/>
      <c r="I74" s="640"/>
      <c r="J74" s="640"/>
      <c r="K74" s="168"/>
      <c r="L74" s="374">
        <v>61</v>
      </c>
      <c r="M74" s="374">
        <v>70</v>
      </c>
      <c r="N74" s="374">
        <v>58</v>
      </c>
      <c r="O74" s="374">
        <v>96</v>
      </c>
      <c r="P74" s="374">
        <v>144</v>
      </c>
      <c r="Q74" s="374">
        <v>160</v>
      </c>
      <c r="R74" s="374">
        <v>147</v>
      </c>
      <c r="S74" s="374">
        <v>183</v>
      </c>
      <c r="T74" s="374">
        <v>142</v>
      </c>
      <c r="U74" s="374">
        <v>172</v>
      </c>
      <c r="V74" s="95"/>
    </row>
    <row r="75" spans="2:22" ht="11.1" customHeight="1">
      <c r="B75" s="116"/>
      <c r="C75" s="342"/>
      <c r="D75" s="342"/>
      <c r="E75" s="342"/>
      <c r="F75" s="342"/>
      <c r="G75" s="640" t="s">
        <v>77</v>
      </c>
      <c r="H75" s="640"/>
      <c r="I75" s="640"/>
      <c r="J75" s="640"/>
      <c r="K75" s="168"/>
      <c r="L75" s="374">
        <v>149</v>
      </c>
      <c r="M75" s="374">
        <v>207</v>
      </c>
      <c r="N75" s="374">
        <v>184</v>
      </c>
      <c r="O75" s="374">
        <v>263</v>
      </c>
      <c r="P75" s="374">
        <v>253</v>
      </c>
      <c r="Q75" s="374">
        <v>343</v>
      </c>
      <c r="R75" s="374">
        <v>202</v>
      </c>
      <c r="S75" s="374">
        <v>265</v>
      </c>
      <c r="T75" s="374">
        <v>167</v>
      </c>
      <c r="U75" s="374">
        <v>256</v>
      </c>
      <c r="V75" s="95"/>
    </row>
    <row r="76" spans="2:22" ht="11.1" customHeight="1">
      <c r="B76" s="116"/>
      <c r="C76" s="342"/>
      <c r="D76" s="342"/>
      <c r="E76" s="342"/>
      <c r="F76" s="342"/>
      <c r="G76" s="640" t="s">
        <v>81</v>
      </c>
      <c r="H76" s="640"/>
      <c r="I76" s="640"/>
      <c r="J76" s="640"/>
      <c r="K76" s="168"/>
      <c r="L76" s="374">
        <v>298</v>
      </c>
      <c r="M76" s="374">
        <v>358</v>
      </c>
      <c r="N76" s="374">
        <v>371</v>
      </c>
      <c r="O76" s="374">
        <v>422</v>
      </c>
      <c r="P76" s="374">
        <v>459</v>
      </c>
      <c r="Q76" s="374">
        <v>446</v>
      </c>
      <c r="R76" s="374">
        <v>358</v>
      </c>
      <c r="S76" s="374">
        <v>361</v>
      </c>
      <c r="T76" s="374">
        <v>229</v>
      </c>
      <c r="U76" s="374">
        <v>259</v>
      </c>
      <c r="V76" s="95"/>
    </row>
    <row r="77" spans="2:22" ht="11.1" customHeight="1">
      <c r="B77" s="116"/>
      <c r="C77" s="342"/>
      <c r="D77" s="342"/>
      <c r="E77" s="342"/>
      <c r="F77" s="342"/>
      <c r="G77" s="640" t="s">
        <v>84</v>
      </c>
      <c r="H77" s="640"/>
      <c r="I77" s="640"/>
      <c r="J77" s="640"/>
      <c r="K77" s="168"/>
      <c r="L77" s="374">
        <v>0</v>
      </c>
      <c r="M77" s="374">
        <v>0</v>
      </c>
      <c r="N77" s="374">
        <v>0</v>
      </c>
      <c r="O77" s="374">
        <v>0</v>
      </c>
      <c r="P77" s="374">
        <v>0</v>
      </c>
      <c r="Q77" s="374">
        <v>0</v>
      </c>
      <c r="R77" s="374">
        <v>0</v>
      </c>
      <c r="S77" s="374">
        <v>0</v>
      </c>
      <c r="T77" s="374">
        <v>0</v>
      </c>
      <c r="U77" s="374">
        <v>0</v>
      </c>
      <c r="V77" s="95"/>
    </row>
    <row r="78" spans="2:22" ht="11.1" customHeight="1">
      <c r="B78" s="116"/>
      <c r="C78" s="342"/>
      <c r="D78" s="342"/>
      <c r="E78" s="342"/>
      <c r="F78" s="342"/>
      <c r="G78" s="640" t="s">
        <v>87</v>
      </c>
      <c r="H78" s="640"/>
      <c r="I78" s="640"/>
      <c r="J78" s="640"/>
      <c r="K78" s="168"/>
      <c r="L78" s="374">
        <v>73</v>
      </c>
      <c r="M78" s="374">
        <v>105</v>
      </c>
      <c r="N78" s="374">
        <v>93</v>
      </c>
      <c r="O78" s="374">
        <v>133</v>
      </c>
      <c r="P78" s="374">
        <v>170</v>
      </c>
      <c r="Q78" s="374">
        <v>221</v>
      </c>
      <c r="R78" s="374">
        <v>177</v>
      </c>
      <c r="S78" s="374">
        <v>194</v>
      </c>
      <c r="T78" s="374">
        <v>131</v>
      </c>
      <c r="U78" s="374">
        <v>157</v>
      </c>
      <c r="V78" s="95"/>
    </row>
    <row r="79" spans="2:22" ht="11.1" customHeight="1">
      <c r="B79" s="116"/>
      <c r="C79" s="342"/>
      <c r="D79" s="342"/>
      <c r="E79" s="342"/>
      <c r="F79" s="342"/>
      <c r="G79" s="640" t="s">
        <v>88</v>
      </c>
      <c r="H79" s="640"/>
      <c r="I79" s="640"/>
      <c r="J79" s="640"/>
      <c r="K79" s="168"/>
      <c r="L79" s="374">
        <v>30</v>
      </c>
      <c r="M79" s="374">
        <v>38</v>
      </c>
      <c r="N79" s="374">
        <v>36</v>
      </c>
      <c r="O79" s="374">
        <v>57</v>
      </c>
      <c r="P79" s="374">
        <v>64</v>
      </c>
      <c r="Q79" s="374">
        <v>53</v>
      </c>
      <c r="R79" s="374">
        <v>54</v>
      </c>
      <c r="S79" s="374">
        <v>63</v>
      </c>
      <c r="T79" s="374">
        <v>42</v>
      </c>
      <c r="U79" s="374">
        <v>54</v>
      </c>
      <c r="V79" s="95"/>
    </row>
    <row r="80" spans="2:22" ht="11.1" customHeight="1">
      <c r="B80" s="116"/>
      <c r="C80" s="342"/>
      <c r="D80" s="342"/>
      <c r="E80" s="342"/>
      <c r="F80" s="342"/>
      <c r="G80" s="640" t="s">
        <v>104</v>
      </c>
      <c r="H80" s="640"/>
      <c r="I80" s="640"/>
      <c r="J80" s="640"/>
      <c r="K80" s="168"/>
      <c r="L80" s="374">
        <v>198</v>
      </c>
      <c r="M80" s="374">
        <v>265</v>
      </c>
      <c r="N80" s="374">
        <v>235</v>
      </c>
      <c r="O80" s="374">
        <v>255</v>
      </c>
      <c r="P80" s="374">
        <v>270</v>
      </c>
      <c r="Q80" s="374">
        <v>302</v>
      </c>
      <c r="R80" s="374">
        <v>231</v>
      </c>
      <c r="S80" s="374">
        <v>236</v>
      </c>
      <c r="T80" s="374">
        <v>143</v>
      </c>
      <c r="U80" s="374">
        <v>168</v>
      </c>
      <c r="V80" s="95"/>
    </row>
    <row r="81" spans="2:22" ht="5.25" customHeight="1">
      <c r="B81" s="121"/>
      <c r="C81" s="122"/>
      <c r="D81" s="122"/>
      <c r="E81" s="122"/>
      <c r="F81" s="128"/>
      <c r="G81" s="121"/>
      <c r="H81" s="121"/>
      <c r="I81" s="121"/>
      <c r="J81" s="121"/>
      <c r="K81" s="173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15"/>
    </row>
    <row r="82" spans="2:22" ht="11.1" customHeight="1"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</row>
  </sheetData>
  <mergeCells count="70">
    <mergeCell ref="G80:J80"/>
    <mergeCell ref="G74:J74"/>
    <mergeCell ref="G75:J75"/>
    <mergeCell ref="G76:J76"/>
    <mergeCell ref="G77:J77"/>
    <mergeCell ref="G78:J78"/>
    <mergeCell ref="G79:J79"/>
    <mergeCell ref="C73:J73"/>
    <mergeCell ref="G60:J60"/>
    <mergeCell ref="G61:J61"/>
    <mergeCell ref="G62:J62"/>
    <mergeCell ref="G63:J63"/>
    <mergeCell ref="G64:J64"/>
    <mergeCell ref="C66:J66"/>
    <mergeCell ref="G67:J67"/>
    <mergeCell ref="G68:J68"/>
    <mergeCell ref="G69:J69"/>
    <mergeCell ref="G70:J70"/>
    <mergeCell ref="G71:J71"/>
    <mergeCell ref="G59:J59"/>
    <mergeCell ref="G46:J46"/>
    <mergeCell ref="C48:J48"/>
    <mergeCell ref="G49:J49"/>
    <mergeCell ref="G50:J50"/>
    <mergeCell ref="G51:J51"/>
    <mergeCell ref="G52:J52"/>
    <mergeCell ref="G53:J53"/>
    <mergeCell ref="G54:J54"/>
    <mergeCell ref="C56:J56"/>
    <mergeCell ref="G57:J57"/>
    <mergeCell ref="G58:J58"/>
    <mergeCell ref="G45:J45"/>
    <mergeCell ref="G32:J32"/>
    <mergeCell ref="C34:J34"/>
    <mergeCell ref="G35:J35"/>
    <mergeCell ref="G36:J36"/>
    <mergeCell ref="G37:J37"/>
    <mergeCell ref="G38:J38"/>
    <mergeCell ref="C40:J40"/>
    <mergeCell ref="G41:J41"/>
    <mergeCell ref="G42:J42"/>
    <mergeCell ref="G43:J43"/>
    <mergeCell ref="G44:J44"/>
    <mergeCell ref="G31:J31"/>
    <mergeCell ref="C18:J18"/>
    <mergeCell ref="G19:J19"/>
    <mergeCell ref="G20:J20"/>
    <mergeCell ref="C22:J22"/>
    <mergeCell ref="G23:J23"/>
    <mergeCell ref="G24:J24"/>
    <mergeCell ref="G25:J25"/>
    <mergeCell ref="G26:J26"/>
    <mergeCell ref="C28:J28"/>
    <mergeCell ref="G29:J29"/>
    <mergeCell ref="G30:J30"/>
    <mergeCell ref="G16:J16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G15:J15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K85"/>
  <sheetViews>
    <sheetView view="pageBreakPreview" zoomScaleNormal="100" zoomScaleSheetLayoutView="100" workbookViewId="0"/>
  </sheetViews>
  <sheetFormatPr defaultRowHeight="11.25"/>
  <cols>
    <col min="1" max="1" width="1" style="112" customWidth="1"/>
    <col min="2" max="13" width="6.875" style="112" customWidth="1"/>
    <col min="14" max="24" width="1.625" style="112" customWidth="1"/>
    <col min="25" max="16384" width="9" style="112"/>
  </cols>
  <sheetData>
    <row r="1" spans="1:63" s="253" customFormat="1" ht="13.5" customHeight="1">
      <c r="M1" s="630">
        <f>'32'!A1+1</f>
        <v>33</v>
      </c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31"/>
      <c r="Z1" s="31"/>
      <c r="AA1" s="31"/>
      <c r="AB1" s="31"/>
      <c r="AI1" s="371"/>
      <c r="AJ1" s="371"/>
      <c r="AK1" s="371"/>
      <c r="AL1" s="37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</row>
    <row r="2" spans="1:63" s="253" customFormat="1" ht="13.5" customHeight="1"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31"/>
      <c r="Z2" s="31"/>
      <c r="AA2" s="31"/>
      <c r="AB2" s="31"/>
      <c r="AI2" s="371"/>
      <c r="AJ2" s="371"/>
      <c r="AK2" s="371"/>
      <c r="AL2" s="37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</row>
    <row r="3" spans="1:63" ht="11.1" customHeight="1"/>
    <row r="4" spans="1:63" ht="11.1" customHeight="1"/>
    <row r="5" spans="1:63" s="113" customFormat="1" ht="18" customHeight="1">
      <c r="A5" s="137"/>
      <c r="B5" s="632" t="s">
        <v>319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129"/>
    </row>
    <row r="6" spans="1:63" ht="12.95" customHeight="1">
      <c r="A6" s="130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341"/>
    </row>
    <row r="7" spans="1:63" ht="11.1" customHeight="1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26"/>
      <c r="L7" s="126"/>
      <c r="M7" s="12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</row>
    <row r="8" spans="1:63" ht="15" customHeight="1">
      <c r="B8" s="638" t="s">
        <v>182</v>
      </c>
      <c r="C8" s="635"/>
      <c r="D8" s="635" t="s">
        <v>183</v>
      </c>
      <c r="E8" s="635"/>
      <c r="F8" s="635" t="s">
        <v>184</v>
      </c>
      <c r="G8" s="635"/>
      <c r="H8" s="635" t="s">
        <v>185</v>
      </c>
      <c r="I8" s="635"/>
      <c r="J8" s="635" t="s">
        <v>186</v>
      </c>
      <c r="K8" s="635"/>
      <c r="L8" s="639" t="s">
        <v>187</v>
      </c>
      <c r="M8" s="639"/>
      <c r="N8" s="526" t="s">
        <v>70</v>
      </c>
      <c r="O8" s="526"/>
      <c r="P8" s="526"/>
      <c r="Q8" s="526"/>
      <c r="R8" s="526"/>
      <c r="S8" s="526"/>
      <c r="T8" s="526"/>
      <c r="U8" s="526"/>
      <c r="V8" s="526"/>
      <c r="W8" s="530"/>
      <c r="X8" s="329"/>
    </row>
    <row r="9" spans="1:63" ht="15" customHeight="1">
      <c r="B9" s="185" t="s">
        <v>2</v>
      </c>
      <c r="C9" s="183" t="s">
        <v>3</v>
      </c>
      <c r="D9" s="183" t="s">
        <v>2</v>
      </c>
      <c r="E9" s="183" t="s">
        <v>3</v>
      </c>
      <c r="F9" s="183" t="s">
        <v>2</v>
      </c>
      <c r="G9" s="183" t="s">
        <v>3</v>
      </c>
      <c r="H9" s="183" t="s">
        <v>2</v>
      </c>
      <c r="I9" s="183" t="s">
        <v>3</v>
      </c>
      <c r="J9" s="183" t="s">
        <v>2</v>
      </c>
      <c r="K9" s="183" t="s">
        <v>3</v>
      </c>
      <c r="L9" s="183" t="s">
        <v>2</v>
      </c>
      <c r="M9" s="183" t="s">
        <v>3</v>
      </c>
      <c r="N9" s="528"/>
      <c r="O9" s="528"/>
      <c r="P9" s="528"/>
      <c r="Q9" s="528"/>
      <c r="R9" s="528"/>
      <c r="S9" s="528"/>
      <c r="T9" s="528"/>
      <c r="U9" s="528"/>
      <c r="V9" s="528"/>
      <c r="W9" s="634"/>
      <c r="X9" s="329"/>
    </row>
    <row r="10" spans="1:63" ht="5.25" customHeight="1">
      <c r="N10" s="170"/>
      <c r="O10" s="171"/>
      <c r="P10" s="171"/>
      <c r="Q10" s="171"/>
      <c r="R10" s="171"/>
      <c r="S10" s="171"/>
      <c r="T10" s="171"/>
      <c r="U10" s="171"/>
      <c r="V10" s="171"/>
      <c r="W10" s="116"/>
      <c r="X10" s="116"/>
    </row>
    <row r="11" spans="1:63" s="118" customFormat="1" ht="11.1" customHeight="1">
      <c r="A11" s="131"/>
      <c r="B11" s="375">
        <v>345</v>
      </c>
      <c r="C11" s="375">
        <v>463</v>
      </c>
      <c r="D11" s="375">
        <v>257</v>
      </c>
      <c r="E11" s="375">
        <v>426</v>
      </c>
      <c r="F11" s="375">
        <v>137</v>
      </c>
      <c r="G11" s="375">
        <v>246</v>
      </c>
      <c r="H11" s="375">
        <v>46</v>
      </c>
      <c r="I11" s="375">
        <v>91</v>
      </c>
      <c r="J11" s="375">
        <v>9</v>
      </c>
      <c r="K11" s="375">
        <v>36</v>
      </c>
      <c r="L11" s="375">
        <v>1</v>
      </c>
      <c r="M11" s="375">
        <v>7</v>
      </c>
      <c r="N11" s="174"/>
      <c r="O11" s="641" t="s">
        <v>96</v>
      </c>
      <c r="P11" s="641"/>
      <c r="Q11" s="641"/>
      <c r="R11" s="641"/>
      <c r="S11" s="641"/>
      <c r="T11" s="641"/>
      <c r="U11" s="641"/>
      <c r="V11" s="641"/>
      <c r="W11" s="343"/>
      <c r="X11" s="343"/>
    </row>
    <row r="12" spans="1:63" ht="11.1" customHeight="1">
      <c r="A12" s="115"/>
      <c r="B12" s="374">
        <v>81</v>
      </c>
      <c r="C12" s="374">
        <v>117</v>
      </c>
      <c r="D12" s="374">
        <v>66</v>
      </c>
      <c r="E12" s="374">
        <v>102</v>
      </c>
      <c r="F12" s="374">
        <v>36</v>
      </c>
      <c r="G12" s="374">
        <v>52</v>
      </c>
      <c r="H12" s="374">
        <v>9</v>
      </c>
      <c r="I12" s="374">
        <v>22</v>
      </c>
      <c r="J12" s="374">
        <v>2</v>
      </c>
      <c r="K12" s="374">
        <v>11</v>
      </c>
      <c r="L12" s="374">
        <v>0</v>
      </c>
      <c r="M12" s="374">
        <v>2</v>
      </c>
      <c r="N12" s="172"/>
      <c r="O12" s="342"/>
      <c r="P12" s="342"/>
      <c r="Q12" s="342"/>
      <c r="R12" s="342"/>
      <c r="S12" s="640" t="s">
        <v>76</v>
      </c>
      <c r="T12" s="640"/>
      <c r="U12" s="640"/>
      <c r="V12" s="640"/>
      <c r="W12" s="342"/>
      <c r="X12" s="342"/>
    </row>
    <row r="13" spans="1:63" ht="11.1" customHeight="1">
      <c r="A13" s="115"/>
      <c r="B13" s="374">
        <v>71</v>
      </c>
      <c r="C13" s="374">
        <v>64</v>
      </c>
      <c r="D13" s="374">
        <v>39</v>
      </c>
      <c r="E13" s="374">
        <v>65</v>
      </c>
      <c r="F13" s="374">
        <v>24</v>
      </c>
      <c r="G13" s="374">
        <v>46</v>
      </c>
      <c r="H13" s="374">
        <v>9</v>
      </c>
      <c r="I13" s="374">
        <v>13</v>
      </c>
      <c r="J13" s="374">
        <v>3</v>
      </c>
      <c r="K13" s="374">
        <v>5</v>
      </c>
      <c r="L13" s="374">
        <v>0</v>
      </c>
      <c r="M13" s="374">
        <v>1</v>
      </c>
      <c r="N13" s="172"/>
      <c r="O13" s="342"/>
      <c r="P13" s="342"/>
      <c r="Q13" s="342"/>
      <c r="R13" s="342"/>
      <c r="S13" s="640" t="s">
        <v>77</v>
      </c>
      <c r="T13" s="640"/>
      <c r="U13" s="640"/>
      <c r="V13" s="640"/>
      <c r="W13" s="342"/>
      <c r="X13" s="342"/>
    </row>
    <row r="14" spans="1:63" ht="11.1" customHeight="1">
      <c r="A14" s="115"/>
      <c r="B14" s="374">
        <v>78</v>
      </c>
      <c r="C14" s="374">
        <v>104</v>
      </c>
      <c r="D14" s="374">
        <v>59</v>
      </c>
      <c r="E14" s="374">
        <v>106</v>
      </c>
      <c r="F14" s="374">
        <v>30</v>
      </c>
      <c r="G14" s="374">
        <v>65</v>
      </c>
      <c r="H14" s="374">
        <v>11</v>
      </c>
      <c r="I14" s="374">
        <v>15</v>
      </c>
      <c r="J14" s="374">
        <v>2</v>
      </c>
      <c r="K14" s="374">
        <v>12</v>
      </c>
      <c r="L14" s="374">
        <v>1</v>
      </c>
      <c r="M14" s="374">
        <v>2</v>
      </c>
      <c r="N14" s="172"/>
      <c r="O14" s="342"/>
      <c r="P14" s="342"/>
      <c r="Q14" s="342"/>
      <c r="R14" s="342"/>
      <c r="S14" s="640" t="s">
        <v>81</v>
      </c>
      <c r="T14" s="640"/>
      <c r="U14" s="640"/>
      <c r="V14" s="640"/>
      <c r="W14" s="342"/>
      <c r="X14" s="342"/>
    </row>
    <row r="15" spans="1:63" ht="11.1" customHeight="1">
      <c r="A15" s="115"/>
      <c r="B15" s="374">
        <v>75</v>
      </c>
      <c r="C15" s="374">
        <v>121</v>
      </c>
      <c r="D15" s="374">
        <v>63</v>
      </c>
      <c r="E15" s="374">
        <v>112</v>
      </c>
      <c r="F15" s="374">
        <v>35</v>
      </c>
      <c r="G15" s="374">
        <v>64</v>
      </c>
      <c r="H15" s="374">
        <v>16</v>
      </c>
      <c r="I15" s="374">
        <v>28</v>
      </c>
      <c r="J15" s="374">
        <v>1</v>
      </c>
      <c r="K15" s="374">
        <v>7</v>
      </c>
      <c r="L15" s="374">
        <v>0</v>
      </c>
      <c r="M15" s="374">
        <v>2</v>
      </c>
      <c r="N15" s="172"/>
      <c r="O15" s="342"/>
      <c r="P15" s="342"/>
      <c r="Q15" s="342"/>
      <c r="R15" s="342"/>
      <c r="S15" s="640" t="s">
        <v>84</v>
      </c>
      <c r="T15" s="640"/>
      <c r="U15" s="640"/>
      <c r="V15" s="640"/>
      <c r="W15" s="342"/>
      <c r="X15" s="342"/>
    </row>
    <row r="16" spans="1:63" ht="11.1" customHeight="1">
      <c r="A16" s="115"/>
      <c r="B16" s="374">
        <v>40</v>
      </c>
      <c r="C16" s="374">
        <v>57</v>
      </c>
      <c r="D16" s="374">
        <v>30</v>
      </c>
      <c r="E16" s="374">
        <v>41</v>
      </c>
      <c r="F16" s="374">
        <v>12</v>
      </c>
      <c r="G16" s="374">
        <v>19</v>
      </c>
      <c r="H16" s="374">
        <v>1</v>
      </c>
      <c r="I16" s="374">
        <v>13</v>
      </c>
      <c r="J16" s="374">
        <v>1</v>
      </c>
      <c r="K16" s="374">
        <v>1</v>
      </c>
      <c r="L16" s="374">
        <v>0</v>
      </c>
      <c r="M16" s="374">
        <v>0</v>
      </c>
      <c r="N16" s="172"/>
      <c r="O16" s="342"/>
      <c r="P16" s="342"/>
      <c r="Q16" s="342"/>
      <c r="R16" s="342"/>
      <c r="S16" s="640" t="s">
        <v>87</v>
      </c>
      <c r="T16" s="640"/>
      <c r="U16" s="640"/>
      <c r="V16" s="640"/>
      <c r="W16" s="342"/>
      <c r="X16" s="342"/>
    </row>
    <row r="17" spans="1:24" ht="8.25" customHeight="1">
      <c r="A17" s="115"/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172"/>
      <c r="O17" s="342"/>
      <c r="P17" s="342"/>
      <c r="Q17" s="342"/>
      <c r="R17" s="342"/>
      <c r="S17" s="342"/>
      <c r="T17" s="342"/>
      <c r="U17" s="342"/>
      <c r="V17" s="342"/>
      <c r="W17" s="342"/>
      <c r="X17" s="342"/>
    </row>
    <row r="18" spans="1:24" s="118" customFormat="1" ht="11.1" customHeight="1">
      <c r="A18" s="131"/>
      <c r="B18" s="375">
        <v>89</v>
      </c>
      <c r="C18" s="375">
        <v>136</v>
      </c>
      <c r="D18" s="375">
        <v>83</v>
      </c>
      <c r="E18" s="375">
        <v>148</v>
      </c>
      <c r="F18" s="375">
        <v>47</v>
      </c>
      <c r="G18" s="375">
        <v>82</v>
      </c>
      <c r="H18" s="375">
        <v>22</v>
      </c>
      <c r="I18" s="375">
        <v>39</v>
      </c>
      <c r="J18" s="375">
        <v>4</v>
      </c>
      <c r="K18" s="375">
        <v>14</v>
      </c>
      <c r="L18" s="375">
        <v>0</v>
      </c>
      <c r="M18" s="375">
        <v>2</v>
      </c>
      <c r="N18" s="174"/>
      <c r="O18" s="641" t="s">
        <v>97</v>
      </c>
      <c r="P18" s="641"/>
      <c r="Q18" s="641"/>
      <c r="R18" s="641"/>
      <c r="S18" s="641"/>
      <c r="T18" s="641"/>
      <c r="U18" s="641"/>
      <c r="V18" s="641"/>
      <c r="W18" s="343"/>
      <c r="X18" s="343"/>
    </row>
    <row r="19" spans="1:24" ht="11.1" customHeight="1">
      <c r="A19" s="115"/>
      <c r="B19" s="374">
        <v>49</v>
      </c>
      <c r="C19" s="374">
        <v>85</v>
      </c>
      <c r="D19" s="374">
        <v>45</v>
      </c>
      <c r="E19" s="374">
        <v>96</v>
      </c>
      <c r="F19" s="374">
        <v>28</v>
      </c>
      <c r="G19" s="374">
        <v>51</v>
      </c>
      <c r="H19" s="374">
        <v>13</v>
      </c>
      <c r="I19" s="374">
        <v>27</v>
      </c>
      <c r="J19" s="374">
        <v>2</v>
      </c>
      <c r="K19" s="374">
        <v>11</v>
      </c>
      <c r="L19" s="374">
        <v>0</v>
      </c>
      <c r="M19" s="374">
        <v>2</v>
      </c>
      <c r="N19" s="172"/>
      <c r="O19" s="342"/>
      <c r="P19" s="342"/>
      <c r="Q19" s="342"/>
      <c r="R19" s="342"/>
      <c r="S19" s="640" t="s">
        <v>76</v>
      </c>
      <c r="T19" s="640"/>
      <c r="U19" s="640"/>
      <c r="V19" s="640"/>
      <c r="W19" s="342"/>
      <c r="X19" s="342"/>
    </row>
    <row r="20" spans="1:24" ht="11.1" customHeight="1">
      <c r="A20" s="115"/>
      <c r="B20" s="374">
        <v>40</v>
      </c>
      <c r="C20" s="374">
        <v>51</v>
      </c>
      <c r="D20" s="374">
        <v>38</v>
      </c>
      <c r="E20" s="374">
        <v>52</v>
      </c>
      <c r="F20" s="374">
        <v>19</v>
      </c>
      <c r="G20" s="374">
        <v>31</v>
      </c>
      <c r="H20" s="374">
        <v>9</v>
      </c>
      <c r="I20" s="374">
        <v>12</v>
      </c>
      <c r="J20" s="374">
        <v>2</v>
      </c>
      <c r="K20" s="374">
        <v>3</v>
      </c>
      <c r="L20" s="374">
        <v>0</v>
      </c>
      <c r="M20" s="374">
        <v>0</v>
      </c>
      <c r="N20" s="172"/>
      <c r="O20" s="342"/>
      <c r="P20" s="342"/>
      <c r="Q20" s="342"/>
      <c r="R20" s="342"/>
      <c r="S20" s="640" t="s">
        <v>77</v>
      </c>
      <c r="T20" s="640"/>
      <c r="U20" s="640"/>
      <c r="V20" s="640"/>
      <c r="W20" s="342"/>
      <c r="X20" s="342"/>
    </row>
    <row r="21" spans="1:24" ht="8.25" customHeight="1">
      <c r="A21" s="115"/>
      <c r="B21" s="375"/>
      <c r="C21" s="375"/>
      <c r="D21" s="375"/>
      <c r="E21" s="375"/>
      <c r="F21" s="375"/>
      <c r="G21" s="375"/>
      <c r="H21" s="375"/>
      <c r="I21" s="375"/>
      <c r="J21" s="375"/>
      <c r="K21" s="375"/>
      <c r="L21" s="375"/>
      <c r="M21" s="375"/>
      <c r="N21" s="172"/>
      <c r="O21" s="116"/>
      <c r="P21" s="116"/>
      <c r="Q21" s="116"/>
      <c r="R21" s="116"/>
      <c r="S21" s="116"/>
      <c r="T21" s="116"/>
      <c r="U21" s="116"/>
      <c r="V21" s="116"/>
      <c r="W21" s="116"/>
      <c r="X21" s="116"/>
    </row>
    <row r="22" spans="1:24" s="118" customFormat="1" ht="11.1" customHeight="1">
      <c r="A22" s="131"/>
      <c r="B22" s="375">
        <v>148</v>
      </c>
      <c r="C22" s="375">
        <v>227</v>
      </c>
      <c r="D22" s="375">
        <v>129</v>
      </c>
      <c r="E22" s="375">
        <v>207</v>
      </c>
      <c r="F22" s="375">
        <v>69</v>
      </c>
      <c r="G22" s="375">
        <v>107</v>
      </c>
      <c r="H22" s="375">
        <v>14</v>
      </c>
      <c r="I22" s="375">
        <v>52</v>
      </c>
      <c r="J22" s="375">
        <v>1</v>
      </c>
      <c r="K22" s="375">
        <v>20</v>
      </c>
      <c r="L22" s="375">
        <v>0</v>
      </c>
      <c r="M22" s="375">
        <v>6</v>
      </c>
      <c r="N22" s="174"/>
      <c r="O22" s="641" t="s">
        <v>98</v>
      </c>
      <c r="P22" s="641"/>
      <c r="Q22" s="641"/>
      <c r="R22" s="641"/>
      <c r="S22" s="641"/>
      <c r="T22" s="641"/>
      <c r="U22" s="641"/>
      <c r="V22" s="641"/>
      <c r="W22" s="343"/>
      <c r="X22" s="343"/>
    </row>
    <row r="23" spans="1:24" ht="11.1" customHeight="1">
      <c r="A23" s="115"/>
      <c r="B23" s="374">
        <v>1</v>
      </c>
      <c r="C23" s="374">
        <v>3</v>
      </c>
      <c r="D23" s="374">
        <v>2</v>
      </c>
      <c r="E23" s="374">
        <v>4</v>
      </c>
      <c r="F23" s="374">
        <v>2</v>
      </c>
      <c r="G23" s="374">
        <v>2</v>
      </c>
      <c r="H23" s="374">
        <v>0</v>
      </c>
      <c r="I23" s="374">
        <v>0</v>
      </c>
      <c r="J23" s="374">
        <v>0</v>
      </c>
      <c r="K23" s="374">
        <v>0</v>
      </c>
      <c r="L23" s="374">
        <v>0</v>
      </c>
      <c r="M23" s="374">
        <v>0</v>
      </c>
      <c r="N23" s="172"/>
      <c r="O23" s="342"/>
      <c r="P23" s="342"/>
      <c r="Q23" s="342"/>
      <c r="R23" s="342"/>
      <c r="S23" s="640" t="s">
        <v>76</v>
      </c>
      <c r="T23" s="640"/>
      <c r="U23" s="640"/>
      <c r="V23" s="640"/>
      <c r="W23" s="342"/>
      <c r="X23" s="342"/>
    </row>
    <row r="24" spans="1:24" ht="11.1" customHeight="1">
      <c r="A24" s="115"/>
      <c r="B24" s="374">
        <v>28</v>
      </c>
      <c r="C24" s="374">
        <v>42</v>
      </c>
      <c r="D24" s="374">
        <v>24</v>
      </c>
      <c r="E24" s="374">
        <v>37</v>
      </c>
      <c r="F24" s="374">
        <v>12</v>
      </c>
      <c r="G24" s="374">
        <v>20</v>
      </c>
      <c r="H24" s="374">
        <v>4</v>
      </c>
      <c r="I24" s="374">
        <v>11</v>
      </c>
      <c r="J24" s="374">
        <v>0</v>
      </c>
      <c r="K24" s="374">
        <v>1</v>
      </c>
      <c r="L24" s="374">
        <v>0</v>
      </c>
      <c r="M24" s="374">
        <v>1</v>
      </c>
      <c r="N24" s="172"/>
      <c r="O24" s="342"/>
      <c r="P24" s="342"/>
      <c r="Q24" s="342"/>
      <c r="R24" s="342"/>
      <c r="S24" s="640" t="s">
        <v>77</v>
      </c>
      <c r="T24" s="640"/>
      <c r="U24" s="640"/>
      <c r="V24" s="640"/>
      <c r="W24" s="342"/>
      <c r="X24" s="342"/>
    </row>
    <row r="25" spans="1:24" ht="11.1" customHeight="1">
      <c r="A25" s="115"/>
      <c r="B25" s="374">
        <v>48</v>
      </c>
      <c r="C25" s="374">
        <v>78</v>
      </c>
      <c r="D25" s="374">
        <v>36</v>
      </c>
      <c r="E25" s="374">
        <v>69</v>
      </c>
      <c r="F25" s="374">
        <v>19</v>
      </c>
      <c r="G25" s="374">
        <v>32</v>
      </c>
      <c r="H25" s="374">
        <v>6</v>
      </c>
      <c r="I25" s="374">
        <v>13</v>
      </c>
      <c r="J25" s="374">
        <v>1</v>
      </c>
      <c r="K25" s="374">
        <v>5</v>
      </c>
      <c r="L25" s="374">
        <v>0</v>
      </c>
      <c r="M25" s="374">
        <v>2</v>
      </c>
      <c r="N25" s="172"/>
      <c r="O25" s="342"/>
      <c r="P25" s="342"/>
      <c r="Q25" s="342"/>
      <c r="R25" s="342"/>
      <c r="S25" s="640" t="s">
        <v>81</v>
      </c>
      <c r="T25" s="640"/>
      <c r="U25" s="640"/>
      <c r="V25" s="640"/>
      <c r="W25" s="342"/>
      <c r="X25" s="342"/>
    </row>
    <row r="26" spans="1:24" ht="11.1" customHeight="1">
      <c r="A26" s="115"/>
      <c r="B26" s="374">
        <v>71</v>
      </c>
      <c r="C26" s="374">
        <v>104</v>
      </c>
      <c r="D26" s="374">
        <v>67</v>
      </c>
      <c r="E26" s="374">
        <v>97</v>
      </c>
      <c r="F26" s="374">
        <v>36</v>
      </c>
      <c r="G26" s="374">
        <v>53</v>
      </c>
      <c r="H26" s="374">
        <v>4</v>
      </c>
      <c r="I26" s="374">
        <v>28</v>
      </c>
      <c r="J26" s="374">
        <v>0</v>
      </c>
      <c r="K26" s="374">
        <v>14</v>
      </c>
      <c r="L26" s="374">
        <v>0</v>
      </c>
      <c r="M26" s="374">
        <v>3</v>
      </c>
      <c r="N26" s="172"/>
      <c r="O26" s="342"/>
      <c r="P26" s="342"/>
      <c r="Q26" s="342"/>
      <c r="R26" s="342"/>
      <c r="S26" s="640" t="s">
        <v>84</v>
      </c>
      <c r="T26" s="640"/>
      <c r="U26" s="640"/>
      <c r="V26" s="640"/>
      <c r="W26" s="342"/>
      <c r="X26" s="342"/>
    </row>
    <row r="27" spans="1:24" ht="8.25" customHeight="1">
      <c r="A27" s="11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172"/>
      <c r="O27" s="116"/>
      <c r="P27" s="116"/>
      <c r="Q27" s="116"/>
      <c r="R27" s="116"/>
      <c r="S27" s="116"/>
      <c r="T27" s="116"/>
      <c r="U27" s="116"/>
      <c r="V27" s="116"/>
      <c r="W27" s="116"/>
      <c r="X27" s="116"/>
    </row>
    <row r="28" spans="1:24" s="118" customFormat="1" ht="11.1" customHeight="1">
      <c r="A28" s="131"/>
      <c r="B28" s="375">
        <v>208</v>
      </c>
      <c r="C28" s="375">
        <v>282</v>
      </c>
      <c r="D28" s="375">
        <v>134</v>
      </c>
      <c r="E28" s="375">
        <v>204</v>
      </c>
      <c r="F28" s="375">
        <v>61</v>
      </c>
      <c r="G28" s="375">
        <v>117</v>
      </c>
      <c r="H28" s="375">
        <v>19</v>
      </c>
      <c r="I28" s="375">
        <v>56</v>
      </c>
      <c r="J28" s="375">
        <v>8</v>
      </c>
      <c r="K28" s="375">
        <v>15</v>
      </c>
      <c r="L28" s="375">
        <v>1</v>
      </c>
      <c r="M28" s="375">
        <v>2</v>
      </c>
      <c r="N28" s="174"/>
      <c r="O28" s="641" t="s">
        <v>99</v>
      </c>
      <c r="P28" s="641"/>
      <c r="Q28" s="641"/>
      <c r="R28" s="641"/>
      <c r="S28" s="641"/>
      <c r="T28" s="641"/>
      <c r="U28" s="641"/>
      <c r="V28" s="641"/>
      <c r="W28" s="343"/>
      <c r="X28" s="343"/>
    </row>
    <row r="29" spans="1:24" ht="11.1" customHeight="1">
      <c r="A29" s="115"/>
      <c r="B29" s="374">
        <v>57</v>
      </c>
      <c r="C29" s="374">
        <v>90</v>
      </c>
      <c r="D29" s="374">
        <v>47</v>
      </c>
      <c r="E29" s="374">
        <v>65</v>
      </c>
      <c r="F29" s="374">
        <v>20</v>
      </c>
      <c r="G29" s="374">
        <v>43</v>
      </c>
      <c r="H29" s="374">
        <v>8</v>
      </c>
      <c r="I29" s="374">
        <v>19</v>
      </c>
      <c r="J29" s="374">
        <v>3</v>
      </c>
      <c r="K29" s="374">
        <v>6</v>
      </c>
      <c r="L29" s="374">
        <v>1</v>
      </c>
      <c r="M29" s="374">
        <v>0</v>
      </c>
      <c r="N29" s="172"/>
      <c r="O29" s="342"/>
      <c r="P29" s="342"/>
      <c r="Q29" s="342"/>
      <c r="R29" s="342"/>
      <c r="S29" s="640" t="s">
        <v>76</v>
      </c>
      <c r="T29" s="640"/>
      <c r="U29" s="640"/>
      <c r="V29" s="640"/>
      <c r="W29" s="342"/>
      <c r="X29" s="342"/>
    </row>
    <row r="30" spans="1:24" ht="11.1" customHeight="1">
      <c r="A30" s="115"/>
      <c r="B30" s="374">
        <v>74</v>
      </c>
      <c r="C30" s="374">
        <v>96</v>
      </c>
      <c r="D30" s="374">
        <v>49</v>
      </c>
      <c r="E30" s="374">
        <v>73</v>
      </c>
      <c r="F30" s="374">
        <v>21</v>
      </c>
      <c r="G30" s="374">
        <v>42</v>
      </c>
      <c r="H30" s="374">
        <v>8</v>
      </c>
      <c r="I30" s="374">
        <v>24</v>
      </c>
      <c r="J30" s="374">
        <v>4</v>
      </c>
      <c r="K30" s="374">
        <v>9</v>
      </c>
      <c r="L30" s="374">
        <v>0</v>
      </c>
      <c r="M30" s="374">
        <v>1</v>
      </c>
      <c r="N30" s="172"/>
      <c r="O30" s="342"/>
      <c r="P30" s="342"/>
      <c r="Q30" s="342"/>
      <c r="R30" s="342"/>
      <c r="S30" s="640" t="s">
        <v>77</v>
      </c>
      <c r="T30" s="640"/>
      <c r="U30" s="640"/>
      <c r="V30" s="640"/>
      <c r="W30" s="342"/>
      <c r="X30" s="342"/>
    </row>
    <row r="31" spans="1:24" ht="11.1" customHeight="1">
      <c r="A31" s="115"/>
      <c r="B31" s="374">
        <v>49</v>
      </c>
      <c r="C31" s="374">
        <v>45</v>
      </c>
      <c r="D31" s="374">
        <v>14</v>
      </c>
      <c r="E31" s="374">
        <v>39</v>
      </c>
      <c r="F31" s="374">
        <v>13</v>
      </c>
      <c r="G31" s="374">
        <v>20</v>
      </c>
      <c r="H31" s="374">
        <v>2</v>
      </c>
      <c r="I31" s="374">
        <v>8</v>
      </c>
      <c r="J31" s="374">
        <v>1</v>
      </c>
      <c r="K31" s="374">
        <v>0</v>
      </c>
      <c r="L31" s="374">
        <v>0</v>
      </c>
      <c r="M31" s="374">
        <v>1</v>
      </c>
      <c r="N31" s="172"/>
      <c r="O31" s="342"/>
      <c r="P31" s="342"/>
      <c r="Q31" s="342"/>
      <c r="R31" s="342"/>
      <c r="S31" s="640" t="s">
        <v>81</v>
      </c>
      <c r="T31" s="640"/>
      <c r="U31" s="640"/>
      <c r="V31" s="640"/>
      <c r="W31" s="342"/>
      <c r="X31" s="342"/>
    </row>
    <row r="32" spans="1:24" ht="11.1" customHeight="1">
      <c r="A32" s="115"/>
      <c r="B32" s="374">
        <v>28</v>
      </c>
      <c r="C32" s="374">
        <v>51</v>
      </c>
      <c r="D32" s="374">
        <v>24</v>
      </c>
      <c r="E32" s="374">
        <v>27</v>
      </c>
      <c r="F32" s="374">
        <v>7</v>
      </c>
      <c r="G32" s="374">
        <v>12</v>
      </c>
      <c r="H32" s="374">
        <v>1</v>
      </c>
      <c r="I32" s="374">
        <v>5</v>
      </c>
      <c r="J32" s="374">
        <v>0</v>
      </c>
      <c r="K32" s="374">
        <v>0</v>
      </c>
      <c r="L32" s="374">
        <v>0</v>
      </c>
      <c r="M32" s="374">
        <v>0</v>
      </c>
      <c r="N32" s="172"/>
      <c r="O32" s="342"/>
      <c r="P32" s="342"/>
      <c r="Q32" s="342"/>
      <c r="R32" s="342"/>
      <c r="S32" s="640" t="s">
        <v>84</v>
      </c>
      <c r="T32" s="640"/>
      <c r="U32" s="640"/>
      <c r="V32" s="640"/>
      <c r="W32" s="342"/>
      <c r="X32" s="342"/>
    </row>
    <row r="33" spans="1:26" s="116" customFormat="1" ht="8.25" customHeight="1">
      <c r="A33" s="126"/>
      <c r="B33" s="375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172"/>
      <c r="Y33" s="112"/>
      <c r="Z33" s="112"/>
    </row>
    <row r="34" spans="1:26" s="119" customFormat="1" ht="11.1" customHeight="1">
      <c r="A34" s="138"/>
      <c r="B34" s="375">
        <v>320</v>
      </c>
      <c r="C34" s="375">
        <v>434</v>
      </c>
      <c r="D34" s="375">
        <v>241</v>
      </c>
      <c r="E34" s="375">
        <v>380</v>
      </c>
      <c r="F34" s="375">
        <v>148</v>
      </c>
      <c r="G34" s="375">
        <v>225</v>
      </c>
      <c r="H34" s="375">
        <v>41</v>
      </c>
      <c r="I34" s="375">
        <v>82</v>
      </c>
      <c r="J34" s="375">
        <v>7</v>
      </c>
      <c r="K34" s="375">
        <v>30</v>
      </c>
      <c r="L34" s="375">
        <v>0</v>
      </c>
      <c r="M34" s="375">
        <v>8</v>
      </c>
      <c r="N34" s="174"/>
      <c r="O34" s="641" t="s">
        <v>100</v>
      </c>
      <c r="P34" s="641"/>
      <c r="Q34" s="641"/>
      <c r="R34" s="641"/>
      <c r="S34" s="641"/>
      <c r="T34" s="641"/>
      <c r="U34" s="641"/>
      <c r="V34" s="641"/>
      <c r="W34" s="343"/>
      <c r="X34" s="343"/>
      <c r="Y34" s="118"/>
      <c r="Z34" s="118"/>
    </row>
    <row r="35" spans="1:26" ht="11.1" customHeight="1">
      <c r="A35" s="115"/>
      <c r="B35" s="374">
        <v>116</v>
      </c>
      <c r="C35" s="374">
        <v>153</v>
      </c>
      <c r="D35" s="374">
        <v>93</v>
      </c>
      <c r="E35" s="374">
        <v>120</v>
      </c>
      <c r="F35" s="374">
        <v>43</v>
      </c>
      <c r="G35" s="374">
        <v>65</v>
      </c>
      <c r="H35" s="374">
        <v>14</v>
      </c>
      <c r="I35" s="374">
        <v>28</v>
      </c>
      <c r="J35" s="374">
        <v>1</v>
      </c>
      <c r="K35" s="374">
        <v>7</v>
      </c>
      <c r="L35" s="374">
        <v>0</v>
      </c>
      <c r="M35" s="374">
        <v>3</v>
      </c>
      <c r="N35" s="172"/>
      <c r="O35" s="342"/>
      <c r="P35" s="342"/>
      <c r="Q35" s="342"/>
      <c r="R35" s="342"/>
      <c r="S35" s="640" t="s">
        <v>76</v>
      </c>
      <c r="T35" s="640"/>
      <c r="U35" s="640"/>
      <c r="V35" s="640"/>
      <c r="W35" s="342"/>
      <c r="X35" s="342"/>
    </row>
    <row r="36" spans="1:26" ht="11.1" customHeight="1">
      <c r="A36" s="115"/>
      <c r="B36" s="374">
        <v>72</v>
      </c>
      <c r="C36" s="374">
        <v>111</v>
      </c>
      <c r="D36" s="374">
        <v>54</v>
      </c>
      <c r="E36" s="374">
        <v>71</v>
      </c>
      <c r="F36" s="374">
        <v>28</v>
      </c>
      <c r="G36" s="374">
        <v>36</v>
      </c>
      <c r="H36" s="374">
        <v>7</v>
      </c>
      <c r="I36" s="374">
        <v>13</v>
      </c>
      <c r="J36" s="374">
        <v>0</v>
      </c>
      <c r="K36" s="374">
        <v>6</v>
      </c>
      <c r="L36" s="374">
        <v>0</v>
      </c>
      <c r="M36" s="374">
        <v>3</v>
      </c>
      <c r="N36" s="172"/>
      <c r="O36" s="342"/>
      <c r="P36" s="342"/>
      <c r="Q36" s="342"/>
      <c r="R36" s="342"/>
      <c r="S36" s="640" t="s">
        <v>77</v>
      </c>
      <c r="T36" s="640"/>
      <c r="U36" s="640"/>
      <c r="V36" s="640"/>
      <c r="W36" s="342"/>
      <c r="X36" s="342"/>
    </row>
    <row r="37" spans="1:26" ht="11.1" customHeight="1">
      <c r="A37" s="115"/>
      <c r="B37" s="374">
        <v>79</v>
      </c>
      <c r="C37" s="374">
        <v>115</v>
      </c>
      <c r="D37" s="374">
        <v>62</v>
      </c>
      <c r="E37" s="374">
        <v>124</v>
      </c>
      <c r="F37" s="374">
        <v>47</v>
      </c>
      <c r="G37" s="374">
        <v>78</v>
      </c>
      <c r="H37" s="374">
        <v>15</v>
      </c>
      <c r="I37" s="374">
        <v>18</v>
      </c>
      <c r="J37" s="374">
        <v>3</v>
      </c>
      <c r="K37" s="374">
        <v>14</v>
      </c>
      <c r="L37" s="374">
        <v>0</v>
      </c>
      <c r="M37" s="374">
        <v>2</v>
      </c>
      <c r="N37" s="172"/>
      <c r="O37" s="342"/>
      <c r="P37" s="342"/>
      <c r="Q37" s="342"/>
      <c r="R37" s="342"/>
      <c r="S37" s="640" t="s">
        <v>81</v>
      </c>
      <c r="T37" s="640"/>
      <c r="U37" s="640"/>
      <c r="V37" s="640"/>
      <c r="W37" s="342"/>
      <c r="X37" s="342"/>
    </row>
    <row r="38" spans="1:26" ht="11.1" customHeight="1">
      <c r="A38" s="115"/>
      <c r="B38" s="374">
        <v>53</v>
      </c>
      <c r="C38" s="374">
        <v>55</v>
      </c>
      <c r="D38" s="374">
        <v>32</v>
      </c>
      <c r="E38" s="374">
        <v>65</v>
      </c>
      <c r="F38" s="374">
        <v>30</v>
      </c>
      <c r="G38" s="374">
        <v>46</v>
      </c>
      <c r="H38" s="374">
        <v>5</v>
      </c>
      <c r="I38" s="374">
        <v>23</v>
      </c>
      <c r="J38" s="374">
        <v>3</v>
      </c>
      <c r="K38" s="374">
        <v>3</v>
      </c>
      <c r="L38" s="374">
        <v>0</v>
      </c>
      <c r="M38" s="374">
        <v>0</v>
      </c>
      <c r="N38" s="172"/>
      <c r="O38" s="342"/>
      <c r="P38" s="342"/>
      <c r="Q38" s="342"/>
      <c r="R38" s="342"/>
      <c r="S38" s="640" t="s">
        <v>84</v>
      </c>
      <c r="T38" s="640"/>
      <c r="U38" s="640"/>
      <c r="V38" s="640"/>
      <c r="W38" s="342"/>
      <c r="X38" s="342"/>
    </row>
    <row r="39" spans="1:26" ht="8.25" customHeight="1">
      <c r="A39" s="115"/>
      <c r="B39" s="375"/>
      <c r="C39" s="375"/>
      <c r="D39" s="375"/>
      <c r="E39" s="375"/>
      <c r="F39" s="375"/>
      <c r="G39" s="375"/>
      <c r="H39" s="375"/>
      <c r="I39" s="375"/>
      <c r="J39" s="375"/>
      <c r="K39" s="375"/>
      <c r="L39" s="375"/>
      <c r="M39" s="375"/>
      <c r="N39" s="172"/>
      <c r="O39" s="342"/>
      <c r="P39" s="342"/>
      <c r="Q39" s="342"/>
      <c r="R39" s="342"/>
      <c r="S39" s="342"/>
      <c r="T39" s="342"/>
      <c r="U39" s="342"/>
      <c r="V39" s="342"/>
      <c r="W39" s="342"/>
      <c r="X39" s="342"/>
    </row>
    <row r="40" spans="1:26" s="118" customFormat="1" ht="11.1" customHeight="1">
      <c r="A40" s="131"/>
      <c r="B40" s="375">
        <v>490</v>
      </c>
      <c r="C40" s="375">
        <v>696</v>
      </c>
      <c r="D40" s="375">
        <v>380</v>
      </c>
      <c r="E40" s="375">
        <v>546</v>
      </c>
      <c r="F40" s="375">
        <v>185</v>
      </c>
      <c r="G40" s="375">
        <v>297</v>
      </c>
      <c r="H40" s="375">
        <v>44</v>
      </c>
      <c r="I40" s="375">
        <v>139</v>
      </c>
      <c r="J40" s="375">
        <v>8</v>
      </c>
      <c r="K40" s="375">
        <v>26</v>
      </c>
      <c r="L40" s="375">
        <v>0</v>
      </c>
      <c r="M40" s="375">
        <v>5</v>
      </c>
      <c r="N40" s="174"/>
      <c r="O40" s="641" t="s">
        <v>101</v>
      </c>
      <c r="P40" s="641"/>
      <c r="Q40" s="641"/>
      <c r="R40" s="641"/>
      <c r="S40" s="641"/>
      <c r="T40" s="641"/>
      <c r="U40" s="641"/>
      <c r="V40" s="641"/>
      <c r="W40" s="343"/>
      <c r="X40" s="343"/>
    </row>
    <row r="41" spans="1:26" ht="11.1" customHeight="1">
      <c r="A41" s="115"/>
      <c r="B41" s="374">
        <v>63</v>
      </c>
      <c r="C41" s="374">
        <v>89</v>
      </c>
      <c r="D41" s="374">
        <v>50</v>
      </c>
      <c r="E41" s="374">
        <v>77</v>
      </c>
      <c r="F41" s="374">
        <v>30</v>
      </c>
      <c r="G41" s="374">
        <v>47</v>
      </c>
      <c r="H41" s="374">
        <v>10</v>
      </c>
      <c r="I41" s="374">
        <v>23</v>
      </c>
      <c r="J41" s="374">
        <v>1</v>
      </c>
      <c r="K41" s="374">
        <v>6</v>
      </c>
      <c r="L41" s="374">
        <v>0</v>
      </c>
      <c r="M41" s="374">
        <v>1</v>
      </c>
      <c r="N41" s="172"/>
      <c r="O41" s="342"/>
      <c r="P41" s="342"/>
      <c r="Q41" s="342"/>
      <c r="R41" s="342"/>
      <c r="S41" s="640" t="s">
        <v>76</v>
      </c>
      <c r="T41" s="640"/>
      <c r="U41" s="640"/>
      <c r="V41" s="640"/>
      <c r="W41" s="342"/>
      <c r="X41" s="342"/>
    </row>
    <row r="42" spans="1:26" ht="11.1" customHeight="1">
      <c r="A42" s="115"/>
      <c r="B42" s="374">
        <v>106</v>
      </c>
      <c r="C42" s="374">
        <v>130</v>
      </c>
      <c r="D42" s="374">
        <v>83</v>
      </c>
      <c r="E42" s="374">
        <v>93</v>
      </c>
      <c r="F42" s="374">
        <v>29</v>
      </c>
      <c r="G42" s="374">
        <v>39</v>
      </c>
      <c r="H42" s="374">
        <v>6</v>
      </c>
      <c r="I42" s="374">
        <v>26</v>
      </c>
      <c r="J42" s="374">
        <v>3</v>
      </c>
      <c r="K42" s="374">
        <v>3</v>
      </c>
      <c r="L42" s="374">
        <v>0</v>
      </c>
      <c r="M42" s="374">
        <v>0</v>
      </c>
      <c r="N42" s="172"/>
      <c r="O42" s="342"/>
      <c r="P42" s="342"/>
      <c r="Q42" s="342"/>
      <c r="R42" s="342"/>
      <c r="S42" s="640" t="s">
        <v>77</v>
      </c>
      <c r="T42" s="640"/>
      <c r="U42" s="640"/>
      <c r="V42" s="640"/>
      <c r="W42" s="342"/>
      <c r="X42" s="342"/>
    </row>
    <row r="43" spans="1:26" ht="11.1" customHeight="1">
      <c r="A43" s="115"/>
      <c r="B43" s="374">
        <v>60</v>
      </c>
      <c r="C43" s="374">
        <v>107</v>
      </c>
      <c r="D43" s="374">
        <v>67</v>
      </c>
      <c r="E43" s="374">
        <v>101</v>
      </c>
      <c r="F43" s="374">
        <v>33</v>
      </c>
      <c r="G43" s="374">
        <v>61</v>
      </c>
      <c r="H43" s="374">
        <v>10</v>
      </c>
      <c r="I43" s="374">
        <v>36</v>
      </c>
      <c r="J43" s="374">
        <v>0</v>
      </c>
      <c r="K43" s="374">
        <v>4</v>
      </c>
      <c r="L43" s="374">
        <v>0</v>
      </c>
      <c r="M43" s="374">
        <v>2</v>
      </c>
      <c r="N43" s="172"/>
      <c r="O43" s="342"/>
      <c r="P43" s="342"/>
      <c r="Q43" s="342"/>
      <c r="R43" s="342"/>
      <c r="S43" s="640" t="s">
        <v>81</v>
      </c>
      <c r="T43" s="640"/>
      <c r="U43" s="640"/>
      <c r="V43" s="640"/>
      <c r="W43" s="342"/>
      <c r="X43" s="342"/>
    </row>
    <row r="44" spans="1:26" ht="11.1" customHeight="1">
      <c r="A44" s="115"/>
      <c r="B44" s="374">
        <v>119</v>
      </c>
      <c r="C44" s="374">
        <v>147</v>
      </c>
      <c r="D44" s="374">
        <v>72</v>
      </c>
      <c r="E44" s="374">
        <v>99</v>
      </c>
      <c r="F44" s="374">
        <v>33</v>
      </c>
      <c r="G44" s="374">
        <v>61</v>
      </c>
      <c r="H44" s="374">
        <v>6</v>
      </c>
      <c r="I44" s="374">
        <v>24</v>
      </c>
      <c r="J44" s="374">
        <v>1</v>
      </c>
      <c r="K44" s="374">
        <v>8</v>
      </c>
      <c r="L44" s="374">
        <v>0</v>
      </c>
      <c r="M44" s="374">
        <v>1</v>
      </c>
      <c r="N44" s="172"/>
      <c r="O44" s="342"/>
      <c r="P44" s="342"/>
      <c r="Q44" s="342"/>
      <c r="R44" s="342"/>
      <c r="S44" s="640" t="s">
        <v>84</v>
      </c>
      <c r="T44" s="640"/>
      <c r="U44" s="640"/>
      <c r="V44" s="640"/>
      <c r="W44" s="342"/>
      <c r="X44" s="342"/>
    </row>
    <row r="45" spans="1:26" ht="11.1" customHeight="1">
      <c r="A45" s="115"/>
      <c r="B45" s="374">
        <v>74</v>
      </c>
      <c r="C45" s="374">
        <v>131</v>
      </c>
      <c r="D45" s="374">
        <v>60</v>
      </c>
      <c r="E45" s="374">
        <v>103</v>
      </c>
      <c r="F45" s="374">
        <v>40</v>
      </c>
      <c r="G45" s="374">
        <v>55</v>
      </c>
      <c r="H45" s="374">
        <v>6</v>
      </c>
      <c r="I45" s="374">
        <v>15</v>
      </c>
      <c r="J45" s="374">
        <v>2</v>
      </c>
      <c r="K45" s="374">
        <v>4</v>
      </c>
      <c r="L45" s="374">
        <v>0</v>
      </c>
      <c r="M45" s="374">
        <v>1</v>
      </c>
      <c r="N45" s="172"/>
      <c r="O45" s="342"/>
      <c r="P45" s="342"/>
      <c r="Q45" s="342"/>
      <c r="R45" s="342"/>
      <c r="S45" s="640" t="s">
        <v>87</v>
      </c>
      <c r="T45" s="640"/>
      <c r="U45" s="640"/>
      <c r="V45" s="640"/>
      <c r="W45" s="342"/>
      <c r="X45" s="342"/>
    </row>
    <row r="46" spans="1:26" ht="11.1" customHeight="1">
      <c r="A46" s="115"/>
      <c r="B46" s="374">
        <v>68</v>
      </c>
      <c r="C46" s="374">
        <v>92</v>
      </c>
      <c r="D46" s="374">
        <v>48</v>
      </c>
      <c r="E46" s="374">
        <v>73</v>
      </c>
      <c r="F46" s="374">
        <v>20</v>
      </c>
      <c r="G46" s="374">
        <v>34</v>
      </c>
      <c r="H46" s="374">
        <v>6</v>
      </c>
      <c r="I46" s="374">
        <v>15</v>
      </c>
      <c r="J46" s="374">
        <v>1</v>
      </c>
      <c r="K46" s="374">
        <v>1</v>
      </c>
      <c r="L46" s="374">
        <v>0</v>
      </c>
      <c r="M46" s="374">
        <v>0</v>
      </c>
      <c r="N46" s="172"/>
      <c r="O46" s="342"/>
      <c r="P46" s="342"/>
      <c r="Q46" s="342"/>
      <c r="R46" s="342"/>
      <c r="S46" s="640" t="s">
        <v>88</v>
      </c>
      <c r="T46" s="640"/>
      <c r="U46" s="640"/>
      <c r="V46" s="640"/>
      <c r="W46" s="342"/>
      <c r="X46" s="342"/>
    </row>
    <row r="47" spans="1:26" ht="8.25" customHeight="1">
      <c r="A47" s="115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172"/>
      <c r="O47" s="342"/>
      <c r="P47" s="342"/>
      <c r="Q47" s="342"/>
      <c r="R47" s="342"/>
      <c r="S47" s="342"/>
      <c r="T47" s="342"/>
      <c r="U47" s="342"/>
      <c r="V47" s="342"/>
      <c r="W47" s="342"/>
      <c r="X47" s="342"/>
    </row>
    <row r="48" spans="1:26" s="118" customFormat="1" ht="11.1" customHeight="1">
      <c r="A48" s="131"/>
      <c r="B48" s="375">
        <v>266</v>
      </c>
      <c r="C48" s="375">
        <v>324</v>
      </c>
      <c r="D48" s="375">
        <v>162</v>
      </c>
      <c r="E48" s="375">
        <v>230</v>
      </c>
      <c r="F48" s="375">
        <v>76</v>
      </c>
      <c r="G48" s="375">
        <v>165</v>
      </c>
      <c r="H48" s="375">
        <v>17</v>
      </c>
      <c r="I48" s="375">
        <v>62</v>
      </c>
      <c r="J48" s="375">
        <v>5</v>
      </c>
      <c r="K48" s="375">
        <v>25</v>
      </c>
      <c r="L48" s="375">
        <v>2</v>
      </c>
      <c r="M48" s="375">
        <v>5</v>
      </c>
      <c r="N48" s="174"/>
      <c r="O48" s="641" t="s">
        <v>102</v>
      </c>
      <c r="P48" s="641"/>
      <c r="Q48" s="641"/>
      <c r="R48" s="641"/>
      <c r="S48" s="641"/>
      <c r="T48" s="641"/>
      <c r="U48" s="641"/>
      <c r="V48" s="641"/>
      <c r="W48" s="343"/>
      <c r="X48" s="343"/>
    </row>
    <row r="49" spans="1:26" ht="11.1" customHeight="1">
      <c r="A49" s="115"/>
      <c r="B49" s="374">
        <v>47</v>
      </c>
      <c r="C49" s="374">
        <v>66</v>
      </c>
      <c r="D49" s="374">
        <v>27</v>
      </c>
      <c r="E49" s="374">
        <v>43</v>
      </c>
      <c r="F49" s="374">
        <v>15</v>
      </c>
      <c r="G49" s="374">
        <v>27</v>
      </c>
      <c r="H49" s="374">
        <v>4</v>
      </c>
      <c r="I49" s="374">
        <v>10</v>
      </c>
      <c r="J49" s="374">
        <v>0</v>
      </c>
      <c r="K49" s="374">
        <v>5</v>
      </c>
      <c r="L49" s="374">
        <v>0</v>
      </c>
      <c r="M49" s="374">
        <v>2</v>
      </c>
      <c r="N49" s="172"/>
      <c r="O49" s="342"/>
      <c r="P49" s="342"/>
      <c r="Q49" s="342"/>
      <c r="R49" s="342"/>
      <c r="S49" s="640" t="s">
        <v>76</v>
      </c>
      <c r="T49" s="640"/>
      <c r="U49" s="640"/>
      <c r="V49" s="640"/>
      <c r="W49" s="342"/>
      <c r="X49" s="342"/>
    </row>
    <row r="50" spans="1:26" ht="11.1" customHeight="1">
      <c r="A50" s="115"/>
      <c r="B50" s="374">
        <v>46</v>
      </c>
      <c r="C50" s="374">
        <v>61</v>
      </c>
      <c r="D50" s="374">
        <v>26</v>
      </c>
      <c r="E50" s="374">
        <v>44</v>
      </c>
      <c r="F50" s="374">
        <v>13</v>
      </c>
      <c r="G50" s="374">
        <v>32</v>
      </c>
      <c r="H50" s="374">
        <v>4</v>
      </c>
      <c r="I50" s="374">
        <v>28</v>
      </c>
      <c r="J50" s="374">
        <v>3</v>
      </c>
      <c r="K50" s="374">
        <v>12</v>
      </c>
      <c r="L50" s="374">
        <v>1</v>
      </c>
      <c r="M50" s="374">
        <v>3</v>
      </c>
      <c r="N50" s="172"/>
      <c r="O50" s="342"/>
      <c r="P50" s="342"/>
      <c r="Q50" s="342"/>
      <c r="R50" s="342"/>
      <c r="S50" s="640" t="s">
        <v>77</v>
      </c>
      <c r="T50" s="640"/>
      <c r="U50" s="640"/>
      <c r="V50" s="640"/>
      <c r="W50" s="342"/>
      <c r="X50" s="342"/>
    </row>
    <row r="51" spans="1:26" ht="11.1" customHeight="1">
      <c r="A51" s="115"/>
      <c r="B51" s="374">
        <v>34</v>
      </c>
      <c r="C51" s="374">
        <v>47</v>
      </c>
      <c r="D51" s="374">
        <v>23</v>
      </c>
      <c r="E51" s="374">
        <v>39</v>
      </c>
      <c r="F51" s="374">
        <v>10</v>
      </c>
      <c r="G51" s="374">
        <v>30</v>
      </c>
      <c r="H51" s="374">
        <v>3</v>
      </c>
      <c r="I51" s="374">
        <v>10</v>
      </c>
      <c r="J51" s="374">
        <v>1</v>
      </c>
      <c r="K51" s="374">
        <v>1</v>
      </c>
      <c r="L51" s="374">
        <v>1</v>
      </c>
      <c r="M51" s="374">
        <v>0</v>
      </c>
      <c r="N51" s="172"/>
      <c r="O51" s="342"/>
      <c r="P51" s="342"/>
      <c r="Q51" s="342"/>
      <c r="R51" s="342"/>
      <c r="S51" s="640" t="s">
        <v>81</v>
      </c>
      <c r="T51" s="640"/>
      <c r="U51" s="640"/>
      <c r="V51" s="640"/>
      <c r="W51" s="342"/>
      <c r="X51" s="342"/>
    </row>
    <row r="52" spans="1:26" ht="11.1" customHeight="1">
      <c r="A52" s="115"/>
      <c r="B52" s="374">
        <v>75</v>
      </c>
      <c r="C52" s="374">
        <v>70</v>
      </c>
      <c r="D52" s="374">
        <v>41</v>
      </c>
      <c r="E52" s="374">
        <v>45</v>
      </c>
      <c r="F52" s="374">
        <v>16</v>
      </c>
      <c r="G52" s="374">
        <v>40</v>
      </c>
      <c r="H52" s="374">
        <v>4</v>
      </c>
      <c r="I52" s="374">
        <v>5</v>
      </c>
      <c r="J52" s="374">
        <v>0</v>
      </c>
      <c r="K52" s="374">
        <v>5</v>
      </c>
      <c r="L52" s="374">
        <v>0</v>
      </c>
      <c r="M52" s="374">
        <v>0</v>
      </c>
      <c r="N52" s="172"/>
      <c r="O52" s="342"/>
      <c r="P52" s="342"/>
      <c r="Q52" s="342"/>
      <c r="R52" s="342"/>
      <c r="S52" s="640" t="s">
        <v>84</v>
      </c>
      <c r="T52" s="640"/>
      <c r="U52" s="640"/>
      <c r="V52" s="640"/>
      <c r="W52" s="342"/>
      <c r="X52" s="342"/>
    </row>
    <row r="53" spans="1:26" ht="11.1" customHeight="1">
      <c r="A53" s="115"/>
      <c r="B53" s="374">
        <v>18</v>
      </c>
      <c r="C53" s="374">
        <v>34</v>
      </c>
      <c r="D53" s="374">
        <v>14</v>
      </c>
      <c r="E53" s="374">
        <v>19</v>
      </c>
      <c r="F53" s="374">
        <v>6</v>
      </c>
      <c r="G53" s="374">
        <v>11</v>
      </c>
      <c r="H53" s="374">
        <v>0</v>
      </c>
      <c r="I53" s="374">
        <v>1</v>
      </c>
      <c r="J53" s="374">
        <v>0</v>
      </c>
      <c r="K53" s="374">
        <v>0</v>
      </c>
      <c r="L53" s="374">
        <v>0</v>
      </c>
      <c r="M53" s="374">
        <v>0</v>
      </c>
      <c r="N53" s="172"/>
      <c r="O53" s="342"/>
      <c r="P53" s="342"/>
      <c r="Q53" s="342"/>
      <c r="R53" s="342"/>
      <c r="S53" s="640" t="s">
        <v>87</v>
      </c>
      <c r="T53" s="640"/>
      <c r="U53" s="640"/>
      <c r="V53" s="640"/>
      <c r="W53" s="342"/>
      <c r="X53" s="342"/>
    </row>
    <row r="54" spans="1:26" ht="11.1" customHeight="1">
      <c r="A54" s="115"/>
      <c r="B54" s="374">
        <v>46</v>
      </c>
      <c r="C54" s="374">
        <v>46</v>
      </c>
      <c r="D54" s="374">
        <v>31</v>
      </c>
      <c r="E54" s="374">
        <v>40</v>
      </c>
      <c r="F54" s="374">
        <v>16</v>
      </c>
      <c r="G54" s="374">
        <v>25</v>
      </c>
      <c r="H54" s="374">
        <v>2</v>
      </c>
      <c r="I54" s="374">
        <v>8</v>
      </c>
      <c r="J54" s="374">
        <v>1</v>
      </c>
      <c r="K54" s="374">
        <v>2</v>
      </c>
      <c r="L54" s="374">
        <v>0</v>
      </c>
      <c r="M54" s="374">
        <v>0</v>
      </c>
      <c r="N54" s="172"/>
      <c r="O54" s="342"/>
      <c r="P54" s="342"/>
      <c r="Q54" s="342"/>
      <c r="R54" s="342"/>
      <c r="S54" s="640" t="s">
        <v>88</v>
      </c>
      <c r="T54" s="640"/>
      <c r="U54" s="640"/>
      <c r="V54" s="640"/>
      <c r="W54" s="342"/>
      <c r="X54" s="342"/>
    </row>
    <row r="55" spans="1:26" ht="8.25" customHeight="1">
      <c r="A55" s="115"/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172"/>
      <c r="O55" s="116"/>
      <c r="P55" s="116"/>
      <c r="Q55" s="116"/>
      <c r="R55" s="116"/>
      <c r="S55" s="116"/>
      <c r="T55" s="116"/>
      <c r="U55" s="116"/>
      <c r="V55" s="116"/>
      <c r="W55" s="116"/>
      <c r="X55" s="116"/>
    </row>
    <row r="56" spans="1:26" s="118" customFormat="1" ht="11.1" customHeight="1">
      <c r="A56" s="131"/>
      <c r="B56" s="375">
        <v>431</v>
      </c>
      <c r="C56" s="375">
        <v>655</v>
      </c>
      <c r="D56" s="375">
        <v>320</v>
      </c>
      <c r="E56" s="375">
        <v>512</v>
      </c>
      <c r="F56" s="375">
        <v>147</v>
      </c>
      <c r="G56" s="375">
        <v>279</v>
      </c>
      <c r="H56" s="375">
        <v>37</v>
      </c>
      <c r="I56" s="375">
        <v>131</v>
      </c>
      <c r="J56" s="375">
        <v>8</v>
      </c>
      <c r="K56" s="375">
        <v>30</v>
      </c>
      <c r="L56" s="375">
        <v>1</v>
      </c>
      <c r="M56" s="375">
        <v>5</v>
      </c>
      <c r="N56" s="174"/>
      <c r="O56" s="641" t="s">
        <v>103</v>
      </c>
      <c r="P56" s="641"/>
      <c r="Q56" s="641"/>
      <c r="R56" s="641"/>
      <c r="S56" s="641"/>
      <c r="T56" s="641"/>
      <c r="U56" s="641"/>
      <c r="V56" s="641"/>
      <c r="W56" s="343"/>
      <c r="X56" s="343"/>
    </row>
    <row r="57" spans="1:26" ht="11.1" customHeight="1">
      <c r="A57" s="115"/>
      <c r="B57" s="374">
        <v>73</v>
      </c>
      <c r="C57" s="374">
        <v>116</v>
      </c>
      <c r="D57" s="374">
        <v>54</v>
      </c>
      <c r="E57" s="374">
        <v>103</v>
      </c>
      <c r="F57" s="374">
        <v>27</v>
      </c>
      <c r="G57" s="374">
        <v>65</v>
      </c>
      <c r="H57" s="374">
        <v>12</v>
      </c>
      <c r="I57" s="374">
        <v>28</v>
      </c>
      <c r="J57" s="374">
        <v>1</v>
      </c>
      <c r="K57" s="374">
        <v>9</v>
      </c>
      <c r="L57" s="374">
        <v>1</v>
      </c>
      <c r="M57" s="374">
        <v>2</v>
      </c>
      <c r="N57" s="172"/>
      <c r="O57" s="342"/>
      <c r="P57" s="342"/>
      <c r="Q57" s="342"/>
      <c r="R57" s="342"/>
      <c r="S57" s="640" t="s">
        <v>76</v>
      </c>
      <c r="T57" s="640"/>
      <c r="U57" s="640"/>
      <c r="V57" s="640"/>
      <c r="W57" s="342"/>
      <c r="X57" s="342"/>
    </row>
    <row r="58" spans="1:26" ht="11.1" customHeight="1">
      <c r="A58" s="115"/>
      <c r="B58" s="374">
        <v>53</v>
      </c>
      <c r="C58" s="374">
        <v>111</v>
      </c>
      <c r="D58" s="374">
        <v>60</v>
      </c>
      <c r="E58" s="374">
        <v>77</v>
      </c>
      <c r="F58" s="374">
        <v>31</v>
      </c>
      <c r="G58" s="374">
        <v>44</v>
      </c>
      <c r="H58" s="374">
        <v>6</v>
      </c>
      <c r="I58" s="374">
        <v>26</v>
      </c>
      <c r="J58" s="374">
        <v>0</v>
      </c>
      <c r="K58" s="374">
        <v>4</v>
      </c>
      <c r="L58" s="374">
        <v>0</v>
      </c>
      <c r="M58" s="374">
        <v>1</v>
      </c>
      <c r="N58" s="172"/>
      <c r="O58" s="342"/>
      <c r="P58" s="342"/>
      <c r="Q58" s="342"/>
      <c r="R58" s="342"/>
      <c r="S58" s="640" t="s">
        <v>77</v>
      </c>
      <c r="T58" s="640"/>
      <c r="U58" s="640"/>
      <c r="V58" s="640"/>
      <c r="W58" s="342"/>
      <c r="X58" s="342"/>
    </row>
    <row r="59" spans="1:26" ht="11.1" customHeight="1">
      <c r="A59" s="115"/>
      <c r="B59" s="374">
        <v>48</v>
      </c>
      <c r="C59" s="374">
        <v>54</v>
      </c>
      <c r="D59" s="374">
        <v>20</v>
      </c>
      <c r="E59" s="374">
        <v>45</v>
      </c>
      <c r="F59" s="374">
        <v>13</v>
      </c>
      <c r="G59" s="374">
        <v>31</v>
      </c>
      <c r="H59" s="374">
        <v>1</v>
      </c>
      <c r="I59" s="374">
        <v>14</v>
      </c>
      <c r="J59" s="374">
        <v>0</v>
      </c>
      <c r="K59" s="374">
        <v>2</v>
      </c>
      <c r="L59" s="374">
        <v>0</v>
      </c>
      <c r="M59" s="374">
        <v>1</v>
      </c>
      <c r="N59" s="172"/>
      <c r="O59" s="342"/>
      <c r="P59" s="342"/>
      <c r="Q59" s="342"/>
      <c r="R59" s="342"/>
      <c r="S59" s="640" t="s">
        <v>81</v>
      </c>
      <c r="T59" s="640"/>
      <c r="U59" s="640"/>
      <c r="V59" s="640"/>
      <c r="W59" s="342"/>
      <c r="X59" s="342"/>
    </row>
    <row r="60" spans="1:26" ht="11.1" customHeight="1">
      <c r="A60" s="115"/>
      <c r="B60" s="374">
        <v>0</v>
      </c>
      <c r="C60" s="374">
        <v>0</v>
      </c>
      <c r="D60" s="374">
        <v>0</v>
      </c>
      <c r="E60" s="374">
        <v>0</v>
      </c>
      <c r="F60" s="374">
        <v>0</v>
      </c>
      <c r="G60" s="374">
        <v>0</v>
      </c>
      <c r="H60" s="374">
        <v>0</v>
      </c>
      <c r="I60" s="374">
        <v>0</v>
      </c>
      <c r="J60" s="374">
        <v>0</v>
      </c>
      <c r="K60" s="374">
        <v>0</v>
      </c>
      <c r="L60" s="374">
        <v>0</v>
      </c>
      <c r="M60" s="374">
        <v>0</v>
      </c>
      <c r="N60" s="172"/>
      <c r="O60" s="342"/>
      <c r="P60" s="342"/>
      <c r="Q60" s="342"/>
      <c r="R60" s="342"/>
      <c r="S60" s="640" t="s">
        <v>84</v>
      </c>
      <c r="T60" s="640"/>
      <c r="U60" s="640"/>
      <c r="V60" s="640"/>
      <c r="W60" s="342"/>
      <c r="X60" s="342"/>
      <c r="Y60" s="116"/>
      <c r="Z60" s="116"/>
    </row>
    <row r="61" spans="1:26" ht="11.1" customHeight="1">
      <c r="A61" s="115"/>
      <c r="B61" s="374">
        <v>38</v>
      </c>
      <c r="C61" s="374">
        <v>72</v>
      </c>
      <c r="D61" s="374">
        <v>27</v>
      </c>
      <c r="E61" s="374">
        <v>51</v>
      </c>
      <c r="F61" s="374">
        <v>19</v>
      </c>
      <c r="G61" s="374">
        <v>15</v>
      </c>
      <c r="H61" s="374">
        <v>3</v>
      </c>
      <c r="I61" s="374">
        <v>10</v>
      </c>
      <c r="J61" s="374">
        <v>2</v>
      </c>
      <c r="K61" s="374">
        <v>3</v>
      </c>
      <c r="L61" s="374">
        <v>0</v>
      </c>
      <c r="M61" s="374">
        <v>0</v>
      </c>
      <c r="N61" s="172"/>
      <c r="O61" s="342"/>
      <c r="P61" s="342"/>
      <c r="Q61" s="342"/>
      <c r="R61" s="342"/>
      <c r="S61" s="640" t="s">
        <v>87</v>
      </c>
      <c r="T61" s="640"/>
      <c r="U61" s="640"/>
      <c r="V61" s="640"/>
      <c r="W61" s="342"/>
      <c r="X61" s="342"/>
      <c r="Y61" s="116"/>
      <c r="Z61" s="116"/>
    </row>
    <row r="62" spans="1:26" ht="11.1" customHeight="1">
      <c r="A62" s="115"/>
      <c r="B62" s="374">
        <v>73</v>
      </c>
      <c r="C62" s="374">
        <v>92</v>
      </c>
      <c r="D62" s="374">
        <v>45</v>
      </c>
      <c r="E62" s="374">
        <v>80</v>
      </c>
      <c r="F62" s="374">
        <v>24</v>
      </c>
      <c r="G62" s="374">
        <v>46</v>
      </c>
      <c r="H62" s="374">
        <v>4</v>
      </c>
      <c r="I62" s="374">
        <v>17</v>
      </c>
      <c r="J62" s="374">
        <v>2</v>
      </c>
      <c r="K62" s="374">
        <v>3</v>
      </c>
      <c r="L62" s="374">
        <v>0</v>
      </c>
      <c r="M62" s="374">
        <v>0</v>
      </c>
      <c r="N62" s="172"/>
      <c r="O62" s="342"/>
      <c r="P62" s="342"/>
      <c r="Q62" s="342"/>
      <c r="R62" s="342"/>
      <c r="S62" s="640" t="s">
        <v>88</v>
      </c>
      <c r="T62" s="640"/>
      <c r="U62" s="640"/>
      <c r="V62" s="640"/>
      <c r="W62" s="342"/>
      <c r="X62" s="342"/>
    </row>
    <row r="63" spans="1:26" ht="11.1" customHeight="1">
      <c r="A63" s="115"/>
      <c r="B63" s="374">
        <v>57</v>
      </c>
      <c r="C63" s="374">
        <v>86</v>
      </c>
      <c r="D63" s="374">
        <v>50</v>
      </c>
      <c r="E63" s="374">
        <v>53</v>
      </c>
      <c r="F63" s="374">
        <v>15</v>
      </c>
      <c r="G63" s="374">
        <v>31</v>
      </c>
      <c r="H63" s="374">
        <v>3</v>
      </c>
      <c r="I63" s="374">
        <v>10</v>
      </c>
      <c r="J63" s="374">
        <v>0</v>
      </c>
      <c r="K63" s="374">
        <v>3</v>
      </c>
      <c r="L63" s="374">
        <v>0</v>
      </c>
      <c r="M63" s="374">
        <v>1</v>
      </c>
      <c r="N63" s="172"/>
      <c r="O63" s="342"/>
      <c r="P63" s="342"/>
      <c r="Q63" s="342"/>
      <c r="R63" s="342"/>
      <c r="S63" s="640" t="s">
        <v>104</v>
      </c>
      <c r="T63" s="640"/>
      <c r="U63" s="640"/>
      <c r="V63" s="640"/>
      <c r="W63" s="342"/>
      <c r="X63" s="342"/>
    </row>
    <row r="64" spans="1:26" ht="11.1" customHeight="1">
      <c r="A64" s="115"/>
      <c r="B64" s="374">
        <v>89</v>
      </c>
      <c r="C64" s="374">
        <v>124</v>
      </c>
      <c r="D64" s="374">
        <v>64</v>
      </c>
      <c r="E64" s="374">
        <v>103</v>
      </c>
      <c r="F64" s="374">
        <v>18</v>
      </c>
      <c r="G64" s="374">
        <v>47</v>
      </c>
      <c r="H64" s="374">
        <v>8</v>
      </c>
      <c r="I64" s="374">
        <v>26</v>
      </c>
      <c r="J64" s="374">
        <v>3</v>
      </c>
      <c r="K64" s="374">
        <v>6</v>
      </c>
      <c r="L64" s="374">
        <v>0</v>
      </c>
      <c r="M64" s="374">
        <v>0</v>
      </c>
      <c r="N64" s="172"/>
      <c r="O64" s="342"/>
      <c r="P64" s="342"/>
      <c r="Q64" s="342"/>
      <c r="R64" s="342"/>
      <c r="S64" s="640" t="s">
        <v>105</v>
      </c>
      <c r="T64" s="640"/>
      <c r="U64" s="640"/>
      <c r="V64" s="640"/>
      <c r="W64" s="342"/>
      <c r="X64" s="342"/>
    </row>
    <row r="65" spans="1:24" ht="8.25" customHeight="1">
      <c r="A65" s="115"/>
      <c r="B65" s="375"/>
      <c r="C65" s="375"/>
      <c r="D65" s="375"/>
      <c r="E65" s="375"/>
      <c r="F65" s="375"/>
      <c r="G65" s="375"/>
      <c r="H65" s="375"/>
      <c r="I65" s="375"/>
      <c r="J65" s="375"/>
      <c r="K65" s="375"/>
      <c r="L65" s="375"/>
      <c r="M65" s="375"/>
      <c r="N65" s="172"/>
      <c r="O65" s="116"/>
      <c r="P65" s="116"/>
      <c r="Q65" s="116"/>
      <c r="R65" s="116"/>
      <c r="S65" s="116"/>
      <c r="T65" s="116"/>
      <c r="U65" s="116"/>
      <c r="V65" s="116"/>
      <c r="W65" s="116"/>
      <c r="X65" s="116"/>
    </row>
    <row r="66" spans="1:24" s="118" customFormat="1" ht="11.1" customHeight="1">
      <c r="A66" s="131"/>
      <c r="B66" s="375">
        <v>503</v>
      </c>
      <c r="C66" s="375">
        <v>665</v>
      </c>
      <c r="D66" s="375">
        <v>339</v>
      </c>
      <c r="E66" s="375">
        <v>500</v>
      </c>
      <c r="F66" s="375">
        <v>156</v>
      </c>
      <c r="G66" s="375">
        <v>246</v>
      </c>
      <c r="H66" s="375">
        <v>42</v>
      </c>
      <c r="I66" s="375">
        <v>110</v>
      </c>
      <c r="J66" s="375">
        <v>8</v>
      </c>
      <c r="K66" s="375">
        <v>31</v>
      </c>
      <c r="L66" s="375">
        <v>1</v>
      </c>
      <c r="M66" s="375">
        <v>6</v>
      </c>
      <c r="N66" s="174"/>
      <c r="O66" s="641" t="s">
        <v>106</v>
      </c>
      <c r="P66" s="641"/>
      <c r="Q66" s="641"/>
      <c r="R66" s="641"/>
      <c r="S66" s="641"/>
      <c r="T66" s="641"/>
      <c r="U66" s="641"/>
      <c r="V66" s="641"/>
      <c r="W66" s="343"/>
      <c r="X66" s="343"/>
    </row>
    <row r="67" spans="1:24" ht="11.1" customHeight="1">
      <c r="A67" s="115"/>
      <c r="B67" s="374">
        <v>105</v>
      </c>
      <c r="C67" s="374">
        <v>138</v>
      </c>
      <c r="D67" s="374">
        <v>73</v>
      </c>
      <c r="E67" s="374">
        <v>96</v>
      </c>
      <c r="F67" s="374">
        <v>20</v>
      </c>
      <c r="G67" s="374">
        <v>46</v>
      </c>
      <c r="H67" s="374">
        <v>5</v>
      </c>
      <c r="I67" s="374">
        <v>16</v>
      </c>
      <c r="J67" s="374">
        <v>1</v>
      </c>
      <c r="K67" s="374">
        <v>7</v>
      </c>
      <c r="L67" s="374">
        <v>1</v>
      </c>
      <c r="M67" s="374">
        <v>1</v>
      </c>
      <c r="N67" s="172"/>
      <c r="O67" s="342"/>
      <c r="P67" s="342"/>
      <c r="Q67" s="342"/>
      <c r="R67" s="342"/>
      <c r="S67" s="640" t="s">
        <v>76</v>
      </c>
      <c r="T67" s="640"/>
      <c r="U67" s="640"/>
      <c r="V67" s="640"/>
      <c r="W67" s="342"/>
      <c r="X67" s="342"/>
    </row>
    <row r="68" spans="1:24" ht="11.1" customHeight="1">
      <c r="A68" s="115"/>
      <c r="B68" s="374">
        <v>135</v>
      </c>
      <c r="C68" s="374">
        <v>170</v>
      </c>
      <c r="D68" s="374">
        <v>80</v>
      </c>
      <c r="E68" s="374">
        <v>171</v>
      </c>
      <c r="F68" s="374">
        <v>52</v>
      </c>
      <c r="G68" s="374">
        <v>89</v>
      </c>
      <c r="H68" s="374">
        <v>16</v>
      </c>
      <c r="I68" s="374">
        <v>30</v>
      </c>
      <c r="J68" s="374">
        <v>1</v>
      </c>
      <c r="K68" s="374">
        <v>8</v>
      </c>
      <c r="L68" s="374">
        <v>0</v>
      </c>
      <c r="M68" s="374">
        <v>0</v>
      </c>
      <c r="N68" s="172"/>
      <c r="O68" s="342"/>
      <c r="P68" s="342"/>
      <c r="Q68" s="342"/>
      <c r="R68" s="342"/>
      <c r="S68" s="640" t="s">
        <v>77</v>
      </c>
      <c r="T68" s="640"/>
      <c r="U68" s="640"/>
      <c r="V68" s="640"/>
      <c r="W68" s="342"/>
      <c r="X68" s="342"/>
    </row>
    <row r="69" spans="1:24" ht="11.1" customHeight="1">
      <c r="A69" s="115"/>
      <c r="B69" s="374">
        <v>92</v>
      </c>
      <c r="C69" s="374">
        <v>111</v>
      </c>
      <c r="D69" s="374">
        <v>64</v>
      </c>
      <c r="E69" s="374">
        <v>80</v>
      </c>
      <c r="F69" s="374">
        <v>29</v>
      </c>
      <c r="G69" s="374">
        <v>26</v>
      </c>
      <c r="H69" s="374">
        <v>6</v>
      </c>
      <c r="I69" s="374">
        <v>17</v>
      </c>
      <c r="J69" s="374">
        <v>2</v>
      </c>
      <c r="K69" s="374">
        <v>5</v>
      </c>
      <c r="L69" s="374">
        <v>0</v>
      </c>
      <c r="M69" s="374">
        <v>2</v>
      </c>
      <c r="N69" s="172"/>
      <c r="O69" s="342"/>
      <c r="P69" s="342"/>
      <c r="Q69" s="342"/>
      <c r="R69" s="342"/>
      <c r="S69" s="640" t="s">
        <v>81</v>
      </c>
      <c r="T69" s="640"/>
      <c r="U69" s="640"/>
      <c r="V69" s="640"/>
      <c r="W69" s="342"/>
      <c r="X69" s="342"/>
    </row>
    <row r="70" spans="1:24" ht="11.1" customHeight="1">
      <c r="A70" s="115"/>
      <c r="B70" s="374">
        <v>111</v>
      </c>
      <c r="C70" s="374">
        <v>162</v>
      </c>
      <c r="D70" s="374">
        <v>89</v>
      </c>
      <c r="E70" s="374">
        <v>109</v>
      </c>
      <c r="F70" s="374">
        <v>41</v>
      </c>
      <c r="G70" s="374">
        <v>54</v>
      </c>
      <c r="H70" s="374">
        <v>8</v>
      </c>
      <c r="I70" s="374">
        <v>39</v>
      </c>
      <c r="J70" s="374">
        <v>3</v>
      </c>
      <c r="K70" s="374">
        <v>10</v>
      </c>
      <c r="L70" s="374">
        <v>0</v>
      </c>
      <c r="M70" s="374">
        <v>2</v>
      </c>
      <c r="N70" s="172"/>
      <c r="O70" s="342"/>
      <c r="P70" s="342"/>
      <c r="Q70" s="342"/>
      <c r="R70" s="342"/>
      <c r="S70" s="640" t="s">
        <v>84</v>
      </c>
      <c r="T70" s="640"/>
      <c r="U70" s="640"/>
      <c r="V70" s="640"/>
      <c r="W70" s="342"/>
      <c r="X70" s="342"/>
    </row>
    <row r="71" spans="1:24" ht="11.1" customHeight="1">
      <c r="A71" s="115"/>
      <c r="B71" s="374">
        <v>60</v>
      </c>
      <c r="C71" s="374">
        <v>84</v>
      </c>
      <c r="D71" s="374">
        <v>33</v>
      </c>
      <c r="E71" s="374">
        <v>44</v>
      </c>
      <c r="F71" s="374">
        <v>14</v>
      </c>
      <c r="G71" s="374">
        <v>31</v>
      </c>
      <c r="H71" s="374">
        <v>7</v>
      </c>
      <c r="I71" s="374">
        <v>8</v>
      </c>
      <c r="J71" s="374">
        <v>1</v>
      </c>
      <c r="K71" s="374">
        <v>1</v>
      </c>
      <c r="L71" s="374">
        <v>0</v>
      </c>
      <c r="M71" s="374">
        <v>1</v>
      </c>
      <c r="N71" s="172"/>
      <c r="O71" s="342"/>
      <c r="P71" s="342"/>
      <c r="Q71" s="342"/>
      <c r="R71" s="342"/>
      <c r="S71" s="640" t="s">
        <v>87</v>
      </c>
      <c r="T71" s="640"/>
      <c r="U71" s="640"/>
      <c r="V71" s="640"/>
      <c r="W71" s="342"/>
      <c r="X71" s="342"/>
    </row>
    <row r="72" spans="1:24" ht="8.25" customHeight="1">
      <c r="A72" s="115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172"/>
      <c r="O72" s="342"/>
      <c r="P72" s="342"/>
      <c r="Q72" s="342"/>
      <c r="R72" s="342"/>
      <c r="S72" s="342"/>
      <c r="T72" s="342"/>
      <c r="U72" s="342"/>
      <c r="V72" s="342"/>
      <c r="W72" s="342"/>
      <c r="X72" s="342"/>
    </row>
    <row r="73" spans="1:24" s="118" customFormat="1" ht="11.1" customHeight="1">
      <c r="A73" s="131"/>
      <c r="B73" s="375">
        <v>615</v>
      </c>
      <c r="C73" s="375">
        <v>814</v>
      </c>
      <c r="D73" s="375">
        <v>375</v>
      </c>
      <c r="E73" s="375">
        <v>554</v>
      </c>
      <c r="F73" s="375">
        <v>128</v>
      </c>
      <c r="G73" s="375">
        <v>300</v>
      </c>
      <c r="H73" s="375">
        <v>45</v>
      </c>
      <c r="I73" s="375">
        <v>125</v>
      </c>
      <c r="J73" s="375">
        <v>4</v>
      </c>
      <c r="K73" s="375">
        <v>27</v>
      </c>
      <c r="L73" s="375">
        <v>2</v>
      </c>
      <c r="M73" s="375">
        <v>3</v>
      </c>
      <c r="N73" s="174"/>
      <c r="O73" s="641" t="s">
        <v>107</v>
      </c>
      <c r="P73" s="641"/>
      <c r="Q73" s="641"/>
      <c r="R73" s="641"/>
      <c r="S73" s="641"/>
      <c r="T73" s="641"/>
      <c r="U73" s="641"/>
      <c r="V73" s="641"/>
      <c r="W73" s="343"/>
      <c r="X73" s="343"/>
    </row>
    <row r="74" spans="1:24" ht="11.1" customHeight="1">
      <c r="A74" s="115"/>
      <c r="B74" s="374">
        <v>101</v>
      </c>
      <c r="C74" s="374">
        <v>137</v>
      </c>
      <c r="D74" s="374">
        <v>40</v>
      </c>
      <c r="E74" s="374">
        <v>82</v>
      </c>
      <c r="F74" s="374">
        <v>15</v>
      </c>
      <c r="G74" s="374">
        <v>34</v>
      </c>
      <c r="H74" s="374">
        <v>2</v>
      </c>
      <c r="I74" s="374">
        <v>17</v>
      </c>
      <c r="J74" s="374">
        <v>2</v>
      </c>
      <c r="K74" s="374">
        <v>2</v>
      </c>
      <c r="L74" s="374">
        <v>1</v>
      </c>
      <c r="M74" s="374">
        <v>1</v>
      </c>
      <c r="N74" s="172"/>
      <c r="O74" s="342"/>
      <c r="P74" s="342"/>
      <c r="Q74" s="342"/>
      <c r="R74" s="342"/>
      <c r="S74" s="640" t="s">
        <v>76</v>
      </c>
      <c r="T74" s="640"/>
      <c r="U74" s="640"/>
      <c r="V74" s="640"/>
      <c r="W74" s="342"/>
      <c r="X74" s="342"/>
    </row>
    <row r="75" spans="1:24" ht="11.1" customHeight="1">
      <c r="A75" s="115"/>
      <c r="B75" s="374">
        <v>109</v>
      </c>
      <c r="C75" s="374">
        <v>165</v>
      </c>
      <c r="D75" s="374">
        <v>68</v>
      </c>
      <c r="E75" s="374">
        <v>99</v>
      </c>
      <c r="F75" s="374">
        <v>29</v>
      </c>
      <c r="G75" s="374">
        <v>67</v>
      </c>
      <c r="H75" s="374">
        <v>13</v>
      </c>
      <c r="I75" s="374">
        <v>33</v>
      </c>
      <c r="J75" s="374">
        <v>1</v>
      </c>
      <c r="K75" s="374">
        <v>6</v>
      </c>
      <c r="L75" s="374">
        <v>0</v>
      </c>
      <c r="M75" s="374">
        <v>1</v>
      </c>
      <c r="N75" s="172"/>
      <c r="O75" s="342"/>
      <c r="P75" s="342"/>
      <c r="Q75" s="342"/>
      <c r="R75" s="342"/>
      <c r="S75" s="640" t="s">
        <v>77</v>
      </c>
      <c r="T75" s="640"/>
      <c r="U75" s="640"/>
      <c r="V75" s="640"/>
      <c r="W75" s="342"/>
      <c r="X75" s="342"/>
    </row>
    <row r="76" spans="1:24" ht="11.1" customHeight="1">
      <c r="A76" s="115"/>
      <c r="B76" s="374">
        <v>170</v>
      </c>
      <c r="C76" s="374">
        <v>205</v>
      </c>
      <c r="D76" s="374">
        <v>123</v>
      </c>
      <c r="E76" s="374">
        <v>182</v>
      </c>
      <c r="F76" s="374">
        <v>41</v>
      </c>
      <c r="G76" s="374">
        <v>82</v>
      </c>
      <c r="H76" s="374">
        <v>11</v>
      </c>
      <c r="I76" s="374">
        <v>31</v>
      </c>
      <c r="J76" s="374">
        <v>0</v>
      </c>
      <c r="K76" s="374">
        <v>3</v>
      </c>
      <c r="L76" s="374">
        <v>1</v>
      </c>
      <c r="M76" s="374">
        <v>0</v>
      </c>
      <c r="N76" s="172"/>
      <c r="O76" s="342"/>
      <c r="P76" s="342"/>
      <c r="Q76" s="342"/>
      <c r="R76" s="342"/>
      <c r="S76" s="640" t="s">
        <v>81</v>
      </c>
      <c r="T76" s="640"/>
      <c r="U76" s="640"/>
      <c r="V76" s="640"/>
      <c r="W76" s="342"/>
      <c r="X76" s="342"/>
    </row>
    <row r="77" spans="1:24" ht="11.1" customHeight="1">
      <c r="A77" s="115"/>
      <c r="B77" s="374">
        <v>0</v>
      </c>
      <c r="C77" s="374">
        <v>0</v>
      </c>
      <c r="D77" s="374">
        <v>0</v>
      </c>
      <c r="E77" s="374">
        <v>0</v>
      </c>
      <c r="F77" s="374">
        <v>0</v>
      </c>
      <c r="G77" s="374">
        <v>0</v>
      </c>
      <c r="H77" s="374">
        <v>0</v>
      </c>
      <c r="I77" s="374">
        <v>0</v>
      </c>
      <c r="J77" s="374">
        <v>0</v>
      </c>
      <c r="K77" s="374">
        <v>0</v>
      </c>
      <c r="L77" s="374">
        <v>0</v>
      </c>
      <c r="M77" s="374">
        <v>0</v>
      </c>
      <c r="N77" s="172"/>
      <c r="O77" s="342"/>
      <c r="P77" s="342"/>
      <c r="Q77" s="342"/>
      <c r="R77" s="342"/>
      <c r="S77" s="640" t="s">
        <v>84</v>
      </c>
      <c r="T77" s="640"/>
      <c r="U77" s="640"/>
      <c r="V77" s="640"/>
      <c r="W77" s="342"/>
      <c r="X77" s="342"/>
    </row>
    <row r="78" spans="1:24" ht="11.1" customHeight="1">
      <c r="A78" s="115"/>
      <c r="B78" s="374">
        <v>99</v>
      </c>
      <c r="C78" s="374">
        <v>121</v>
      </c>
      <c r="D78" s="374">
        <v>50</v>
      </c>
      <c r="E78" s="374">
        <v>80</v>
      </c>
      <c r="F78" s="374">
        <v>20</v>
      </c>
      <c r="G78" s="374">
        <v>45</v>
      </c>
      <c r="H78" s="374">
        <v>4</v>
      </c>
      <c r="I78" s="374">
        <v>18</v>
      </c>
      <c r="J78" s="374">
        <v>0</v>
      </c>
      <c r="K78" s="374">
        <v>6</v>
      </c>
      <c r="L78" s="374">
        <v>0</v>
      </c>
      <c r="M78" s="374">
        <v>0</v>
      </c>
      <c r="N78" s="172"/>
      <c r="O78" s="342"/>
      <c r="P78" s="342"/>
      <c r="Q78" s="342"/>
      <c r="R78" s="342"/>
      <c r="S78" s="640" t="s">
        <v>87</v>
      </c>
      <c r="T78" s="640"/>
      <c r="U78" s="640"/>
      <c r="V78" s="640"/>
      <c r="W78" s="342"/>
      <c r="X78" s="342"/>
    </row>
    <row r="79" spans="1:24" ht="11.1" customHeight="1">
      <c r="A79" s="115"/>
      <c r="B79" s="374">
        <v>31</v>
      </c>
      <c r="C79" s="374">
        <v>40</v>
      </c>
      <c r="D79" s="374">
        <v>20</v>
      </c>
      <c r="E79" s="374">
        <v>20</v>
      </c>
      <c r="F79" s="374">
        <v>8</v>
      </c>
      <c r="G79" s="374">
        <v>20</v>
      </c>
      <c r="H79" s="374">
        <v>3</v>
      </c>
      <c r="I79" s="374">
        <v>7</v>
      </c>
      <c r="J79" s="374">
        <v>0</v>
      </c>
      <c r="K79" s="374">
        <v>3</v>
      </c>
      <c r="L79" s="374">
        <v>0</v>
      </c>
      <c r="M79" s="374">
        <v>0</v>
      </c>
      <c r="N79" s="172"/>
      <c r="O79" s="342"/>
      <c r="P79" s="342"/>
      <c r="Q79" s="342"/>
      <c r="R79" s="342"/>
      <c r="S79" s="640" t="s">
        <v>88</v>
      </c>
      <c r="T79" s="640"/>
      <c r="U79" s="640"/>
      <c r="V79" s="640"/>
      <c r="W79" s="342"/>
      <c r="X79" s="342"/>
    </row>
    <row r="80" spans="1:24" ht="11.1" customHeight="1">
      <c r="A80" s="115"/>
      <c r="B80" s="374">
        <v>105</v>
      </c>
      <c r="C80" s="374">
        <v>146</v>
      </c>
      <c r="D80" s="374">
        <v>74</v>
      </c>
      <c r="E80" s="374">
        <v>91</v>
      </c>
      <c r="F80" s="374">
        <v>15</v>
      </c>
      <c r="G80" s="374">
        <v>52</v>
      </c>
      <c r="H80" s="374">
        <v>12</v>
      </c>
      <c r="I80" s="374">
        <v>19</v>
      </c>
      <c r="J80" s="374">
        <v>1</v>
      </c>
      <c r="K80" s="374">
        <v>7</v>
      </c>
      <c r="L80" s="374">
        <v>0</v>
      </c>
      <c r="M80" s="374">
        <v>1</v>
      </c>
      <c r="N80" s="172"/>
      <c r="O80" s="342"/>
      <c r="P80" s="342"/>
      <c r="Q80" s="342"/>
      <c r="R80" s="342"/>
      <c r="S80" s="640" t="s">
        <v>104</v>
      </c>
      <c r="T80" s="640"/>
      <c r="U80" s="640"/>
      <c r="V80" s="640"/>
      <c r="W80" s="342"/>
      <c r="X80" s="342"/>
    </row>
    <row r="81" spans="1:24" ht="5.25" customHeight="1">
      <c r="A81" s="11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75"/>
      <c r="O81" s="122"/>
      <c r="P81" s="122"/>
      <c r="Q81" s="122"/>
      <c r="R81" s="128"/>
      <c r="S81" s="121"/>
      <c r="T81" s="121"/>
      <c r="U81" s="121"/>
      <c r="V81" s="121"/>
      <c r="W81" s="121"/>
      <c r="X81" s="116"/>
    </row>
    <row r="82" spans="1:24" ht="11.1" customHeight="1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</row>
    <row r="83" spans="1:24" ht="11.1" customHeigh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</row>
    <row r="84" spans="1:24" ht="11.1" customHeight="1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</row>
    <row r="85" spans="1:24" ht="11.1" customHeight="1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</row>
  </sheetData>
  <mergeCells count="71">
    <mergeCell ref="S80:V80"/>
    <mergeCell ref="S74:V74"/>
    <mergeCell ref="S75:V75"/>
    <mergeCell ref="S76:V76"/>
    <mergeCell ref="S77:V77"/>
    <mergeCell ref="S78:V78"/>
    <mergeCell ref="S79:V79"/>
    <mergeCell ref="O73:V73"/>
    <mergeCell ref="S60:V60"/>
    <mergeCell ref="S61:V61"/>
    <mergeCell ref="S62:V62"/>
    <mergeCell ref="S63:V63"/>
    <mergeCell ref="S64:V64"/>
    <mergeCell ref="O66:V66"/>
    <mergeCell ref="S67:V67"/>
    <mergeCell ref="S68:V68"/>
    <mergeCell ref="S69:V69"/>
    <mergeCell ref="S70:V70"/>
    <mergeCell ref="S71:V71"/>
    <mergeCell ref="S59:V59"/>
    <mergeCell ref="S46:V46"/>
    <mergeCell ref="O48:V48"/>
    <mergeCell ref="S49:V49"/>
    <mergeCell ref="S50:V50"/>
    <mergeCell ref="S51:V51"/>
    <mergeCell ref="S52:V52"/>
    <mergeCell ref="S53:V53"/>
    <mergeCell ref="S54:V54"/>
    <mergeCell ref="O56:V56"/>
    <mergeCell ref="S57:V57"/>
    <mergeCell ref="S58:V58"/>
    <mergeCell ref="S45:V45"/>
    <mergeCell ref="S32:V32"/>
    <mergeCell ref="O34:V34"/>
    <mergeCell ref="S35:V35"/>
    <mergeCell ref="S36:V36"/>
    <mergeCell ref="S37:V37"/>
    <mergeCell ref="S38:V38"/>
    <mergeCell ref="O40:V40"/>
    <mergeCell ref="S41:V41"/>
    <mergeCell ref="S42:V42"/>
    <mergeCell ref="S43:V43"/>
    <mergeCell ref="S44:V44"/>
    <mergeCell ref="S31:V31"/>
    <mergeCell ref="O18:V18"/>
    <mergeCell ref="S19:V19"/>
    <mergeCell ref="S20:V20"/>
    <mergeCell ref="O22:V22"/>
    <mergeCell ref="S23:V23"/>
    <mergeCell ref="S24:V24"/>
    <mergeCell ref="S25:V25"/>
    <mergeCell ref="S26:V26"/>
    <mergeCell ref="O28:V28"/>
    <mergeCell ref="S29:V29"/>
    <mergeCell ref="S30:V30"/>
    <mergeCell ref="S16:V16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S15:V15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83"/>
  <sheetViews>
    <sheetView view="pageBreakPreview" zoomScaleNormal="100" zoomScaleSheetLayoutView="100" workbookViewId="0">
      <selection activeCell="V1" sqref="V1"/>
    </sheetView>
  </sheetViews>
  <sheetFormatPr defaultRowHeight="11.25"/>
  <cols>
    <col min="1" max="11" width="1.625" style="31" customWidth="1"/>
    <col min="12" max="13" width="8.375" style="31" customWidth="1"/>
    <col min="14" max="21" width="8.125" style="31" customWidth="1"/>
    <col min="22" max="22" width="1.625" style="31" customWidth="1"/>
    <col min="23" max="23" width="9" style="31" customWidth="1"/>
    <col min="24" max="24" width="9" style="112"/>
    <col min="25" max="16384" width="9" style="31"/>
  </cols>
  <sheetData>
    <row r="1" spans="1:24" s="253" customFormat="1" ht="11.1" customHeight="1">
      <c r="A1" s="537">
        <f>'33'!M1+1</f>
        <v>34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24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3" spans="1:24" ht="11.1" customHeight="1"/>
    <row r="4" spans="1:24" ht="11.1" customHeight="1"/>
    <row r="5" spans="1:24" s="113" customFormat="1" ht="18" customHeight="1">
      <c r="B5" s="628" t="s">
        <v>311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137"/>
    </row>
    <row r="6" spans="1:24" s="112" customFormat="1" ht="12.95" customHeight="1"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130"/>
      <c r="W6" s="31"/>
    </row>
    <row r="7" spans="1:24" ht="11.1" customHeight="1"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</row>
    <row r="8" spans="1:24" ht="15" customHeight="1">
      <c r="B8" s="525" t="s">
        <v>70</v>
      </c>
      <c r="C8" s="526"/>
      <c r="D8" s="526"/>
      <c r="E8" s="526"/>
      <c r="F8" s="526"/>
      <c r="G8" s="526"/>
      <c r="H8" s="526"/>
      <c r="I8" s="526"/>
      <c r="J8" s="526"/>
      <c r="K8" s="526"/>
      <c r="L8" s="526" t="s">
        <v>1</v>
      </c>
      <c r="M8" s="526"/>
      <c r="N8" s="526" t="s">
        <v>167</v>
      </c>
      <c r="O8" s="526"/>
      <c r="P8" s="526" t="s">
        <v>168</v>
      </c>
      <c r="Q8" s="526"/>
      <c r="R8" s="526" t="s">
        <v>169</v>
      </c>
      <c r="S8" s="526"/>
      <c r="T8" s="526" t="s">
        <v>170</v>
      </c>
      <c r="U8" s="530"/>
      <c r="V8" s="333"/>
    </row>
    <row r="9" spans="1:24" ht="15" customHeight="1">
      <c r="B9" s="527"/>
      <c r="C9" s="528"/>
      <c r="D9" s="528"/>
      <c r="E9" s="528"/>
      <c r="F9" s="528"/>
      <c r="G9" s="528"/>
      <c r="H9" s="528"/>
      <c r="I9" s="528"/>
      <c r="J9" s="528"/>
      <c r="K9" s="528"/>
      <c r="L9" s="179" t="s">
        <v>2</v>
      </c>
      <c r="M9" s="179" t="s">
        <v>3</v>
      </c>
      <c r="N9" s="179" t="s">
        <v>2</v>
      </c>
      <c r="O9" s="179" t="s">
        <v>3</v>
      </c>
      <c r="P9" s="179" t="s">
        <v>2</v>
      </c>
      <c r="Q9" s="179" t="s">
        <v>3</v>
      </c>
      <c r="R9" s="179" t="s">
        <v>2</v>
      </c>
      <c r="S9" s="179" t="s">
        <v>3</v>
      </c>
      <c r="T9" s="179" t="s">
        <v>2</v>
      </c>
      <c r="U9" s="187" t="s">
        <v>3</v>
      </c>
      <c r="V9" s="333"/>
    </row>
    <row r="10" spans="1:24" ht="5.25" customHeight="1">
      <c r="B10" s="335"/>
      <c r="C10" s="186"/>
      <c r="D10" s="186"/>
      <c r="E10" s="186"/>
      <c r="F10" s="186"/>
      <c r="G10" s="186"/>
      <c r="H10" s="186"/>
      <c r="I10" s="186"/>
      <c r="J10" s="186"/>
      <c r="K10" s="154"/>
      <c r="L10" s="335"/>
      <c r="M10" s="335"/>
    </row>
    <row r="11" spans="1:24" s="41" customFormat="1" ht="11.1" customHeight="1">
      <c r="B11" s="46"/>
      <c r="C11" s="522" t="s">
        <v>108</v>
      </c>
      <c r="D11" s="522"/>
      <c r="E11" s="522"/>
      <c r="F11" s="522"/>
      <c r="G11" s="522"/>
      <c r="H11" s="522"/>
      <c r="I11" s="522"/>
      <c r="J11" s="522"/>
      <c r="K11" s="157"/>
      <c r="L11" s="133">
        <v>6382</v>
      </c>
      <c r="M11" s="133">
        <v>6444</v>
      </c>
      <c r="N11" s="375">
        <v>260</v>
      </c>
      <c r="O11" s="375">
        <v>193</v>
      </c>
      <c r="P11" s="375">
        <v>219</v>
      </c>
      <c r="Q11" s="375">
        <v>242</v>
      </c>
      <c r="R11" s="375">
        <v>288</v>
      </c>
      <c r="S11" s="375">
        <v>258</v>
      </c>
      <c r="T11" s="375">
        <v>313</v>
      </c>
      <c r="U11" s="375">
        <v>345</v>
      </c>
      <c r="V11" s="94"/>
      <c r="X11" s="118"/>
    </row>
    <row r="12" spans="1:24" ht="11.1" customHeight="1">
      <c r="B12" s="335"/>
      <c r="C12" s="329"/>
      <c r="D12" s="329"/>
      <c r="E12" s="329"/>
      <c r="F12" s="329"/>
      <c r="G12" s="520" t="s">
        <v>76</v>
      </c>
      <c r="H12" s="520"/>
      <c r="I12" s="520"/>
      <c r="J12" s="520"/>
      <c r="K12" s="161"/>
      <c r="L12" s="98">
        <v>2057</v>
      </c>
      <c r="M12" s="98">
        <v>2132</v>
      </c>
      <c r="N12" s="374">
        <v>101</v>
      </c>
      <c r="O12" s="374">
        <v>88</v>
      </c>
      <c r="P12" s="374">
        <v>94</v>
      </c>
      <c r="Q12" s="374">
        <v>99</v>
      </c>
      <c r="R12" s="374">
        <v>118</v>
      </c>
      <c r="S12" s="374">
        <v>98</v>
      </c>
      <c r="T12" s="374">
        <v>100</v>
      </c>
      <c r="U12" s="374">
        <v>121</v>
      </c>
      <c r="V12" s="91"/>
    </row>
    <row r="13" spans="1:24" ht="11.1" customHeight="1">
      <c r="B13" s="335"/>
      <c r="C13" s="329"/>
      <c r="D13" s="329"/>
      <c r="E13" s="329"/>
      <c r="F13" s="329"/>
      <c r="G13" s="520" t="s">
        <v>77</v>
      </c>
      <c r="H13" s="520"/>
      <c r="I13" s="520"/>
      <c r="J13" s="520"/>
      <c r="K13" s="161"/>
      <c r="L13" s="98">
        <v>2239</v>
      </c>
      <c r="M13" s="98">
        <v>2237</v>
      </c>
      <c r="N13" s="374">
        <v>59</v>
      </c>
      <c r="O13" s="374">
        <v>39</v>
      </c>
      <c r="P13" s="374">
        <v>61</v>
      </c>
      <c r="Q13" s="374">
        <v>69</v>
      </c>
      <c r="R13" s="374">
        <v>87</v>
      </c>
      <c r="S13" s="374">
        <v>86</v>
      </c>
      <c r="T13" s="374">
        <v>122</v>
      </c>
      <c r="U13" s="374">
        <v>122</v>
      </c>
      <c r="V13" s="91"/>
    </row>
    <row r="14" spans="1:24" ht="11.1" customHeight="1">
      <c r="B14" s="335"/>
      <c r="C14" s="329"/>
      <c r="D14" s="329"/>
      <c r="E14" s="329"/>
      <c r="F14" s="329"/>
      <c r="G14" s="520" t="s">
        <v>81</v>
      </c>
      <c r="H14" s="520"/>
      <c r="I14" s="520"/>
      <c r="J14" s="520"/>
      <c r="K14" s="161"/>
      <c r="L14" s="98">
        <v>2086</v>
      </c>
      <c r="M14" s="98">
        <v>2075</v>
      </c>
      <c r="N14" s="374">
        <v>100</v>
      </c>
      <c r="O14" s="374">
        <v>66</v>
      </c>
      <c r="P14" s="374">
        <v>64</v>
      </c>
      <c r="Q14" s="374">
        <v>74</v>
      </c>
      <c r="R14" s="374">
        <v>83</v>
      </c>
      <c r="S14" s="374">
        <v>74</v>
      </c>
      <c r="T14" s="374">
        <v>91</v>
      </c>
      <c r="U14" s="374">
        <v>102</v>
      </c>
      <c r="V14" s="91"/>
    </row>
    <row r="15" spans="1:24" ht="7.15" customHeight="1">
      <c r="B15" s="335"/>
      <c r="C15" s="329"/>
      <c r="D15" s="329"/>
      <c r="E15" s="329"/>
      <c r="F15" s="329"/>
      <c r="G15" s="329"/>
      <c r="H15" s="329"/>
      <c r="I15" s="329"/>
      <c r="J15" s="329"/>
      <c r="K15" s="161"/>
      <c r="L15" s="133"/>
      <c r="M15" s="133"/>
      <c r="N15" s="375"/>
      <c r="O15" s="375"/>
      <c r="P15" s="375"/>
      <c r="Q15" s="375"/>
      <c r="R15" s="375"/>
      <c r="S15" s="375"/>
      <c r="T15" s="375"/>
      <c r="U15" s="375"/>
      <c r="V15" s="91"/>
    </row>
    <row r="16" spans="1:24" s="41" customFormat="1" ht="11.1" customHeight="1">
      <c r="B16" s="46"/>
      <c r="C16" s="522" t="s">
        <v>109</v>
      </c>
      <c r="D16" s="522"/>
      <c r="E16" s="522"/>
      <c r="F16" s="522"/>
      <c r="G16" s="522"/>
      <c r="H16" s="522"/>
      <c r="I16" s="522"/>
      <c r="J16" s="522"/>
      <c r="K16" s="157"/>
      <c r="L16" s="133">
        <v>6453</v>
      </c>
      <c r="M16" s="133">
        <v>6446</v>
      </c>
      <c r="N16" s="375">
        <v>309</v>
      </c>
      <c r="O16" s="375">
        <v>322</v>
      </c>
      <c r="P16" s="375">
        <v>348</v>
      </c>
      <c r="Q16" s="375">
        <v>321</v>
      </c>
      <c r="R16" s="375">
        <v>375</v>
      </c>
      <c r="S16" s="375">
        <v>337</v>
      </c>
      <c r="T16" s="375">
        <v>366</v>
      </c>
      <c r="U16" s="375">
        <v>336</v>
      </c>
      <c r="V16" s="94"/>
      <c r="X16" s="118"/>
    </row>
    <row r="17" spans="2:24" ht="11.1" customHeight="1">
      <c r="B17" s="335"/>
      <c r="C17" s="329"/>
      <c r="D17" s="329"/>
      <c r="E17" s="329"/>
      <c r="F17" s="329"/>
      <c r="G17" s="520" t="s">
        <v>76</v>
      </c>
      <c r="H17" s="520"/>
      <c r="I17" s="520"/>
      <c r="J17" s="520"/>
      <c r="K17" s="161"/>
      <c r="L17" s="98">
        <v>1683</v>
      </c>
      <c r="M17" s="98">
        <v>1719</v>
      </c>
      <c r="N17" s="374">
        <v>58</v>
      </c>
      <c r="O17" s="374">
        <v>94</v>
      </c>
      <c r="P17" s="374">
        <v>89</v>
      </c>
      <c r="Q17" s="374">
        <v>85</v>
      </c>
      <c r="R17" s="374">
        <v>102</v>
      </c>
      <c r="S17" s="374">
        <v>107</v>
      </c>
      <c r="T17" s="374">
        <v>122</v>
      </c>
      <c r="U17" s="374">
        <v>108</v>
      </c>
      <c r="V17" s="91"/>
    </row>
    <row r="18" spans="2:24" ht="11.1" customHeight="1">
      <c r="B18" s="335"/>
      <c r="C18" s="329"/>
      <c r="D18" s="329"/>
      <c r="E18" s="329"/>
      <c r="F18" s="329"/>
      <c r="G18" s="520" t="s">
        <v>77</v>
      </c>
      <c r="H18" s="520"/>
      <c r="I18" s="520"/>
      <c r="J18" s="520"/>
      <c r="K18" s="161"/>
      <c r="L18" s="98">
        <v>1160</v>
      </c>
      <c r="M18" s="98">
        <v>1156</v>
      </c>
      <c r="N18" s="374">
        <v>58</v>
      </c>
      <c r="O18" s="374">
        <v>60</v>
      </c>
      <c r="P18" s="374">
        <v>63</v>
      </c>
      <c r="Q18" s="374">
        <v>53</v>
      </c>
      <c r="R18" s="374">
        <v>52</v>
      </c>
      <c r="S18" s="374">
        <v>49</v>
      </c>
      <c r="T18" s="374">
        <v>56</v>
      </c>
      <c r="U18" s="374">
        <v>53</v>
      </c>
      <c r="V18" s="91"/>
    </row>
    <row r="19" spans="2:24" ht="11.1" customHeight="1">
      <c r="B19" s="335"/>
      <c r="C19" s="329"/>
      <c r="D19" s="329"/>
      <c r="E19" s="329"/>
      <c r="F19" s="329"/>
      <c r="G19" s="520" t="s">
        <v>81</v>
      </c>
      <c r="H19" s="520"/>
      <c r="I19" s="520"/>
      <c r="J19" s="520"/>
      <c r="K19" s="161"/>
      <c r="L19" s="98">
        <v>1948</v>
      </c>
      <c r="M19" s="98">
        <v>1964</v>
      </c>
      <c r="N19" s="374">
        <v>105</v>
      </c>
      <c r="O19" s="374">
        <v>92</v>
      </c>
      <c r="P19" s="374">
        <v>104</v>
      </c>
      <c r="Q19" s="374">
        <v>111</v>
      </c>
      <c r="R19" s="374">
        <v>131</v>
      </c>
      <c r="S19" s="374">
        <v>110</v>
      </c>
      <c r="T19" s="374">
        <v>102</v>
      </c>
      <c r="U19" s="374">
        <v>101</v>
      </c>
      <c r="V19" s="91"/>
    </row>
    <row r="20" spans="2:24" ht="11.1" customHeight="1">
      <c r="B20" s="335"/>
      <c r="C20" s="329"/>
      <c r="D20" s="329"/>
      <c r="E20" s="329"/>
      <c r="F20" s="329"/>
      <c r="G20" s="520" t="s">
        <v>84</v>
      </c>
      <c r="H20" s="520"/>
      <c r="I20" s="520"/>
      <c r="J20" s="520"/>
      <c r="K20" s="161"/>
      <c r="L20" s="98">
        <v>1662</v>
      </c>
      <c r="M20" s="98">
        <v>1607</v>
      </c>
      <c r="N20" s="374">
        <v>88</v>
      </c>
      <c r="O20" s="374">
        <v>76</v>
      </c>
      <c r="P20" s="374">
        <v>92</v>
      </c>
      <c r="Q20" s="374">
        <v>72</v>
      </c>
      <c r="R20" s="374">
        <v>90</v>
      </c>
      <c r="S20" s="374">
        <v>71</v>
      </c>
      <c r="T20" s="374">
        <v>86</v>
      </c>
      <c r="U20" s="374">
        <v>74</v>
      </c>
      <c r="V20" s="91"/>
    </row>
    <row r="21" spans="2:24" ht="7.15" customHeight="1">
      <c r="B21" s="335"/>
      <c r="C21" s="329"/>
      <c r="D21" s="329"/>
      <c r="E21" s="329"/>
      <c r="F21" s="329"/>
      <c r="G21" s="329"/>
      <c r="H21" s="329"/>
      <c r="I21" s="329"/>
      <c r="J21" s="329"/>
      <c r="K21" s="161"/>
      <c r="L21" s="133"/>
      <c r="M21" s="133"/>
      <c r="N21" s="375"/>
      <c r="O21" s="375"/>
      <c r="P21" s="375"/>
      <c r="Q21" s="375"/>
      <c r="R21" s="375"/>
      <c r="S21" s="375"/>
      <c r="T21" s="375"/>
      <c r="U21" s="375"/>
      <c r="V21" s="91"/>
    </row>
    <row r="22" spans="2:24" s="41" customFormat="1" ht="11.1" customHeight="1">
      <c r="B22" s="46"/>
      <c r="C22" s="522" t="s">
        <v>110</v>
      </c>
      <c r="D22" s="522"/>
      <c r="E22" s="522"/>
      <c r="F22" s="522"/>
      <c r="G22" s="522"/>
      <c r="H22" s="522"/>
      <c r="I22" s="522"/>
      <c r="J22" s="522"/>
      <c r="K22" s="157"/>
      <c r="L22" s="133">
        <v>7455</v>
      </c>
      <c r="M22" s="133">
        <v>7674</v>
      </c>
      <c r="N22" s="375">
        <v>308</v>
      </c>
      <c r="O22" s="375">
        <v>251</v>
      </c>
      <c r="P22" s="375">
        <v>305</v>
      </c>
      <c r="Q22" s="375">
        <v>254</v>
      </c>
      <c r="R22" s="375">
        <v>331</v>
      </c>
      <c r="S22" s="375">
        <v>326</v>
      </c>
      <c r="T22" s="375">
        <v>373</v>
      </c>
      <c r="U22" s="375">
        <v>349</v>
      </c>
      <c r="V22" s="94"/>
      <c r="X22" s="118"/>
    </row>
    <row r="23" spans="2:24" ht="11.1" customHeight="1">
      <c r="B23" s="335"/>
      <c r="C23" s="329"/>
      <c r="D23" s="329"/>
      <c r="E23" s="329"/>
      <c r="F23" s="329"/>
      <c r="G23" s="520" t="s">
        <v>76</v>
      </c>
      <c r="H23" s="520"/>
      <c r="I23" s="520"/>
      <c r="J23" s="520"/>
      <c r="K23" s="161"/>
      <c r="L23" s="98">
        <v>1570</v>
      </c>
      <c r="M23" s="98">
        <v>1579</v>
      </c>
      <c r="N23" s="374">
        <v>67</v>
      </c>
      <c r="O23" s="374">
        <v>54</v>
      </c>
      <c r="P23" s="374">
        <v>56</v>
      </c>
      <c r="Q23" s="374">
        <v>61</v>
      </c>
      <c r="R23" s="374">
        <v>79</v>
      </c>
      <c r="S23" s="374">
        <v>75</v>
      </c>
      <c r="T23" s="374">
        <v>85</v>
      </c>
      <c r="U23" s="374">
        <v>77</v>
      </c>
      <c r="V23" s="91"/>
    </row>
    <row r="24" spans="2:24" ht="11.1" customHeight="1">
      <c r="B24" s="335"/>
      <c r="C24" s="329"/>
      <c r="D24" s="329"/>
      <c r="E24" s="329"/>
      <c r="F24" s="329"/>
      <c r="G24" s="520" t="s">
        <v>77</v>
      </c>
      <c r="H24" s="520"/>
      <c r="I24" s="520"/>
      <c r="J24" s="520"/>
      <c r="K24" s="161"/>
      <c r="L24" s="98">
        <v>2065</v>
      </c>
      <c r="M24" s="98">
        <v>2088</v>
      </c>
      <c r="N24" s="374">
        <v>67</v>
      </c>
      <c r="O24" s="374">
        <v>50</v>
      </c>
      <c r="P24" s="374">
        <v>66</v>
      </c>
      <c r="Q24" s="374">
        <v>62</v>
      </c>
      <c r="R24" s="374">
        <v>77</v>
      </c>
      <c r="S24" s="374">
        <v>71</v>
      </c>
      <c r="T24" s="374">
        <v>107</v>
      </c>
      <c r="U24" s="374">
        <v>90</v>
      </c>
      <c r="V24" s="91"/>
    </row>
    <row r="25" spans="2:24" ht="11.1" customHeight="1">
      <c r="B25" s="335"/>
      <c r="C25" s="329"/>
      <c r="D25" s="329"/>
      <c r="E25" s="329"/>
      <c r="F25" s="329"/>
      <c r="G25" s="520" t="s">
        <v>81</v>
      </c>
      <c r="H25" s="520"/>
      <c r="I25" s="520"/>
      <c r="J25" s="520"/>
      <c r="K25" s="161"/>
      <c r="L25" s="98">
        <v>1846</v>
      </c>
      <c r="M25" s="98">
        <v>1980</v>
      </c>
      <c r="N25" s="374">
        <v>85</v>
      </c>
      <c r="O25" s="374">
        <v>66</v>
      </c>
      <c r="P25" s="374">
        <v>77</v>
      </c>
      <c r="Q25" s="374">
        <v>58</v>
      </c>
      <c r="R25" s="374">
        <v>73</v>
      </c>
      <c r="S25" s="374">
        <v>60</v>
      </c>
      <c r="T25" s="374">
        <v>82</v>
      </c>
      <c r="U25" s="374">
        <v>73</v>
      </c>
      <c r="V25" s="91"/>
    </row>
    <row r="26" spans="2:24" ht="11.1" customHeight="1">
      <c r="B26" s="335"/>
      <c r="C26" s="329"/>
      <c r="D26" s="329"/>
      <c r="E26" s="329"/>
      <c r="F26" s="329"/>
      <c r="G26" s="520" t="s">
        <v>84</v>
      </c>
      <c r="H26" s="520"/>
      <c r="I26" s="520"/>
      <c r="J26" s="520"/>
      <c r="K26" s="161"/>
      <c r="L26" s="98">
        <v>1974</v>
      </c>
      <c r="M26" s="98">
        <v>2027</v>
      </c>
      <c r="N26" s="374">
        <v>89</v>
      </c>
      <c r="O26" s="374">
        <v>81</v>
      </c>
      <c r="P26" s="374">
        <v>106</v>
      </c>
      <c r="Q26" s="374">
        <v>73</v>
      </c>
      <c r="R26" s="374">
        <v>102</v>
      </c>
      <c r="S26" s="374">
        <v>120</v>
      </c>
      <c r="T26" s="374">
        <v>99</v>
      </c>
      <c r="U26" s="374">
        <v>109</v>
      </c>
      <c r="V26" s="91"/>
    </row>
    <row r="27" spans="2:24" ht="7.15" customHeight="1">
      <c r="B27" s="335"/>
      <c r="C27" s="329"/>
      <c r="D27" s="329"/>
      <c r="E27" s="329"/>
      <c r="F27" s="329"/>
      <c r="G27" s="329"/>
      <c r="H27" s="329"/>
      <c r="I27" s="329"/>
      <c r="J27" s="329"/>
      <c r="K27" s="161"/>
      <c r="L27" s="133"/>
      <c r="M27" s="133"/>
      <c r="N27" s="375"/>
      <c r="O27" s="375"/>
      <c r="P27" s="375"/>
      <c r="Q27" s="375"/>
      <c r="R27" s="375"/>
      <c r="S27" s="375"/>
      <c r="T27" s="375"/>
      <c r="U27" s="375"/>
      <c r="V27" s="91"/>
    </row>
    <row r="28" spans="2:24" s="41" customFormat="1" ht="11.1" customHeight="1">
      <c r="B28" s="46"/>
      <c r="C28" s="522" t="s">
        <v>111</v>
      </c>
      <c r="D28" s="522"/>
      <c r="E28" s="522"/>
      <c r="F28" s="522"/>
      <c r="G28" s="522"/>
      <c r="H28" s="522"/>
      <c r="I28" s="522"/>
      <c r="J28" s="522"/>
      <c r="K28" s="157"/>
      <c r="L28" s="133">
        <v>5756</v>
      </c>
      <c r="M28" s="133">
        <v>6060</v>
      </c>
      <c r="N28" s="375">
        <v>242</v>
      </c>
      <c r="O28" s="375">
        <v>248</v>
      </c>
      <c r="P28" s="375">
        <v>255</v>
      </c>
      <c r="Q28" s="375">
        <v>211</v>
      </c>
      <c r="R28" s="375">
        <v>249</v>
      </c>
      <c r="S28" s="375">
        <v>210</v>
      </c>
      <c r="T28" s="375">
        <v>234</v>
      </c>
      <c r="U28" s="375">
        <v>251</v>
      </c>
      <c r="V28" s="94"/>
      <c r="X28" s="118"/>
    </row>
    <row r="29" spans="2:24" ht="11.1" customHeight="1">
      <c r="B29" s="335"/>
      <c r="C29" s="329"/>
      <c r="D29" s="329"/>
      <c r="E29" s="329"/>
      <c r="F29" s="329"/>
      <c r="G29" s="520" t="s">
        <v>76</v>
      </c>
      <c r="H29" s="520"/>
      <c r="I29" s="520"/>
      <c r="J29" s="520"/>
      <c r="K29" s="161"/>
      <c r="L29" s="98">
        <v>1079</v>
      </c>
      <c r="M29" s="98">
        <v>1095</v>
      </c>
      <c r="N29" s="374">
        <v>58</v>
      </c>
      <c r="O29" s="374">
        <v>64</v>
      </c>
      <c r="P29" s="374">
        <v>54</v>
      </c>
      <c r="Q29" s="374">
        <v>38</v>
      </c>
      <c r="R29" s="374">
        <v>51</v>
      </c>
      <c r="S29" s="374">
        <v>38</v>
      </c>
      <c r="T29" s="374">
        <v>49</v>
      </c>
      <c r="U29" s="374">
        <v>38</v>
      </c>
      <c r="V29" s="91"/>
    </row>
    <row r="30" spans="2:24" ht="11.1" customHeight="1">
      <c r="B30" s="335"/>
      <c r="C30" s="329"/>
      <c r="D30" s="329"/>
      <c r="E30" s="329"/>
      <c r="F30" s="329"/>
      <c r="G30" s="520" t="s">
        <v>77</v>
      </c>
      <c r="H30" s="520"/>
      <c r="I30" s="520"/>
      <c r="J30" s="520"/>
      <c r="K30" s="161"/>
      <c r="L30" s="98">
        <v>821</v>
      </c>
      <c r="M30" s="98">
        <v>814</v>
      </c>
      <c r="N30" s="374">
        <v>38</v>
      </c>
      <c r="O30" s="374">
        <v>33</v>
      </c>
      <c r="P30" s="374">
        <v>44</v>
      </c>
      <c r="Q30" s="374">
        <v>32</v>
      </c>
      <c r="R30" s="374">
        <v>36</v>
      </c>
      <c r="S30" s="374">
        <v>30</v>
      </c>
      <c r="T30" s="374">
        <v>47</v>
      </c>
      <c r="U30" s="374">
        <v>58</v>
      </c>
      <c r="V30" s="91"/>
    </row>
    <row r="31" spans="2:24" ht="11.1" customHeight="1">
      <c r="B31" s="335"/>
      <c r="C31" s="329"/>
      <c r="D31" s="329"/>
      <c r="E31" s="329"/>
      <c r="F31" s="329"/>
      <c r="G31" s="520" t="s">
        <v>81</v>
      </c>
      <c r="H31" s="520"/>
      <c r="I31" s="520"/>
      <c r="J31" s="520"/>
      <c r="K31" s="161"/>
      <c r="L31" s="98">
        <v>1267</v>
      </c>
      <c r="M31" s="98">
        <v>1439</v>
      </c>
      <c r="N31" s="374">
        <v>59</v>
      </c>
      <c r="O31" s="374">
        <v>65</v>
      </c>
      <c r="P31" s="374">
        <v>50</v>
      </c>
      <c r="Q31" s="374">
        <v>45</v>
      </c>
      <c r="R31" s="374">
        <v>32</v>
      </c>
      <c r="S31" s="374">
        <v>38</v>
      </c>
      <c r="T31" s="374">
        <v>42</v>
      </c>
      <c r="U31" s="374">
        <v>43</v>
      </c>
      <c r="V31" s="91"/>
    </row>
    <row r="32" spans="2:24" ht="11.1" customHeight="1">
      <c r="B32" s="335"/>
      <c r="C32" s="329"/>
      <c r="D32" s="329"/>
      <c r="E32" s="329"/>
      <c r="F32" s="329"/>
      <c r="G32" s="520" t="s">
        <v>84</v>
      </c>
      <c r="H32" s="520"/>
      <c r="I32" s="520"/>
      <c r="J32" s="520"/>
      <c r="K32" s="161"/>
      <c r="L32" s="98">
        <v>1510</v>
      </c>
      <c r="M32" s="98">
        <v>1436</v>
      </c>
      <c r="N32" s="374">
        <v>68</v>
      </c>
      <c r="O32" s="374">
        <v>59</v>
      </c>
      <c r="P32" s="374">
        <v>79</v>
      </c>
      <c r="Q32" s="374">
        <v>67</v>
      </c>
      <c r="R32" s="374">
        <v>84</v>
      </c>
      <c r="S32" s="374">
        <v>58</v>
      </c>
      <c r="T32" s="374">
        <v>55</v>
      </c>
      <c r="U32" s="374">
        <v>62</v>
      </c>
      <c r="V32" s="91"/>
    </row>
    <row r="33" spans="2:24" ht="11.1" customHeight="1">
      <c r="B33" s="335"/>
      <c r="C33" s="329"/>
      <c r="D33" s="329"/>
      <c r="E33" s="329"/>
      <c r="F33" s="329"/>
      <c r="G33" s="520" t="s">
        <v>87</v>
      </c>
      <c r="H33" s="520"/>
      <c r="I33" s="520"/>
      <c r="J33" s="520"/>
      <c r="K33" s="161"/>
      <c r="L33" s="98">
        <v>1079</v>
      </c>
      <c r="M33" s="98">
        <v>1276</v>
      </c>
      <c r="N33" s="374">
        <v>19</v>
      </c>
      <c r="O33" s="374">
        <v>27</v>
      </c>
      <c r="P33" s="374">
        <v>28</v>
      </c>
      <c r="Q33" s="374">
        <v>29</v>
      </c>
      <c r="R33" s="374">
        <v>46</v>
      </c>
      <c r="S33" s="374">
        <v>46</v>
      </c>
      <c r="T33" s="374">
        <v>41</v>
      </c>
      <c r="U33" s="374">
        <v>50</v>
      </c>
      <c r="V33" s="91"/>
      <c r="X33" s="116"/>
    </row>
    <row r="34" spans="2:24" ht="7.15" customHeight="1">
      <c r="B34" s="335"/>
      <c r="C34" s="335"/>
      <c r="D34" s="335"/>
      <c r="E34" s="335"/>
      <c r="F34" s="335"/>
      <c r="G34" s="335"/>
      <c r="H34" s="335"/>
      <c r="I34" s="335"/>
      <c r="J34" s="335"/>
      <c r="K34" s="52"/>
      <c r="L34" s="133"/>
      <c r="M34" s="133"/>
      <c r="N34" s="375"/>
      <c r="O34" s="375"/>
      <c r="P34" s="375"/>
      <c r="Q34" s="375"/>
      <c r="R34" s="375"/>
      <c r="S34" s="375"/>
      <c r="T34" s="375"/>
      <c r="U34" s="375"/>
      <c r="V34" s="91"/>
      <c r="X34" s="116"/>
    </row>
    <row r="35" spans="2:24" s="41" customFormat="1" ht="11.1" customHeight="1">
      <c r="B35" s="46"/>
      <c r="C35" s="522" t="s">
        <v>112</v>
      </c>
      <c r="D35" s="522"/>
      <c r="E35" s="522"/>
      <c r="F35" s="522"/>
      <c r="G35" s="522"/>
      <c r="H35" s="522"/>
      <c r="I35" s="522"/>
      <c r="J35" s="522"/>
      <c r="K35" s="157"/>
      <c r="L35" s="133">
        <v>6883</v>
      </c>
      <c r="M35" s="133">
        <v>7442</v>
      </c>
      <c r="N35" s="375">
        <v>396</v>
      </c>
      <c r="O35" s="375">
        <v>356</v>
      </c>
      <c r="P35" s="375">
        <v>326</v>
      </c>
      <c r="Q35" s="375">
        <v>312</v>
      </c>
      <c r="R35" s="375">
        <v>297</v>
      </c>
      <c r="S35" s="375">
        <v>314</v>
      </c>
      <c r="T35" s="375">
        <v>310</v>
      </c>
      <c r="U35" s="375">
        <v>302</v>
      </c>
      <c r="V35" s="94"/>
      <c r="X35" s="118"/>
    </row>
    <row r="36" spans="2:24" ht="11.1" customHeight="1">
      <c r="B36" s="335"/>
      <c r="C36" s="329"/>
      <c r="D36" s="329"/>
      <c r="E36" s="329"/>
      <c r="F36" s="329"/>
      <c r="G36" s="520" t="s">
        <v>76</v>
      </c>
      <c r="H36" s="520"/>
      <c r="I36" s="520"/>
      <c r="J36" s="520"/>
      <c r="K36" s="161"/>
      <c r="L36" s="98">
        <v>1689</v>
      </c>
      <c r="M36" s="98">
        <v>1911</v>
      </c>
      <c r="N36" s="374">
        <v>102</v>
      </c>
      <c r="O36" s="374">
        <v>85</v>
      </c>
      <c r="P36" s="374">
        <v>77</v>
      </c>
      <c r="Q36" s="374">
        <v>69</v>
      </c>
      <c r="R36" s="374">
        <v>76</v>
      </c>
      <c r="S36" s="374">
        <v>69</v>
      </c>
      <c r="T36" s="374">
        <v>76</v>
      </c>
      <c r="U36" s="374">
        <v>74</v>
      </c>
      <c r="V36" s="91"/>
    </row>
    <row r="37" spans="2:24" ht="11.1" customHeight="1">
      <c r="B37" s="335"/>
      <c r="C37" s="329"/>
      <c r="D37" s="329"/>
      <c r="E37" s="329"/>
      <c r="F37" s="329"/>
      <c r="G37" s="520" t="s">
        <v>77</v>
      </c>
      <c r="H37" s="520"/>
      <c r="I37" s="520"/>
      <c r="J37" s="520"/>
      <c r="K37" s="161"/>
      <c r="L37" s="98">
        <v>1449</v>
      </c>
      <c r="M37" s="98">
        <v>1517</v>
      </c>
      <c r="N37" s="374">
        <v>101</v>
      </c>
      <c r="O37" s="374">
        <v>86</v>
      </c>
      <c r="P37" s="374">
        <v>85</v>
      </c>
      <c r="Q37" s="374">
        <v>89</v>
      </c>
      <c r="R37" s="374">
        <v>73</v>
      </c>
      <c r="S37" s="374">
        <v>75</v>
      </c>
      <c r="T37" s="374">
        <v>54</v>
      </c>
      <c r="U37" s="374">
        <v>49</v>
      </c>
      <c r="V37" s="91"/>
    </row>
    <row r="38" spans="2:24" ht="11.1" customHeight="1">
      <c r="B38" s="335"/>
      <c r="C38" s="329"/>
      <c r="D38" s="329"/>
      <c r="E38" s="329"/>
      <c r="F38" s="329"/>
      <c r="G38" s="520" t="s">
        <v>81</v>
      </c>
      <c r="H38" s="520"/>
      <c r="I38" s="520"/>
      <c r="J38" s="520"/>
      <c r="K38" s="161"/>
      <c r="L38" s="98">
        <v>1387</v>
      </c>
      <c r="M38" s="98">
        <v>1472</v>
      </c>
      <c r="N38" s="374">
        <v>58</v>
      </c>
      <c r="O38" s="374">
        <v>43</v>
      </c>
      <c r="P38" s="374">
        <v>53</v>
      </c>
      <c r="Q38" s="374">
        <v>46</v>
      </c>
      <c r="R38" s="374">
        <v>45</v>
      </c>
      <c r="S38" s="374">
        <v>52</v>
      </c>
      <c r="T38" s="374">
        <v>59</v>
      </c>
      <c r="U38" s="374">
        <v>58</v>
      </c>
      <c r="V38" s="91"/>
    </row>
    <row r="39" spans="2:24" ht="11.1" customHeight="1">
      <c r="B39" s="335"/>
      <c r="C39" s="329"/>
      <c r="D39" s="329"/>
      <c r="E39" s="329"/>
      <c r="F39" s="329"/>
      <c r="G39" s="520" t="s">
        <v>84</v>
      </c>
      <c r="H39" s="520"/>
      <c r="I39" s="520"/>
      <c r="J39" s="520"/>
      <c r="K39" s="161"/>
      <c r="L39" s="98">
        <v>1088</v>
      </c>
      <c r="M39" s="98">
        <v>1198</v>
      </c>
      <c r="N39" s="374">
        <v>59</v>
      </c>
      <c r="O39" s="374">
        <v>68</v>
      </c>
      <c r="P39" s="374">
        <v>52</v>
      </c>
      <c r="Q39" s="374">
        <v>54</v>
      </c>
      <c r="R39" s="374">
        <v>48</v>
      </c>
      <c r="S39" s="374">
        <v>57</v>
      </c>
      <c r="T39" s="374">
        <v>69</v>
      </c>
      <c r="U39" s="374">
        <v>54</v>
      </c>
      <c r="V39" s="91"/>
    </row>
    <row r="40" spans="2:24" ht="11.1" customHeight="1">
      <c r="B40" s="335"/>
      <c r="C40" s="329"/>
      <c r="D40" s="329"/>
      <c r="E40" s="329"/>
      <c r="F40" s="329"/>
      <c r="G40" s="520" t="s">
        <v>87</v>
      </c>
      <c r="H40" s="520"/>
      <c r="I40" s="520"/>
      <c r="J40" s="520"/>
      <c r="K40" s="161"/>
      <c r="L40" s="98">
        <v>1270</v>
      </c>
      <c r="M40" s="98">
        <v>1344</v>
      </c>
      <c r="N40" s="374">
        <v>76</v>
      </c>
      <c r="O40" s="374">
        <v>74</v>
      </c>
      <c r="P40" s="374">
        <v>59</v>
      </c>
      <c r="Q40" s="374">
        <v>54</v>
      </c>
      <c r="R40" s="374">
        <v>55</v>
      </c>
      <c r="S40" s="374">
        <v>61</v>
      </c>
      <c r="T40" s="374">
        <v>52</v>
      </c>
      <c r="U40" s="374">
        <v>67</v>
      </c>
      <c r="V40" s="91"/>
    </row>
    <row r="41" spans="2:24" ht="7.15" customHeight="1">
      <c r="B41" s="335"/>
      <c r="C41" s="329"/>
      <c r="D41" s="329"/>
      <c r="E41" s="329"/>
      <c r="F41" s="329"/>
      <c r="G41" s="329"/>
      <c r="H41" s="329"/>
      <c r="I41" s="329"/>
      <c r="J41" s="329"/>
      <c r="K41" s="161"/>
      <c r="L41" s="133"/>
      <c r="M41" s="133"/>
      <c r="N41" s="375"/>
      <c r="O41" s="375"/>
      <c r="P41" s="375"/>
      <c r="Q41" s="375"/>
      <c r="R41" s="375"/>
      <c r="S41" s="375"/>
      <c r="T41" s="375"/>
      <c r="U41" s="375"/>
      <c r="V41" s="91"/>
    </row>
    <row r="42" spans="2:24" s="41" customFormat="1" ht="11.1" customHeight="1">
      <c r="B42" s="46"/>
      <c r="C42" s="522" t="s">
        <v>113</v>
      </c>
      <c r="D42" s="522"/>
      <c r="E42" s="522"/>
      <c r="F42" s="522"/>
      <c r="G42" s="522"/>
      <c r="H42" s="522"/>
      <c r="I42" s="522"/>
      <c r="J42" s="522"/>
      <c r="K42" s="157"/>
      <c r="L42" s="133">
        <v>6045</v>
      </c>
      <c r="M42" s="133">
        <v>6175</v>
      </c>
      <c r="N42" s="375">
        <v>353</v>
      </c>
      <c r="O42" s="375">
        <v>322</v>
      </c>
      <c r="P42" s="375">
        <v>328</v>
      </c>
      <c r="Q42" s="375">
        <v>337</v>
      </c>
      <c r="R42" s="375">
        <v>330</v>
      </c>
      <c r="S42" s="375">
        <v>301</v>
      </c>
      <c r="T42" s="375">
        <v>281</v>
      </c>
      <c r="U42" s="375">
        <v>313</v>
      </c>
      <c r="V42" s="94"/>
      <c r="X42" s="118"/>
    </row>
    <row r="43" spans="2:24" ht="11.1" customHeight="1">
      <c r="B43" s="335"/>
      <c r="C43" s="329"/>
      <c r="D43" s="329"/>
      <c r="E43" s="329"/>
      <c r="F43" s="329"/>
      <c r="G43" s="520" t="s">
        <v>76</v>
      </c>
      <c r="H43" s="520"/>
      <c r="I43" s="520"/>
      <c r="J43" s="520"/>
      <c r="K43" s="161"/>
      <c r="L43" s="98">
        <v>921</v>
      </c>
      <c r="M43" s="98">
        <v>880</v>
      </c>
      <c r="N43" s="374">
        <v>59</v>
      </c>
      <c r="O43" s="374">
        <v>58</v>
      </c>
      <c r="P43" s="374">
        <v>47</v>
      </c>
      <c r="Q43" s="374">
        <v>53</v>
      </c>
      <c r="R43" s="374">
        <v>38</v>
      </c>
      <c r="S43" s="374">
        <v>37</v>
      </c>
      <c r="T43" s="374">
        <v>41</v>
      </c>
      <c r="U43" s="374">
        <v>45</v>
      </c>
      <c r="V43" s="91"/>
    </row>
    <row r="44" spans="2:24" ht="11.1" customHeight="1">
      <c r="B44" s="335"/>
      <c r="C44" s="329"/>
      <c r="D44" s="329"/>
      <c r="E44" s="329"/>
      <c r="F44" s="329"/>
      <c r="G44" s="520" t="s">
        <v>77</v>
      </c>
      <c r="H44" s="520"/>
      <c r="I44" s="520"/>
      <c r="J44" s="520"/>
      <c r="K44" s="161"/>
      <c r="L44" s="98">
        <v>886</v>
      </c>
      <c r="M44" s="98">
        <v>875</v>
      </c>
      <c r="N44" s="374">
        <v>41</v>
      </c>
      <c r="O44" s="374">
        <v>43</v>
      </c>
      <c r="P44" s="374">
        <v>42</v>
      </c>
      <c r="Q44" s="374">
        <v>44</v>
      </c>
      <c r="R44" s="374">
        <v>48</v>
      </c>
      <c r="S44" s="374">
        <v>37</v>
      </c>
      <c r="T44" s="374">
        <v>38</v>
      </c>
      <c r="U44" s="374">
        <v>47</v>
      </c>
      <c r="V44" s="91"/>
    </row>
    <row r="45" spans="2:24" ht="11.1" customHeight="1">
      <c r="B45" s="335"/>
      <c r="C45" s="329"/>
      <c r="D45" s="329"/>
      <c r="E45" s="329"/>
      <c r="F45" s="329"/>
      <c r="G45" s="520" t="s">
        <v>81</v>
      </c>
      <c r="H45" s="520"/>
      <c r="I45" s="520"/>
      <c r="J45" s="520"/>
      <c r="K45" s="161"/>
      <c r="L45" s="98">
        <v>957</v>
      </c>
      <c r="M45" s="98">
        <v>1037</v>
      </c>
      <c r="N45" s="374">
        <v>71</v>
      </c>
      <c r="O45" s="374">
        <v>60</v>
      </c>
      <c r="P45" s="374">
        <v>59</v>
      </c>
      <c r="Q45" s="374">
        <v>66</v>
      </c>
      <c r="R45" s="374">
        <v>60</v>
      </c>
      <c r="S45" s="374">
        <v>60</v>
      </c>
      <c r="T45" s="374">
        <v>54</v>
      </c>
      <c r="U45" s="374">
        <v>52</v>
      </c>
      <c r="V45" s="91"/>
    </row>
    <row r="46" spans="2:24" ht="11.1" customHeight="1">
      <c r="B46" s="335"/>
      <c r="C46" s="329"/>
      <c r="D46" s="329"/>
      <c r="E46" s="329"/>
      <c r="F46" s="329"/>
      <c r="G46" s="520" t="s">
        <v>84</v>
      </c>
      <c r="H46" s="520"/>
      <c r="I46" s="520"/>
      <c r="J46" s="520"/>
      <c r="K46" s="161"/>
      <c r="L46" s="98">
        <v>876</v>
      </c>
      <c r="M46" s="98">
        <v>851</v>
      </c>
      <c r="N46" s="374">
        <v>62</v>
      </c>
      <c r="O46" s="374">
        <v>44</v>
      </c>
      <c r="P46" s="374">
        <v>64</v>
      </c>
      <c r="Q46" s="374">
        <v>61</v>
      </c>
      <c r="R46" s="374">
        <v>68</v>
      </c>
      <c r="S46" s="374">
        <v>51</v>
      </c>
      <c r="T46" s="374">
        <v>41</v>
      </c>
      <c r="U46" s="374">
        <v>43</v>
      </c>
      <c r="V46" s="91"/>
    </row>
    <row r="47" spans="2:24" ht="11.1" customHeight="1">
      <c r="B47" s="335"/>
      <c r="C47" s="329"/>
      <c r="D47" s="329"/>
      <c r="E47" s="329"/>
      <c r="F47" s="329"/>
      <c r="G47" s="520" t="s">
        <v>87</v>
      </c>
      <c r="H47" s="520"/>
      <c r="I47" s="520"/>
      <c r="J47" s="520"/>
      <c r="K47" s="161"/>
      <c r="L47" s="98">
        <v>1309</v>
      </c>
      <c r="M47" s="98">
        <v>1420</v>
      </c>
      <c r="N47" s="374">
        <v>73</v>
      </c>
      <c r="O47" s="374">
        <v>77</v>
      </c>
      <c r="P47" s="374">
        <v>52</v>
      </c>
      <c r="Q47" s="374">
        <v>74</v>
      </c>
      <c r="R47" s="374">
        <v>64</v>
      </c>
      <c r="S47" s="374">
        <v>65</v>
      </c>
      <c r="T47" s="374">
        <v>48</v>
      </c>
      <c r="U47" s="374">
        <v>71</v>
      </c>
      <c r="V47" s="91"/>
    </row>
    <row r="48" spans="2:24" ht="11.1" customHeight="1">
      <c r="B48" s="335"/>
      <c r="C48" s="329"/>
      <c r="D48" s="329"/>
      <c r="E48" s="329"/>
      <c r="F48" s="329"/>
      <c r="G48" s="520" t="s">
        <v>88</v>
      </c>
      <c r="H48" s="520"/>
      <c r="I48" s="520"/>
      <c r="J48" s="520"/>
      <c r="K48" s="161"/>
      <c r="L48" s="98">
        <v>1096</v>
      </c>
      <c r="M48" s="98">
        <v>1112</v>
      </c>
      <c r="N48" s="374">
        <v>47</v>
      </c>
      <c r="O48" s="374">
        <v>40</v>
      </c>
      <c r="P48" s="374">
        <v>64</v>
      </c>
      <c r="Q48" s="374">
        <v>39</v>
      </c>
      <c r="R48" s="374">
        <v>52</v>
      </c>
      <c r="S48" s="374">
        <v>51</v>
      </c>
      <c r="T48" s="374">
        <v>59</v>
      </c>
      <c r="U48" s="374">
        <v>55</v>
      </c>
      <c r="V48" s="91"/>
    </row>
    <row r="49" spans="2:24" ht="7.15" customHeight="1">
      <c r="B49" s="335"/>
      <c r="C49" s="329"/>
      <c r="D49" s="329"/>
      <c r="E49" s="329"/>
      <c r="F49" s="329"/>
      <c r="G49" s="329"/>
      <c r="H49" s="329"/>
      <c r="I49" s="329"/>
      <c r="J49" s="329"/>
      <c r="K49" s="161"/>
      <c r="L49" s="133"/>
      <c r="M49" s="133"/>
      <c r="N49" s="375"/>
      <c r="O49" s="375"/>
      <c r="P49" s="375"/>
      <c r="Q49" s="375"/>
      <c r="R49" s="375"/>
      <c r="S49" s="375"/>
      <c r="T49" s="375"/>
      <c r="U49" s="375"/>
      <c r="V49" s="91"/>
    </row>
    <row r="50" spans="2:24" s="41" customFormat="1" ht="11.1" customHeight="1">
      <c r="B50" s="46"/>
      <c r="C50" s="522" t="s">
        <v>114</v>
      </c>
      <c r="D50" s="522"/>
      <c r="E50" s="522"/>
      <c r="F50" s="522"/>
      <c r="G50" s="522"/>
      <c r="H50" s="522"/>
      <c r="I50" s="522"/>
      <c r="J50" s="522"/>
      <c r="K50" s="157"/>
      <c r="L50" s="133">
        <v>4700</v>
      </c>
      <c r="M50" s="133">
        <v>4733</v>
      </c>
      <c r="N50" s="375">
        <v>226</v>
      </c>
      <c r="O50" s="375">
        <v>199</v>
      </c>
      <c r="P50" s="375">
        <v>242</v>
      </c>
      <c r="Q50" s="375">
        <v>219</v>
      </c>
      <c r="R50" s="375">
        <v>287</v>
      </c>
      <c r="S50" s="375">
        <v>227</v>
      </c>
      <c r="T50" s="375">
        <v>240</v>
      </c>
      <c r="U50" s="375">
        <v>258</v>
      </c>
      <c r="V50" s="139"/>
      <c r="X50" s="118"/>
    </row>
    <row r="51" spans="2:24" ht="11.1" customHeight="1">
      <c r="B51" s="335"/>
      <c r="C51" s="329"/>
      <c r="D51" s="329"/>
      <c r="E51" s="329"/>
      <c r="F51" s="329"/>
      <c r="G51" s="520" t="s">
        <v>76</v>
      </c>
      <c r="H51" s="520"/>
      <c r="I51" s="520"/>
      <c r="J51" s="520"/>
      <c r="K51" s="161"/>
      <c r="L51" s="98">
        <v>2061</v>
      </c>
      <c r="M51" s="98">
        <v>2059</v>
      </c>
      <c r="N51" s="374">
        <v>96</v>
      </c>
      <c r="O51" s="374">
        <v>91</v>
      </c>
      <c r="P51" s="374">
        <v>98</v>
      </c>
      <c r="Q51" s="374">
        <v>87</v>
      </c>
      <c r="R51" s="374">
        <v>123</v>
      </c>
      <c r="S51" s="374">
        <v>81</v>
      </c>
      <c r="T51" s="374">
        <v>96</v>
      </c>
      <c r="U51" s="374">
        <v>87</v>
      </c>
      <c r="V51" s="91"/>
    </row>
    <row r="52" spans="2:24" ht="11.1" customHeight="1">
      <c r="B52" s="335"/>
      <c r="C52" s="329"/>
      <c r="D52" s="329"/>
      <c r="E52" s="329"/>
      <c r="F52" s="329"/>
      <c r="G52" s="520" t="s">
        <v>77</v>
      </c>
      <c r="H52" s="520"/>
      <c r="I52" s="520"/>
      <c r="J52" s="520"/>
      <c r="K52" s="161"/>
      <c r="L52" s="98">
        <v>1041</v>
      </c>
      <c r="M52" s="98">
        <v>1000</v>
      </c>
      <c r="N52" s="374">
        <v>55</v>
      </c>
      <c r="O52" s="374">
        <v>40</v>
      </c>
      <c r="P52" s="374">
        <v>80</v>
      </c>
      <c r="Q52" s="374">
        <v>71</v>
      </c>
      <c r="R52" s="374">
        <v>72</v>
      </c>
      <c r="S52" s="374">
        <v>64</v>
      </c>
      <c r="T52" s="374">
        <v>64</v>
      </c>
      <c r="U52" s="374">
        <v>56</v>
      </c>
      <c r="V52" s="91"/>
    </row>
    <row r="53" spans="2:24" ht="11.1" customHeight="1">
      <c r="B53" s="335"/>
      <c r="C53" s="329"/>
      <c r="D53" s="329"/>
      <c r="E53" s="329"/>
      <c r="F53" s="329"/>
      <c r="G53" s="520" t="s">
        <v>81</v>
      </c>
      <c r="H53" s="520"/>
      <c r="I53" s="520"/>
      <c r="J53" s="520"/>
      <c r="K53" s="161"/>
      <c r="L53" s="98">
        <v>1598</v>
      </c>
      <c r="M53" s="98">
        <v>1674</v>
      </c>
      <c r="N53" s="374">
        <v>75</v>
      </c>
      <c r="O53" s="374">
        <v>68</v>
      </c>
      <c r="P53" s="374">
        <v>64</v>
      </c>
      <c r="Q53" s="374">
        <v>61</v>
      </c>
      <c r="R53" s="374">
        <v>92</v>
      </c>
      <c r="S53" s="374">
        <v>82</v>
      </c>
      <c r="T53" s="374">
        <v>80</v>
      </c>
      <c r="U53" s="374">
        <v>115</v>
      </c>
      <c r="V53" s="91"/>
    </row>
    <row r="54" spans="2:24" ht="7.15" customHeight="1">
      <c r="B54" s="335"/>
      <c r="C54" s="329"/>
      <c r="D54" s="329"/>
      <c r="E54" s="329"/>
      <c r="F54" s="333"/>
      <c r="G54" s="335"/>
      <c r="H54" s="335"/>
      <c r="I54" s="335"/>
      <c r="J54" s="335"/>
      <c r="K54" s="52"/>
      <c r="L54" s="133"/>
      <c r="M54" s="133"/>
      <c r="N54" s="375"/>
      <c r="O54" s="375"/>
      <c r="P54" s="375"/>
      <c r="Q54" s="375"/>
      <c r="R54" s="375"/>
      <c r="S54" s="375"/>
      <c r="T54" s="375"/>
      <c r="U54" s="375"/>
      <c r="V54" s="140"/>
    </row>
    <row r="55" spans="2:24" s="41" customFormat="1" ht="11.1" customHeight="1">
      <c r="B55" s="46"/>
      <c r="C55" s="522" t="s">
        <v>115</v>
      </c>
      <c r="D55" s="522"/>
      <c r="E55" s="522"/>
      <c r="F55" s="522"/>
      <c r="G55" s="522"/>
      <c r="H55" s="522"/>
      <c r="I55" s="522"/>
      <c r="J55" s="522"/>
      <c r="K55" s="157"/>
      <c r="L55" s="133">
        <v>13007</v>
      </c>
      <c r="M55" s="133">
        <v>14092</v>
      </c>
      <c r="N55" s="375">
        <v>537</v>
      </c>
      <c r="O55" s="375">
        <v>570</v>
      </c>
      <c r="P55" s="375">
        <v>533</v>
      </c>
      <c r="Q55" s="375">
        <v>517</v>
      </c>
      <c r="R55" s="375">
        <v>550</v>
      </c>
      <c r="S55" s="375">
        <v>500</v>
      </c>
      <c r="T55" s="375">
        <v>555</v>
      </c>
      <c r="U55" s="375">
        <v>514</v>
      </c>
      <c r="V55" s="94"/>
      <c r="X55" s="118"/>
    </row>
    <row r="56" spans="2:24" ht="11.1" customHeight="1">
      <c r="B56" s="335"/>
      <c r="C56" s="329"/>
      <c r="D56" s="329"/>
      <c r="E56" s="329"/>
      <c r="F56" s="329"/>
      <c r="G56" s="520" t="s">
        <v>76</v>
      </c>
      <c r="H56" s="520"/>
      <c r="I56" s="520"/>
      <c r="J56" s="520"/>
      <c r="K56" s="161"/>
      <c r="L56" s="98">
        <v>1447</v>
      </c>
      <c r="M56" s="98">
        <v>1726</v>
      </c>
      <c r="N56" s="374">
        <v>44</v>
      </c>
      <c r="O56" s="374">
        <v>42</v>
      </c>
      <c r="P56" s="374">
        <v>46</v>
      </c>
      <c r="Q56" s="374">
        <v>45</v>
      </c>
      <c r="R56" s="374">
        <v>41</v>
      </c>
      <c r="S56" s="374">
        <v>46</v>
      </c>
      <c r="T56" s="374">
        <v>54</v>
      </c>
      <c r="U56" s="374">
        <v>56</v>
      </c>
      <c r="V56" s="91"/>
    </row>
    <row r="57" spans="2:24" ht="11.1" customHeight="1">
      <c r="B57" s="335"/>
      <c r="C57" s="329"/>
      <c r="D57" s="329"/>
      <c r="E57" s="329"/>
      <c r="F57" s="329"/>
      <c r="G57" s="520" t="s">
        <v>77</v>
      </c>
      <c r="H57" s="520"/>
      <c r="I57" s="520"/>
      <c r="J57" s="520"/>
      <c r="K57" s="161"/>
      <c r="L57" s="98">
        <v>2095</v>
      </c>
      <c r="M57" s="98">
        <v>2400</v>
      </c>
      <c r="N57" s="374">
        <v>88</v>
      </c>
      <c r="O57" s="374">
        <v>86</v>
      </c>
      <c r="P57" s="374">
        <v>79</v>
      </c>
      <c r="Q57" s="374">
        <v>103</v>
      </c>
      <c r="R57" s="374">
        <v>99</v>
      </c>
      <c r="S57" s="374">
        <v>106</v>
      </c>
      <c r="T57" s="374">
        <v>105</v>
      </c>
      <c r="U57" s="374">
        <v>90</v>
      </c>
      <c r="V57" s="91"/>
    </row>
    <row r="58" spans="2:24" ht="11.1" customHeight="1">
      <c r="B58" s="335"/>
      <c r="C58" s="329"/>
      <c r="D58" s="329"/>
      <c r="E58" s="329"/>
      <c r="F58" s="329"/>
      <c r="G58" s="520" t="s">
        <v>81</v>
      </c>
      <c r="H58" s="520"/>
      <c r="I58" s="520"/>
      <c r="J58" s="520"/>
      <c r="K58" s="161"/>
      <c r="L58" s="98">
        <v>1454</v>
      </c>
      <c r="M58" s="98">
        <v>1572</v>
      </c>
      <c r="N58" s="374">
        <v>71</v>
      </c>
      <c r="O58" s="374">
        <v>72</v>
      </c>
      <c r="P58" s="374">
        <v>52</v>
      </c>
      <c r="Q58" s="374">
        <v>31</v>
      </c>
      <c r="R58" s="374">
        <v>52</v>
      </c>
      <c r="S58" s="374">
        <v>34</v>
      </c>
      <c r="T58" s="374">
        <v>51</v>
      </c>
      <c r="U58" s="374">
        <v>43</v>
      </c>
      <c r="V58" s="91"/>
    </row>
    <row r="59" spans="2:24" ht="11.1" customHeight="1">
      <c r="B59" s="335"/>
      <c r="C59" s="329"/>
      <c r="D59" s="329"/>
      <c r="E59" s="329"/>
      <c r="F59" s="329"/>
      <c r="G59" s="520" t="s">
        <v>84</v>
      </c>
      <c r="H59" s="520"/>
      <c r="I59" s="520"/>
      <c r="J59" s="520"/>
      <c r="K59" s="161"/>
      <c r="L59" s="98">
        <v>1640</v>
      </c>
      <c r="M59" s="98">
        <v>1697</v>
      </c>
      <c r="N59" s="374">
        <v>76</v>
      </c>
      <c r="O59" s="374">
        <v>96</v>
      </c>
      <c r="P59" s="374">
        <v>70</v>
      </c>
      <c r="Q59" s="374">
        <v>77</v>
      </c>
      <c r="R59" s="374">
        <v>81</v>
      </c>
      <c r="S59" s="374">
        <v>54</v>
      </c>
      <c r="T59" s="374">
        <v>71</v>
      </c>
      <c r="U59" s="374">
        <v>65</v>
      </c>
      <c r="V59" s="91"/>
    </row>
    <row r="60" spans="2:24" ht="11.1" customHeight="1">
      <c r="B60" s="335"/>
      <c r="C60" s="329"/>
      <c r="D60" s="329"/>
      <c r="E60" s="329"/>
      <c r="F60" s="329"/>
      <c r="G60" s="520" t="s">
        <v>87</v>
      </c>
      <c r="H60" s="520"/>
      <c r="I60" s="520"/>
      <c r="J60" s="520"/>
      <c r="K60" s="161"/>
      <c r="L60" s="98">
        <v>858</v>
      </c>
      <c r="M60" s="98">
        <v>839</v>
      </c>
      <c r="N60" s="374">
        <v>38</v>
      </c>
      <c r="O60" s="374">
        <v>40</v>
      </c>
      <c r="P60" s="374">
        <v>49</v>
      </c>
      <c r="Q60" s="374">
        <v>23</v>
      </c>
      <c r="R60" s="374">
        <v>17</v>
      </c>
      <c r="S60" s="374">
        <v>25</v>
      </c>
      <c r="T60" s="374">
        <v>32</v>
      </c>
      <c r="U60" s="374">
        <v>32</v>
      </c>
      <c r="V60" s="91"/>
      <c r="W60" s="335"/>
    </row>
    <row r="61" spans="2:24" ht="11.1" customHeight="1">
      <c r="B61" s="335"/>
      <c r="C61" s="329"/>
      <c r="D61" s="329"/>
      <c r="E61" s="329"/>
      <c r="F61" s="329"/>
      <c r="G61" s="520" t="s">
        <v>88</v>
      </c>
      <c r="H61" s="520"/>
      <c r="I61" s="520"/>
      <c r="J61" s="520"/>
      <c r="K61" s="161"/>
      <c r="L61" s="98">
        <v>1304</v>
      </c>
      <c r="M61" s="98">
        <v>1381</v>
      </c>
      <c r="N61" s="374">
        <v>59</v>
      </c>
      <c r="O61" s="374">
        <v>58</v>
      </c>
      <c r="P61" s="374">
        <v>47</v>
      </c>
      <c r="Q61" s="374">
        <v>39</v>
      </c>
      <c r="R61" s="374">
        <v>59</v>
      </c>
      <c r="S61" s="374">
        <v>41</v>
      </c>
      <c r="T61" s="374">
        <v>47</v>
      </c>
      <c r="U61" s="374">
        <v>36</v>
      </c>
      <c r="V61" s="91"/>
      <c r="W61" s="335"/>
    </row>
    <row r="62" spans="2:24" ht="11.1" customHeight="1">
      <c r="B62" s="335"/>
      <c r="C62" s="329"/>
      <c r="D62" s="329"/>
      <c r="E62" s="329"/>
      <c r="F62" s="329"/>
      <c r="G62" s="520" t="s">
        <v>104</v>
      </c>
      <c r="H62" s="520"/>
      <c r="I62" s="520"/>
      <c r="J62" s="520"/>
      <c r="K62" s="161"/>
      <c r="L62" s="98">
        <v>2004</v>
      </c>
      <c r="M62" s="98">
        <v>2100</v>
      </c>
      <c r="N62" s="374">
        <v>81</v>
      </c>
      <c r="O62" s="374">
        <v>84</v>
      </c>
      <c r="P62" s="374">
        <v>99</v>
      </c>
      <c r="Q62" s="374">
        <v>89</v>
      </c>
      <c r="R62" s="374">
        <v>96</v>
      </c>
      <c r="S62" s="374">
        <v>94</v>
      </c>
      <c r="T62" s="374">
        <v>81</v>
      </c>
      <c r="U62" s="374">
        <v>91</v>
      </c>
      <c r="V62" s="91"/>
    </row>
    <row r="63" spans="2:24" ht="11.1" customHeight="1">
      <c r="B63" s="335"/>
      <c r="C63" s="329"/>
      <c r="D63" s="329"/>
      <c r="E63" s="329"/>
      <c r="F63" s="329"/>
      <c r="G63" s="520" t="s">
        <v>105</v>
      </c>
      <c r="H63" s="520"/>
      <c r="I63" s="520"/>
      <c r="J63" s="520"/>
      <c r="K63" s="161"/>
      <c r="L63" s="98">
        <v>2205</v>
      </c>
      <c r="M63" s="98">
        <v>2377</v>
      </c>
      <c r="N63" s="374">
        <v>80</v>
      </c>
      <c r="O63" s="374">
        <v>92</v>
      </c>
      <c r="P63" s="374">
        <v>91</v>
      </c>
      <c r="Q63" s="374">
        <v>110</v>
      </c>
      <c r="R63" s="374">
        <v>105</v>
      </c>
      <c r="S63" s="374">
        <v>100</v>
      </c>
      <c r="T63" s="374">
        <v>114</v>
      </c>
      <c r="U63" s="374">
        <v>101</v>
      </c>
      <c r="V63" s="91"/>
    </row>
    <row r="64" spans="2:24" ht="7.15" customHeight="1">
      <c r="B64" s="335"/>
      <c r="C64" s="329"/>
      <c r="D64" s="329"/>
      <c r="E64" s="329"/>
      <c r="F64" s="329"/>
      <c r="G64" s="329"/>
      <c r="H64" s="329"/>
      <c r="I64" s="329"/>
      <c r="J64" s="329"/>
      <c r="K64" s="161"/>
      <c r="L64" s="133"/>
      <c r="M64" s="133"/>
      <c r="N64" s="375"/>
      <c r="O64" s="375"/>
      <c r="P64" s="375"/>
      <c r="Q64" s="375"/>
      <c r="R64" s="375"/>
      <c r="S64" s="375"/>
      <c r="T64" s="375"/>
      <c r="U64" s="375"/>
      <c r="V64" s="91"/>
    </row>
    <row r="65" spans="2:24" s="41" customFormat="1" ht="11.1" customHeight="1">
      <c r="B65" s="46"/>
      <c r="C65" s="522" t="s">
        <v>116</v>
      </c>
      <c r="D65" s="522"/>
      <c r="E65" s="522"/>
      <c r="F65" s="522"/>
      <c r="G65" s="522"/>
      <c r="H65" s="522"/>
      <c r="I65" s="522"/>
      <c r="J65" s="522"/>
      <c r="K65" s="157"/>
      <c r="L65" s="133">
        <v>14719</v>
      </c>
      <c r="M65" s="133">
        <v>15470</v>
      </c>
      <c r="N65" s="375">
        <v>615</v>
      </c>
      <c r="O65" s="375">
        <v>598</v>
      </c>
      <c r="P65" s="375">
        <v>700</v>
      </c>
      <c r="Q65" s="375">
        <v>630</v>
      </c>
      <c r="R65" s="375">
        <v>771</v>
      </c>
      <c r="S65" s="375">
        <v>705</v>
      </c>
      <c r="T65" s="375">
        <v>833</v>
      </c>
      <c r="U65" s="375">
        <v>790</v>
      </c>
      <c r="V65" s="94"/>
      <c r="X65" s="118"/>
    </row>
    <row r="66" spans="2:24" ht="11.1" customHeight="1">
      <c r="B66" s="335"/>
      <c r="C66" s="329"/>
      <c r="D66" s="329"/>
      <c r="E66" s="329"/>
      <c r="F66" s="329"/>
      <c r="G66" s="520" t="s">
        <v>76</v>
      </c>
      <c r="H66" s="520"/>
      <c r="I66" s="520"/>
      <c r="J66" s="520"/>
      <c r="K66" s="161"/>
      <c r="L66" s="98">
        <v>802</v>
      </c>
      <c r="M66" s="98">
        <v>831</v>
      </c>
      <c r="N66" s="374">
        <v>38</v>
      </c>
      <c r="O66" s="374">
        <v>34</v>
      </c>
      <c r="P66" s="374">
        <v>38</v>
      </c>
      <c r="Q66" s="374">
        <v>36</v>
      </c>
      <c r="R66" s="374">
        <v>55</v>
      </c>
      <c r="S66" s="374">
        <v>35</v>
      </c>
      <c r="T66" s="374">
        <v>30</v>
      </c>
      <c r="U66" s="374">
        <v>43</v>
      </c>
      <c r="V66" s="91"/>
    </row>
    <row r="67" spans="2:24" ht="11.1" customHeight="1">
      <c r="B67" s="335"/>
      <c r="C67" s="329"/>
      <c r="D67" s="329"/>
      <c r="E67" s="329"/>
      <c r="F67" s="329"/>
      <c r="G67" s="520" t="s">
        <v>77</v>
      </c>
      <c r="H67" s="520"/>
      <c r="I67" s="520"/>
      <c r="J67" s="520"/>
      <c r="K67" s="161"/>
      <c r="L67" s="98">
        <v>2221</v>
      </c>
      <c r="M67" s="98">
        <v>2332</v>
      </c>
      <c r="N67" s="374">
        <v>96</v>
      </c>
      <c r="O67" s="374">
        <v>105</v>
      </c>
      <c r="P67" s="374">
        <v>102</v>
      </c>
      <c r="Q67" s="374">
        <v>79</v>
      </c>
      <c r="R67" s="374">
        <v>105</v>
      </c>
      <c r="S67" s="374">
        <v>96</v>
      </c>
      <c r="T67" s="374">
        <v>135</v>
      </c>
      <c r="U67" s="374">
        <v>121</v>
      </c>
      <c r="V67" s="91"/>
    </row>
    <row r="68" spans="2:24" ht="11.1" customHeight="1">
      <c r="B68" s="335"/>
      <c r="C68" s="329"/>
      <c r="D68" s="329"/>
      <c r="E68" s="329"/>
      <c r="F68" s="329"/>
      <c r="G68" s="520" t="s">
        <v>81</v>
      </c>
      <c r="H68" s="520"/>
      <c r="I68" s="520"/>
      <c r="J68" s="520"/>
      <c r="K68" s="161"/>
      <c r="L68" s="98">
        <v>2691</v>
      </c>
      <c r="M68" s="98">
        <v>2765</v>
      </c>
      <c r="N68" s="374">
        <v>119</v>
      </c>
      <c r="O68" s="374">
        <v>97</v>
      </c>
      <c r="P68" s="374">
        <v>117</v>
      </c>
      <c r="Q68" s="374">
        <v>100</v>
      </c>
      <c r="R68" s="374">
        <v>146</v>
      </c>
      <c r="S68" s="374">
        <v>131</v>
      </c>
      <c r="T68" s="374">
        <v>174</v>
      </c>
      <c r="U68" s="374">
        <v>167</v>
      </c>
      <c r="V68" s="91"/>
    </row>
    <row r="69" spans="2:24" ht="11.1" customHeight="1">
      <c r="B69" s="335"/>
      <c r="C69" s="329"/>
      <c r="D69" s="329"/>
      <c r="E69" s="329"/>
      <c r="F69" s="329"/>
      <c r="G69" s="520" t="s">
        <v>84</v>
      </c>
      <c r="H69" s="520"/>
      <c r="I69" s="520"/>
      <c r="J69" s="520"/>
      <c r="K69" s="161"/>
      <c r="L69" s="98">
        <v>2072</v>
      </c>
      <c r="M69" s="98">
        <v>2379</v>
      </c>
      <c r="N69" s="374">
        <v>67</v>
      </c>
      <c r="O69" s="374">
        <v>60</v>
      </c>
      <c r="P69" s="374">
        <v>88</v>
      </c>
      <c r="Q69" s="374">
        <v>73</v>
      </c>
      <c r="R69" s="374">
        <v>101</v>
      </c>
      <c r="S69" s="374">
        <v>94</v>
      </c>
      <c r="T69" s="374">
        <v>128</v>
      </c>
      <c r="U69" s="374">
        <v>115</v>
      </c>
      <c r="V69" s="91"/>
    </row>
    <row r="70" spans="2:24" ht="11.1" customHeight="1">
      <c r="B70" s="335"/>
      <c r="C70" s="329"/>
      <c r="D70" s="329"/>
      <c r="E70" s="329"/>
      <c r="F70" s="329"/>
      <c r="G70" s="520" t="s">
        <v>87</v>
      </c>
      <c r="H70" s="520"/>
      <c r="I70" s="520"/>
      <c r="J70" s="520"/>
      <c r="K70" s="161"/>
      <c r="L70" s="98">
        <v>1926</v>
      </c>
      <c r="M70" s="98">
        <v>1932</v>
      </c>
      <c r="N70" s="374">
        <v>84</v>
      </c>
      <c r="O70" s="374">
        <v>94</v>
      </c>
      <c r="P70" s="374">
        <v>97</v>
      </c>
      <c r="Q70" s="374">
        <v>112</v>
      </c>
      <c r="R70" s="374">
        <v>127</v>
      </c>
      <c r="S70" s="374">
        <v>100</v>
      </c>
      <c r="T70" s="374">
        <v>106</v>
      </c>
      <c r="U70" s="374">
        <v>104</v>
      </c>
      <c r="V70" s="91"/>
    </row>
    <row r="71" spans="2:24" ht="11.1" customHeight="1">
      <c r="B71" s="335"/>
      <c r="C71" s="329"/>
      <c r="D71" s="329"/>
      <c r="E71" s="329"/>
      <c r="F71" s="329"/>
      <c r="G71" s="520" t="s">
        <v>88</v>
      </c>
      <c r="H71" s="520"/>
      <c r="I71" s="520"/>
      <c r="J71" s="520"/>
      <c r="K71" s="161"/>
      <c r="L71" s="98">
        <v>1447</v>
      </c>
      <c r="M71" s="98">
        <v>1529</v>
      </c>
      <c r="N71" s="374">
        <v>74</v>
      </c>
      <c r="O71" s="374">
        <v>68</v>
      </c>
      <c r="P71" s="374">
        <v>79</v>
      </c>
      <c r="Q71" s="374">
        <v>54</v>
      </c>
      <c r="R71" s="374">
        <v>67</v>
      </c>
      <c r="S71" s="374">
        <v>73</v>
      </c>
      <c r="T71" s="374">
        <v>78</v>
      </c>
      <c r="U71" s="374">
        <v>84</v>
      </c>
      <c r="V71" s="91"/>
    </row>
    <row r="72" spans="2:24" ht="11.1" customHeight="1">
      <c r="B72" s="335"/>
      <c r="C72" s="329"/>
      <c r="D72" s="329"/>
      <c r="E72" s="329"/>
      <c r="F72" s="329"/>
      <c r="G72" s="520" t="s">
        <v>104</v>
      </c>
      <c r="H72" s="520"/>
      <c r="I72" s="520"/>
      <c r="J72" s="520"/>
      <c r="K72" s="161"/>
      <c r="L72" s="98">
        <v>1789</v>
      </c>
      <c r="M72" s="98">
        <v>1833</v>
      </c>
      <c r="N72" s="374">
        <v>56</v>
      </c>
      <c r="O72" s="374">
        <v>60</v>
      </c>
      <c r="P72" s="374">
        <v>86</v>
      </c>
      <c r="Q72" s="374">
        <v>82</v>
      </c>
      <c r="R72" s="374">
        <v>72</v>
      </c>
      <c r="S72" s="374">
        <v>83</v>
      </c>
      <c r="T72" s="374">
        <v>94</v>
      </c>
      <c r="U72" s="374">
        <v>65</v>
      </c>
      <c r="V72" s="91"/>
    </row>
    <row r="73" spans="2:24" ht="11.1" customHeight="1">
      <c r="B73" s="335"/>
      <c r="C73" s="329"/>
      <c r="D73" s="329"/>
      <c r="E73" s="329"/>
      <c r="F73" s="329"/>
      <c r="G73" s="520" t="s">
        <v>105</v>
      </c>
      <c r="H73" s="520"/>
      <c r="I73" s="520"/>
      <c r="J73" s="520"/>
      <c r="K73" s="161"/>
      <c r="L73" s="98">
        <v>1771</v>
      </c>
      <c r="M73" s="98">
        <v>1869</v>
      </c>
      <c r="N73" s="374">
        <v>81</v>
      </c>
      <c r="O73" s="374">
        <v>80</v>
      </c>
      <c r="P73" s="374">
        <v>93</v>
      </c>
      <c r="Q73" s="374">
        <v>94</v>
      </c>
      <c r="R73" s="374">
        <v>98</v>
      </c>
      <c r="S73" s="374">
        <v>93</v>
      </c>
      <c r="T73" s="374">
        <v>88</v>
      </c>
      <c r="U73" s="374">
        <v>91</v>
      </c>
      <c r="V73" s="91"/>
    </row>
    <row r="74" spans="2:24" ht="7.15" customHeight="1">
      <c r="B74" s="335"/>
      <c r="C74" s="329"/>
      <c r="D74" s="329"/>
      <c r="E74" s="329"/>
      <c r="F74" s="329"/>
      <c r="G74" s="329"/>
      <c r="H74" s="329"/>
      <c r="I74" s="329"/>
      <c r="J74" s="329"/>
      <c r="K74" s="161"/>
      <c r="L74" s="133"/>
      <c r="M74" s="133"/>
      <c r="N74" s="375"/>
      <c r="O74" s="375"/>
      <c r="P74" s="375"/>
      <c r="Q74" s="375"/>
      <c r="R74" s="375"/>
      <c r="S74" s="375"/>
      <c r="T74" s="375"/>
      <c r="U74" s="375"/>
      <c r="V74" s="91"/>
    </row>
    <row r="75" spans="2:24" s="41" customFormat="1" ht="11.1" customHeight="1">
      <c r="B75" s="46"/>
      <c r="C75" s="522" t="s">
        <v>117</v>
      </c>
      <c r="D75" s="522"/>
      <c r="E75" s="522"/>
      <c r="F75" s="522"/>
      <c r="G75" s="522"/>
      <c r="H75" s="522"/>
      <c r="I75" s="522"/>
      <c r="J75" s="522"/>
      <c r="K75" s="157"/>
      <c r="L75" s="133">
        <v>8771</v>
      </c>
      <c r="M75" s="133">
        <v>9135</v>
      </c>
      <c r="N75" s="375">
        <v>285</v>
      </c>
      <c r="O75" s="375">
        <v>296</v>
      </c>
      <c r="P75" s="375">
        <v>269</v>
      </c>
      <c r="Q75" s="375">
        <v>262</v>
      </c>
      <c r="R75" s="375">
        <v>274</v>
      </c>
      <c r="S75" s="375">
        <v>259</v>
      </c>
      <c r="T75" s="375">
        <v>329</v>
      </c>
      <c r="U75" s="375">
        <v>346</v>
      </c>
      <c r="V75" s="94"/>
      <c r="X75" s="118"/>
    </row>
    <row r="76" spans="2:24" ht="11.1" customHeight="1">
      <c r="B76" s="335"/>
      <c r="C76" s="329"/>
      <c r="D76" s="329"/>
      <c r="E76" s="329"/>
      <c r="F76" s="329"/>
      <c r="G76" s="520" t="s">
        <v>76</v>
      </c>
      <c r="H76" s="520"/>
      <c r="I76" s="520"/>
      <c r="J76" s="520"/>
      <c r="K76" s="161"/>
      <c r="L76" s="98">
        <v>2554</v>
      </c>
      <c r="M76" s="98">
        <v>2679</v>
      </c>
      <c r="N76" s="374">
        <v>74</v>
      </c>
      <c r="O76" s="374">
        <v>78</v>
      </c>
      <c r="P76" s="374">
        <v>63</v>
      </c>
      <c r="Q76" s="374">
        <v>64</v>
      </c>
      <c r="R76" s="374">
        <v>61</v>
      </c>
      <c r="S76" s="374">
        <v>73</v>
      </c>
      <c r="T76" s="374">
        <v>74</v>
      </c>
      <c r="U76" s="374">
        <v>75</v>
      </c>
      <c r="V76" s="91"/>
    </row>
    <row r="77" spans="2:24" ht="11.1" customHeight="1">
      <c r="B77" s="335"/>
      <c r="C77" s="329"/>
      <c r="D77" s="329"/>
      <c r="E77" s="329"/>
      <c r="F77" s="329"/>
      <c r="G77" s="520" t="s">
        <v>77</v>
      </c>
      <c r="H77" s="520"/>
      <c r="I77" s="520"/>
      <c r="J77" s="520"/>
      <c r="K77" s="161"/>
      <c r="L77" s="98">
        <v>1960</v>
      </c>
      <c r="M77" s="98">
        <v>2056</v>
      </c>
      <c r="N77" s="374">
        <v>72</v>
      </c>
      <c r="O77" s="374">
        <v>73</v>
      </c>
      <c r="P77" s="374">
        <v>67</v>
      </c>
      <c r="Q77" s="374">
        <v>58</v>
      </c>
      <c r="R77" s="374">
        <v>65</v>
      </c>
      <c r="S77" s="374">
        <v>56</v>
      </c>
      <c r="T77" s="374">
        <v>83</v>
      </c>
      <c r="U77" s="374">
        <v>93</v>
      </c>
      <c r="V77" s="91"/>
    </row>
    <row r="78" spans="2:24" ht="11.1" customHeight="1">
      <c r="B78" s="335"/>
      <c r="C78" s="329"/>
      <c r="D78" s="329"/>
      <c r="E78" s="329"/>
      <c r="F78" s="329"/>
      <c r="G78" s="520" t="s">
        <v>81</v>
      </c>
      <c r="H78" s="520"/>
      <c r="I78" s="520"/>
      <c r="J78" s="520"/>
      <c r="K78" s="161"/>
      <c r="L78" s="98">
        <v>2260</v>
      </c>
      <c r="M78" s="98">
        <v>2352</v>
      </c>
      <c r="N78" s="374">
        <v>81</v>
      </c>
      <c r="O78" s="374">
        <v>80</v>
      </c>
      <c r="P78" s="374">
        <v>67</v>
      </c>
      <c r="Q78" s="374">
        <v>85</v>
      </c>
      <c r="R78" s="374">
        <v>89</v>
      </c>
      <c r="S78" s="374">
        <v>75</v>
      </c>
      <c r="T78" s="374">
        <v>100</v>
      </c>
      <c r="U78" s="374">
        <v>87</v>
      </c>
      <c r="V78" s="91"/>
    </row>
    <row r="79" spans="2:24" ht="11.1" customHeight="1">
      <c r="B79" s="335"/>
      <c r="C79" s="329"/>
      <c r="D79" s="329"/>
      <c r="E79" s="329"/>
      <c r="F79" s="329"/>
      <c r="G79" s="520" t="s">
        <v>84</v>
      </c>
      <c r="H79" s="520"/>
      <c r="I79" s="520"/>
      <c r="J79" s="520"/>
      <c r="K79" s="161"/>
      <c r="L79" s="98">
        <v>1997</v>
      </c>
      <c r="M79" s="98">
        <v>2048</v>
      </c>
      <c r="N79" s="374">
        <v>58</v>
      </c>
      <c r="O79" s="374">
        <v>65</v>
      </c>
      <c r="P79" s="374">
        <v>72</v>
      </c>
      <c r="Q79" s="374">
        <v>55</v>
      </c>
      <c r="R79" s="374">
        <v>59</v>
      </c>
      <c r="S79" s="374">
        <v>55</v>
      </c>
      <c r="T79" s="374">
        <v>72</v>
      </c>
      <c r="U79" s="374">
        <v>91</v>
      </c>
      <c r="V79" s="91"/>
    </row>
    <row r="80" spans="2:24" ht="7.15" customHeight="1">
      <c r="B80" s="335"/>
      <c r="C80" s="335"/>
      <c r="D80" s="335"/>
      <c r="E80" s="335"/>
      <c r="F80" s="335"/>
      <c r="G80" s="335"/>
      <c r="H80" s="335"/>
      <c r="I80" s="335"/>
      <c r="J80" s="335"/>
      <c r="K80" s="52"/>
      <c r="L80" s="133"/>
      <c r="M80" s="133"/>
      <c r="N80" s="375"/>
      <c r="O80" s="375"/>
      <c r="P80" s="375"/>
      <c r="Q80" s="375"/>
      <c r="R80" s="375"/>
      <c r="S80" s="375"/>
      <c r="T80" s="375"/>
      <c r="U80" s="375"/>
      <c r="V80" s="91"/>
    </row>
    <row r="81" spans="2:24" s="41" customFormat="1" ht="11.1" customHeight="1">
      <c r="B81" s="46"/>
      <c r="C81" s="522" t="s">
        <v>118</v>
      </c>
      <c r="D81" s="522"/>
      <c r="E81" s="522"/>
      <c r="F81" s="522"/>
      <c r="G81" s="522"/>
      <c r="H81" s="522"/>
      <c r="I81" s="522"/>
      <c r="J81" s="522"/>
      <c r="K81" s="157"/>
      <c r="L81" s="133">
        <v>1028</v>
      </c>
      <c r="M81" s="133">
        <v>1077</v>
      </c>
      <c r="N81" s="375">
        <v>52</v>
      </c>
      <c r="O81" s="375">
        <v>50</v>
      </c>
      <c r="P81" s="375">
        <v>37</v>
      </c>
      <c r="Q81" s="375">
        <v>35</v>
      </c>
      <c r="R81" s="375">
        <v>42</v>
      </c>
      <c r="S81" s="375">
        <v>32</v>
      </c>
      <c r="T81" s="375">
        <v>51</v>
      </c>
      <c r="U81" s="375">
        <v>46</v>
      </c>
      <c r="V81" s="94"/>
      <c r="X81" s="118"/>
    </row>
    <row r="82" spans="2:24" ht="5.25" customHeight="1">
      <c r="B82" s="39"/>
      <c r="C82" s="39"/>
      <c r="D82" s="39"/>
      <c r="E82" s="39"/>
      <c r="F82" s="39"/>
      <c r="G82" s="39"/>
      <c r="H82" s="39"/>
      <c r="I82" s="39"/>
      <c r="J82" s="39"/>
      <c r="K82" s="65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0"/>
    </row>
    <row r="83" spans="2:24" ht="11.1" customHeight="1"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</row>
  </sheetData>
  <mergeCells count="70">
    <mergeCell ref="C81:J81"/>
    <mergeCell ref="G73:J73"/>
    <mergeCell ref="C75:J75"/>
    <mergeCell ref="G76:J76"/>
    <mergeCell ref="G77:J77"/>
    <mergeCell ref="G78:J78"/>
    <mergeCell ref="G79:J79"/>
    <mergeCell ref="G72:J72"/>
    <mergeCell ref="G60:J60"/>
    <mergeCell ref="G61:J61"/>
    <mergeCell ref="G62:J62"/>
    <mergeCell ref="G63:J63"/>
    <mergeCell ref="C65:J65"/>
    <mergeCell ref="G66:J66"/>
    <mergeCell ref="G67:J67"/>
    <mergeCell ref="G68:J68"/>
    <mergeCell ref="G69:J69"/>
    <mergeCell ref="G70:J70"/>
    <mergeCell ref="G71:J71"/>
    <mergeCell ref="G59:J59"/>
    <mergeCell ref="G46:J46"/>
    <mergeCell ref="G47:J47"/>
    <mergeCell ref="G48:J48"/>
    <mergeCell ref="C50:J50"/>
    <mergeCell ref="G51:J51"/>
    <mergeCell ref="G52:J52"/>
    <mergeCell ref="G53:J53"/>
    <mergeCell ref="C55:J55"/>
    <mergeCell ref="G56:J56"/>
    <mergeCell ref="G57:J57"/>
    <mergeCell ref="G58:J58"/>
    <mergeCell ref="G45:J45"/>
    <mergeCell ref="G32:J32"/>
    <mergeCell ref="G33:J33"/>
    <mergeCell ref="C35:J35"/>
    <mergeCell ref="G36:J36"/>
    <mergeCell ref="G37:J37"/>
    <mergeCell ref="G38:J38"/>
    <mergeCell ref="G39:J39"/>
    <mergeCell ref="G40:J40"/>
    <mergeCell ref="C42:J42"/>
    <mergeCell ref="G43:J43"/>
    <mergeCell ref="G44:J44"/>
    <mergeCell ref="G31:J31"/>
    <mergeCell ref="G18:J18"/>
    <mergeCell ref="G19:J19"/>
    <mergeCell ref="G20:J20"/>
    <mergeCell ref="C22:J22"/>
    <mergeCell ref="G23:J23"/>
    <mergeCell ref="G24:J24"/>
    <mergeCell ref="G25:J25"/>
    <mergeCell ref="G26:J26"/>
    <mergeCell ref="C28:J28"/>
    <mergeCell ref="G29:J29"/>
    <mergeCell ref="G30:J30"/>
    <mergeCell ref="G17:J17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C16:J16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K83"/>
  <sheetViews>
    <sheetView view="pageBreakPreview" zoomScaleNormal="100" zoomScaleSheetLayoutView="100" workbookViewId="0"/>
  </sheetViews>
  <sheetFormatPr defaultRowHeight="11.25"/>
  <cols>
    <col min="1" max="1" width="1" style="31" customWidth="1"/>
    <col min="2" max="13" width="6.875" style="31" customWidth="1"/>
    <col min="14" max="24" width="1.625" style="31" customWidth="1"/>
    <col min="25" max="16384" width="9" style="31"/>
  </cols>
  <sheetData>
    <row r="1" spans="1:63" s="253" customFormat="1" ht="13.5" customHeight="1">
      <c r="M1" s="630">
        <f>'34'!A1+1</f>
        <v>35</v>
      </c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31"/>
      <c r="Z1" s="31"/>
      <c r="AA1" s="31"/>
      <c r="AB1" s="31"/>
      <c r="AI1" s="371"/>
      <c r="AJ1" s="371"/>
      <c r="AK1" s="371"/>
      <c r="AL1" s="37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</row>
    <row r="2" spans="1:63" s="253" customFormat="1" ht="13.5" customHeight="1"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31"/>
      <c r="Z2" s="31"/>
      <c r="AA2" s="31"/>
      <c r="AB2" s="31"/>
      <c r="AI2" s="371"/>
      <c r="AJ2" s="371"/>
      <c r="AK2" s="371"/>
      <c r="AL2" s="37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</row>
    <row r="3" spans="1:63" ht="11.1" customHeight="1"/>
    <row r="4" spans="1:63" ht="11.1" customHeight="1"/>
    <row r="5" spans="1:63" s="113" customFormat="1" ht="18" customHeight="1">
      <c r="A5" s="137"/>
      <c r="B5" s="632" t="s">
        <v>319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</row>
    <row r="6" spans="1:63" s="112" customFormat="1" ht="12.95" customHeight="1">
      <c r="A6" s="130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130"/>
      <c r="Y6" s="31"/>
      <c r="Z6" s="31"/>
    </row>
    <row r="7" spans="1:63" ht="11.1" customHeight="1">
      <c r="A7" s="335"/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</row>
    <row r="8" spans="1:63" ht="15" customHeight="1">
      <c r="B8" s="525" t="s">
        <v>171</v>
      </c>
      <c r="C8" s="526"/>
      <c r="D8" s="526" t="s">
        <v>172</v>
      </c>
      <c r="E8" s="526"/>
      <c r="F8" s="526" t="s">
        <v>173</v>
      </c>
      <c r="G8" s="526"/>
      <c r="H8" s="526" t="s">
        <v>174</v>
      </c>
      <c r="I8" s="526"/>
      <c r="J8" s="526" t="s">
        <v>175</v>
      </c>
      <c r="K8" s="526"/>
      <c r="L8" s="526" t="s">
        <v>176</v>
      </c>
      <c r="M8" s="526"/>
      <c r="N8" s="526" t="s">
        <v>70</v>
      </c>
      <c r="O8" s="526"/>
      <c r="P8" s="526"/>
      <c r="Q8" s="526"/>
      <c r="R8" s="526"/>
      <c r="S8" s="526"/>
      <c r="T8" s="526"/>
      <c r="U8" s="526"/>
      <c r="V8" s="526"/>
      <c r="W8" s="530"/>
      <c r="X8" s="335"/>
    </row>
    <row r="9" spans="1:63" ht="15" customHeight="1">
      <c r="B9" s="178" t="s">
        <v>2</v>
      </c>
      <c r="C9" s="179" t="s">
        <v>3</v>
      </c>
      <c r="D9" s="179" t="s">
        <v>2</v>
      </c>
      <c r="E9" s="179" t="s">
        <v>3</v>
      </c>
      <c r="F9" s="179" t="s">
        <v>2</v>
      </c>
      <c r="G9" s="179" t="s">
        <v>3</v>
      </c>
      <c r="H9" s="179" t="s">
        <v>2</v>
      </c>
      <c r="I9" s="179" t="s">
        <v>3</v>
      </c>
      <c r="J9" s="179" t="s">
        <v>2</v>
      </c>
      <c r="K9" s="179" t="s">
        <v>3</v>
      </c>
      <c r="L9" s="179" t="s">
        <v>2</v>
      </c>
      <c r="M9" s="179" t="s">
        <v>3</v>
      </c>
      <c r="N9" s="528"/>
      <c r="O9" s="528"/>
      <c r="P9" s="528"/>
      <c r="Q9" s="528"/>
      <c r="R9" s="528"/>
      <c r="S9" s="528"/>
      <c r="T9" s="528"/>
      <c r="U9" s="528"/>
      <c r="V9" s="528"/>
      <c r="W9" s="634"/>
      <c r="X9" s="335"/>
    </row>
    <row r="10" spans="1:63" ht="5.25" customHeight="1">
      <c r="N10" s="180"/>
      <c r="O10" s="335"/>
      <c r="P10" s="335"/>
      <c r="Q10" s="335"/>
      <c r="R10" s="335"/>
      <c r="S10" s="335"/>
      <c r="T10" s="335"/>
      <c r="U10" s="335"/>
      <c r="V10" s="335"/>
      <c r="W10" s="335"/>
    </row>
    <row r="11" spans="1:63" s="41" customFormat="1" ht="11.1" customHeight="1">
      <c r="A11" s="142"/>
      <c r="B11" s="133">
        <v>421</v>
      </c>
      <c r="C11" s="133">
        <v>408</v>
      </c>
      <c r="D11" s="133">
        <v>469</v>
      </c>
      <c r="E11" s="133">
        <v>418</v>
      </c>
      <c r="F11" s="133">
        <v>535</v>
      </c>
      <c r="G11" s="133">
        <v>425</v>
      </c>
      <c r="H11" s="133">
        <v>516</v>
      </c>
      <c r="I11" s="133">
        <v>460</v>
      </c>
      <c r="J11" s="133">
        <v>570</v>
      </c>
      <c r="K11" s="133">
        <v>521</v>
      </c>
      <c r="L11" s="133">
        <v>493</v>
      </c>
      <c r="M11" s="133">
        <v>507</v>
      </c>
      <c r="N11" s="181"/>
      <c r="O11" s="522" t="s">
        <v>108</v>
      </c>
      <c r="P11" s="522"/>
      <c r="Q11" s="522"/>
      <c r="R11" s="522"/>
      <c r="S11" s="522"/>
      <c r="T11" s="522"/>
      <c r="U11" s="522"/>
      <c r="V11" s="522"/>
      <c r="W11" s="330"/>
      <c r="X11" s="94"/>
    </row>
    <row r="12" spans="1:63" ht="11.1" customHeight="1">
      <c r="A12" s="140"/>
      <c r="B12" s="98">
        <v>107</v>
      </c>
      <c r="C12" s="98">
        <v>106</v>
      </c>
      <c r="D12" s="98">
        <v>119</v>
      </c>
      <c r="E12" s="98">
        <v>111</v>
      </c>
      <c r="F12" s="98">
        <v>146</v>
      </c>
      <c r="G12" s="98">
        <v>113</v>
      </c>
      <c r="H12" s="98">
        <v>166</v>
      </c>
      <c r="I12" s="98">
        <v>150</v>
      </c>
      <c r="J12" s="98">
        <v>200</v>
      </c>
      <c r="K12" s="98">
        <v>187</v>
      </c>
      <c r="L12" s="98">
        <v>162</v>
      </c>
      <c r="M12" s="98">
        <v>160</v>
      </c>
      <c r="N12" s="50"/>
      <c r="O12" s="329"/>
      <c r="P12" s="329"/>
      <c r="Q12" s="329"/>
      <c r="R12" s="329"/>
      <c r="S12" s="520" t="s">
        <v>76</v>
      </c>
      <c r="T12" s="520"/>
      <c r="U12" s="520"/>
      <c r="V12" s="520"/>
      <c r="W12" s="329"/>
      <c r="X12" s="91"/>
    </row>
    <row r="13" spans="1:63" ht="11.1" customHeight="1">
      <c r="A13" s="140"/>
      <c r="B13" s="98">
        <v>172</v>
      </c>
      <c r="C13" s="98">
        <v>151</v>
      </c>
      <c r="D13" s="98">
        <v>201</v>
      </c>
      <c r="E13" s="98">
        <v>144</v>
      </c>
      <c r="F13" s="98">
        <v>178</v>
      </c>
      <c r="G13" s="98">
        <v>139</v>
      </c>
      <c r="H13" s="98">
        <v>156</v>
      </c>
      <c r="I13" s="98">
        <v>138</v>
      </c>
      <c r="J13" s="98">
        <v>198</v>
      </c>
      <c r="K13" s="98">
        <v>170</v>
      </c>
      <c r="L13" s="98">
        <v>152</v>
      </c>
      <c r="M13" s="98">
        <v>160</v>
      </c>
      <c r="N13" s="50"/>
      <c r="O13" s="329"/>
      <c r="P13" s="329"/>
      <c r="Q13" s="329"/>
      <c r="R13" s="329"/>
      <c r="S13" s="520" t="s">
        <v>77</v>
      </c>
      <c r="T13" s="520"/>
      <c r="U13" s="520"/>
      <c r="V13" s="520"/>
      <c r="W13" s="329"/>
      <c r="X13" s="91"/>
    </row>
    <row r="14" spans="1:63" ht="11.1" customHeight="1">
      <c r="A14" s="140"/>
      <c r="B14" s="98">
        <v>142</v>
      </c>
      <c r="C14" s="98">
        <v>151</v>
      </c>
      <c r="D14" s="98">
        <v>149</v>
      </c>
      <c r="E14" s="98">
        <v>163</v>
      </c>
      <c r="F14" s="98">
        <v>211</v>
      </c>
      <c r="G14" s="98">
        <v>173</v>
      </c>
      <c r="H14" s="98">
        <v>194</v>
      </c>
      <c r="I14" s="98">
        <v>172</v>
      </c>
      <c r="J14" s="98">
        <v>172</v>
      </c>
      <c r="K14" s="98">
        <v>164</v>
      </c>
      <c r="L14" s="98">
        <v>179</v>
      </c>
      <c r="M14" s="98">
        <v>187</v>
      </c>
      <c r="N14" s="50"/>
      <c r="O14" s="329"/>
      <c r="P14" s="329"/>
      <c r="Q14" s="329"/>
      <c r="R14" s="329"/>
      <c r="S14" s="520" t="s">
        <v>81</v>
      </c>
      <c r="T14" s="520"/>
      <c r="U14" s="520"/>
      <c r="V14" s="520"/>
      <c r="W14" s="329"/>
      <c r="X14" s="91"/>
    </row>
    <row r="15" spans="1:63" ht="7.35" customHeight="1">
      <c r="A15" s="140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50"/>
      <c r="O15" s="329"/>
      <c r="P15" s="329"/>
      <c r="Q15" s="329"/>
      <c r="R15" s="329"/>
      <c r="S15" s="329"/>
      <c r="T15" s="329"/>
      <c r="U15" s="329"/>
      <c r="V15" s="329"/>
      <c r="W15" s="329"/>
      <c r="X15" s="91"/>
    </row>
    <row r="16" spans="1:63" s="41" customFormat="1" ht="11.1" customHeight="1">
      <c r="A16" s="142"/>
      <c r="B16" s="133">
        <v>288</v>
      </c>
      <c r="C16" s="133">
        <v>286</v>
      </c>
      <c r="D16" s="133">
        <v>311</v>
      </c>
      <c r="E16" s="133">
        <v>318</v>
      </c>
      <c r="F16" s="133">
        <v>379</v>
      </c>
      <c r="G16" s="133">
        <v>402</v>
      </c>
      <c r="H16" s="133">
        <v>548</v>
      </c>
      <c r="I16" s="133">
        <v>478</v>
      </c>
      <c r="J16" s="133">
        <v>637</v>
      </c>
      <c r="K16" s="133">
        <v>566</v>
      </c>
      <c r="L16" s="133">
        <v>551</v>
      </c>
      <c r="M16" s="133">
        <v>509</v>
      </c>
      <c r="N16" s="181"/>
      <c r="O16" s="522" t="s">
        <v>109</v>
      </c>
      <c r="P16" s="522"/>
      <c r="Q16" s="522"/>
      <c r="R16" s="522"/>
      <c r="S16" s="522"/>
      <c r="T16" s="522"/>
      <c r="U16" s="522"/>
      <c r="V16" s="522"/>
      <c r="W16" s="330"/>
      <c r="X16" s="94"/>
    </row>
    <row r="17" spans="1:24" ht="11.1" customHeight="1">
      <c r="A17" s="140"/>
      <c r="B17" s="98">
        <v>93</v>
      </c>
      <c r="C17" s="98">
        <v>79</v>
      </c>
      <c r="D17" s="98">
        <v>89</v>
      </c>
      <c r="E17" s="98">
        <v>87</v>
      </c>
      <c r="F17" s="98">
        <v>96</v>
      </c>
      <c r="G17" s="98">
        <v>117</v>
      </c>
      <c r="H17" s="98">
        <v>135</v>
      </c>
      <c r="I17" s="98">
        <v>129</v>
      </c>
      <c r="J17" s="98">
        <v>191</v>
      </c>
      <c r="K17" s="98">
        <v>168</v>
      </c>
      <c r="L17" s="98">
        <v>157</v>
      </c>
      <c r="M17" s="98">
        <v>161</v>
      </c>
      <c r="N17" s="50"/>
      <c r="O17" s="329"/>
      <c r="P17" s="329"/>
      <c r="Q17" s="329"/>
      <c r="R17" s="329"/>
      <c r="S17" s="520" t="s">
        <v>76</v>
      </c>
      <c r="T17" s="520"/>
      <c r="U17" s="520"/>
      <c r="V17" s="520"/>
      <c r="W17" s="329"/>
      <c r="X17" s="91"/>
    </row>
    <row r="18" spans="1:24" ht="11.1" customHeight="1">
      <c r="A18" s="140"/>
      <c r="B18" s="98">
        <v>39</v>
      </c>
      <c r="C18" s="98">
        <v>51</v>
      </c>
      <c r="D18" s="98">
        <v>58</v>
      </c>
      <c r="E18" s="98">
        <v>72</v>
      </c>
      <c r="F18" s="98">
        <v>74</v>
      </c>
      <c r="G18" s="98">
        <v>80</v>
      </c>
      <c r="H18" s="98">
        <v>131</v>
      </c>
      <c r="I18" s="98">
        <v>102</v>
      </c>
      <c r="J18" s="98">
        <v>95</v>
      </c>
      <c r="K18" s="98">
        <v>89</v>
      </c>
      <c r="L18" s="98">
        <v>90</v>
      </c>
      <c r="M18" s="98">
        <v>70</v>
      </c>
      <c r="N18" s="50"/>
      <c r="O18" s="329"/>
      <c r="P18" s="329"/>
      <c r="Q18" s="329"/>
      <c r="R18" s="329"/>
      <c r="S18" s="520" t="s">
        <v>77</v>
      </c>
      <c r="T18" s="520"/>
      <c r="U18" s="520"/>
      <c r="V18" s="520"/>
      <c r="W18" s="329"/>
      <c r="X18" s="91"/>
    </row>
    <row r="19" spans="1:24" ht="11.1" customHeight="1">
      <c r="A19" s="140"/>
      <c r="B19" s="98">
        <v>84</v>
      </c>
      <c r="C19" s="98">
        <v>95</v>
      </c>
      <c r="D19" s="98">
        <v>96</v>
      </c>
      <c r="E19" s="98">
        <v>87</v>
      </c>
      <c r="F19" s="98">
        <v>106</v>
      </c>
      <c r="G19" s="98">
        <v>102</v>
      </c>
      <c r="H19" s="98">
        <v>160</v>
      </c>
      <c r="I19" s="98">
        <v>136</v>
      </c>
      <c r="J19" s="98">
        <v>195</v>
      </c>
      <c r="K19" s="98">
        <v>186</v>
      </c>
      <c r="L19" s="98">
        <v>160</v>
      </c>
      <c r="M19" s="98">
        <v>147</v>
      </c>
      <c r="N19" s="50"/>
      <c r="O19" s="329"/>
      <c r="P19" s="329"/>
      <c r="Q19" s="329"/>
      <c r="R19" s="329"/>
      <c r="S19" s="520" t="s">
        <v>81</v>
      </c>
      <c r="T19" s="520"/>
      <c r="U19" s="520"/>
      <c r="V19" s="520"/>
      <c r="W19" s="329"/>
      <c r="X19" s="91"/>
    </row>
    <row r="20" spans="1:24" ht="11.1" customHeight="1">
      <c r="A20" s="140"/>
      <c r="B20" s="98">
        <v>72</v>
      </c>
      <c r="C20" s="98">
        <v>61</v>
      </c>
      <c r="D20" s="98">
        <v>68</v>
      </c>
      <c r="E20" s="98">
        <v>72</v>
      </c>
      <c r="F20" s="98">
        <v>103</v>
      </c>
      <c r="G20" s="98">
        <v>103</v>
      </c>
      <c r="H20" s="98">
        <v>122</v>
      </c>
      <c r="I20" s="98">
        <v>111</v>
      </c>
      <c r="J20" s="98">
        <v>156</v>
      </c>
      <c r="K20" s="98">
        <v>123</v>
      </c>
      <c r="L20" s="98">
        <v>144</v>
      </c>
      <c r="M20" s="98">
        <v>131</v>
      </c>
      <c r="N20" s="50"/>
      <c r="O20" s="329"/>
      <c r="P20" s="329"/>
      <c r="Q20" s="329"/>
      <c r="R20" s="329"/>
      <c r="S20" s="520" t="s">
        <v>84</v>
      </c>
      <c r="T20" s="520"/>
      <c r="U20" s="520"/>
      <c r="V20" s="520"/>
      <c r="W20" s="329"/>
      <c r="X20" s="91"/>
    </row>
    <row r="21" spans="1:24" ht="7.35" customHeight="1">
      <c r="A21" s="140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50"/>
      <c r="O21" s="329"/>
      <c r="P21" s="329"/>
      <c r="Q21" s="329"/>
      <c r="R21" s="329"/>
      <c r="S21" s="329"/>
      <c r="T21" s="329"/>
      <c r="U21" s="329"/>
      <c r="V21" s="329"/>
      <c r="W21" s="329"/>
      <c r="X21" s="91"/>
    </row>
    <row r="22" spans="1:24" s="41" customFormat="1" ht="11.1" customHeight="1">
      <c r="A22" s="142"/>
      <c r="B22" s="133">
        <v>440</v>
      </c>
      <c r="C22" s="133">
        <v>390</v>
      </c>
      <c r="D22" s="133">
        <v>491</v>
      </c>
      <c r="E22" s="133">
        <v>513</v>
      </c>
      <c r="F22" s="133">
        <v>539</v>
      </c>
      <c r="G22" s="133">
        <v>531</v>
      </c>
      <c r="H22" s="133">
        <v>564</v>
      </c>
      <c r="I22" s="133">
        <v>559</v>
      </c>
      <c r="J22" s="133">
        <v>635</v>
      </c>
      <c r="K22" s="133">
        <v>622</v>
      </c>
      <c r="L22" s="133">
        <v>602</v>
      </c>
      <c r="M22" s="133">
        <v>575</v>
      </c>
      <c r="N22" s="181"/>
      <c r="O22" s="522" t="s">
        <v>110</v>
      </c>
      <c r="P22" s="522"/>
      <c r="Q22" s="522"/>
      <c r="R22" s="522"/>
      <c r="S22" s="522"/>
      <c r="T22" s="522"/>
      <c r="U22" s="522"/>
      <c r="V22" s="522"/>
      <c r="W22" s="330"/>
      <c r="X22" s="94"/>
    </row>
    <row r="23" spans="1:24" ht="11.1" customHeight="1">
      <c r="A23" s="140"/>
      <c r="B23" s="98">
        <v>111</v>
      </c>
      <c r="C23" s="98">
        <v>67</v>
      </c>
      <c r="D23" s="98">
        <v>99</v>
      </c>
      <c r="E23" s="98">
        <v>91</v>
      </c>
      <c r="F23" s="98">
        <v>107</v>
      </c>
      <c r="G23" s="98">
        <v>87</v>
      </c>
      <c r="H23" s="98">
        <v>107</v>
      </c>
      <c r="I23" s="98">
        <v>125</v>
      </c>
      <c r="J23" s="98">
        <v>124</v>
      </c>
      <c r="K23" s="98">
        <v>135</v>
      </c>
      <c r="L23" s="98">
        <v>136</v>
      </c>
      <c r="M23" s="98">
        <v>119</v>
      </c>
      <c r="N23" s="50"/>
      <c r="O23" s="329"/>
      <c r="P23" s="329"/>
      <c r="Q23" s="329"/>
      <c r="R23" s="329"/>
      <c r="S23" s="520" t="s">
        <v>76</v>
      </c>
      <c r="T23" s="520"/>
      <c r="U23" s="520"/>
      <c r="V23" s="520"/>
      <c r="W23" s="329"/>
      <c r="X23" s="91"/>
    </row>
    <row r="24" spans="1:24" ht="11.1" customHeight="1">
      <c r="A24" s="140"/>
      <c r="B24" s="98">
        <v>117</v>
      </c>
      <c r="C24" s="98">
        <v>95</v>
      </c>
      <c r="D24" s="98">
        <v>119</v>
      </c>
      <c r="E24" s="98">
        <v>123</v>
      </c>
      <c r="F24" s="98">
        <v>152</v>
      </c>
      <c r="G24" s="98">
        <v>157</v>
      </c>
      <c r="H24" s="98">
        <v>164</v>
      </c>
      <c r="I24" s="98">
        <v>120</v>
      </c>
      <c r="J24" s="98">
        <v>169</v>
      </c>
      <c r="K24" s="98">
        <v>162</v>
      </c>
      <c r="L24" s="98">
        <v>175</v>
      </c>
      <c r="M24" s="98">
        <v>167</v>
      </c>
      <c r="N24" s="50"/>
      <c r="O24" s="329"/>
      <c r="P24" s="329"/>
      <c r="Q24" s="329"/>
      <c r="R24" s="329"/>
      <c r="S24" s="520" t="s">
        <v>77</v>
      </c>
      <c r="T24" s="520"/>
      <c r="U24" s="520"/>
      <c r="V24" s="520"/>
      <c r="W24" s="329"/>
      <c r="X24" s="91"/>
    </row>
    <row r="25" spans="1:24" ht="11.1" customHeight="1">
      <c r="A25" s="140"/>
      <c r="B25" s="98">
        <v>103</v>
      </c>
      <c r="C25" s="98">
        <v>130</v>
      </c>
      <c r="D25" s="98">
        <v>162</v>
      </c>
      <c r="E25" s="98">
        <v>162</v>
      </c>
      <c r="F25" s="98">
        <v>140</v>
      </c>
      <c r="G25" s="98">
        <v>143</v>
      </c>
      <c r="H25" s="98">
        <v>136</v>
      </c>
      <c r="I25" s="98">
        <v>142</v>
      </c>
      <c r="J25" s="98">
        <v>162</v>
      </c>
      <c r="K25" s="98">
        <v>172</v>
      </c>
      <c r="L25" s="98">
        <v>130</v>
      </c>
      <c r="M25" s="98">
        <v>133</v>
      </c>
      <c r="N25" s="50"/>
      <c r="O25" s="329"/>
      <c r="P25" s="329"/>
      <c r="Q25" s="329"/>
      <c r="R25" s="329"/>
      <c r="S25" s="520" t="s">
        <v>81</v>
      </c>
      <c r="T25" s="520"/>
      <c r="U25" s="520"/>
      <c r="V25" s="520"/>
      <c r="W25" s="329"/>
      <c r="X25" s="91"/>
    </row>
    <row r="26" spans="1:24" ht="11.1" customHeight="1">
      <c r="A26" s="140"/>
      <c r="B26" s="98">
        <v>109</v>
      </c>
      <c r="C26" s="98">
        <v>98</v>
      </c>
      <c r="D26" s="98">
        <v>111</v>
      </c>
      <c r="E26" s="98">
        <v>137</v>
      </c>
      <c r="F26" s="98">
        <v>140</v>
      </c>
      <c r="G26" s="98">
        <v>144</v>
      </c>
      <c r="H26" s="98">
        <v>157</v>
      </c>
      <c r="I26" s="98">
        <v>172</v>
      </c>
      <c r="J26" s="98">
        <v>180</v>
      </c>
      <c r="K26" s="98">
        <v>153</v>
      </c>
      <c r="L26" s="98">
        <v>161</v>
      </c>
      <c r="M26" s="98">
        <v>156</v>
      </c>
      <c r="N26" s="50"/>
      <c r="O26" s="329"/>
      <c r="P26" s="329"/>
      <c r="Q26" s="329"/>
      <c r="R26" s="329"/>
      <c r="S26" s="520" t="s">
        <v>84</v>
      </c>
      <c r="T26" s="520"/>
      <c r="U26" s="520"/>
      <c r="V26" s="520"/>
      <c r="W26" s="329"/>
      <c r="X26" s="91"/>
    </row>
    <row r="27" spans="1:24" ht="7.35" customHeight="1">
      <c r="A27" s="140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50"/>
      <c r="O27" s="329"/>
      <c r="P27" s="329"/>
      <c r="Q27" s="329"/>
      <c r="R27" s="329"/>
      <c r="S27" s="329"/>
      <c r="T27" s="329"/>
      <c r="U27" s="329"/>
      <c r="V27" s="329"/>
      <c r="W27" s="329"/>
      <c r="X27" s="91"/>
    </row>
    <row r="28" spans="1:24" s="41" customFormat="1" ht="11.1" customHeight="1">
      <c r="A28" s="142"/>
      <c r="B28" s="133">
        <v>297</v>
      </c>
      <c r="C28" s="133">
        <v>329</v>
      </c>
      <c r="D28" s="133">
        <v>387</v>
      </c>
      <c r="E28" s="133">
        <v>390</v>
      </c>
      <c r="F28" s="133">
        <v>464</v>
      </c>
      <c r="G28" s="133">
        <v>433</v>
      </c>
      <c r="H28" s="133">
        <v>477</v>
      </c>
      <c r="I28" s="133">
        <v>420</v>
      </c>
      <c r="J28" s="133">
        <v>512</v>
      </c>
      <c r="K28" s="133">
        <v>479</v>
      </c>
      <c r="L28" s="133">
        <v>494</v>
      </c>
      <c r="M28" s="133">
        <v>451</v>
      </c>
      <c r="N28" s="181"/>
      <c r="O28" s="522" t="s">
        <v>111</v>
      </c>
      <c r="P28" s="522"/>
      <c r="Q28" s="522"/>
      <c r="R28" s="522"/>
      <c r="S28" s="522"/>
      <c r="T28" s="522"/>
      <c r="U28" s="522"/>
      <c r="V28" s="522"/>
      <c r="W28" s="330"/>
      <c r="X28" s="94"/>
    </row>
    <row r="29" spans="1:24" ht="11.1" customHeight="1">
      <c r="A29" s="140"/>
      <c r="B29" s="98">
        <v>58</v>
      </c>
      <c r="C29" s="98">
        <v>69</v>
      </c>
      <c r="D29" s="98">
        <v>72</v>
      </c>
      <c r="E29" s="98">
        <v>81</v>
      </c>
      <c r="F29" s="98">
        <v>89</v>
      </c>
      <c r="G29" s="98">
        <v>88</v>
      </c>
      <c r="H29" s="98">
        <v>110</v>
      </c>
      <c r="I29" s="98">
        <v>98</v>
      </c>
      <c r="J29" s="98">
        <v>117</v>
      </c>
      <c r="K29" s="98">
        <v>104</v>
      </c>
      <c r="L29" s="98">
        <v>105</v>
      </c>
      <c r="M29" s="98">
        <v>83</v>
      </c>
      <c r="N29" s="50"/>
      <c r="O29" s="329"/>
      <c r="P29" s="329"/>
      <c r="Q29" s="329"/>
      <c r="R29" s="329"/>
      <c r="S29" s="520" t="s">
        <v>76</v>
      </c>
      <c r="T29" s="520"/>
      <c r="U29" s="520"/>
      <c r="V29" s="520"/>
      <c r="W29" s="329"/>
      <c r="X29" s="91"/>
    </row>
    <row r="30" spans="1:24" ht="11.1" customHeight="1">
      <c r="A30" s="140"/>
      <c r="B30" s="98">
        <v>57</v>
      </c>
      <c r="C30" s="98">
        <v>56</v>
      </c>
      <c r="D30" s="98">
        <v>71</v>
      </c>
      <c r="E30" s="98">
        <v>55</v>
      </c>
      <c r="F30" s="98">
        <v>68</v>
      </c>
      <c r="G30" s="98">
        <v>71</v>
      </c>
      <c r="H30" s="98">
        <v>63</v>
      </c>
      <c r="I30" s="98">
        <v>70</v>
      </c>
      <c r="J30" s="98">
        <v>70</v>
      </c>
      <c r="K30" s="98">
        <v>54</v>
      </c>
      <c r="L30" s="98">
        <v>77</v>
      </c>
      <c r="M30" s="98">
        <v>83</v>
      </c>
      <c r="N30" s="50"/>
      <c r="O30" s="329"/>
      <c r="P30" s="329"/>
      <c r="Q30" s="329"/>
      <c r="R30" s="329"/>
      <c r="S30" s="520" t="s">
        <v>77</v>
      </c>
      <c r="T30" s="520"/>
      <c r="U30" s="520"/>
      <c r="V30" s="520"/>
      <c r="W30" s="329"/>
      <c r="X30" s="91"/>
    </row>
    <row r="31" spans="1:24" ht="11.1" customHeight="1">
      <c r="A31" s="140"/>
      <c r="B31" s="98">
        <v>69</v>
      </c>
      <c r="C31" s="98">
        <v>77</v>
      </c>
      <c r="D31" s="98">
        <v>84</v>
      </c>
      <c r="E31" s="98">
        <v>107</v>
      </c>
      <c r="F31" s="98">
        <v>115</v>
      </c>
      <c r="G31" s="98">
        <v>97</v>
      </c>
      <c r="H31" s="98">
        <v>104</v>
      </c>
      <c r="I31" s="98">
        <v>101</v>
      </c>
      <c r="J31" s="98">
        <v>106</v>
      </c>
      <c r="K31" s="98">
        <v>92</v>
      </c>
      <c r="L31" s="98">
        <v>102</v>
      </c>
      <c r="M31" s="98">
        <v>83</v>
      </c>
      <c r="N31" s="50"/>
      <c r="O31" s="329"/>
      <c r="P31" s="329"/>
      <c r="Q31" s="329"/>
      <c r="R31" s="329"/>
      <c r="S31" s="520" t="s">
        <v>81</v>
      </c>
      <c r="T31" s="520"/>
      <c r="U31" s="520"/>
      <c r="V31" s="520"/>
      <c r="W31" s="329"/>
      <c r="X31" s="91"/>
    </row>
    <row r="32" spans="1:24" ht="11.1" customHeight="1">
      <c r="A32" s="140"/>
      <c r="B32" s="98">
        <v>83</v>
      </c>
      <c r="C32" s="98">
        <v>98</v>
      </c>
      <c r="D32" s="98">
        <v>106</v>
      </c>
      <c r="E32" s="98">
        <v>98</v>
      </c>
      <c r="F32" s="98">
        <v>131</v>
      </c>
      <c r="G32" s="98">
        <v>118</v>
      </c>
      <c r="H32" s="98">
        <v>132</v>
      </c>
      <c r="I32" s="98">
        <v>85</v>
      </c>
      <c r="J32" s="98">
        <v>155</v>
      </c>
      <c r="K32" s="98">
        <v>137</v>
      </c>
      <c r="L32" s="98">
        <v>103</v>
      </c>
      <c r="M32" s="98">
        <v>95</v>
      </c>
      <c r="N32" s="50"/>
      <c r="O32" s="329"/>
      <c r="P32" s="329"/>
      <c r="Q32" s="329"/>
      <c r="R32" s="329"/>
      <c r="S32" s="520" t="s">
        <v>84</v>
      </c>
      <c r="T32" s="520"/>
      <c r="U32" s="520"/>
      <c r="V32" s="520"/>
      <c r="W32" s="329"/>
      <c r="X32" s="91"/>
    </row>
    <row r="33" spans="1:24" ht="11.1" customHeight="1">
      <c r="A33" s="140"/>
      <c r="B33" s="98">
        <v>30</v>
      </c>
      <c r="C33" s="98">
        <v>29</v>
      </c>
      <c r="D33" s="98">
        <v>54</v>
      </c>
      <c r="E33" s="98">
        <v>49</v>
      </c>
      <c r="F33" s="98">
        <v>61</v>
      </c>
      <c r="G33" s="98">
        <v>59</v>
      </c>
      <c r="H33" s="98">
        <v>68</v>
      </c>
      <c r="I33" s="98">
        <v>66</v>
      </c>
      <c r="J33" s="98">
        <v>64</v>
      </c>
      <c r="K33" s="98">
        <v>92</v>
      </c>
      <c r="L33" s="98">
        <v>107</v>
      </c>
      <c r="M33" s="98">
        <v>107</v>
      </c>
      <c r="N33" s="50"/>
      <c r="O33" s="329"/>
      <c r="P33" s="329"/>
      <c r="Q33" s="329"/>
      <c r="R33" s="329"/>
      <c r="S33" s="520" t="s">
        <v>87</v>
      </c>
      <c r="T33" s="520"/>
      <c r="U33" s="520"/>
      <c r="V33" s="520"/>
      <c r="W33" s="329"/>
      <c r="X33" s="91"/>
    </row>
    <row r="34" spans="1:24" ht="7.35" customHeight="1">
      <c r="A34" s="140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50"/>
      <c r="O34" s="335"/>
      <c r="P34" s="335"/>
      <c r="Q34" s="335"/>
      <c r="R34" s="335"/>
      <c r="S34" s="335"/>
      <c r="T34" s="335"/>
      <c r="U34" s="335"/>
      <c r="V34" s="335"/>
      <c r="W34" s="335"/>
      <c r="X34" s="91"/>
    </row>
    <row r="35" spans="1:24" s="41" customFormat="1" ht="11.1" customHeight="1">
      <c r="A35" s="142"/>
      <c r="B35" s="133">
        <v>347</v>
      </c>
      <c r="C35" s="133">
        <v>395</v>
      </c>
      <c r="D35" s="133">
        <v>441</v>
      </c>
      <c r="E35" s="133">
        <v>512</v>
      </c>
      <c r="F35" s="133">
        <v>554</v>
      </c>
      <c r="G35" s="133">
        <v>532</v>
      </c>
      <c r="H35" s="133">
        <v>666</v>
      </c>
      <c r="I35" s="133">
        <v>678</v>
      </c>
      <c r="J35" s="133">
        <v>684</v>
      </c>
      <c r="K35" s="133">
        <v>672</v>
      </c>
      <c r="L35" s="133">
        <v>574</v>
      </c>
      <c r="M35" s="133">
        <v>538</v>
      </c>
      <c r="N35" s="181"/>
      <c r="O35" s="522" t="s">
        <v>112</v>
      </c>
      <c r="P35" s="522"/>
      <c r="Q35" s="522"/>
      <c r="R35" s="522"/>
      <c r="S35" s="522"/>
      <c r="T35" s="522"/>
      <c r="U35" s="522"/>
      <c r="V35" s="522"/>
      <c r="W35" s="330"/>
      <c r="X35" s="94"/>
    </row>
    <row r="36" spans="1:24" ht="11.1" customHeight="1">
      <c r="A36" s="140"/>
      <c r="B36" s="98">
        <v>84</v>
      </c>
      <c r="C36" s="98">
        <v>105</v>
      </c>
      <c r="D36" s="98">
        <v>89</v>
      </c>
      <c r="E36" s="98">
        <v>123</v>
      </c>
      <c r="F36" s="98">
        <v>141</v>
      </c>
      <c r="G36" s="98">
        <v>137</v>
      </c>
      <c r="H36" s="98">
        <v>153</v>
      </c>
      <c r="I36" s="98">
        <v>184</v>
      </c>
      <c r="J36" s="98">
        <v>150</v>
      </c>
      <c r="K36" s="98">
        <v>172</v>
      </c>
      <c r="L36" s="98">
        <v>144</v>
      </c>
      <c r="M36" s="98">
        <v>126</v>
      </c>
      <c r="N36" s="50"/>
      <c r="O36" s="329"/>
      <c r="P36" s="329"/>
      <c r="Q36" s="329"/>
      <c r="R36" s="329"/>
      <c r="S36" s="520" t="s">
        <v>76</v>
      </c>
      <c r="T36" s="520"/>
      <c r="U36" s="520"/>
      <c r="V36" s="520"/>
      <c r="W36" s="329"/>
      <c r="X36" s="91"/>
    </row>
    <row r="37" spans="1:24" ht="11.1" customHeight="1">
      <c r="A37" s="140"/>
      <c r="B37" s="98">
        <v>43</v>
      </c>
      <c r="C37" s="98">
        <v>98</v>
      </c>
      <c r="D37" s="98">
        <v>90</v>
      </c>
      <c r="E37" s="98">
        <v>111</v>
      </c>
      <c r="F37" s="98">
        <v>116</v>
      </c>
      <c r="G37" s="98">
        <v>130</v>
      </c>
      <c r="H37" s="98">
        <v>171</v>
      </c>
      <c r="I37" s="98">
        <v>172</v>
      </c>
      <c r="J37" s="98">
        <v>186</v>
      </c>
      <c r="K37" s="98">
        <v>145</v>
      </c>
      <c r="L37" s="98">
        <v>132</v>
      </c>
      <c r="M37" s="98">
        <v>120</v>
      </c>
      <c r="N37" s="50"/>
      <c r="O37" s="329"/>
      <c r="P37" s="329"/>
      <c r="Q37" s="329"/>
      <c r="R37" s="329"/>
      <c r="S37" s="520" t="s">
        <v>77</v>
      </c>
      <c r="T37" s="520"/>
      <c r="U37" s="520"/>
      <c r="V37" s="520"/>
      <c r="W37" s="329"/>
      <c r="X37" s="91"/>
    </row>
    <row r="38" spans="1:24" ht="11.1" customHeight="1">
      <c r="A38" s="140"/>
      <c r="B38" s="98">
        <v>80</v>
      </c>
      <c r="C38" s="98">
        <v>61</v>
      </c>
      <c r="D38" s="98">
        <v>113</v>
      </c>
      <c r="E38" s="98">
        <v>98</v>
      </c>
      <c r="F38" s="98">
        <v>107</v>
      </c>
      <c r="G38" s="98">
        <v>86</v>
      </c>
      <c r="H38" s="98">
        <v>112</v>
      </c>
      <c r="I38" s="98">
        <v>104</v>
      </c>
      <c r="J38" s="98">
        <v>115</v>
      </c>
      <c r="K38" s="98">
        <v>117</v>
      </c>
      <c r="L38" s="98">
        <v>100</v>
      </c>
      <c r="M38" s="98">
        <v>105</v>
      </c>
      <c r="N38" s="50"/>
      <c r="O38" s="329"/>
      <c r="P38" s="329"/>
      <c r="Q38" s="329"/>
      <c r="R38" s="329"/>
      <c r="S38" s="520" t="s">
        <v>81</v>
      </c>
      <c r="T38" s="520"/>
      <c r="U38" s="520"/>
      <c r="V38" s="520"/>
      <c r="W38" s="329"/>
      <c r="X38" s="91"/>
    </row>
    <row r="39" spans="1:24" ht="11.1" customHeight="1">
      <c r="A39" s="140"/>
      <c r="B39" s="98">
        <v>55</v>
      </c>
      <c r="C39" s="98">
        <v>67</v>
      </c>
      <c r="D39" s="98">
        <v>64</v>
      </c>
      <c r="E39" s="98">
        <v>116</v>
      </c>
      <c r="F39" s="98">
        <v>93</v>
      </c>
      <c r="G39" s="98">
        <v>85</v>
      </c>
      <c r="H39" s="98">
        <v>113</v>
      </c>
      <c r="I39" s="98">
        <v>104</v>
      </c>
      <c r="J39" s="98">
        <v>114</v>
      </c>
      <c r="K39" s="98">
        <v>112</v>
      </c>
      <c r="L39" s="98">
        <v>95</v>
      </c>
      <c r="M39" s="98">
        <v>92</v>
      </c>
      <c r="N39" s="50"/>
      <c r="O39" s="329"/>
      <c r="P39" s="329"/>
      <c r="Q39" s="329"/>
      <c r="R39" s="329"/>
      <c r="S39" s="520" t="s">
        <v>84</v>
      </c>
      <c r="T39" s="520"/>
      <c r="U39" s="520"/>
      <c r="V39" s="520"/>
      <c r="W39" s="329"/>
      <c r="X39" s="91"/>
    </row>
    <row r="40" spans="1:24" ht="11.1" customHeight="1">
      <c r="A40" s="140"/>
      <c r="B40" s="98">
        <v>85</v>
      </c>
      <c r="C40" s="98">
        <v>64</v>
      </c>
      <c r="D40" s="98">
        <v>85</v>
      </c>
      <c r="E40" s="98">
        <v>64</v>
      </c>
      <c r="F40" s="98">
        <v>97</v>
      </c>
      <c r="G40" s="98">
        <v>94</v>
      </c>
      <c r="H40" s="98">
        <v>117</v>
      </c>
      <c r="I40" s="98">
        <v>114</v>
      </c>
      <c r="J40" s="98">
        <v>119</v>
      </c>
      <c r="K40" s="98">
        <v>126</v>
      </c>
      <c r="L40" s="98">
        <v>103</v>
      </c>
      <c r="M40" s="98">
        <v>95</v>
      </c>
      <c r="N40" s="50"/>
      <c r="O40" s="329"/>
      <c r="P40" s="329"/>
      <c r="Q40" s="329"/>
      <c r="R40" s="329"/>
      <c r="S40" s="520" t="s">
        <v>87</v>
      </c>
      <c r="T40" s="520"/>
      <c r="U40" s="520"/>
      <c r="V40" s="520"/>
      <c r="W40" s="329"/>
      <c r="X40" s="91"/>
    </row>
    <row r="41" spans="1:24" ht="7.35" customHeight="1">
      <c r="A41" s="140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50"/>
      <c r="O41" s="329"/>
      <c r="P41" s="329"/>
      <c r="Q41" s="329"/>
      <c r="R41" s="329"/>
      <c r="S41" s="329"/>
      <c r="T41" s="329"/>
      <c r="U41" s="329"/>
      <c r="V41" s="329"/>
      <c r="W41" s="329"/>
      <c r="X41" s="91"/>
    </row>
    <row r="42" spans="1:24" s="41" customFormat="1" ht="11.1" customHeight="1">
      <c r="A42" s="142"/>
      <c r="B42" s="133">
        <v>310</v>
      </c>
      <c r="C42" s="133">
        <v>305</v>
      </c>
      <c r="D42" s="133">
        <v>324</v>
      </c>
      <c r="E42" s="133">
        <v>319</v>
      </c>
      <c r="F42" s="133">
        <v>429</v>
      </c>
      <c r="G42" s="133">
        <v>462</v>
      </c>
      <c r="H42" s="133">
        <v>538</v>
      </c>
      <c r="I42" s="133">
        <v>525</v>
      </c>
      <c r="J42" s="133">
        <v>636</v>
      </c>
      <c r="K42" s="133">
        <v>553</v>
      </c>
      <c r="L42" s="133">
        <v>522</v>
      </c>
      <c r="M42" s="133">
        <v>468</v>
      </c>
      <c r="N42" s="181"/>
      <c r="O42" s="522" t="s">
        <v>113</v>
      </c>
      <c r="P42" s="522"/>
      <c r="Q42" s="522"/>
      <c r="R42" s="522"/>
      <c r="S42" s="522"/>
      <c r="T42" s="522"/>
      <c r="U42" s="522"/>
      <c r="V42" s="522"/>
      <c r="W42" s="330"/>
      <c r="X42" s="94"/>
    </row>
    <row r="43" spans="1:24" ht="11.1" customHeight="1">
      <c r="A43" s="140"/>
      <c r="B43" s="98">
        <v>59</v>
      </c>
      <c r="C43" s="98">
        <v>43</v>
      </c>
      <c r="D43" s="98">
        <v>64</v>
      </c>
      <c r="E43" s="98">
        <v>67</v>
      </c>
      <c r="F43" s="98">
        <v>97</v>
      </c>
      <c r="G43" s="98">
        <v>114</v>
      </c>
      <c r="H43" s="98">
        <v>96</v>
      </c>
      <c r="I43" s="98">
        <v>86</v>
      </c>
      <c r="J43" s="98">
        <v>108</v>
      </c>
      <c r="K43" s="98">
        <v>81</v>
      </c>
      <c r="L43" s="98">
        <v>74</v>
      </c>
      <c r="M43" s="98">
        <v>50</v>
      </c>
      <c r="N43" s="50"/>
      <c r="O43" s="329"/>
      <c r="P43" s="329"/>
      <c r="Q43" s="329"/>
      <c r="R43" s="329"/>
      <c r="S43" s="520" t="s">
        <v>76</v>
      </c>
      <c r="T43" s="520"/>
      <c r="U43" s="520"/>
      <c r="V43" s="520"/>
      <c r="W43" s="329"/>
      <c r="X43" s="91"/>
    </row>
    <row r="44" spans="1:24" ht="11.1" customHeight="1">
      <c r="A44" s="140"/>
      <c r="B44" s="98">
        <v>55</v>
      </c>
      <c r="C44" s="98">
        <v>38</v>
      </c>
      <c r="D44" s="98">
        <v>55</v>
      </c>
      <c r="E44" s="98">
        <v>42</v>
      </c>
      <c r="F44" s="98">
        <v>74</v>
      </c>
      <c r="G44" s="98">
        <v>70</v>
      </c>
      <c r="H44" s="98">
        <v>68</v>
      </c>
      <c r="I44" s="98">
        <v>57</v>
      </c>
      <c r="J44" s="98">
        <v>75</v>
      </c>
      <c r="K44" s="98">
        <v>82</v>
      </c>
      <c r="L44" s="98">
        <v>82</v>
      </c>
      <c r="M44" s="98">
        <v>72</v>
      </c>
      <c r="N44" s="50"/>
      <c r="O44" s="329"/>
      <c r="P44" s="329"/>
      <c r="Q44" s="329"/>
      <c r="R44" s="329"/>
      <c r="S44" s="520" t="s">
        <v>77</v>
      </c>
      <c r="T44" s="520"/>
      <c r="U44" s="520"/>
      <c r="V44" s="520"/>
      <c r="W44" s="329"/>
      <c r="X44" s="91"/>
    </row>
    <row r="45" spans="1:24" ht="11.1" customHeight="1">
      <c r="A45" s="140"/>
      <c r="B45" s="98">
        <v>43</v>
      </c>
      <c r="C45" s="98">
        <v>41</v>
      </c>
      <c r="D45" s="98">
        <v>42</v>
      </c>
      <c r="E45" s="98">
        <v>52</v>
      </c>
      <c r="F45" s="98">
        <v>55</v>
      </c>
      <c r="G45" s="98">
        <v>77</v>
      </c>
      <c r="H45" s="98">
        <v>98</v>
      </c>
      <c r="I45" s="98">
        <v>85</v>
      </c>
      <c r="J45" s="98">
        <v>100</v>
      </c>
      <c r="K45" s="98">
        <v>87</v>
      </c>
      <c r="L45" s="98">
        <v>87</v>
      </c>
      <c r="M45" s="98">
        <v>81</v>
      </c>
      <c r="N45" s="50"/>
      <c r="O45" s="329"/>
      <c r="P45" s="329"/>
      <c r="Q45" s="329"/>
      <c r="R45" s="329"/>
      <c r="S45" s="520" t="s">
        <v>81</v>
      </c>
      <c r="T45" s="520"/>
      <c r="U45" s="520"/>
      <c r="V45" s="520"/>
      <c r="W45" s="329"/>
      <c r="X45" s="91"/>
    </row>
    <row r="46" spans="1:24" ht="11.1" customHeight="1">
      <c r="A46" s="140"/>
      <c r="B46" s="98">
        <v>38</v>
      </c>
      <c r="C46" s="98">
        <v>41</v>
      </c>
      <c r="D46" s="98">
        <v>45</v>
      </c>
      <c r="E46" s="98">
        <v>32</v>
      </c>
      <c r="F46" s="98">
        <v>36</v>
      </c>
      <c r="G46" s="98">
        <v>51</v>
      </c>
      <c r="H46" s="98">
        <v>66</v>
      </c>
      <c r="I46" s="98">
        <v>73</v>
      </c>
      <c r="J46" s="98">
        <v>91</v>
      </c>
      <c r="K46" s="98">
        <v>86</v>
      </c>
      <c r="L46" s="98">
        <v>82</v>
      </c>
      <c r="M46" s="98">
        <v>76</v>
      </c>
      <c r="N46" s="50"/>
      <c r="O46" s="329"/>
      <c r="P46" s="329"/>
      <c r="Q46" s="329"/>
      <c r="R46" s="329"/>
      <c r="S46" s="520" t="s">
        <v>84</v>
      </c>
      <c r="T46" s="520"/>
      <c r="U46" s="520"/>
      <c r="V46" s="520"/>
      <c r="W46" s="329"/>
      <c r="X46" s="91"/>
    </row>
    <row r="47" spans="1:24" ht="11.1" customHeight="1">
      <c r="A47" s="140"/>
      <c r="B47" s="98">
        <v>66</v>
      </c>
      <c r="C47" s="98">
        <v>76</v>
      </c>
      <c r="D47" s="98">
        <v>78</v>
      </c>
      <c r="E47" s="98">
        <v>75</v>
      </c>
      <c r="F47" s="98">
        <v>108</v>
      </c>
      <c r="G47" s="98">
        <v>97</v>
      </c>
      <c r="H47" s="98">
        <v>124</v>
      </c>
      <c r="I47" s="98">
        <v>138</v>
      </c>
      <c r="J47" s="98">
        <v>154</v>
      </c>
      <c r="K47" s="98">
        <v>133</v>
      </c>
      <c r="L47" s="98">
        <v>102</v>
      </c>
      <c r="M47" s="98">
        <v>102</v>
      </c>
      <c r="N47" s="50"/>
      <c r="O47" s="329"/>
      <c r="P47" s="329"/>
      <c r="Q47" s="329"/>
      <c r="R47" s="329"/>
      <c r="S47" s="520" t="s">
        <v>87</v>
      </c>
      <c r="T47" s="520"/>
      <c r="U47" s="520"/>
      <c r="V47" s="520"/>
      <c r="W47" s="329"/>
      <c r="X47" s="91"/>
    </row>
    <row r="48" spans="1:24" ht="11.1" customHeight="1">
      <c r="A48" s="140"/>
      <c r="B48" s="98">
        <v>49</v>
      </c>
      <c r="C48" s="98">
        <v>66</v>
      </c>
      <c r="D48" s="98">
        <v>40</v>
      </c>
      <c r="E48" s="98">
        <v>51</v>
      </c>
      <c r="F48" s="98">
        <v>59</v>
      </c>
      <c r="G48" s="98">
        <v>53</v>
      </c>
      <c r="H48" s="98">
        <v>86</v>
      </c>
      <c r="I48" s="98">
        <v>86</v>
      </c>
      <c r="J48" s="98">
        <v>108</v>
      </c>
      <c r="K48" s="98">
        <v>84</v>
      </c>
      <c r="L48" s="98">
        <v>95</v>
      </c>
      <c r="M48" s="98">
        <v>87</v>
      </c>
      <c r="N48" s="50"/>
      <c r="O48" s="329"/>
      <c r="P48" s="329"/>
      <c r="Q48" s="329"/>
      <c r="R48" s="329"/>
      <c r="S48" s="520" t="s">
        <v>88</v>
      </c>
      <c r="T48" s="520"/>
      <c r="U48" s="520"/>
      <c r="V48" s="520"/>
      <c r="W48" s="329"/>
      <c r="X48" s="91"/>
    </row>
    <row r="49" spans="1:26" ht="7.35" customHeight="1">
      <c r="A49" s="140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50"/>
      <c r="O49" s="329"/>
      <c r="P49" s="329"/>
      <c r="Q49" s="329"/>
      <c r="R49" s="329"/>
      <c r="S49" s="329"/>
      <c r="T49" s="329"/>
      <c r="U49" s="329"/>
      <c r="V49" s="329"/>
      <c r="W49" s="329"/>
      <c r="X49" s="91"/>
    </row>
    <row r="50" spans="1:26" s="41" customFormat="1" ht="11.1" customHeight="1">
      <c r="A50" s="142"/>
      <c r="B50" s="133">
        <v>223</v>
      </c>
      <c r="C50" s="133">
        <v>227</v>
      </c>
      <c r="D50" s="133">
        <v>256</v>
      </c>
      <c r="E50" s="133">
        <v>260</v>
      </c>
      <c r="F50" s="133">
        <v>306</v>
      </c>
      <c r="G50" s="133">
        <v>283</v>
      </c>
      <c r="H50" s="133">
        <v>359</v>
      </c>
      <c r="I50" s="133">
        <v>374</v>
      </c>
      <c r="J50" s="133">
        <v>457</v>
      </c>
      <c r="K50" s="133">
        <v>439</v>
      </c>
      <c r="L50" s="133">
        <v>421</v>
      </c>
      <c r="M50" s="133">
        <v>396</v>
      </c>
      <c r="N50" s="181"/>
      <c r="O50" s="522" t="s">
        <v>114</v>
      </c>
      <c r="P50" s="522"/>
      <c r="Q50" s="522"/>
      <c r="R50" s="522"/>
      <c r="S50" s="522"/>
      <c r="T50" s="522"/>
      <c r="U50" s="522"/>
      <c r="V50" s="522"/>
      <c r="W50" s="330"/>
      <c r="X50" s="94"/>
    </row>
    <row r="51" spans="1:26" ht="11.1" customHeight="1">
      <c r="A51" s="140"/>
      <c r="B51" s="98">
        <v>102</v>
      </c>
      <c r="C51" s="98">
        <v>101</v>
      </c>
      <c r="D51" s="98">
        <v>125</v>
      </c>
      <c r="E51" s="98">
        <v>122</v>
      </c>
      <c r="F51" s="98">
        <v>142</v>
      </c>
      <c r="G51" s="98">
        <v>142</v>
      </c>
      <c r="H51" s="98">
        <v>156</v>
      </c>
      <c r="I51" s="98">
        <v>162</v>
      </c>
      <c r="J51" s="98">
        <v>212</v>
      </c>
      <c r="K51" s="98">
        <v>188</v>
      </c>
      <c r="L51" s="98">
        <v>194</v>
      </c>
      <c r="M51" s="98">
        <v>175</v>
      </c>
      <c r="N51" s="50"/>
      <c r="O51" s="329"/>
      <c r="P51" s="329"/>
      <c r="Q51" s="329"/>
      <c r="R51" s="329"/>
      <c r="S51" s="520" t="s">
        <v>76</v>
      </c>
      <c r="T51" s="520"/>
      <c r="U51" s="520"/>
      <c r="V51" s="520"/>
      <c r="W51" s="329"/>
      <c r="X51" s="91"/>
    </row>
    <row r="52" spans="1:26" ht="11.1" customHeight="1">
      <c r="A52" s="140"/>
      <c r="B52" s="98">
        <v>41</v>
      </c>
      <c r="C52" s="98">
        <v>43</v>
      </c>
      <c r="D52" s="98">
        <v>51</v>
      </c>
      <c r="E52" s="98">
        <v>51</v>
      </c>
      <c r="F52" s="98">
        <v>65</v>
      </c>
      <c r="G52" s="98">
        <v>68</v>
      </c>
      <c r="H52" s="98">
        <v>93</v>
      </c>
      <c r="I52" s="98">
        <v>90</v>
      </c>
      <c r="J52" s="98">
        <v>113</v>
      </c>
      <c r="K52" s="98">
        <v>114</v>
      </c>
      <c r="L52" s="98">
        <v>94</v>
      </c>
      <c r="M52" s="98">
        <v>70</v>
      </c>
      <c r="N52" s="50"/>
      <c r="O52" s="329"/>
      <c r="P52" s="329"/>
      <c r="Q52" s="329"/>
      <c r="R52" s="329"/>
      <c r="S52" s="520" t="s">
        <v>77</v>
      </c>
      <c r="T52" s="520"/>
      <c r="U52" s="520"/>
      <c r="V52" s="520"/>
      <c r="W52" s="329"/>
      <c r="X52" s="91"/>
    </row>
    <row r="53" spans="1:26" ht="11.1" customHeight="1">
      <c r="A53" s="140"/>
      <c r="B53" s="98">
        <v>80</v>
      </c>
      <c r="C53" s="98">
        <v>83</v>
      </c>
      <c r="D53" s="98">
        <v>80</v>
      </c>
      <c r="E53" s="98">
        <v>87</v>
      </c>
      <c r="F53" s="98">
        <v>99</v>
      </c>
      <c r="G53" s="98">
        <v>73</v>
      </c>
      <c r="H53" s="98">
        <v>110</v>
      </c>
      <c r="I53" s="98">
        <v>122</v>
      </c>
      <c r="J53" s="98">
        <v>132</v>
      </c>
      <c r="K53" s="98">
        <v>137</v>
      </c>
      <c r="L53" s="98">
        <v>133</v>
      </c>
      <c r="M53" s="98">
        <v>151</v>
      </c>
      <c r="N53" s="50"/>
      <c r="O53" s="329"/>
      <c r="P53" s="329"/>
      <c r="Q53" s="329"/>
      <c r="R53" s="329"/>
      <c r="S53" s="520" t="s">
        <v>81</v>
      </c>
      <c r="T53" s="520"/>
      <c r="U53" s="520"/>
      <c r="V53" s="520"/>
      <c r="W53" s="329"/>
      <c r="X53" s="91"/>
    </row>
    <row r="54" spans="1:26" ht="7.35" customHeight="1">
      <c r="A54" s="140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50"/>
      <c r="O54" s="329"/>
      <c r="P54" s="329"/>
      <c r="Q54" s="329"/>
      <c r="R54" s="333"/>
      <c r="S54" s="335"/>
      <c r="T54" s="335"/>
      <c r="U54" s="335"/>
      <c r="V54" s="335"/>
      <c r="W54" s="335"/>
      <c r="X54" s="140"/>
    </row>
    <row r="55" spans="1:26" s="41" customFormat="1" ht="11.1" customHeight="1">
      <c r="A55" s="142"/>
      <c r="B55" s="133">
        <v>599</v>
      </c>
      <c r="C55" s="133">
        <v>756</v>
      </c>
      <c r="D55" s="133">
        <v>854</v>
      </c>
      <c r="E55" s="133">
        <v>934</v>
      </c>
      <c r="F55" s="133">
        <v>1046</v>
      </c>
      <c r="G55" s="133">
        <v>1016</v>
      </c>
      <c r="H55" s="133">
        <v>1120</v>
      </c>
      <c r="I55" s="133">
        <v>1087</v>
      </c>
      <c r="J55" s="133">
        <v>1252</v>
      </c>
      <c r="K55" s="133">
        <v>1305</v>
      </c>
      <c r="L55" s="133">
        <v>1082</v>
      </c>
      <c r="M55" s="133">
        <v>1043</v>
      </c>
      <c r="N55" s="181"/>
      <c r="O55" s="522" t="s">
        <v>115</v>
      </c>
      <c r="P55" s="522"/>
      <c r="Q55" s="522"/>
      <c r="R55" s="522"/>
      <c r="S55" s="522"/>
      <c r="T55" s="522"/>
      <c r="U55" s="522"/>
      <c r="V55" s="522"/>
      <c r="W55" s="330"/>
      <c r="X55" s="94"/>
    </row>
    <row r="56" spans="1:26" ht="11.1" customHeight="1">
      <c r="A56" s="140"/>
      <c r="B56" s="98">
        <v>62</v>
      </c>
      <c r="C56" s="98">
        <v>57</v>
      </c>
      <c r="D56" s="98">
        <v>72</v>
      </c>
      <c r="E56" s="98">
        <v>74</v>
      </c>
      <c r="F56" s="98">
        <v>63</v>
      </c>
      <c r="G56" s="98">
        <v>84</v>
      </c>
      <c r="H56" s="98">
        <v>89</v>
      </c>
      <c r="I56" s="98">
        <v>91</v>
      </c>
      <c r="J56" s="98">
        <v>120</v>
      </c>
      <c r="K56" s="98">
        <v>121</v>
      </c>
      <c r="L56" s="98">
        <v>107</v>
      </c>
      <c r="M56" s="98">
        <v>107</v>
      </c>
      <c r="N56" s="50"/>
      <c r="O56" s="329"/>
      <c r="P56" s="329"/>
      <c r="Q56" s="329"/>
      <c r="R56" s="329"/>
      <c r="S56" s="520" t="s">
        <v>76</v>
      </c>
      <c r="T56" s="520"/>
      <c r="U56" s="520"/>
      <c r="V56" s="520"/>
      <c r="W56" s="329"/>
      <c r="X56" s="91"/>
    </row>
    <row r="57" spans="1:26" ht="11.1" customHeight="1">
      <c r="A57" s="140"/>
      <c r="B57" s="98">
        <v>105</v>
      </c>
      <c r="C57" s="98">
        <v>162</v>
      </c>
      <c r="D57" s="98">
        <v>162</v>
      </c>
      <c r="E57" s="98">
        <v>173</v>
      </c>
      <c r="F57" s="98">
        <v>187</v>
      </c>
      <c r="G57" s="98">
        <v>176</v>
      </c>
      <c r="H57" s="98">
        <v>156</v>
      </c>
      <c r="I57" s="98">
        <v>180</v>
      </c>
      <c r="J57" s="98">
        <v>197</v>
      </c>
      <c r="K57" s="98">
        <v>234</v>
      </c>
      <c r="L57" s="98">
        <v>172</v>
      </c>
      <c r="M57" s="98">
        <v>195</v>
      </c>
      <c r="N57" s="50"/>
      <c r="O57" s="329"/>
      <c r="P57" s="329"/>
      <c r="Q57" s="329"/>
      <c r="R57" s="329"/>
      <c r="S57" s="520" t="s">
        <v>77</v>
      </c>
      <c r="T57" s="520"/>
      <c r="U57" s="520"/>
      <c r="V57" s="520"/>
      <c r="W57" s="329"/>
      <c r="X57" s="91"/>
    </row>
    <row r="58" spans="1:26" ht="11.1" customHeight="1">
      <c r="A58" s="140"/>
      <c r="B58" s="98">
        <v>53</v>
      </c>
      <c r="C58" s="98">
        <v>89</v>
      </c>
      <c r="D58" s="98">
        <v>90</v>
      </c>
      <c r="E58" s="98">
        <v>112</v>
      </c>
      <c r="F58" s="98">
        <v>143</v>
      </c>
      <c r="G58" s="98">
        <v>156</v>
      </c>
      <c r="H58" s="98">
        <v>166</v>
      </c>
      <c r="I58" s="98">
        <v>156</v>
      </c>
      <c r="J58" s="98">
        <v>145</v>
      </c>
      <c r="K58" s="98">
        <v>162</v>
      </c>
      <c r="L58" s="98">
        <v>124</v>
      </c>
      <c r="M58" s="98">
        <v>109</v>
      </c>
      <c r="N58" s="50"/>
      <c r="O58" s="329"/>
      <c r="P58" s="329"/>
      <c r="Q58" s="329"/>
      <c r="R58" s="329"/>
      <c r="S58" s="520" t="s">
        <v>81</v>
      </c>
      <c r="T58" s="520"/>
      <c r="U58" s="520"/>
      <c r="V58" s="520"/>
      <c r="W58" s="329"/>
      <c r="X58" s="91"/>
    </row>
    <row r="59" spans="1:26" ht="11.1" customHeight="1">
      <c r="A59" s="140"/>
      <c r="B59" s="98">
        <v>71</v>
      </c>
      <c r="C59" s="98">
        <v>92</v>
      </c>
      <c r="D59" s="98">
        <v>113</v>
      </c>
      <c r="E59" s="98">
        <v>138</v>
      </c>
      <c r="F59" s="98">
        <v>173</v>
      </c>
      <c r="G59" s="98">
        <v>131</v>
      </c>
      <c r="H59" s="98">
        <v>179</v>
      </c>
      <c r="I59" s="98">
        <v>159</v>
      </c>
      <c r="J59" s="98">
        <v>161</v>
      </c>
      <c r="K59" s="98">
        <v>167</v>
      </c>
      <c r="L59" s="98">
        <v>134</v>
      </c>
      <c r="M59" s="98">
        <v>134</v>
      </c>
      <c r="N59" s="50"/>
      <c r="O59" s="329"/>
      <c r="P59" s="329"/>
      <c r="Q59" s="329"/>
      <c r="R59" s="329"/>
      <c r="S59" s="520" t="s">
        <v>84</v>
      </c>
      <c r="T59" s="520"/>
      <c r="U59" s="520"/>
      <c r="V59" s="520"/>
      <c r="W59" s="329"/>
      <c r="X59" s="91"/>
    </row>
    <row r="60" spans="1:26" ht="11.1" customHeight="1">
      <c r="A60" s="140"/>
      <c r="B60" s="98">
        <v>45</v>
      </c>
      <c r="C60" s="98">
        <v>51</v>
      </c>
      <c r="D60" s="98">
        <v>62</v>
      </c>
      <c r="E60" s="98">
        <v>77</v>
      </c>
      <c r="F60" s="98">
        <v>87</v>
      </c>
      <c r="G60" s="98">
        <v>80</v>
      </c>
      <c r="H60" s="98">
        <v>85</v>
      </c>
      <c r="I60" s="98">
        <v>75</v>
      </c>
      <c r="J60" s="98">
        <v>84</v>
      </c>
      <c r="K60" s="98">
        <v>79</v>
      </c>
      <c r="L60" s="98">
        <v>59</v>
      </c>
      <c r="M60" s="98">
        <v>60</v>
      </c>
      <c r="N60" s="50"/>
      <c r="O60" s="329"/>
      <c r="P60" s="329"/>
      <c r="Q60" s="329"/>
      <c r="R60" s="329"/>
      <c r="S60" s="520" t="s">
        <v>87</v>
      </c>
      <c r="T60" s="520"/>
      <c r="U60" s="520"/>
      <c r="V60" s="520"/>
      <c r="W60" s="329"/>
      <c r="X60" s="91"/>
      <c r="Y60" s="335"/>
      <c r="Z60" s="335"/>
    </row>
    <row r="61" spans="1:26" ht="11.1" customHeight="1">
      <c r="A61" s="140"/>
      <c r="B61" s="98">
        <v>61</v>
      </c>
      <c r="C61" s="98">
        <v>76</v>
      </c>
      <c r="D61" s="98">
        <v>89</v>
      </c>
      <c r="E61" s="98">
        <v>84</v>
      </c>
      <c r="F61" s="98">
        <v>95</v>
      </c>
      <c r="G61" s="98">
        <v>117</v>
      </c>
      <c r="H61" s="98">
        <v>122</v>
      </c>
      <c r="I61" s="98">
        <v>105</v>
      </c>
      <c r="J61" s="98">
        <v>112</v>
      </c>
      <c r="K61" s="98">
        <v>119</v>
      </c>
      <c r="L61" s="98">
        <v>111</v>
      </c>
      <c r="M61" s="98">
        <v>95</v>
      </c>
      <c r="N61" s="50"/>
      <c r="O61" s="329"/>
      <c r="P61" s="329"/>
      <c r="Q61" s="329"/>
      <c r="R61" s="329"/>
      <c r="S61" s="520" t="s">
        <v>88</v>
      </c>
      <c r="T61" s="520"/>
      <c r="U61" s="520"/>
      <c r="V61" s="520"/>
      <c r="W61" s="329"/>
      <c r="X61" s="91"/>
      <c r="Y61" s="335"/>
      <c r="Z61" s="335"/>
    </row>
    <row r="62" spans="1:26" ht="11.1" customHeight="1">
      <c r="A62" s="140"/>
      <c r="B62" s="98">
        <v>93</v>
      </c>
      <c r="C62" s="98">
        <v>116</v>
      </c>
      <c r="D62" s="98">
        <v>120</v>
      </c>
      <c r="E62" s="98">
        <v>139</v>
      </c>
      <c r="F62" s="98">
        <v>139</v>
      </c>
      <c r="G62" s="98">
        <v>128</v>
      </c>
      <c r="H62" s="98">
        <v>166</v>
      </c>
      <c r="I62" s="98">
        <v>168</v>
      </c>
      <c r="J62" s="98">
        <v>221</v>
      </c>
      <c r="K62" s="98">
        <v>209</v>
      </c>
      <c r="L62" s="98">
        <v>191</v>
      </c>
      <c r="M62" s="98">
        <v>158</v>
      </c>
      <c r="N62" s="50"/>
      <c r="O62" s="329"/>
      <c r="P62" s="329"/>
      <c r="Q62" s="329"/>
      <c r="R62" s="329"/>
      <c r="S62" s="520" t="s">
        <v>104</v>
      </c>
      <c r="T62" s="520"/>
      <c r="U62" s="520"/>
      <c r="V62" s="520"/>
      <c r="W62" s="329"/>
      <c r="X62" s="91"/>
    </row>
    <row r="63" spans="1:26" ht="11.1" customHeight="1">
      <c r="A63" s="140"/>
      <c r="B63" s="98">
        <v>109</v>
      </c>
      <c r="C63" s="98">
        <v>113</v>
      </c>
      <c r="D63" s="98">
        <v>146</v>
      </c>
      <c r="E63" s="98">
        <v>137</v>
      </c>
      <c r="F63" s="98">
        <v>159</v>
      </c>
      <c r="G63" s="98">
        <v>144</v>
      </c>
      <c r="H63" s="98">
        <v>157</v>
      </c>
      <c r="I63" s="98">
        <v>153</v>
      </c>
      <c r="J63" s="98">
        <v>212</v>
      </c>
      <c r="K63" s="98">
        <v>214</v>
      </c>
      <c r="L63" s="98">
        <v>184</v>
      </c>
      <c r="M63" s="98">
        <v>185</v>
      </c>
      <c r="N63" s="50"/>
      <c r="O63" s="329"/>
      <c r="P63" s="329"/>
      <c r="Q63" s="329"/>
      <c r="R63" s="329"/>
      <c r="S63" s="520" t="s">
        <v>105</v>
      </c>
      <c r="T63" s="520"/>
      <c r="U63" s="520"/>
      <c r="V63" s="520"/>
      <c r="W63" s="329"/>
      <c r="X63" s="91"/>
    </row>
    <row r="64" spans="1:26" ht="7.35" customHeight="1">
      <c r="A64" s="140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50"/>
      <c r="O64" s="329"/>
      <c r="P64" s="329"/>
      <c r="Q64" s="329"/>
      <c r="R64" s="329"/>
      <c r="S64" s="329"/>
      <c r="T64" s="329"/>
      <c r="U64" s="329"/>
      <c r="V64" s="329"/>
      <c r="W64" s="329"/>
      <c r="X64" s="91"/>
    </row>
    <row r="65" spans="1:24" s="41" customFormat="1" ht="11.1" customHeight="1">
      <c r="A65" s="142"/>
      <c r="B65" s="133">
        <v>906</v>
      </c>
      <c r="C65" s="133">
        <v>794</v>
      </c>
      <c r="D65" s="133">
        <v>876</v>
      </c>
      <c r="E65" s="133">
        <v>861</v>
      </c>
      <c r="F65" s="133">
        <v>956</v>
      </c>
      <c r="G65" s="133">
        <v>947</v>
      </c>
      <c r="H65" s="133">
        <v>1141</v>
      </c>
      <c r="I65" s="133">
        <v>1082</v>
      </c>
      <c r="J65" s="133">
        <v>1240</v>
      </c>
      <c r="K65" s="133">
        <v>1321</v>
      </c>
      <c r="L65" s="133">
        <v>1214</v>
      </c>
      <c r="M65" s="133">
        <v>1229</v>
      </c>
      <c r="N65" s="181"/>
      <c r="O65" s="522" t="s">
        <v>116</v>
      </c>
      <c r="P65" s="522"/>
      <c r="Q65" s="522"/>
      <c r="R65" s="522"/>
      <c r="S65" s="522"/>
      <c r="T65" s="522"/>
      <c r="U65" s="522"/>
      <c r="V65" s="522"/>
      <c r="W65" s="330"/>
      <c r="X65" s="94"/>
    </row>
    <row r="66" spans="1:24" ht="11.1" customHeight="1">
      <c r="A66" s="140"/>
      <c r="B66" s="98">
        <v>44</v>
      </c>
      <c r="C66" s="98">
        <v>42</v>
      </c>
      <c r="D66" s="98">
        <v>41</v>
      </c>
      <c r="E66" s="98">
        <v>57</v>
      </c>
      <c r="F66" s="98">
        <v>40</v>
      </c>
      <c r="G66" s="98">
        <v>44</v>
      </c>
      <c r="H66" s="98">
        <v>58</v>
      </c>
      <c r="I66" s="98">
        <v>59</v>
      </c>
      <c r="J66" s="98">
        <v>79</v>
      </c>
      <c r="K66" s="98">
        <v>72</v>
      </c>
      <c r="L66" s="98">
        <v>67</v>
      </c>
      <c r="M66" s="98">
        <v>70</v>
      </c>
      <c r="N66" s="50"/>
      <c r="O66" s="329"/>
      <c r="P66" s="329"/>
      <c r="Q66" s="329"/>
      <c r="R66" s="329"/>
      <c r="S66" s="520" t="s">
        <v>76</v>
      </c>
      <c r="T66" s="520"/>
      <c r="U66" s="520"/>
      <c r="V66" s="520"/>
      <c r="W66" s="329"/>
      <c r="X66" s="91"/>
    </row>
    <row r="67" spans="1:24" ht="11.1" customHeight="1">
      <c r="A67" s="140"/>
      <c r="B67" s="98">
        <v>128</v>
      </c>
      <c r="C67" s="98">
        <v>124</v>
      </c>
      <c r="D67" s="98">
        <v>130</v>
      </c>
      <c r="E67" s="98">
        <v>112</v>
      </c>
      <c r="F67" s="98">
        <v>157</v>
      </c>
      <c r="G67" s="98">
        <v>140</v>
      </c>
      <c r="H67" s="98">
        <v>174</v>
      </c>
      <c r="I67" s="98">
        <v>176</v>
      </c>
      <c r="J67" s="98">
        <v>173</v>
      </c>
      <c r="K67" s="98">
        <v>212</v>
      </c>
      <c r="L67" s="98">
        <v>177</v>
      </c>
      <c r="M67" s="98">
        <v>172</v>
      </c>
      <c r="N67" s="50"/>
      <c r="O67" s="329"/>
      <c r="P67" s="329"/>
      <c r="Q67" s="329"/>
      <c r="R67" s="329"/>
      <c r="S67" s="520" t="s">
        <v>77</v>
      </c>
      <c r="T67" s="520"/>
      <c r="U67" s="520"/>
      <c r="V67" s="520"/>
      <c r="W67" s="329"/>
      <c r="X67" s="91"/>
    </row>
    <row r="68" spans="1:24" ht="11.1" customHeight="1">
      <c r="A68" s="140"/>
      <c r="B68" s="98">
        <v>167</v>
      </c>
      <c r="C68" s="98">
        <v>176</v>
      </c>
      <c r="D68" s="98">
        <v>189</v>
      </c>
      <c r="E68" s="98">
        <v>162</v>
      </c>
      <c r="F68" s="98">
        <v>171</v>
      </c>
      <c r="G68" s="98">
        <v>167</v>
      </c>
      <c r="H68" s="98">
        <v>209</v>
      </c>
      <c r="I68" s="98">
        <v>184</v>
      </c>
      <c r="J68" s="98">
        <v>216</v>
      </c>
      <c r="K68" s="98">
        <v>228</v>
      </c>
      <c r="L68" s="98">
        <v>232</v>
      </c>
      <c r="M68" s="98">
        <v>245</v>
      </c>
      <c r="N68" s="50"/>
      <c r="O68" s="329"/>
      <c r="P68" s="329"/>
      <c r="Q68" s="329"/>
      <c r="R68" s="329"/>
      <c r="S68" s="520" t="s">
        <v>81</v>
      </c>
      <c r="T68" s="520"/>
      <c r="U68" s="520"/>
      <c r="V68" s="520"/>
      <c r="W68" s="329"/>
      <c r="X68" s="91"/>
    </row>
    <row r="69" spans="1:24" ht="11.1" customHeight="1">
      <c r="A69" s="140"/>
      <c r="B69" s="98">
        <v>122</v>
      </c>
      <c r="C69" s="98">
        <v>105</v>
      </c>
      <c r="D69" s="98">
        <v>93</v>
      </c>
      <c r="E69" s="98">
        <v>93</v>
      </c>
      <c r="F69" s="98">
        <v>118</v>
      </c>
      <c r="G69" s="98">
        <v>121</v>
      </c>
      <c r="H69" s="98">
        <v>149</v>
      </c>
      <c r="I69" s="98">
        <v>129</v>
      </c>
      <c r="J69" s="98">
        <v>165</v>
      </c>
      <c r="K69" s="98">
        <v>177</v>
      </c>
      <c r="L69" s="98">
        <v>163</v>
      </c>
      <c r="M69" s="98">
        <v>185</v>
      </c>
      <c r="N69" s="50"/>
      <c r="O69" s="329"/>
      <c r="P69" s="329"/>
      <c r="Q69" s="329"/>
      <c r="R69" s="329"/>
      <c r="S69" s="520" t="s">
        <v>84</v>
      </c>
      <c r="T69" s="520"/>
      <c r="U69" s="520"/>
      <c r="V69" s="520"/>
      <c r="W69" s="329"/>
      <c r="X69" s="91"/>
    </row>
    <row r="70" spans="1:24" ht="11.1" customHeight="1">
      <c r="A70" s="140"/>
      <c r="B70" s="98">
        <v>116</v>
      </c>
      <c r="C70" s="98">
        <v>79</v>
      </c>
      <c r="D70" s="98">
        <v>102</v>
      </c>
      <c r="E70" s="98">
        <v>106</v>
      </c>
      <c r="F70" s="98">
        <v>150</v>
      </c>
      <c r="G70" s="98">
        <v>136</v>
      </c>
      <c r="H70" s="98">
        <v>145</v>
      </c>
      <c r="I70" s="98">
        <v>142</v>
      </c>
      <c r="J70" s="98">
        <v>159</v>
      </c>
      <c r="K70" s="98">
        <v>176</v>
      </c>
      <c r="L70" s="98">
        <v>179</v>
      </c>
      <c r="M70" s="98">
        <v>165</v>
      </c>
      <c r="N70" s="50"/>
      <c r="O70" s="329"/>
      <c r="P70" s="329"/>
      <c r="Q70" s="329"/>
      <c r="R70" s="329"/>
      <c r="S70" s="520" t="s">
        <v>87</v>
      </c>
      <c r="T70" s="520"/>
      <c r="U70" s="520"/>
      <c r="V70" s="520"/>
      <c r="W70" s="329"/>
      <c r="X70" s="91"/>
    </row>
    <row r="71" spans="1:24" ht="11.1" customHeight="1">
      <c r="A71" s="140"/>
      <c r="B71" s="98">
        <v>81</v>
      </c>
      <c r="C71" s="98">
        <v>82</v>
      </c>
      <c r="D71" s="98">
        <v>85</v>
      </c>
      <c r="E71" s="98">
        <v>100</v>
      </c>
      <c r="F71" s="98">
        <v>95</v>
      </c>
      <c r="G71" s="98">
        <v>100</v>
      </c>
      <c r="H71" s="98">
        <v>109</v>
      </c>
      <c r="I71" s="98">
        <v>98</v>
      </c>
      <c r="J71" s="98">
        <v>117</v>
      </c>
      <c r="K71" s="98">
        <v>111</v>
      </c>
      <c r="L71" s="98">
        <v>112</v>
      </c>
      <c r="M71" s="98">
        <v>122</v>
      </c>
      <c r="N71" s="50"/>
      <c r="O71" s="329"/>
      <c r="P71" s="329"/>
      <c r="Q71" s="329"/>
      <c r="R71" s="329"/>
      <c r="S71" s="520" t="s">
        <v>88</v>
      </c>
      <c r="T71" s="520"/>
      <c r="U71" s="520"/>
      <c r="V71" s="520"/>
      <c r="W71" s="329"/>
      <c r="X71" s="91"/>
    </row>
    <row r="72" spans="1:24" ht="11.1" customHeight="1">
      <c r="A72" s="140"/>
      <c r="B72" s="98">
        <v>154</v>
      </c>
      <c r="C72" s="98">
        <v>103</v>
      </c>
      <c r="D72" s="98">
        <v>122</v>
      </c>
      <c r="E72" s="98">
        <v>142</v>
      </c>
      <c r="F72" s="98">
        <v>103</v>
      </c>
      <c r="G72" s="98">
        <v>132</v>
      </c>
      <c r="H72" s="98">
        <v>144</v>
      </c>
      <c r="I72" s="98">
        <v>152</v>
      </c>
      <c r="J72" s="98">
        <v>178</v>
      </c>
      <c r="K72" s="98">
        <v>181</v>
      </c>
      <c r="L72" s="98">
        <v>154</v>
      </c>
      <c r="M72" s="98">
        <v>132</v>
      </c>
      <c r="N72" s="50"/>
      <c r="O72" s="329"/>
      <c r="P72" s="329"/>
      <c r="Q72" s="329"/>
      <c r="R72" s="329"/>
      <c r="S72" s="520" t="s">
        <v>104</v>
      </c>
      <c r="T72" s="520"/>
      <c r="U72" s="520"/>
      <c r="V72" s="520"/>
      <c r="W72" s="329"/>
      <c r="X72" s="91"/>
    </row>
    <row r="73" spans="1:24" ht="11.1" customHeight="1">
      <c r="A73" s="140"/>
      <c r="B73" s="98">
        <v>94</v>
      </c>
      <c r="C73" s="98">
        <v>83</v>
      </c>
      <c r="D73" s="98">
        <v>114</v>
      </c>
      <c r="E73" s="98">
        <v>89</v>
      </c>
      <c r="F73" s="98">
        <v>122</v>
      </c>
      <c r="G73" s="98">
        <v>107</v>
      </c>
      <c r="H73" s="98">
        <v>153</v>
      </c>
      <c r="I73" s="98">
        <v>142</v>
      </c>
      <c r="J73" s="98">
        <v>153</v>
      </c>
      <c r="K73" s="98">
        <v>164</v>
      </c>
      <c r="L73" s="98">
        <v>130</v>
      </c>
      <c r="M73" s="98">
        <v>138</v>
      </c>
      <c r="N73" s="50"/>
      <c r="O73" s="329"/>
      <c r="P73" s="329"/>
      <c r="Q73" s="329"/>
      <c r="R73" s="329"/>
      <c r="S73" s="520" t="s">
        <v>105</v>
      </c>
      <c r="T73" s="520"/>
      <c r="U73" s="520"/>
      <c r="V73" s="520"/>
      <c r="W73" s="329"/>
      <c r="X73" s="91"/>
    </row>
    <row r="74" spans="1:24" ht="7.35" customHeight="1">
      <c r="A74" s="140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50"/>
      <c r="O74" s="329"/>
      <c r="P74" s="329"/>
      <c r="Q74" s="329"/>
      <c r="R74" s="329"/>
      <c r="S74" s="329"/>
      <c r="T74" s="329"/>
      <c r="U74" s="329"/>
      <c r="V74" s="329"/>
      <c r="W74" s="329"/>
      <c r="X74" s="91"/>
    </row>
    <row r="75" spans="1:24" s="41" customFormat="1" ht="11.1" customHeight="1">
      <c r="A75" s="142"/>
      <c r="B75" s="133">
        <v>526</v>
      </c>
      <c r="C75" s="133">
        <v>556</v>
      </c>
      <c r="D75" s="133">
        <v>764</v>
      </c>
      <c r="E75" s="133">
        <v>837</v>
      </c>
      <c r="F75" s="133">
        <v>816</v>
      </c>
      <c r="G75" s="133">
        <v>729</v>
      </c>
      <c r="H75" s="133">
        <v>692</v>
      </c>
      <c r="I75" s="133">
        <v>645</v>
      </c>
      <c r="J75" s="133">
        <v>772</v>
      </c>
      <c r="K75" s="133">
        <v>688</v>
      </c>
      <c r="L75" s="133">
        <v>706</v>
      </c>
      <c r="M75" s="133">
        <v>622</v>
      </c>
      <c r="N75" s="181"/>
      <c r="O75" s="522" t="s">
        <v>117</v>
      </c>
      <c r="P75" s="522"/>
      <c r="Q75" s="522"/>
      <c r="R75" s="522"/>
      <c r="S75" s="522"/>
      <c r="T75" s="522"/>
      <c r="U75" s="522"/>
      <c r="V75" s="522"/>
      <c r="W75" s="330"/>
      <c r="X75" s="94"/>
    </row>
    <row r="76" spans="1:24" ht="11.1" customHeight="1">
      <c r="A76" s="140"/>
      <c r="B76" s="98">
        <v>137</v>
      </c>
      <c r="C76" s="98">
        <v>198</v>
      </c>
      <c r="D76" s="98">
        <v>253</v>
      </c>
      <c r="E76" s="98">
        <v>298</v>
      </c>
      <c r="F76" s="98">
        <v>274</v>
      </c>
      <c r="G76" s="98">
        <v>235</v>
      </c>
      <c r="H76" s="98">
        <v>221</v>
      </c>
      <c r="I76" s="98">
        <v>183</v>
      </c>
      <c r="J76" s="98">
        <v>240</v>
      </c>
      <c r="K76" s="98">
        <v>204</v>
      </c>
      <c r="L76" s="98">
        <v>214</v>
      </c>
      <c r="M76" s="98">
        <v>172</v>
      </c>
      <c r="N76" s="50"/>
      <c r="O76" s="329"/>
      <c r="P76" s="329"/>
      <c r="Q76" s="329"/>
      <c r="R76" s="329"/>
      <c r="S76" s="520" t="s">
        <v>76</v>
      </c>
      <c r="T76" s="520"/>
      <c r="U76" s="520"/>
      <c r="V76" s="520"/>
      <c r="W76" s="329"/>
      <c r="X76" s="91"/>
    </row>
    <row r="77" spans="1:24" ht="11.1" customHeight="1">
      <c r="A77" s="140"/>
      <c r="B77" s="98">
        <v>115</v>
      </c>
      <c r="C77" s="98">
        <v>118</v>
      </c>
      <c r="D77" s="98">
        <v>174</v>
      </c>
      <c r="E77" s="98">
        <v>173</v>
      </c>
      <c r="F77" s="98">
        <v>187</v>
      </c>
      <c r="G77" s="98">
        <v>175</v>
      </c>
      <c r="H77" s="98">
        <v>147</v>
      </c>
      <c r="I77" s="98">
        <v>143</v>
      </c>
      <c r="J77" s="98">
        <v>160</v>
      </c>
      <c r="K77" s="98">
        <v>165</v>
      </c>
      <c r="L77" s="98">
        <v>159</v>
      </c>
      <c r="M77" s="98">
        <v>139</v>
      </c>
      <c r="N77" s="50"/>
      <c r="O77" s="329"/>
      <c r="P77" s="329"/>
      <c r="Q77" s="329"/>
      <c r="R77" s="329"/>
      <c r="S77" s="520" t="s">
        <v>77</v>
      </c>
      <c r="T77" s="520"/>
      <c r="U77" s="520"/>
      <c r="V77" s="520"/>
      <c r="W77" s="329"/>
      <c r="X77" s="91"/>
    </row>
    <row r="78" spans="1:24" ht="11.1" customHeight="1">
      <c r="A78" s="140"/>
      <c r="B78" s="98">
        <v>138</v>
      </c>
      <c r="C78" s="98">
        <v>109</v>
      </c>
      <c r="D78" s="98">
        <v>181</v>
      </c>
      <c r="E78" s="98">
        <v>187</v>
      </c>
      <c r="F78" s="98">
        <v>195</v>
      </c>
      <c r="G78" s="98">
        <v>157</v>
      </c>
      <c r="H78" s="98">
        <v>170</v>
      </c>
      <c r="I78" s="98">
        <v>151</v>
      </c>
      <c r="J78" s="98">
        <v>204</v>
      </c>
      <c r="K78" s="98">
        <v>177</v>
      </c>
      <c r="L78" s="98">
        <v>160</v>
      </c>
      <c r="M78" s="98">
        <v>173</v>
      </c>
      <c r="N78" s="50"/>
      <c r="O78" s="329"/>
      <c r="P78" s="329"/>
      <c r="Q78" s="329"/>
      <c r="R78" s="329"/>
      <c r="S78" s="520" t="s">
        <v>81</v>
      </c>
      <c r="T78" s="520"/>
      <c r="U78" s="520"/>
      <c r="V78" s="520"/>
      <c r="W78" s="329"/>
      <c r="X78" s="91"/>
    </row>
    <row r="79" spans="1:24" ht="11.1" customHeight="1">
      <c r="A79" s="140"/>
      <c r="B79" s="98">
        <v>136</v>
      </c>
      <c r="C79" s="98">
        <v>131</v>
      </c>
      <c r="D79" s="98">
        <v>156</v>
      </c>
      <c r="E79" s="98">
        <v>179</v>
      </c>
      <c r="F79" s="98">
        <v>160</v>
      </c>
      <c r="G79" s="98">
        <v>162</v>
      </c>
      <c r="H79" s="98">
        <v>154</v>
      </c>
      <c r="I79" s="98">
        <v>168</v>
      </c>
      <c r="J79" s="98">
        <v>168</v>
      </c>
      <c r="K79" s="98">
        <v>142</v>
      </c>
      <c r="L79" s="98">
        <v>173</v>
      </c>
      <c r="M79" s="98">
        <v>138</v>
      </c>
      <c r="N79" s="50"/>
      <c r="O79" s="329"/>
      <c r="P79" s="329"/>
      <c r="Q79" s="329"/>
      <c r="R79" s="329"/>
      <c r="S79" s="520" t="s">
        <v>84</v>
      </c>
      <c r="T79" s="520"/>
      <c r="U79" s="520"/>
      <c r="V79" s="520"/>
      <c r="W79" s="329"/>
      <c r="X79" s="91"/>
    </row>
    <row r="80" spans="1:24" ht="7.35" customHeight="1">
      <c r="A80" s="140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50"/>
      <c r="O80" s="335"/>
      <c r="P80" s="335"/>
      <c r="Q80" s="335"/>
      <c r="R80" s="335"/>
      <c r="S80" s="335"/>
      <c r="T80" s="335"/>
      <c r="U80" s="335"/>
      <c r="V80" s="335"/>
      <c r="W80" s="335"/>
      <c r="X80" s="91"/>
    </row>
    <row r="81" spans="1:24" s="41" customFormat="1" ht="11.1" customHeight="1">
      <c r="A81" s="142"/>
      <c r="B81" s="133">
        <v>42</v>
      </c>
      <c r="C81" s="133">
        <v>54</v>
      </c>
      <c r="D81" s="133">
        <v>75</v>
      </c>
      <c r="E81" s="133">
        <v>70</v>
      </c>
      <c r="F81" s="133">
        <v>93</v>
      </c>
      <c r="G81" s="133">
        <v>72</v>
      </c>
      <c r="H81" s="133">
        <v>71</v>
      </c>
      <c r="I81" s="133">
        <v>76</v>
      </c>
      <c r="J81" s="133">
        <v>77</v>
      </c>
      <c r="K81" s="133">
        <v>84</v>
      </c>
      <c r="L81" s="133">
        <v>82</v>
      </c>
      <c r="M81" s="133">
        <v>78</v>
      </c>
      <c r="N81" s="181"/>
      <c r="O81" s="522" t="s">
        <v>118</v>
      </c>
      <c r="P81" s="522"/>
      <c r="Q81" s="522"/>
      <c r="R81" s="522"/>
      <c r="S81" s="522"/>
      <c r="T81" s="522"/>
      <c r="U81" s="522"/>
      <c r="V81" s="522"/>
      <c r="W81" s="330"/>
      <c r="X81" s="94"/>
    </row>
    <row r="82" spans="1:24" ht="5.25" customHeight="1">
      <c r="A82" s="140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82"/>
      <c r="O82" s="39"/>
      <c r="P82" s="39"/>
      <c r="Q82" s="39"/>
      <c r="R82" s="39"/>
      <c r="S82" s="39"/>
      <c r="T82" s="39"/>
      <c r="U82" s="39"/>
      <c r="V82" s="39"/>
      <c r="W82" s="39"/>
      <c r="X82" s="140"/>
    </row>
    <row r="83" spans="1:24" ht="11.1" customHeight="1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X83" s="140"/>
    </row>
  </sheetData>
  <mergeCells count="71">
    <mergeCell ref="O81:V81"/>
    <mergeCell ref="S73:V73"/>
    <mergeCell ref="O75:V75"/>
    <mergeCell ref="S76:V76"/>
    <mergeCell ref="S77:V77"/>
    <mergeCell ref="S78:V78"/>
    <mergeCell ref="S79:V79"/>
    <mergeCell ref="S72:V72"/>
    <mergeCell ref="S60:V60"/>
    <mergeCell ref="S61:V61"/>
    <mergeCell ref="S62:V62"/>
    <mergeCell ref="S63:V63"/>
    <mergeCell ref="O65:V65"/>
    <mergeCell ref="S66:V66"/>
    <mergeCell ref="S67:V67"/>
    <mergeCell ref="S68:V68"/>
    <mergeCell ref="S69:V69"/>
    <mergeCell ref="S70:V70"/>
    <mergeCell ref="S71:V71"/>
    <mergeCell ref="S59:V59"/>
    <mergeCell ref="S46:V46"/>
    <mergeCell ref="S47:V47"/>
    <mergeCell ref="S48:V48"/>
    <mergeCell ref="O50:V50"/>
    <mergeCell ref="S51:V51"/>
    <mergeCell ref="S52:V52"/>
    <mergeCell ref="S53:V53"/>
    <mergeCell ref="O55:V55"/>
    <mergeCell ref="S56:V56"/>
    <mergeCell ref="S57:V57"/>
    <mergeCell ref="S58:V58"/>
    <mergeCell ref="S45:V45"/>
    <mergeCell ref="S32:V32"/>
    <mergeCell ref="S33:V33"/>
    <mergeCell ref="O35:V35"/>
    <mergeCell ref="S36:V36"/>
    <mergeCell ref="S37:V37"/>
    <mergeCell ref="S38:V38"/>
    <mergeCell ref="S39:V39"/>
    <mergeCell ref="S40:V40"/>
    <mergeCell ref="O42:V42"/>
    <mergeCell ref="S43:V43"/>
    <mergeCell ref="S44:V44"/>
    <mergeCell ref="S31:V31"/>
    <mergeCell ref="S18:V18"/>
    <mergeCell ref="S19:V19"/>
    <mergeCell ref="S20:V20"/>
    <mergeCell ref="O22:V22"/>
    <mergeCell ref="S23:V23"/>
    <mergeCell ref="S24:V24"/>
    <mergeCell ref="S25:V25"/>
    <mergeCell ref="S26:V26"/>
    <mergeCell ref="O28:V28"/>
    <mergeCell ref="S29:V29"/>
    <mergeCell ref="S30:V30"/>
    <mergeCell ref="S17:V17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O16:V16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82"/>
  <sheetViews>
    <sheetView view="pageBreakPreview" zoomScaleNormal="100" zoomScaleSheetLayoutView="100" workbookViewId="0">
      <selection activeCell="V1" sqref="V1"/>
    </sheetView>
  </sheetViews>
  <sheetFormatPr defaultRowHeight="11.25"/>
  <cols>
    <col min="1" max="11" width="1.625" style="112" customWidth="1"/>
    <col min="12" max="21" width="8.25" style="112" customWidth="1"/>
    <col min="22" max="22" width="1.625" style="112" customWidth="1"/>
    <col min="23" max="16384" width="9" style="112"/>
  </cols>
  <sheetData>
    <row r="1" spans="1:22" s="253" customFormat="1" ht="11.1" customHeight="1">
      <c r="A1" s="537">
        <f>'35'!M1+1</f>
        <v>36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22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3" spans="1:22" ht="11.1" customHeight="1"/>
    <row r="4" spans="1:22" ht="11.1" customHeight="1"/>
    <row r="5" spans="1:22" s="113" customFormat="1" ht="18" customHeight="1">
      <c r="B5" s="628" t="s">
        <v>311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137"/>
    </row>
    <row r="6" spans="1:22" ht="12.95" customHeight="1"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130"/>
    </row>
    <row r="7" spans="1:22" ht="11.1" customHeight="1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</row>
    <row r="8" spans="1:22" ht="15" customHeight="1">
      <c r="B8" s="525" t="s">
        <v>70</v>
      </c>
      <c r="C8" s="526"/>
      <c r="D8" s="526"/>
      <c r="E8" s="526"/>
      <c r="F8" s="526"/>
      <c r="G8" s="526"/>
      <c r="H8" s="526"/>
      <c r="I8" s="526"/>
      <c r="J8" s="526"/>
      <c r="K8" s="526"/>
      <c r="L8" s="635" t="s">
        <v>177</v>
      </c>
      <c r="M8" s="635"/>
      <c r="N8" s="635" t="s">
        <v>178</v>
      </c>
      <c r="O8" s="635"/>
      <c r="P8" s="635" t="s">
        <v>179</v>
      </c>
      <c r="Q8" s="635"/>
      <c r="R8" s="635" t="s">
        <v>180</v>
      </c>
      <c r="S8" s="635"/>
      <c r="T8" s="635" t="s">
        <v>181</v>
      </c>
      <c r="U8" s="636"/>
      <c r="V8" s="117"/>
    </row>
    <row r="9" spans="1:22" ht="15" customHeight="1">
      <c r="B9" s="527"/>
      <c r="C9" s="528"/>
      <c r="D9" s="528"/>
      <c r="E9" s="528"/>
      <c r="F9" s="528"/>
      <c r="G9" s="528"/>
      <c r="H9" s="528"/>
      <c r="I9" s="528"/>
      <c r="J9" s="528"/>
      <c r="K9" s="528"/>
      <c r="L9" s="183" t="s">
        <v>2</v>
      </c>
      <c r="M9" s="183" t="s">
        <v>3</v>
      </c>
      <c r="N9" s="183" t="s">
        <v>2</v>
      </c>
      <c r="O9" s="183" t="s">
        <v>3</v>
      </c>
      <c r="P9" s="183" t="s">
        <v>2</v>
      </c>
      <c r="Q9" s="183" t="s">
        <v>3</v>
      </c>
      <c r="R9" s="183" t="s">
        <v>2</v>
      </c>
      <c r="S9" s="183" t="s">
        <v>3</v>
      </c>
      <c r="T9" s="183" t="s">
        <v>2</v>
      </c>
      <c r="U9" s="184" t="s">
        <v>3</v>
      </c>
      <c r="V9" s="117"/>
    </row>
    <row r="10" spans="1:22" ht="5.25" customHeight="1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70"/>
    </row>
    <row r="11" spans="1:22" s="118" customFormat="1" ht="11.1" customHeight="1">
      <c r="B11" s="119"/>
      <c r="C11" s="641" t="s">
        <v>108</v>
      </c>
      <c r="D11" s="641"/>
      <c r="E11" s="641"/>
      <c r="F11" s="641"/>
      <c r="G11" s="641"/>
      <c r="H11" s="641"/>
      <c r="I11" s="641"/>
      <c r="J11" s="641"/>
      <c r="K11" s="343"/>
      <c r="L11" s="376">
        <v>414</v>
      </c>
      <c r="M11" s="133">
        <v>424</v>
      </c>
      <c r="N11" s="133">
        <v>342</v>
      </c>
      <c r="O11" s="133">
        <v>291</v>
      </c>
      <c r="P11" s="133">
        <v>347</v>
      </c>
      <c r="Q11" s="133">
        <v>357</v>
      </c>
      <c r="R11" s="133">
        <v>336</v>
      </c>
      <c r="S11" s="133">
        <v>362</v>
      </c>
      <c r="T11" s="133">
        <v>333</v>
      </c>
      <c r="U11" s="133">
        <v>345</v>
      </c>
      <c r="V11" s="132"/>
    </row>
    <row r="12" spans="1:22" ht="11.1" customHeight="1">
      <c r="B12" s="116"/>
      <c r="C12" s="342"/>
      <c r="D12" s="342"/>
      <c r="E12" s="342"/>
      <c r="F12" s="342"/>
      <c r="G12" s="640" t="s">
        <v>76</v>
      </c>
      <c r="H12" s="640"/>
      <c r="I12" s="640"/>
      <c r="J12" s="640"/>
      <c r="K12" s="342"/>
      <c r="L12" s="377">
        <v>118</v>
      </c>
      <c r="M12" s="98">
        <v>134</v>
      </c>
      <c r="N12" s="98">
        <v>96</v>
      </c>
      <c r="O12" s="98">
        <v>95</v>
      </c>
      <c r="P12" s="98">
        <v>119</v>
      </c>
      <c r="Q12" s="98">
        <v>141</v>
      </c>
      <c r="R12" s="98">
        <v>109</v>
      </c>
      <c r="S12" s="98">
        <v>131</v>
      </c>
      <c r="T12" s="98">
        <v>130</v>
      </c>
      <c r="U12" s="98">
        <v>137</v>
      </c>
      <c r="V12" s="124"/>
    </row>
    <row r="13" spans="1:22" ht="11.1" customHeight="1">
      <c r="B13" s="116"/>
      <c r="C13" s="342"/>
      <c r="D13" s="342"/>
      <c r="E13" s="342"/>
      <c r="F13" s="342"/>
      <c r="G13" s="640" t="s">
        <v>77</v>
      </c>
      <c r="H13" s="640"/>
      <c r="I13" s="640"/>
      <c r="J13" s="640"/>
      <c r="K13" s="342"/>
      <c r="L13" s="377">
        <v>146</v>
      </c>
      <c r="M13" s="98">
        <v>133</v>
      </c>
      <c r="N13" s="98">
        <v>111</v>
      </c>
      <c r="O13" s="98">
        <v>104</v>
      </c>
      <c r="P13" s="98">
        <v>120</v>
      </c>
      <c r="Q13" s="98">
        <v>107</v>
      </c>
      <c r="R13" s="98">
        <v>113</v>
      </c>
      <c r="S13" s="98">
        <v>132</v>
      </c>
      <c r="T13" s="98">
        <v>123</v>
      </c>
      <c r="U13" s="98">
        <v>134</v>
      </c>
      <c r="V13" s="124"/>
    </row>
    <row r="14" spans="1:22" ht="11.1" customHeight="1">
      <c r="B14" s="116"/>
      <c r="C14" s="342"/>
      <c r="D14" s="342"/>
      <c r="E14" s="342"/>
      <c r="F14" s="342"/>
      <c r="G14" s="640" t="s">
        <v>81</v>
      </c>
      <c r="H14" s="640"/>
      <c r="I14" s="640"/>
      <c r="J14" s="640"/>
      <c r="K14" s="342"/>
      <c r="L14" s="377">
        <v>150</v>
      </c>
      <c r="M14" s="98">
        <v>157</v>
      </c>
      <c r="N14" s="98">
        <v>135</v>
      </c>
      <c r="O14" s="98">
        <v>92</v>
      </c>
      <c r="P14" s="98">
        <v>108</v>
      </c>
      <c r="Q14" s="98">
        <v>109</v>
      </c>
      <c r="R14" s="98">
        <v>114</v>
      </c>
      <c r="S14" s="98">
        <v>99</v>
      </c>
      <c r="T14" s="98">
        <v>80</v>
      </c>
      <c r="U14" s="98">
        <v>74</v>
      </c>
      <c r="V14" s="124"/>
    </row>
    <row r="15" spans="1:22" ht="7.35" customHeight="1">
      <c r="B15" s="116"/>
      <c r="C15" s="342"/>
      <c r="D15" s="342"/>
      <c r="E15" s="342"/>
      <c r="F15" s="342"/>
      <c r="G15" s="342"/>
      <c r="H15" s="342"/>
      <c r="I15" s="342"/>
      <c r="J15" s="342"/>
      <c r="K15" s="342"/>
      <c r="L15" s="376"/>
      <c r="M15" s="133"/>
      <c r="N15" s="133"/>
      <c r="O15" s="133"/>
      <c r="P15" s="133"/>
      <c r="Q15" s="133"/>
      <c r="R15" s="133"/>
      <c r="S15" s="133"/>
      <c r="T15" s="133"/>
      <c r="U15" s="133"/>
      <c r="V15" s="124"/>
    </row>
    <row r="16" spans="1:22" s="118" customFormat="1" ht="11.1" customHeight="1">
      <c r="B16" s="119"/>
      <c r="C16" s="641" t="s">
        <v>109</v>
      </c>
      <c r="D16" s="641"/>
      <c r="E16" s="641"/>
      <c r="F16" s="641"/>
      <c r="G16" s="641"/>
      <c r="H16" s="641"/>
      <c r="I16" s="641"/>
      <c r="J16" s="641"/>
      <c r="K16" s="343"/>
      <c r="L16" s="376">
        <v>393</v>
      </c>
      <c r="M16" s="133">
        <v>351</v>
      </c>
      <c r="N16" s="133">
        <v>308</v>
      </c>
      <c r="O16" s="133">
        <v>248</v>
      </c>
      <c r="P16" s="133">
        <v>312</v>
      </c>
      <c r="Q16" s="133">
        <v>326</v>
      </c>
      <c r="R16" s="133">
        <v>349</v>
      </c>
      <c r="S16" s="133">
        <v>400</v>
      </c>
      <c r="T16" s="133">
        <v>408</v>
      </c>
      <c r="U16" s="133">
        <v>440</v>
      </c>
      <c r="V16" s="132"/>
    </row>
    <row r="17" spans="2:22" ht="11.1" customHeight="1">
      <c r="B17" s="116"/>
      <c r="C17" s="342"/>
      <c r="D17" s="342"/>
      <c r="E17" s="342"/>
      <c r="F17" s="342"/>
      <c r="G17" s="640" t="s">
        <v>76</v>
      </c>
      <c r="H17" s="640"/>
      <c r="I17" s="640"/>
      <c r="J17" s="640"/>
      <c r="K17" s="342"/>
      <c r="L17" s="377">
        <v>107</v>
      </c>
      <c r="M17" s="98">
        <v>89</v>
      </c>
      <c r="N17" s="98">
        <v>76</v>
      </c>
      <c r="O17" s="98">
        <v>68</v>
      </c>
      <c r="P17" s="98">
        <v>78</v>
      </c>
      <c r="Q17" s="98">
        <v>79</v>
      </c>
      <c r="R17" s="98">
        <v>75</v>
      </c>
      <c r="S17" s="98">
        <v>86</v>
      </c>
      <c r="T17" s="98">
        <v>83</v>
      </c>
      <c r="U17" s="98">
        <v>90</v>
      </c>
      <c r="V17" s="124"/>
    </row>
    <row r="18" spans="2:22" ht="11.1" customHeight="1">
      <c r="B18" s="116"/>
      <c r="C18" s="342"/>
      <c r="D18" s="342"/>
      <c r="E18" s="342"/>
      <c r="F18" s="342"/>
      <c r="G18" s="640" t="s">
        <v>77</v>
      </c>
      <c r="H18" s="640"/>
      <c r="I18" s="640"/>
      <c r="J18" s="640"/>
      <c r="K18" s="342"/>
      <c r="L18" s="377">
        <v>64</v>
      </c>
      <c r="M18" s="98">
        <v>55</v>
      </c>
      <c r="N18" s="98">
        <v>61</v>
      </c>
      <c r="O18" s="98">
        <v>43</v>
      </c>
      <c r="P18" s="98">
        <v>63</v>
      </c>
      <c r="Q18" s="98">
        <v>58</v>
      </c>
      <c r="R18" s="98">
        <v>74</v>
      </c>
      <c r="S18" s="98">
        <v>86</v>
      </c>
      <c r="T18" s="98">
        <v>84</v>
      </c>
      <c r="U18" s="98">
        <v>80</v>
      </c>
      <c r="V18" s="124"/>
    </row>
    <row r="19" spans="2:22" ht="11.1" customHeight="1">
      <c r="B19" s="116"/>
      <c r="C19" s="342"/>
      <c r="D19" s="342"/>
      <c r="E19" s="342"/>
      <c r="F19" s="342"/>
      <c r="G19" s="640" t="s">
        <v>81</v>
      </c>
      <c r="H19" s="640"/>
      <c r="I19" s="640"/>
      <c r="J19" s="640"/>
      <c r="K19" s="342"/>
      <c r="L19" s="377">
        <v>120</v>
      </c>
      <c r="M19" s="98">
        <v>114</v>
      </c>
      <c r="N19" s="98">
        <v>99</v>
      </c>
      <c r="O19" s="98">
        <v>79</v>
      </c>
      <c r="P19" s="98">
        <v>86</v>
      </c>
      <c r="Q19" s="98">
        <v>98</v>
      </c>
      <c r="R19" s="98">
        <v>107</v>
      </c>
      <c r="S19" s="98">
        <v>114</v>
      </c>
      <c r="T19" s="98">
        <v>124</v>
      </c>
      <c r="U19" s="98">
        <v>138</v>
      </c>
      <c r="V19" s="124"/>
    </row>
    <row r="20" spans="2:22" ht="11.1" customHeight="1">
      <c r="B20" s="116"/>
      <c r="C20" s="342"/>
      <c r="D20" s="342"/>
      <c r="E20" s="342"/>
      <c r="F20" s="342"/>
      <c r="G20" s="640" t="s">
        <v>84</v>
      </c>
      <c r="H20" s="640"/>
      <c r="I20" s="640"/>
      <c r="J20" s="640"/>
      <c r="K20" s="342"/>
      <c r="L20" s="377">
        <v>102</v>
      </c>
      <c r="M20" s="98">
        <v>93</v>
      </c>
      <c r="N20" s="98">
        <v>72</v>
      </c>
      <c r="O20" s="98">
        <v>58</v>
      </c>
      <c r="P20" s="98">
        <v>85</v>
      </c>
      <c r="Q20" s="98">
        <v>91</v>
      </c>
      <c r="R20" s="98">
        <v>93</v>
      </c>
      <c r="S20" s="98">
        <v>114</v>
      </c>
      <c r="T20" s="98">
        <v>117</v>
      </c>
      <c r="U20" s="98">
        <v>132</v>
      </c>
      <c r="V20" s="124"/>
    </row>
    <row r="21" spans="2:22" ht="7.35" customHeight="1">
      <c r="B21" s="116"/>
      <c r="C21" s="342"/>
      <c r="D21" s="342"/>
      <c r="E21" s="342"/>
      <c r="F21" s="342"/>
      <c r="G21" s="342"/>
      <c r="H21" s="342"/>
      <c r="I21" s="342"/>
      <c r="J21" s="342"/>
      <c r="K21" s="342"/>
      <c r="L21" s="376"/>
      <c r="M21" s="133"/>
      <c r="N21" s="133"/>
      <c r="O21" s="133"/>
      <c r="P21" s="133"/>
      <c r="Q21" s="133"/>
      <c r="R21" s="133"/>
      <c r="S21" s="133"/>
      <c r="T21" s="133"/>
      <c r="U21" s="133"/>
      <c r="V21" s="124"/>
    </row>
    <row r="22" spans="2:22" s="118" customFormat="1" ht="11.1" customHeight="1">
      <c r="B22" s="119"/>
      <c r="C22" s="641" t="s">
        <v>110</v>
      </c>
      <c r="D22" s="641"/>
      <c r="E22" s="641"/>
      <c r="F22" s="641"/>
      <c r="G22" s="641"/>
      <c r="H22" s="641"/>
      <c r="I22" s="641"/>
      <c r="J22" s="641"/>
      <c r="K22" s="343"/>
      <c r="L22" s="376">
        <v>509</v>
      </c>
      <c r="M22" s="133">
        <v>458</v>
      </c>
      <c r="N22" s="133">
        <v>409</v>
      </c>
      <c r="O22" s="133">
        <v>372</v>
      </c>
      <c r="P22" s="133">
        <v>458</v>
      </c>
      <c r="Q22" s="133">
        <v>446</v>
      </c>
      <c r="R22" s="133">
        <v>420</v>
      </c>
      <c r="S22" s="133">
        <v>455</v>
      </c>
      <c r="T22" s="133">
        <v>359</v>
      </c>
      <c r="U22" s="133">
        <v>465</v>
      </c>
      <c r="V22" s="132"/>
    </row>
    <row r="23" spans="2:22" ht="11.1" customHeight="1">
      <c r="B23" s="116"/>
      <c r="C23" s="342"/>
      <c r="D23" s="342"/>
      <c r="E23" s="342"/>
      <c r="F23" s="342"/>
      <c r="G23" s="640" t="s">
        <v>76</v>
      </c>
      <c r="H23" s="640"/>
      <c r="I23" s="640"/>
      <c r="J23" s="640"/>
      <c r="K23" s="342"/>
      <c r="L23" s="377">
        <v>118</v>
      </c>
      <c r="M23" s="98">
        <v>106</v>
      </c>
      <c r="N23" s="98">
        <v>83</v>
      </c>
      <c r="O23" s="98">
        <v>75</v>
      </c>
      <c r="P23" s="98">
        <v>93</v>
      </c>
      <c r="Q23" s="98">
        <v>91</v>
      </c>
      <c r="R23" s="98">
        <v>97</v>
      </c>
      <c r="S23" s="98">
        <v>107</v>
      </c>
      <c r="T23" s="98">
        <v>69</v>
      </c>
      <c r="U23" s="98">
        <v>87</v>
      </c>
      <c r="V23" s="124"/>
    </row>
    <row r="24" spans="2:22" ht="11.1" customHeight="1">
      <c r="B24" s="116"/>
      <c r="C24" s="342"/>
      <c r="D24" s="342"/>
      <c r="E24" s="342"/>
      <c r="F24" s="342"/>
      <c r="G24" s="640" t="s">
        <v>77</v>
      </c>
      <c r="H24" s="640"/>
      <c r="I24" s="640"/>
      <c r="J24" s="640"/>
      <c r="K24" s="342"/>
      <c r="L24" s="377">
        <v>145</v>
      </c>
      <c r="M24" s="98">
        <v>128</v>
      </c>
      <c r="N24" s="98">
        <v>120</v>
      </c>
      <c r="O24" s="98">
        <v>99</v>
      </c>
      <c r="P24" s="98">
        <v>136</v>
      </c>
      <c r="Q24" s="98">
        <v>128</v>
      </c>
      <c r="R24" s="98">
        <v>124</v>
      </c>
      <c r="S24" s="98">
        <v>113</v>
      </c>
      <c r="T24" s="98">
        <v>101</v>
      </c>
      <c r="U24" s="98">
        <v>143</v>
      </c>
      <c r="V24" s="124"/>
    </row>
    <row r="25" spans="2:22" ht="11.1" customHeight="1">
      <c r="B25" s="116"/>
      <c r="C25" s="342"/>
      <c r="D25" s="342"/>
      <c r="E25" s="342"/>
      <c r="F25" s="342"/>
      <c r="G25" s="640" t="s">
        <v>81</v>
      </c>
      <c r="H25" s="640"/>
      <c r="I25" s="640"/>
      <c r="J25" s="640"/>
      <c r="K25" s="342"/>
      <c r="L25" s="377">
        <v>101</v>
      </c>
      <c r="M25" s="98">
        <v>104</v>
      </c>
      <c r="N25" s="98">
        <v>95</v>
      </c>
      <c r="O25" s="98">
        <v>106</v>
      </c>
      <c r="P25" s="98">
        <v>117</v>
      </c>
      <c r="Q25" s="98">
        <v>121</v>
      </c>
      <c r="R25" s="98">
        <v>108</v>
      </c>
      <c r="S25" s="98">
        <v>122</v>
      </c>
      <c r="T25" s="98">
        <v>102</v>
      </c>
      <c r="U25" s="98">
        <v>110</v>
      </c>
      <c r="V25" s="124"/>
    </row>
    <row r="26" spans="2:22" ht="11.1" customHeight="1">
      <c r="B26" s="116"/>
      <c r="C26" s="342"/>
      <c r="D26" s="342"/>
      <c r="E26" s="342"/>
      <c r="F26" s="342"/>
      <c r="G26" s="640" t="s">
        <v>84</v>
      </c>
      <c r="H26" s="640"/>
      <c r="I26" s="640"/>
      <c r="J26" s="640"/>
      <c r="K26" s="342"/>
      <c r="L26" s="377">
        <v>145</v>
      </c>
      <c r="M26" s="98">
        <v>120</v>
      </c>
      <c r="N26" s="98">
        <v>111</v>
      </c>
      <c r="O26" s="98">
        <v>92</v>
      </c>
      <c r="P26" s="98">
        <v>112</v>
      </c>
      <c r="Q26" s="98">
        <v>106</v>
      </c>
      <c r="R26" s="98">
        <v>91</v>
      </c>
      <c r="S26" s="98">
        <v>113</v>
      </c>
      <c r="T26" s="98">
        <v>87</v>
      </c>
      <c r="U26" s="98">
        <v>125</v>
      </c>
      <c r="V26" s="124"/>
    </row>
    <row r="27" spans="2:22" ht="7.35" customHeight="1">
      <c r="B27" s="116"/>
      <c r="C27" s="342"/>
      <c r="D27" s="342"/>
      <c r="E27" s="342"/>
      <c r="F27" s="342"/>
      <c r="G27" s="342"/>
      <c r="H27" s="342"/>
      <c r="I27" s="342"/>
      <c r="J27" s="342"/>
      <c r="K27" s="342"/>
      <c r="L27" s="376"/>
      <c r="M27" s="133"/>
      <c r="N27" s="133"/>
      <c r="O27" s="133"/>
      <c r="P27" s="133"/>
      <c r="Q27" s="133"/>
      <c r="R27" s="133"/>
      <c r="S27" s="133"/>
      <c r="T27" s="133"/>
      <c r="U27" s="133"/>
      <c r="V27" s="124"/>
    </row>
    <row r="28" spans="2:22" s="118" customFormat="1" ht="11.1" customHeight="1">
      <c r="B28" s="119"/>
      <c r="C28" s="641" t="s">
        <v>111</v>
      </c>
      <c r="D28" s="641"/>
      <c r="E28" s="641"/>
      <c r="F28" s="641"/>
      <c r="G28" s="641"/>
      <c r="H28" s="641"/>
      <c r="I28" s="641"/>
      <c r="J28" s="641"/>
      <c r="K28" s="343"/>
      <c r="L28" s="376">
        <v>347</v>
      </c>
      <c r="M28" s="133">
        <v>316</v>
      </c>
      <c r="N28" s="133">
        <v>257</v>
      </c>
      <c r="O28" s="133">
        <v>301</v>
      </c>
      <c r="P28" s="133">
        <v>345</v>
      </c>
      <c r="Q28" s="133">
        <v>302</v>
      </c>
      <c r="R28" s="133">
        <v>311</v>
      </c>
      <c r="S28" s="133">
        <v>388</v>
      </c>
      <c r="T28" s="133">
        <v>328</v>
      </c>
      <c r="U28" s="133">
        <v>429</v>
      </c>
      <c r="V28" s="132"/>
    </row>
    <row r="29" spans="2:22" ht="11.1" customHeight="1">
      <c r="B29" s="116"/>
      <c r="C29" s="342"/>
      <c r="D29" s="342"/>
      <c r="E29" s="342"/>
      <c r="F29" s="342"/>
      <c r="G29" s="640" t="s">
        <v>76</v>
      </c>
      <c r="H29" s="640"/>
      <c r="I29" s="640"/>
      <c r="J29" s="640"/>
      <c r="K29" s="342"/>
      <c r="L29" s="377">
        <v>52</v>
      </c>
      <c r="M29" s="98">
        <v>45</v>
      </c>
      <c r="N29" s="98">
        <v>48</v>
      </c>
      <c r="O29" s="98">
        <v>59</v>
      </c>
      <c r="P29" s="98">
        <v>56</v>
      </c>
      <c r="Q29" s="98">
        <v>57</v>
      </c>
      <c r="R29" s="98">
        <v>43</v>
      </c>
      <c r="S29" s="98">
        <v>56</v>
      </c>
      <c r="T29" s="98">
        <v>49</v>
      </c>
      <c r="U29" s="98">
        <v>66</v>
      </c>
      <c r="V29" s="124"/>
    </row>
    <row r="30" spans="2:22" ht="11.1" customHeight="1">
      <c r="B30" s="116"/>
      <c r="C30" s="342"/>
      <c r="D30" s="342"/>
      <c r="E30" s="342"/>
      <c r="F30" s="342"/>
      <c r="G30" s="640" t="s">
        <v>77</v>
      </c>
      <c r="H30" s="640"/>
      <c r="I30" s="640"/>
      <c r="J30" s="640"/>
      <c r="K30" s="342"/>
      <c r="L30" s="377">
        <v>51</v>
      </c>
      <c r="M30" s="98">
        <v>49</v>
      </c>
      <c r="N30" s="98">
        <v>36</v>
      </c>
      <c r="O30" s="98">
        <v>50</v>
      </c>
      <c r="P30" s="98">
        <v>54</v>
      </c>
      <c r="Q30" s="98">
        <v>40</v>
      </c>
      <c r="R30" s="98">
        <v>32</v>
      </c>
      <c r="S30" s="98">
        <v>29</v>
      </c>
      <c r="T30" s="98">
        <v>29</v>
      </c>
      <c r="U30" s="98">
        <v>30</v>
      </c>
      <c r="V30" s="124"/>
    </row>
    <row r="31" spans="2:22" ht="11.1" customHeight="1">
      <c r="B31" s="116"/>
      <c r="C31" s="342"/>
      <c r="D31" s="342"/>
      <c r="E31" s="342"/>
      <c r="F31" s="342"/>
      <c r="G31" s="640" t="s">
        <v>81</v>
      </c>
      <c r="H31" s="640"/>
      <c r="I31" s="640"/>
      <c r="J31" s="640"/>
      <c r="K31" s="342"/>
      <c r="L31" s="377">
        <v>76</v>
      </c>
      <c r="M31" s="98">
        <v>81</v>
      </c>
      <c r="N31" s="98">
        <v>47</v>
      </c>
      <c r="O31" s="98">
        <v>64</v>
      </c>
      <c r="P31" s="98">
        <v>76</v>
      </c>
      <c r="Q31" s="98">
        <v>70</v>
      </c>
      <c r="R31" s="98">
        <v>72</v>
      </c>
      <c r="S31" s="98">
        <v>104</v>
      </c>
      <c r="T31" s="98">
        <v>75</v>
      </c>
      <c r="U31" s="98">
        <v>105</v>
      </c>
      <c r="V31" s="124"/>
    </row>
    <row r="32" spans="2:22" ht="11.1" customHeight="1">
      <c r="B32" s="116"/>
      <c r="C32" s="342"/>
      <c r="D32" s="342"/>
      <c r="E32" s="342"/>
      <c r="F32" s="342"/>
      <c r="G32" s="640" t="s">
        <v>84</v>
      </c>
      <c r="H32" s="640"/>
      <c r="I32" s="640"/>
      <c r="J32" s="640"/>
      <c r="K32" s="342"/>
      <c r="L32" s="377">
        <v>111</v>
      </c>
      <c r="M32" s="98">
        <v>88</v>
      </c>
      <c r="N32" s="98">
        <v>72</v>
      </c>
      <c r="O32" s="98">
        <v>71</v>
      </c>
      <c r="P32" s="98">
        <v>85</v>
      </c>
      <c r="Q32" s="98">
        <v>64</v>
      </c>
      <c r="R32" s="98">
        <v>70</v>
      </c>
      <c r="S32" s="98">
        <v>90</v>
      </c>
      <c r="T32" s="98">
        <v>74</v>
      </c>
      <c r="U32" s="98">
        <v>90</v>
      </c>
      <c r="V32" s="124"/>
    </row>
    <row r="33" spans="2:22" ht="11.1" customHeight="1">
      <c r="B33" s="116"/>
      <c r="C33" s="342"/>
      <c r="D33" s="342"/>
      <c r="E33" s="342"/>
      <c r="F33" s="342"/>
      <c r="G33" s="640" t="s">
        <v>87</v>
      </c>
      <c r="H33" s="640"/>
      <c r="I33" s="640"/>
      <c r="J33" s="640"/>
      <c r="K33" s="342"/>
      <c r="L33" s="377">
        <v>57</v>
      </c>
      <c r="M33" s="98">
        <v>53</v>
      </c>
      <c r="N33" s="98">
        <v>54</v>
      </c>
      <c r="O33" s="98">
        <v>57</v>
      </c>
      <c r="P33" s="98">
        <v>74</v>
      </c>
      <c r="Q33" s="98">
        <v>71</v>
      </c>
      <c r="R33" s="98">
        <v>94</v>
      </c>
      <c r="S33" s="98">
        <v>109</v>
      </c>
      <c r="T33" s="98">
        <v>101</v>
      </c>
      <c r="U33" s="98">
        <v>138</v>
      </c>
      <c r="V33" s="124"/>
    </row>
    <row r="34" spans="2:22" ht="6.75" customHeight="1"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376"/>
      <c r="M34" s="133"/>
      <c r="N34" s="133"/>
      <c r="O34" s="133"/>
      <c r="P34" s="133"/>
      <c r="Q34" s="133"/>
      <c r="R34" s="133"/>
      <c r="S34" s="133"/>
      <c r="T34" s="133"/>
      <c r="U34" s="133"/>
      <c r="V34" s="124"/>
    </row>
    <row r="35" spans="2:22" s="118" customFormat="1" ht="11.1" customHeight="1">
      <c r="B35" s="119"/>
      <c r="C35" s="641" t="s">
        <v>112</v>
      </c>
      <c r="D35" s="641"/>
      <c r="E35" s="641"/>
      <c r="F35" s="641"/>
      <c r="G35" s="641"/>
      <c r="H35" s="641"/>
      <c r="I35" s="641"/>
      <c r="J35" s="641"/>
      <c r="K35" s="343"/>
      <c r="L35" s="376">
        <v>401</v>
      </c>
      <c r="M35" s="133">
        <v>440</v>
      </c>
      <c r="N35" s="133">
        <v>341</v>
      </c>
      <c r="O35" s="133">
        <v>367</v>
      </c>
      <c r="P35" s="133">
        <v>398</v>
      </c>
      <c r="Q35" s="133">
        <v>442</v>
      </c>
      <c r="R35" s="133">
        <v>375</v>
      </c>
      <c r="S35" s="133">
        <v>420</v>
      </c>
      <c r="T35" s="133">
        <v>278</v>
      </c>
      <c r="U35" s="133">
        <v>334</v>
      </c>
      <c r="V35" s="132"/>
    </row>
    <row r="36" spans="2:22" ht="11.1" customHeight="1">
      <c r="B36" s="116"/>
      <c r="C36" s="342"/>
      <c r="D36" s="342"/>
      <c r="E36" s="342"/>
      <c r="F36" s="342"/>
      <c r="G36" s="640" t="s">
        <v>76</v>
      </c>
      <c r="H36" s="640"/>
      <c r="I36" s="640"/>
      <c r="J36" s="640"/>
      <c r="K36" s="342"/>
      <c r="L36" s="377">
        <v>90</v>
      </c>
      <c r="M36" s="98">
        <v>114</v>
      </c>
      <c r="N36" s="98">
        <v>89</v>
      </c>
      <c r="O36" s="98">
        <v>110</v>
      </c>
      <c r="P36" s="98">
        <v>111</v>
      </c>
      <c r="Q36" s="98">
        <v>124</v>
      </c>
      <c r="R36" s="98">
        <v>107</v>
      </c>
      <c r="S36" s="98">
        <v>113</v>
      </c>
      <c r="T36" s="98">
        <v>70</v>
      </c>
      <c r="U36" s="98">
        <v>113</v>
      </c>
      <c r="V36" s="124"/>
    </row>
    <row r="37" spans="2:22" ht="11.1" customHeight="1">
      <c r="B37" s="116"/>
      <c r="C37" s="342"/>
      <c r="D37" s="342"/>
      <c r="E37" s="342"/>
      <c r="F37" s="342"/>
      <c r="G37" s="640" t="s">
        <v>77</v>
      </c>
      <c r="H37" s="640"/>
      <c r="I37" s="640"/>
      <c r="J37" s="640"/>
      <c r="K37" s="342"/>
      <c r="L37" s="377">
        <v>66</v>
      </c>
      <c r="M37" s="98">
        <v>76</v>
      </c>
      <c r="N37" s="98">
        <v>65</v>
      </c>
      <c r="O37" s="98">
        <v>71</v>
      </c>
      <c r="P37" s="98">
        <v>82</v>
      </c>
      <c r="Q37" s="98">
        <v>76</v>
      </c>
      <c r="R37" s="98">
        <v>69</v>
      </c>
      <c r="S37" s="98">
        <v>82</v>
      </c>
      <c r="T37" s="98">
        <v>46</v>
      </c>
      <c r="U37" s="98">
        <v>54</v>
      </c>
      <c r="V37" s="124"/>
    </row>
    <row r="38" spans="2:22" ht="11.1" customHeight="1">
      <c r="B38" s="116"/>
      <c r="C38" s="342"/>
      <c r="D38" s="342"/>
      <c r="E38" s="342"/>
      <c r="F38" s="342"/>
      <c r="G38" s="640" t="s">
        <v>81</v>
      </c>
      <c r="H38" s="640"/>
      <c r="I38" s="640"/>
      <c r="J38" s="640"/>
      <c r="K38" s="342"/>
      <c r="L38" s="377">
        <v>81</v>
      </c>
      <c r="M38" s="98">
        <v>88</v>
      </c>
      <c r="N38" s="98">
        <v>77</v>
      </c>
      <c r="O38" s="98">
        <v>75</v>
      </c>
      <c r="P38" s="98">
        <v>81</v>
      </c>
      <c r="Q38" s="98">
        <v>95</v>
      </c>
      <c r="R38" s="98">
        <v>93</v>
      </c>
      <c r="S38" s="98">
        <v>101</v>
      </c>
      <c r="T38" s="98">
        <v>73</v>
      </c>
      <c r="U38" s="98">
        <v>77</v>
      </c>
      <c r="V38" s="124"/>
    </row>
    <row r="39" spans="2:22" ht="11.1" customHeight="1">
      <c r="B39" s="116"/>
      <c r="C39" s="342"/>
      <c r="D39" s="342"/>
      <c r="E39" s="342"/>
      <c r="F39" s="342"/>
      <c r="G39" s="640" t="s">
        <v>84</v>
      </c>
      <c r="H39" s="640"/>
      <c r="I39" s="640"/>
      <c r="J39" s="640"/>
      <c r="K39" s="342"/>
      <c r="L39" s="377">
        <v>81</v>
      </c>
      <c r="M39" s="98">
        <v>72</v>
      </c>
      <c r="N39" s="98">
        <v>56</v>
      </c>
      <c r="O39" s="98">
        <v>57</v>
      </c>
      <c r="P39" s="98">
        <v>61</v>
      </c>
      <c r="Q39" s="98">
        <v>68</v>
      </c>
      <c r="R39" s="98">
        <v>37</v>
      </c>
      <c r="S39" s="98">
        <v>46</v>
      </c>
      <c r="T39" s="98">
        <v>30</v>
      </c>
      <c r="U39" s="98">
        <v>45</v>
      </c>
      <c r="V39" s="124"/>
    </row>
    <row r="40" spans="2:22" ht="11.1" customHeight="1">
      <c r="B40" s="116"/>
      <c r="C40" s="342"/>
      <c r="D40" s="342"/>
      <c r="E40" s="342"/>
      <c r="F40" s="342"/>
      <c r="G40" s="640" t="s">
        <v>87</v>
      </c>
      <c r="H40" s="640"/>
      <c r="I40" s="640"/>
      <c r="J40" s="640"/>
      <c r="K40" s="342"/>
      <c r="L40" s="377">
        <v>83</v>
      </c>
      <c r="M40" s="98">
        <v>90</v>
      </c>
      <c r="N40" s="98">
        <v>54</v>
      </c>
      <c r="O40" s="98">
        <v>54</v>
      </c>
      <c r="P40" s="98">
        <v>63</v>
      </c>
      <c r="Q40" s="98">
        <v>79</v>
      </c>
      <c r="R40" s="98">
        <v>69</v>
      </c>
      <c r="S40" s="98">
        <v>78</v>
      </c>
      <c r="T40" s="98">
        <v>59</v>
      </c>
      <c r="U40" s="98">
        <v>45</v>
      </c>
      <c r="V40" s="124"/>
    </row>
    <row r="41" spans="2:22" ht="7.35" customHeight="1">
      <c r="B41" s="116"/>
      <c r="C41" s="342"/>
      <c r="D41" s="342"/>
      <c r="E41" s="342"/>
      <c r="F41" s="342"/>
      <c r="G41" s="342"/>
      <c r="H41" s="342"/>
      <c r="I41" s="342"/>
      <c r="J41" s="342"/>
      <c r="K41" s="342"/>
      <c r="L41" s="376"/>
      <c r="M41" s="133"/>
      <c r="N41" s="133"/>
      <c r="O41" s="133"/>
      <c r="P41" s="133"/>
      <c r="Q41" s="133"/>
      <c r="R41" s="133"/>
      <c r="S41" s="133"/>
      <c r="T41" s="133"/>
      <c r="U41" s="133"/>
      <c r="V41" s="124"/>
    </row>
    <row r="42" spans="2:22" s="118" customFormat="1" ht="11.1" customHeight="1">
      <c r="B42" s="119"/>
      <c r="C42" s="641" t="s">
        <v>113</v>
      </c>
      <c r="D42" s="641"/>
      <c r="E42" s="641"/>
      <c r="F42" s="641"/>
      <c r="G42" s="641"/>
      <c r="H42" s="641"/>
      <c r="I42" s="641"/>
      <c r="J42" s="641"/>
      <c r="K42" s="343"/>
      <c r="L42" s="376">
        <v>372</v>
      </c>
      <c r="M42" s="133">
        <v>353</v>
      </c>
      <c r="N42" s="133">
        <v>303</v>
      </c>
      <c r="O42" s="133">
        <v>283</v>
      </c>
      <c r="P42" s="133">
        <v>295</v>
      </c>
      <c r="Q42" s="133">
        <v>315</v>
      </c>
      <c r="R42" s="133">
        <v>285</v>
      </c>
      <c r="S42" s="133">
        <v>295</v>
      </c>
      <c r="T42" s="133">
        <v>247</v>
      </c>
      <c r="U42" s="133">
        <v>338</v>
      </c>
      <c r="V42" s="132"/>
    </row>
    <row r="43" spans="2:22" ht="11.1" customHeight="1">
      <c r="B43" s="116"/>
      <c r="C43" s="342"/>
      <c r="D43" s="342"/>
      <c r="E43" s="342"/>
      <c r="F43" s="342"/>
      <c r="G43" s="640" t="s">
        <v>76</v>
      </c>
      <c r="H43" s="640"/>
      <c r="I43" s="640"/>
      <c r="J43" s="640"/>
      <c r="K43" s="342"/>
      <c r="L43" s="377">
        <v>49</v>
      </c>
      <c r="M43" s="98">
        <v>48</v>
      </c>
      <c r="N43" s="98">
        <v>51</v>
      </c>
      <c r="O43" s="98">
        <v>39</v>
      </c>
      <c r="P43" s="98">
        <v>36</v>
      </c>
      <c r="Q43" s="98">
        <v>43</v>
      </c>
      <c r="R43" s="98">
        <v>23</v>
      </c>
      <c r="S43" s="98">
        <v>30</v>
      </c>
      <c r="T43" s="98">
        <v>29</v>
      </c>
      <c r="U43" s="98">
        <v>33</v>
      </c>
      <c r="V43" s="124"/>
    </row>
    <row r="44" spans="2:22" ht="11.1" customHeight="1">
      <c r="B44" s="116"/>
      <c r="C44" s="342"/>
      <c r="D44" s="342"/>
      <c r="E44" s="342"/>
      <c r="F44" s="342"/>
      <c r="G44" s="640" t="s">
        <v>77</v>
      </c>
      <c r="H44" s="640"/>
      <c r="I44" s="640"/>
      <c r="J44" s="640"/>
      <c r="K44" s="342"/>
      <c r="L44" s="377">
        <v>61</v>
      </c>
      <c r="M44" s="98">
        <v>60</v>
      </c>
      <c r="N44" s="98">
        <v>54</v>
      </c>
      <c r="O44" s="98">
        <v>48</v>
      </c>
      <c r="P44" s="98">
        <v>43</v>
      </c>
      <c r="Q44" s="98">
        <v>43</v>
      </c>
      <c r="R44" s="98">
        <v>39</v>
      </c>
      <c r="S44" s="98">
        <v>43</v>
      </c>
      <c r="T44" s="98">
        <v>32</v>
      </c>
      <c r="U44" s="98">
        <v>44</v>
      </c>
      <c r="V44" s="124"/>
    </row>
    <row r="45" spans="2:22" ht="11.1" customHeight="1">
      <c r="B45" s="116"/>
      <c r="C45" s="342"/>
      <c r="D45" s="342"/>
      <c r="E45" s="342"/>
      <c r="F45" s="342"/>
      <c r="G45" s="640" t="s">
        <v>81</v>
      </c>
      <c r="H45" s="640"/>
      <c r="I45" s="640"/>
      <c r="J45" s="640"/>
      <c r="K45" s="342"/>
      <c r="L45" s="377">
        <v>45</v>
      </c>
      <c r="M45" s="98">
        <v>55</v>
      </c>
      <c r="N45" s="98">
        <v>42</v>
      </c>
      <c r="O45" s="98">
        <v>43</v>
      </c>
      <c r="P45" s="98">
        <v>40</v>
      </c>
      <c r="Q45" s="98">
        <v>46</v>
      </c>
      <c r="R45" s="98">
        <v>42</v>
      </c>
      <c r="S45" s="98">
        <v>54</v>
      </c>
      <c r="T45" s="98">
        <v>42</v>
      </c>
      <c r="U45" s="98">
        <v>50</v>
      </c>
      <c r="V45" s="124"/>
    </row>
    <row r="46" spans="2:22" ht="11.1" customHeight="1">
      <c r="B46" s="116"/>
      <c r="C46" s="342"/>
      <c r="D46" s="342"/>
      <c r="E46" s="342"/>
      <c r="F46" s="342"/>
      <c r="G46" s="640" t="s">
        <v>84</v>
      </c>
      <c r="H46" s="640"/>
      <c r="I46" s="640"/>
      <c r="J46" s="640"/>
      <c r="K46" s="342"/>
      <c r="L46" s="377">
        <v>56</v>
      </c>
      <c r="M46" s="98">
        <v>45</v>
      </c>
      <c r="N46" s="98">
        <v>42</v>
      </c>
      <c r="O46" s="98">
        <v>31</v>
      </c>
      <c r="P46" s="98">
        <v>48</v>
      </c>
      <c r="Q46" s="98">
        <v>31</v>
      </c>
      <c r="R46" s="98">
        <v>38</v>
      </c>
      <c r="S46" s="98">
        <v>44</v>
      </c>
      <c r="T46" s="98">
        <v>39</v>
      </c>
      <c r="U46" s="98">
        <v>55</v>
      </c>
      <c r="V46" s="124"/>
    </row>
    <row r="47" spans="2:22" ht="11.1" customHeight="1">
      <c r="B47" s="116"/>
      <c r="C47" s="342"/>
      <c r="D47" s="342"/>
      <c r="E47" s="342"/>
      <c r="F47" s="342"/>
      <c r="G47" s="640" t="s">
        <v>87</v>
      </c>
      <c r="H47" s="640"/>
      <c r="I47" s="640"/>
      <c r="J47" s="640"/>
      <c r="K47" s="342"/>
      <c r="L47" s="377">
        <v>81</v>
      </c>
      <c r="M47" s="98">
        <v>72</v>
      </c>
      <c r="N47" s="98">
        <v>63</v>
      </c>
      <c r="O47" s="98">
        <v>61</v>
      </c>
      <c r="P47" s="98">
        <v>66</v>
      </c>
      <c r="Q47" s="98">
        <v>80</v>
      </c>
      <c r="R47" s="98">
        <v>66</v>
      </c>
      <c r="S47" s="98">
        <v>68</v>
      </c>
      <c r="T47" s="98">
        <v>53</v>
      </c>
      <c r="U47" s="98">
        <v>77</v>
      </c>
      <c r="V47" s="124"/>
    </row>
    <row r="48" spans="2:22" ht="11.1" customHeight="1">
      <c r="B48" s="116"/>
      <c r="C48" s="342"/>
      <c r="D48" s="342"/>
      <c r="E48" s="342"/>
      <c r="F48" s="342"/>
      <c r="G48" s="640" t="s">
        <v>88</v>
      </c>
      <c r="H48" s="640"/>
      <c r="I48" s="640"/>
      <c r="J48" s="640"/>
      <c r="K48" s="342"/>
      <c r="L48" s="377">
        <v>80</v>
      </c>
      <c r="M48" s="98">
        <v>73</v>
      </c>
      <c r="N48" s="98">
        <v>51</v>
      </c>
      <c r="O48" s="98">
        <v>61</v>
      </c>
      <c r="P48" s="98">
        <v>62</v>
      </c>
      <c r="Q48" s="98">
        <v>72</v>
      </c>
      <c r="R48" s="98">
        <v>77</v>
      </c>
      <c r="S48" s="98">
        <v>56</v>
      </c>
      <c r="T48" s="98">
        <v>52</v>
      </c>
      <c r="U48" s="98">
        <v>79</v>
      </c>
      <c r="V48" s="124"/>
    </row>
    <row r="49" spans="2:24" ht="7.35" customHeight="1">
      <c r="B49" s="116"/>
      <c r="C49" s="342"/>
      <c r="D49" s="342"/>
      <c r="E49" s="342"/>
      <c r="F49" s="342"/>
      <c r="G49" s="342"/>
      <c r="H49" s="342"/>
      <c r="I49" s="342"/>
      <c r="J49" s="342"/>
      <c r="K49" s="342"/>
      <c r="L49" s="376"/>
      <c r="M49" s="133"/>
      <c r="N49" s="133"/>
      <c r="O49" s="133"/>
      <c r="P49" s="133"/>
      <c r="Q49" s="133"/>
      <c r="R49" s="133"/>
      <c r="S49" s="133"/>
      <c r="T49" s="133"/>
      <c r="U49" s="133"/>
      <c r="V49" s="124"/>
    </row>
    <row r="50" spans="2:24" s="118" customFormat="1" ht="11.1" customHeight="1">
      <c r="B50" s="119"/>
      <c r="C50" s="641" t="s">
        <v>114</v>
      </c>
      <c r="D50" s="641"/>
      <c r="E50" s="641"/>
      <c r="F50" s="641"/>
      <c r="G50" s="641"/>
      <c r="H50" s="641"/>
      <c r="I50" s="641"/>
      <c r="J50" s="641"/>
      <c r="K50" s="343"/>
      <c r="L50" s="376">
        <v>341</v>
      </c>
      <c r="M50" s="133">
        <v>329</v>
      </c>
      <c r="N50" s="133">
        <v>264</v>
      </c>
      <c r="O50" s="133">
        <v>226</v>
      </c>
      <c r="P50" s="133">
        <v>247</v>
      </c>
      <c r="Q50" s="133">
        <v>229</v>
      </c>
      <c r="R50" s="133">
        <v>243</v>
      </c>
      <c r="S50" s="133">
        <v>267</v>
      </c>
      <c r="T50" s="133">
        <v>188</v>
      </c>
      <c r="U50" s="133">
        <v>248</v>
      </c>
      <c r="V50" s="132"/>
    </row>
    <row r="51" spans="2:24" ht="11.1" customHeight="1">
      <c r="B51" s="116"/>
      <c r="C51" s="342"/>
      <c r="D51" s="342"/>
      <c r="E51" s="342"/>
      <c r="F51" s="342"/>
      <c r="G51" s="640" t="s">
        <v>76</v>
      </c>
      <c r="H51" s="640"/>
      <c r="I51" s="640"/>
      <c r="J51" s="640"/>
      <c r="K51" s="342"/>
      <c r="L51" s="377">
        <v>153</v>
      </c>
      <c r="M51" s="98">
        <v>147</v>
      </c>
      <c r="N51" s="98">
        <v>108</v>
      </c>
      <c r="O51" s="98">
        <v>93</v>
      </c>
      <c r="P51" s="98">
        <v>84</v>
      </c>
      <c r="Q51" s="98">
        <v>90</v>
      </c>
      <c r="R51" s="98">
        <v>108</v>
      </c>
      <c r="S51" s="98">
        <v>127</v>
      </c>
      <c r="T51" s="98">
        <v>80</v>
      </c>
      <c r="U51" s="98">
        <v>113</v>
      </c>
      <c r="V51" s="124"/>
    </row>
    <row r="52" spans="2:24" ht="11.1" customHeight="1">
      <c r="B52" s="116"/>
      <c r="C52" s="342"/>
      <c r="D52" s="342"/>
      <c r="E52" s="342"/>
      <c r="F52" s="342"/>
      <c r="G52" s="640" t="s">
        <v>77</v>
      </c>
      <c r="H52" s="640"/>
      <c r="I52" s="640"/>
      <c r="J52" s="640"/>
      <c r="K52" s="342"/>
      <c r="L52" s="377">
        <v>67</v>
      </c>
      <c r="M52" s="98">
        <v>59</v>
      </c>
      <c r="N52" s="98">
        <v>62</v>
      </c>
      <c r="O52" s="98">
        <v>46</v>
      </c>
      <c r="P52" s="98">
        <v>50</v>
      </c>
      <c r="Q52" s="98">
        <v>43</v>
      </c>
      <c r="R52" s="98">
        <v>42</v>
      </c>
      <c r="S52" s="98">
        <v>61</v>
      </c>
      <c r="T52" s="98">
        <v>33</v>
      </c>
      <c r="U52" s="98">
        <v>36</v>
      </c>
      <c r="V52" s="124"/>
    </row>
    <row r="53" spans="2:24" ht="11.1" customHeight="1">
      <c r="B53" s="116"/>
      <c r="C53" s="342"/>
      <c r="D53" s="342"/>
      <c r="E53" s="342"/>
      <c r="F53" s="342"/>
      <c r="G53" s="640" t="s">
        <v>81</v>
      </c>
      <c r="H53" s="640"/>
      <c r="I53" s="640"/>
      <c r="J53" s="640"/>
      <c r="K53" s="342"/>
      <c r="L53" s="377">
        <v>121</v>
      </c>
      <c r="M53" s="98">
        <v>123</v>
      </c>
      <c r="N53" s="98">
        <v>94</v>
      </c>
      <c r="O53" s="98">
        <v>87</v>
      </c>
      <c r="P53" s="98">
        <v>113</v>
      </c>
      <c r="Q53" s="98">
        <v>96</v>
      </c>
      <c r="R53" s="98">
        <v>93</v>
      </c>
      <c r="S53" s="98">
        <v>79</v>
      </c>
      <c r="T53" s="98">
        <v>75</v>
      </c>
      <c r="U53" s="98">
        <v>99</v>
      </c>
      <c r="V53" s="124"/>
    </row>
    <row r="54" spans="2:24" ht="7.35" customHeight="1">
      <c r="B54" s="116"/>
      <c r="C54" s="342"/>
      <c r="D54" s="342"/>
      <c r="E54" s="342"/>
      <c r="F54" s="117"/>
      <c r="G54" s="116"/>
      <c r="H54" s="116"/>
      <c r="I54" s="116"/>
      <c r="J54" s="116"/>
      <c r="K54" s="116"/>
      <c r="L54" s="376"/>
      <c r="M54" s="133"/>
      <c r="N54" s="133"/>
      <c r="O54" s="133"/>
      <c r="P54" s="133"/>
      <c r="Q54" s="133"/>
      <c r="R54" s="133"/>
      <c r="S54" s="133"/>
      <c r="T54" s="133"/>
      <c r="U54" s="133"/>
    </row>
    <row r="55" spans="2:24" s="118" customFormat="1" ht="11.1" customHeight="1">
      <c r="B55" s="119"/>
      <c r="C55" s="641" t="s">
        <v>115</v>
      </c>
      <c r="D55" s="641"/>
      <c r="E55" s="641"/>
      <c r="F55" s="641"/>
      <c r="G55" s="641"/>
      <c r="H55" s="641"/>
      <c r="I55" s="641"/>
      <c r="J55" s="641"/>
      <c r="K55" s="343"/>
      <c r="L55" s="376">
        <v>904</v>
      </c>
      <c r="M55" s="133">
        <v>868</v>
      </c>
      <c r="N55" s="133">
        <v>729</v>
      </c>
      <c r="O55" s="133">
        <v>709</v>
      </c>
      <c r="P55" s="133">
        <v>750</v>
      </c>
      <c r="Q55" s="133">
        <v>758</v>
      </c>
      <c r="R55" s="133">
        <v>671</v>
      </c>
      <c r="S55" s="133">
        <v>790</v>
      </c>
      <c r="T55" s="133">
        <v>645</v>
      </c>
      <c r="U55" s="133">
        <v>785</v>
      </c>
      <c r="V55" s="132"/>
    </row>
    <row r="56" spans="2:24" ht="11.1" customHeight="1">
      <c r="B56" s="116"/>
      <c r="C56" s="342"/>
      <c r="D56" s="342"/>
      <c r="E56" s="342"/>
      <c r="F56" s="342"/>
      <c r="G56" s="640" t="s">
        <v>76</v>
      </c>
      <c r="H56" s="640"/>
      <c r="I56" s="640"/>
      <c r="J56" s="640"/>
      <c r="K56" s="342"/>
      <c r="L56" s="377">
        <v>103</v>
      </c>
      <c r="M56" s="98">
        <v>95</v>
      </c>
      <c r="N56" s="98">
        <v>80</v>
      </c>
      <c r="O56" s="98">
        <v>77</v>
      </c>
      <c r="P56" s="98">
        <v>105</v>
      </c>
      <c r="Q56" s="98">
        <v>113</v>
      </c>
      <c r="R56" s="98">
        <v>103</v>
      </c>
      <c r="S56" s="98">
        <v>152</v>
      </c>
      <c r="T56" s="98">
        <v>122</v>
      </c>
      <c r="U56" s="98">
        <v>195</v>
      </c>
      <c r="V56" s="124"/>
    </row>
    <row r="57" spans="2:24" ht="11.1" customHeight="1">
      <c r="B57" s="116"/>
      <c r="C57" s="342"/>
      <c r="D57" s="342"/>
      <c r="E57" s="342"/>
      <c r="F57" s="342"/>
      <c r="G57" s="640" t="s">
        <v>77</v>
      </c>
      <c r="H57" s="640"/>
      <c r="I57" s="640"/>
      <c r="J57" s="640"/>
      <c r="K57" s="342"/>
      <c r="L57" s="377">
        <v>165</v>
      </c>
      <c r="M57" s="98">
        <v>162</v>
      </c>
      <c r="N57" s="98">
        <v>116</v>
      </c>
      <c r="O57" s="98">
        <v>114</v>
      </c>
      <c r="P57" s="98">
        <v>111</v>
      </c>
      <c r="Q57" s="98">
        <v>123</v>
      </c>
      <c r="R57" s="98">
        <v>100</v>
      </c>
      <c r="S57" s="98">
        <v>81</v>
      </c>
      <c r="T57" s="98">
        <v>72</v>
      </c>
      <c r="U57" s="98">
        <v>117</v>
      </c>
      <c r="V57" s="124"/>
    </row>
    <row r="58" spans="2:24" ht="11.1" customHeight="1">
      <c r="B58" s="116"/>
      <c r="C58" s="342"/>
      <c r="D58" s="342"/>
      <c r="E58" s="342"/>
      <c r="F58" s="342"/>
      <c r="G58" s="640" t="s">
        <v>81</v>
      </c>
      <c r="H58" s="640"/>
      <c r="I58" s="640"/>
      <c r="J58" s="640"/>
      <c r="K58" s="342"/>
      <c r="L58" s="377">
        <v>98</v>
      </c>
      <c r="M58" s="98">
        <v>100</v>
      </c>
      <c r="N58" s="98">
        <v>82</v>
      </c>
      <c r="O58" s="98">
        <v>81</v>
      </c>
      <c r="P58" s="98">
        <v>89</v>
      </c>
      <c r="Q58" s="98">
        <v>87</v>
      </c>
      <c r="R58" s="98">
        <v>79</v>
      </c>
      <c r="S58" s="98">
        <v>92</v>
      </c>
      <c r="T58" s="98">
        <v>68</v>
      </c>
      <c r="U58" s="98">
        <v>77</v>
      </c>
      <c r="V58" s="124"/>
    </row>
    <row r="59" spans="2:24" ht="11.1" customHeight="1">
      <c r="B59" s="116"/>
      <c r="C59" s="342"/>
      <c r="D59" s="342"/>
      <c r="E59" s="342"/>
      <c r="F59" s="342"/>
      <c r="G59" s="640" t="s">
        <v>84</v>
      </c>
      <c r="H59" s="640"/>
      <c r="I59" s="640"/>
      <c r="J59" s="640"/>
      <c r="K59" s="342"/>
      <c r="L59" s="377">
        <v>104</v>
      </c>
      <c r="M59" s="98">
        <v>111</v>
      </c>
      <c r="N59" s="98">
        <v>86</v>
      </c>
      <c r="O59" s="98">
        <v>83</v>
      </c>
      <c r="P59" s="98">
        <v>77</v>
      </c>
      <c r="Q59" s="98">
        <v>80</v>
      </c>
      <c r="R59" s="98">
        <v>81</v>
      </c>
      <c r="S59" s="98">
        <v>82</v>
      </c>
      <c r="T59" s="98">
        <v>63</v>
      </c>
      <c r="U59" s="98">
        <v>62</v>
      </c>
      <c r="V59" s="124"/>
    </row>
    <row r="60" spans="2:24" ht="11.1" customHeight="1">
      <c r="B60" s="116"/>
      <c r="C60" s="342"/>
      <c r="D60" s="342"/>
      <c r="E60" s="342"/>
      <c r="F60" s="342"/>
      <c r="G60" s="640" t="s">
        <v>87</v>
      </c>
      <c r="H60" s="640"/>
      <c r="I60" s="640"/>
      <c r="J60" s="640"/>
      <c r="K60" s="342"/>
      <c r="L60" s="377">
        <v>62</v>
      </c>
      <c r="M60" s="98">
        <v>47</v>
      </c>
      <c r="N60" s="98">
        <v>43</v>
      </c>
      <c r="O60" s="98">
        <v>54</v>
      </c>
      <c r="P60" s="98">
        <v>62</v>
      </c>
      <c r="Q60" s="98">
        <v>46</v>
      </c>
      <c r="R60" s="98">
        <v>39</v>
      </c>
      <c r="S60" s="98">
        <v>44</v>
      </c>
      <c r="T60" s="98">
        <v>42</v>
      </c>
      <c r="U60" s="98">
        <v>35</v>
      </c>
      <c r="V60" s="124"/>
      <c r="W60" s="116"/>
      <c r="X60" s="116"/>
    </row>
    <row r="61" spans="2:24" ht="11.1" customHeight="1">
      <c r="B61" s="116"/>
      <c r="C61" s="342"/>
      <c r="D61" s="342"/>
      <c r="E61" s="342"/>
      <c r="F61" s="342"/>
      <c r="G61" s="640" t="s">
        <v>88</v>
      </c>
      <c r="H61" s="640"/>
      <c r="I61" s="640"/>
      <c r="J61" s="640"/>
      <c r="K61" s="342"/>
      <c r="L61" s="377">
        <v>89</v>
      </c>
      <c r="M61" s="98">
        <v>89</v>
      </c>
      <c r="N61" s="98">
        <v>80</v>
      </c>
      <c r="O61" s="98">
        <v>85</v>
      </c>
      <c r="P61" s="98">
        <v>82</v>
      </c>
      <c r="Q61" s="98">
        <v>81</v>
      </c>
      <c r="R61" s="98">
        <v>51</v>
      </c>
      <c r="S61" s="98">
        <v>79</v>
      </c>
      <c r="T61" s="98">
        <v>77</v>
      </c>
      <c r="U61" s="98">
        <v>74</v>
      </c>
      <c r="V61" s="124"/>
      <c r="W61" s="116"/>
      <c r="X61" s="116"/>
    </row>
    <row r="62" spans="2:24" ht="11.1" customHeight="1">
      <c r="B62" s="116"/>
      <c r="C62" s="342"/>
      <c r="D62" s="342"/>
      <c r="E62" s="342"/>
      <c r="F62" s="342"/>
      <c r="G62" s="640" t="s">
        <v>104</v>
      </c>
      <c r="H62" s="640"/>
      <c r="I62" s="640"/>
      <c r="J62" s="640"/>
      <c r="K62" s="342"/>
      <c r="L62" s="377">
        <v>139</v>
      </c>
      <c r="M62" s="98">
        <v>131</v>
      </c>
      <c r="N62" s="98">
        <v>124</v>
      </c>
      <c r="O62" s="98">
        <v>101</v>
      </c>
      <c r="P62" s="98">
        <v>100</v>
      </c>
      <c r="Q62" s="98">
        <v>110</v>
      </c>
      <c r="R62" s="98">
        <v>91</v>
      </c>
      <c r="S62" s="98">
        <v>109</v>
      </c>
      <c r="T62" s="98">
        <v>101</v>
      </c>
      <c r="U62" s="98">
        <v>104</v>
      </c>
      <c r="V62" s="124"/>
    </row>
    <row r="63" spans="2:24" ht="11.1" customHeight="1">
      <c r="B63" s="116"/>
      <c r="C63" s="342"/>
      <c r="D63" s="342"/>
      <c r="E63" s="342"/>
      <c r="F63" s="342"/>
      <c r="G63" s="640" t="s">
        <v>105</v>
      </c>
      <c r="H63" s="640"/>
      <c r="I63" s="640"/>
      <c r="J63" s="640"/>
      <c r="K63" s="342"/>
      <c r="L63" s="377">
        <v>144</v>
      </c>
      <c r="M63" s="98">
        <v>133</v>
      </c>
      <c r="N63" s="98">
        <v>118</v>
      </c>
      <c r="O63" s="98">
        <v>114</v>
      </c>
      <c r="P63" s="98">
        <v>124</v>
      </c>
      <c r="Q63" s="98">
        <v>118</v>
      </c>
      <c r="R63" s="98">
        <v>127</v>
      </c>
      <c r="S63" s="98">
        <v>151</v>
      </c>
      <c r="T63" s="98">
        <v>100</v>
      </c>
      <c r="U63" s="98">
        <v>121</v>
      </c>
      <c r="V63" s="124"/>
    </row>
    <row r="64" spans="2:24" ht="7.35" customHeight="1">
      <c r="B64" s="116"/>
      <c r="C64" s="342"/>
      <c r="D64" s="342"/>
      <c r="E64" s="342"/>
      <c r="F64" s="342"/>
      <c r="G64" s="342"/>
      <c r="H64" s="342"/>
      <c r="I64" s="342"/>
      <c r="J64" s="342"/>
      <c r="K64" s="342"/>
      <c r="L64" s="376"/>
      <c r="M64" s="133"/>
      <c r="N64" s="133"/>
      <c r="O64" s="133"/>
      <c r="P64" s="133"/>
      <c r="Q64" s="133"/>
      <c r="R64" s="133"/>
      <c r="S64" s="133"/>
      <c r="T64" s="133"/>
      <c r="U64" s="133"/>
      <c r="V64" s="124"/>
    </row>
    <row r="65" spans="2:22" s="118" customFormat="1" ht="11.1" customHeight="1">
      <c r="B65" s="119"/>
      <c r="C65" s="641" t="s">
        <v>116</v>
      </c>
      <c r="D65" s="641"/>
      <c r="E65" s="641"/>
      <c r="F65" s="641"/>
      <c r="G65" s="641"/>
      <c r="H65" s="641"/>
      <c r="I65" s="641"/>
      <c r="J65" s="641"/>
      <c r="K65" s="343"/>
      <c r="L65" s="376">
        <v>1059</v>
      </c>
      <c r="M65" s="133">
        <v>992</v>
      </c>
      <c r="N65" s="133">
        <v>824</v>
      </c>
      <c r="O65" s="133">
        <v>831</v>
      </c>
      <c r="P65" s="133">
        <v>835</v>
      </c>
      <c r="Q65" s="133">
        <v>861</v>
      </c>
      <c r="R65" s="133">
        <v>747</v>
      </c>
      <c r="S65" s="133">
        <v>936</v>
      </c>
      <c r="T65" s="133">
        <v>685</v>
      </c>
      <c r="U65" s="133">
        <v>896</v>
      </c>
      <c r="V65" s="132"/>
    </row>
    <row r="66" spans="2:22" ht="11.1" customHeight="1">
      <c r="B66" s="116"/>
      <c r="C66" s="342"/>
      <c r="D66" s="342"/>
      <c r="E66" s="342"/>
      <c r="F66" s="342"/>
      <c r="G66" s="640" t="s">
        <v>76</v>
      </c>
      <c r="H66" s="640"/>
      <c r="I66" s="640"/>
      <c r="J66" s="640"/>
      <c r="K66" s="342"/>
      <c r="L66" s="377">
        <v>58</v>
      </c>
      <c r="M66" s="98">
        <v>50</v>
      </c>
      <c r="N66" s="98">
        <v>48</v>
      </c>
      <c r="O66" s="98">
        <v>47</v>
      </c>
      <c r="P66" s="98">
        <v>33</v>
      </c>
      <c r="Q66" s="98">
        <v>31</v>
      </c>
      <c r="R66" s="98">
        <v>50</v>
      </c>
      <c r="S66" s="98">
        <v>62</v>
      </c>
      <c r="T66" s="98">
        <v>40</v>
      </c>
      <c r="U66" s="98">
        <v>50</v>
      </c>
      <c r="V66" s="124"/>
    </row>
    <row r="67" spans="2:22" ht="11.1" customHeight="1">
      <c r="B67" s="116"/>
      <c r="C67" s="342"/>
      <c r="D67" s="342"/>
      <c r="E67" s="342"/>
      <c r="F67" s="342"/>
      <c r="G67" s="640" t="s">
        <v>77</v>
      </c>
      <c r="H67" s="640"/>
      <c r="I67" s="640"/>
      <c r="J67" s="640"/>
      <c r="K67" s="342"/>
      <c r="L67" s="377">
        <v>137</v>
      </c>
      <c r="M67" s="98">
        <v>150</v>
      </c>
      <c r="N67" s="98">
        <v>143</v>
      </c>
      <c r="O67" s="98">
        <v>132</v>
      </c>
      <c r="P67" s="98">
        <v>137</v>
      </c>
      <c r="Q67" s="98">
        <v>129</v>
      </c>
      <c r="R67" s="98">
        <v>121</v>
      </c>
      <c r="S67" s="98">
        <v>160</v>
      </c>
      <c r="T67" s="98">
        <v>102</v>
      </c>
      <c r="U67" s="98">
        <v>123</v>
      </c>
      <c r="V67" s="124"/>
    </row>
    <row r="68" spans="2:22" ht="11.1" customHeight="1">
      <c r="B68" s="116"/>
      <c r="C68" s="342"/>
      <c r="D68" s="342"/>
      <c r="E68" s="342"/>
      <c r="F68" s="342"/>
      <c r="G68" s="640" t="s">
        <v>81</v>
      </c>
      <c r="H68" s="640"/>
      <c r="I68" s="640"/>
      <c r="J68" s="640"/>
      <c r="K68" s="342"/>
      <c r="L68" s="377">
        <v>213</v>
      </c>
      <c r="M68" s="98">
        <v>211</v>
      </c>
      <c r="N68" s="98">
        <v>166</v>
      </c>
      <c r="O68" s="98">
        <v>147</v>
      </c>
      <c r="P68" s="98">
        <v>149</v>
      </c>
      <c r="Q68" s="98">
        <v>164</v>
      </c>
      <c r="R68" s="98">
        <v>132</v>
      </c>
      <c r="S68" s="98">
        <v>145</v>
      </c>
      <c r="T68" s="98">
        <v>95</v>
      </c>
      <c r="U68" s="98">
        <v>143</v>
      </c>
      <c r="V68" s="124"/>
    </row>
    <row r="69" spans="2:22" ht="11.1" customHeight="1">
      <c r="B69" s="116"/>
      <c r="C69" s="342"/>
      <c r="D69" s="342"/>
      <c r="E69" s="342"/>
      <c r="F69" s="342"/>
      <c r="G69" s="640" t="s">
        <v>84</v>
      </c>
      <c r="H69" s="640"/>
      <c r="I69" s="640"/>
      <c r="J69" s="640"/>
      <c r="K69" s="342"/>
      <c r="L69" s="377">
        <v>152</v>
      </c>
      <c r="M69" s="98">
        <v>146</v>
      </c>
      <c r="N69" s="98">
        <v>96</v>
      </c>
      <c r="O69" s="98">
        <v>124</v>
      </c>
      <c r="P69" s="98">
        <v>117</v>
      </c>
      <c r="Q69" s="98">
        <v>133</v>
      </c>
      <c r="R69" s="98">
        <v>96</v>
      </c>
      <c r="S69" s="98">
        <v>167</v>
      </c>
      <c r="T69" s="98">
        <v>142</v>
      </c>
      <c r="U69" s="98">
        <v>230</v>
      </c>
      <c r="V69" s="124"/>
    </row>
    <row r="70" spans="2:22" ht="11.1" customHeight="1">
      <c r="B70" s="116"/>
      <c r="C70" s="342"/>
      <c r="D70" s="342"/>
      <c r="E70" s="342"/>
      <c r="F70" s="342"/>
      <c r="G70" s="640" t="s">
        <v>87</v>
      </c>
      <c r="H70" s="640"/>
      <c r="I70" s="640"/>
      <c r="J70" s="640"/>
      <c r="K70" s="342"/>
      <c r="L70" s="377">
        <v>146</v>
      </c>
      <c r="M70" s="98">
        <v>103</v>
      </c>
      <c r="N70" s="98">
        <v>101</v>
      </c>
      <c r="O70" s="98">
        <v>100</v>
      </c>
      <c r="P70" s="98">
        <v>109</v>
      </c>
      <c r="Q70" s="98">
        <v>105</v>
      </c>
      <c r="R70" s="98">
        <v>80</v>
      </c>
      <c r="S70" s="98">
        <v>106</v>
      </c>
      <c r="T70" s="98">
        <v>76</v>
      </c>
      <c r="U70" s="98">
        <v>91</v>
      </c>
      <c r="V70" s="124"/>
    </row>
    <row r="71" spans="2:22" ht="11.1" customHeight="1">
      <c r="B71" s="116"/>
      <c r="C71" s="342"/>
      <c r="D71" s="342"/>
      <c r="E71" s="342"/>
      <c r="F71" s="342"/>
      <c r="G71" s="640" t="s">
        <v>88</v>
      </c>
      <c r="H71" s="640"/>
      <c r="I71" s="640"/>
      <c r="J71" s="640"/>
      <c r="K71" s="342"/>
      <c r="L71" s="377">
        <v>108</v>
      </c>
      <c r="M71" s="98">
        <v>99</v>
      </c>
      <c r="N71" s="98">
        <v>96</v>
      </c>
      <c r="O71" s="98">
        <v>93</v>
      </c>
      <c r="P71" s="98">
        <v>95</v>
      </c>
      <c r="Q71" s="98">
        <v>82</v>
      </c>
      <c r="R71" s="98">
        <v>62</v>
      </c>
      <c r="S71" s="98">
        <v>77</v>
      </c>
      <c r="T71" s="98">
        <v>67</v>
      </c>
      <c r="U71" s="98">
        <v>76</v>
      </c>
      <c r="V71" s="124"/>
    </row>
    <row r="72" spans="2:22" ht="11.1" customHeight="1">
      <c r="B72" s="116"/>
      <c r="C72" s="342"/>
      <c r="D72" s="342"/>
      <c r="E72" s="342"/>
      <c r="F72" s="342"/>
      <c r="G72" s="640" t="s">
        <v>104</v>
      </c>
      <c r="H72" s="640"/>
      <c r="I72" s="640"/>
      <c r="J72" s="640"/>
      <c r="K72" s="342"/>
      <c r="L72" s="377">
        <v>119</v>
      </c>
      <c r="M72" s="98">
        <v>101</v>
      </c>
      <c r="N72" s="98">
        <v>90</v>
      </c>
      <c r="O72" s="98">
        <v>82</v>
      </c>
      <c r="P72" s="98">
        <v>95</v>
      </c>
      <c r="Q72" s="98">
        <v>107</v>
      </c>
      <c r="R72" s="98">
        <v>102</v>
      </c>
      <c r="S72" s="98">
        <v>107</v>
      </c>
      <c r="T72" s="98">
        <v>83</v>
      </c>
      <c r="U72" s="98">
        <v>89</v>
      </c>
      <c r="V72" s="124"/>
    </row>
    <row r="73" spans="2:22" ht="11.1" customHeight="1">
      <c r="B73" s="116"/>
      <c r="C73" s="342"/>
      <c r="D73" s="342"/>
      <c r="E73" s="342"/>
      <c r="F73" s="342"/>
      <c r="G73" s="640" t="s">
        <v>105</v>
      </c>
      <c r="H73" s="640"/>
      <c r="I73" s="640"/>
      <c r="J73" s="640"/>
      <c r="K73" s="342"/>
      <c r="L73" s="377">
        <v>126</v>
      </c>
      <c r="M73" s="98">
        <v>132</v>
      </c>
      <c r="N73" s="98">
        <v>84</v>
      </c>
      <c r="O73" s="98">
        <v>106</v>
      </c>
      <c r="P73" s="98">
        <v>100</v>
      </c>
      <c r="Q73" s="98">
        <v>110</v>
      </c>
      <c r="R73" s="98">
        <v>104</v>
      </c>
      <c r="S73" s="98">
        <v>112</v>
      </c>
      <c r="T73" s="98">
        <v>80</v>
      </c>
      <c r="U73" s="98">
        <v>94</v>
      </c>
      <c r="V73" s="124"/>
    </row>
    <row r="74" spans="2:22" ht="7.35" customHeight="1">
      <c r="B74" s="116"/>
      <c r="C74" s="342"/>
      <c r="D74" s="342"/>
      <c r="E74" s="342"/>
      <c r="F74" s="342"/>
      <c r="G74" s="342"/>
      <c r="H74" s="342"/>
      <c r="I74" s="342"/>
      <c r="J74" s="342"/>
      <c r="K74" s="342"/>
      <c r="L74" s="376"/>
      <c r="M74" s="133"/>
      <c r="N74" s="133"/>
      <c r="O74" s="133"/>
      <c r="P74" s="133"/>
      <c r="Q74" s="133"/>
      <c r="R74" s="133"/>
      <c r="S74" s="133"/>
      <c r="T74" s="133"/>
      <c r="U74" s="133"/>
      <c r="V74" s="124"/>
    </row>
    <row r="75" spans="2:22" s="118" customFormat="1" ht="11.1" customHeight="1">
      <c r="B75" s="119"/>
      <c r="C75" s="641" t="s">
        <v>117</v>
      </c>
      <c r="D75" s="641"/>
      <c r="E75" s="641"/>
      <c r="F75" s="641"/>
      <c r="G75" s="641"/>
      <c r="H75" s="641"/>
      <c r="I75" s="641"/>
      <c r="J75" s="641"/>
      <c r="K75" s="343"/>
      <c r="L75" s="376">
        <v>622</v>
      </c>
      <c r="M75" s="133">
        <v>574</v>
      </c>
      <c r="N75" s="133">
        <v>497</v>
      </c>
      <c r="O75" s="133">
        <v>525</v>
      </c>
      <c r="P75" s="133">
        <v>496</v>
      </c>
      <c r="Q75" s="133">
        <v>507</v>
      </c>
      <c r="R75" s="133">
        <v>475</v>
      </c>
      <c r="S75" s="133">
        <v>480</v>
      </c>
      <c r="T75" s="133">
        <v>380</v>
      </c>
      <c r="U75" s="133">
        <v>520</v>
      </c>
      <c r="V75" s="132"/>
    </row>
    <row r="76" spans="2:22" ht="11.1" customHeight="1">
      <c r="B76" s="116"/>
      <c r="C76" s="342"/>
      <c r="D76" s="342"/>
      <c r="E76" s="342"/>
      <c r="F76" s="342"/>
      <c r="G76" s="640" t="s">
        <v>76</v>
      </c>
      <c r="H76" s="640"/>
      <c r="I76" s="640"/>
      <c r="J76" s="640"/>
      <c r="K76" s="342"/>
      <c r="L76" s="377">
        <v>182</v>
      </c>
      <c r="M76" s="98">
        <v>167</v>
      </c>
      <c r="N76" s="98">
        <v>148</v>
      </c>
      <c r="O76" s="98">
        <v>139</v>
      </c>
      <c r="P76" s="98">
        <v>146</v>
      </c>
      <c r="Q76" s="98">
        <v>132</v>
      </c>
      <c r="R76" s="98">
        <v>128</v>
      </c>
      <c r="S76" s="98">
        <v>132</v>
      </c>
      <c r="T76" s="98">
        <v>115</v>
      </c>
      <c r="U76" s="98">
        <v>161</v>
      </c>
      <c r="V76" s="123"/>
    </row>
    <row r="77" spans="2:22" ht="11.1" customHeight="1">
      <c r="B77" s="116"/>
      <c r="C77" s="342"/>
      <c r="D77" s="342"/>
      <c r="E77" s="342"/>
      <c r="F77" s="342"/>
      <c r="G77" s="640" t="s">
        <v>77</v>
      </c>
      <c r="H77" s="640"/>
      <c r="I77" s="640"/>
      <c r="J77" s="640"/>
      <c r="K77" s="342"/>
      <c r="L77" s="377">
        <v>157</v>
      </c>
      <c r="M77" s="98">
        <v>144</v>
      </c>
      <c r="N77" s="98">
        <v>115</v>
      </c>
      <c r="O77" s="98">
        <v>123</v>
      </c>
      <c r="P77" s="98">
        <v>105</v>
      </c>
      <c r="Q77" s="98">
        <v>126</v>
      </c>
      <c r="R77" s="98">
        <v>101</v>
      </c>
      <c r="S77" s="98">
        <v>93</v>
      </c>
      <c r="T77" s="98">
        <v>80</v>
      </c>
      <c r="U77" s="98">
        <v>101</v>
      </c>
      <c r="V77" s="124"/>
    </row>
    <row r="78" spans="2:22" ht="11.1" customHeight="1">
      <c r="B78" s="116"/>
      <c r="C78" s="342"/>
      <c r="D78" s="342"/>
      <c r="E78" s="342"/>
      <c r="F78" s="342"/>
      <c r="G78" s="640" t="s">
        <v>81</v>
      </c>
      <c r="H78" s="640"/>
      <c r="I78" s="640"/>
      <c r="J78" s="640"/>
      <c r="K78" s="342"/>
      <c r="L78" s="377">
        <v>148</v>
      </c>
      <c r="M78" s="98">
        <v>134</v>
      </c>
      <c r="N78" s="98">
        <v>116</v>
      </c>
      <c r="O78" s="98">
        <v>138</v>
      </c>
      <c r="P78" s="98">
        <v>129</v>
      </c>
      <c r="Q78" s="98">
        <v>132</v>
      </c>
      <c r="R78" s="98">
        <v>135</v>
      </c>
      <c r="S78" s="98">
        <v>154</v>
      </c>
      <c r="T78" s="98">
        <v>99</v>
      </c>
      <c r="U78" s="98">
        <v>132</v>
      </c>
      <c r="V78" s="124"/>
    </row>
    <row r="79" spans="2:22" ht="11.1" customHeight="1">
      <c r="B79" s="116"/>
      <c r="C79" s="342"/>
      <c r="D79" s="342"/>
      <c r="E79" s="342"/>
      <c r="F79" s="342"/>
      <c r="G79" s="640" t="s">
        <v>84</v>
      </c>
      <c r="H79" s="640"/>
      <c r="I79" s="640"/>
      <c r="J79" s="640"/>
      <c r="K79" s="342"/>
      <c r="L79" s="377">
        <v>135</v>
      </c>
      <c r="M79" s="98">
        <v>129</v>
      </c>
      <c r="N79" s="98">
        <v>118</v>
      </c>
      <c r="O79" s="98">
        <v>125</v>
      </c>
      <c r="P79" s="98">
        <v>116</v>
      </c>
      <c r="Q79" s="98">
        <v>117</v>
      </c>
      <c r="R79" s="98">
        <v>111</v>
      </c>
      <c r="S79" s="98">
        <v>101</v>
      </c>
      <c r="T79" s="98">
        <v>86</v>
      </c>
      <c r="U79" s="98">
        <v>126</v>
      </c>
      <c r="V79" s="124"/>
    </row>
    <row r="80" spans="2:22" ht="7.35" customHeight="1"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376"/>
      <c r="M80" s="133"/>
      <c r="N80" s="133"/>
      <c r="O80" s="133"/>
      <c r="P80" s="133"/>
      <c r="Q80" s="133"/>
      <c r="R80" s="133"/>
      <c r="S80" s="133"/>
      <c r="T80" s="133"/>
      <c r="U80" s="133"/>
      <c r="V80" s="124"/>
    </row>
    <row r="81" spans="2:22" s="118" customFormat="1" ht="11.1" customHeight="1">
      <c r="B81" s="119"/>
      <c r="C81" s="641" t="s">
        <v>118</v>
      </c>
      <c r="D81" s="641"/>
      <c r="E81" s="641"/>
      <c r="F81" s="641"/>
      <c r="G81" s="641"/>
      <c r="H81" s="641"/>
      <c r="I81" s="641"/>
      <c r="J81" s="641"/>
      <c r="K81" s="343"/>
      <c r="L81" s="376">
        <v>75</v>
      </c>
      <c r="M81" s="133">
        <v>67</v>
      </c>
      <c r="N81" s="133">
        <v>62</v>
      </c>
      <c r="O81" s="133">
        <v>66</v>
      </c>
      <c r="P81" s="133">
        <v>73</v>
      </c>
      <c r="Q81" s="133">
        <v>79</v>
      </c>
      <c r="R81" s="133">
        <v>72</v>
      </c>
      <c r="S81" s="133">
        <v>50</v>
      </c>
      <c r="T81" s="133">
        <v>39</v>
      </c>
      <c r="U81" s="133">
        <v>61</v>
      </c>
      <c r="V81" s="127"/>
    </row>
    <row r="82" spans="2:22" ht="5.25" customHeight="1"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75"/>
      <c r="M82" s="121"/>
      <c r="N82" s="121"/>
      <c r="O82" s="121"/>
      <c r="P82" s="121"/>
      <c r="Q82" s="121"/>
      <c r="R82" s="121"/>
      <c r="S82" s="121"/>
      <c r="T82" s="121"/>
      <c r="U82" s="121"/>
    </row>
  </sheetData>
  <mergeCells count="70">
    <mergeCell ref="C81:J81"/>
    <mergeCell ref="G73:J73"/>
    <mergeCell ref="C75:J75"/>
    <mergeCell ref="G76:J76"/>
    <mergeCell ref="G77:J77"/>
    <mergeCell ref="G78:J78"/>
    <mergeCell ref="G79:J79"/>
    <mergeCell ref="G72:J72"/>
    <mergeCell ref="G60:J60"/>
    <mergeCell ref="G61:J61"/>
    <mergeCell ref="G62:J62"/>
    <mergeCell ref="G63:J63"/>
    <mergeCell ref="C65:J65"/>
    <mergeCell ref="G66:J66"/>
    <mergeCell ref="G67:J67"/>
    <mergeCell ref="G68:J68"/>
    <mergeCell ref="G69:J69"/>
    <mergeCell ref="G70:J70"/>
    <mergeCell ref="G71:J71"/>
    <mergeCell ref="G59:J59"/>
    <mergeCell ref="G46:J46"/>
    <mergeCell ref="G47:J47"/>
    <mergeCell ref="G48:J48"/>
    <mergeCell ref="C50:J50"/>
    <mergeCell ref="G51:J51"/>
    <mergeCell ref="G52:J52"/>
    <mergeCell ref="G53:J53"/>
    <mergeCell ref="C55:J55"/>
    <mergeCell ref="G56:J56"/>
    <mergeCell ref="G57:J57"/>
    <mergeCell ref="G58:J58"/>
    <mergeCell ref="G45:J45"/>
    <mergeCell ref="G32:J32"/>
    <mergeCell ref="G33:J33"/>
    <mergeCell ref="C35:J35"/>
    <mergeCell ref="G36:J36"/>
    <mergeCell ref="G37:J37"/>
    <mergeCell ref="G38:J38"/>
    <mergeCell ref="G39:J39"/>
    <mergeCell ref="G40:J40"/>
    <mergeCell ref="C42:J42"/>
    <mergeCell ref="G43:J43"/>
    <mergeCell ref="G44:J44"/>
    <mergeCell ref="G31:J31"/>
    <mergeCell ref="G18:J18"/>
    <mergeCell ref="G19:J19"/>
    <mergeCell ref="G20:J20"/>
    <mergeCell ref="C22:J22"/>
    <mergeCell ref="G23:J23"/>
    <mergeCell ref="G24:J24"/>
    <mergeCell ref="G25:J25"/>
    <mergeCell ref="G26:J26"/>
    <mergeCell ref="C28:J28"/>
    <mergeCell ref="G29:J29"/>
    <mergeCell ref="G30:J30"/>
    <mergeCell ref="G17:J17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C16:J16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BK83"/>
  <sheetViews>
    <sheetView view="pageBreakPreview" zoomScaleNormal="100" zoomScaleSheetLayoutView="100" workbookViewId="0"/>
  </sheetViews>
  <sheetFormatPr defaultRowHeight="11.25"/>
  <cols>
    <col min="1" max="1" width="1" style="112" customWidth="1"/>
    <col min="2" max="13" width="6.875" style="112" customWidth="1"/>
    <col min="14" max="24" width="1.625" style="112" customWidth="1"/>
    <col min="25" max="16384" width="9" style="112"/>
  </cols>
  <sheetData>
    <row r="1" spans="2:63" s="253" customFormat="1" ht="13.5" customHeight="1">
      <c r="M1" s="630">
        <f>'36'!A1+1</f>
        <v>37</v>
      </c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31"/>
      <c r="Z1" s="31"/>
      <c r="AA1" s="31"/>
      <c r="AB1" s="31"/>
      <c r="AI1" s="371"/>
      <c r="AJ1" s="371"/>
      <c r="AK1" s="371"/>
      <c r="AL1" s="37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</row>
    <row r="2" spans="2:63" s="253" customFormat="1" ht="13.5" customHeight="1"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31"/>
      <c r="Z2" s="31"/>
      <c r="AA2" s="31"/>
      <c r="AB2" s="31"/>
      <c r="AI2" s="371"/>
      <c r="AJ2" s="371"/>
      <c r="AK2" s="371"/>
      <c r="AL2" s="37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</row>
    <row r="3" spans="2:63" ht="11.1" customHeight="1"/>
    <row r="4" spans="2:63" ht="11.1" customHeight="1"/>
    <row r="5" spans="2:63" s="113" customFormat="1" ht="18" customHeight="1">
      <c r="B5" s="632" t="s">
        <v>319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129"/>
    </row>
    <row r="6" spans="2:63" ht="12.95" customHeight="1"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341"/>
    </row>
    <row r="7" spans="2:63" ht="11.1" customHeight="1">
      <c r="B7" s="116"/>
      <c r="C7" s="116"/>
      <c r="D7" s="116"/>
      <c r="E7" s="116"/>
      <c r="F7" s="116"/>
      <c r="G7" s="116"/>
      <c r="H7" s="116"/>
      <c r="I7" s="116"/>
      <c r="J7" s="116"/>
      <c r="K7" s="126"/>
      <c r="L7" s="126"/>
      <c r="M7" s="12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</row>
    <row r="8" spans="2:63" ht="15" customHeight="1">
      <c r="B8" s="638" t="s">
        <v>182</v>
      </c>
      <c r="C8" s="635"/>
      <c r="D8" s="635" t="s">
        <v>183</v>
      </c>
      <c r="E8" s="635"/>
      <c r="F8" s="635" t="s">
        <v>184</v>
      </c>
      <c r="G8" s="635"/>
      <c r="H8" s="635" t="s">
        <v>185</v>
      </c>
      <c r="I8" s="635"/>
      <c r="J8" s="635" t="s">
        <v>186</v>
      </c>
      <c r="K8" s="635"/>
      <c r="L8" s="635" t="s">
        <v>187</v>
      </c>
      <c r="M8" s="635"/>
      <c r="N8" s="526" t="s">
        <v>70</v>
      </c>
      <c r="O8" s="526"/>
      <c r="P8" s="526"/>
      <c r="Q8" s="526"/>
      <c r="R8" s="526"/>
      <c r="S8" s="526"/>
      <c r="T8" s="526"/>
      <c r="U8" s="526"/>
      <c r="V8" s="526"/>
      <c r="W8" s="530"/>
      <c r="X8" s="329"/>
    </row>
    <row r="9" spans="2:63" ht="15" customHeight="1">
      <c r="B9" s="185" t="s">
        <v>2</v>
      </c>
      <c r="C9" s="183" t="s">
        <v>3</v>
      </c>
      <c r="D9" s="183" t="s">
        <v>2</v>
      </c>
      <c r="E9" s="183" t="s">
        <v>3</v>
      </c>
      <c r="F9" s="183" t="s">
        <v>2</v>
      </c>
      <c r="G9" s="183" t="s">
        <v>3</v>
      </c>
      <c r="H9" s="183" t="s">
        <v>2</v>
      </c>
      <c r="I9" s="183" t="s">
        <v>3</v>
      </c>
      <c r="J9" s="183" t="s">
        <v>2</v>
      </c>
      <c r="K9" s="183" t="s">
        <v>3</v>
      </c>
      <c r="L9" s="183" t="s">
        <v>2</v>
      </c>
      <c r="M9" s="183" t="s">
        <v>3</v>
      </c>
      <c r="N9" s="528"/>
      <c r="O9" s="528"/>
      <c r="P9" s="528"/>
      <c r="Q9" s="528"/>
      <c r="R9" s="528"/>
      <c r="S9" s="528"/>
      <c r="T9" s="528"/>
      <c r="U9" s="528"/>
      <c r="V9" s="528"/>
      <c r="W9" s="634"/>
      <c r="X9" s="329"/>
    </row>
    <row r="10" spans="2:63" ht="5.25" customHeight="1">
      <c r="N10" s="170"/>
      <c r="O10" s="171"/>
      <c r="P10" s="171"/>
      <c r="Q10" s="171"/>
      <c r="R10" s="171"/>
      <c r="S10" s="171"/>
      <c r="T10" s="171"/>
      <c r="U10" s="171"/>
      <c r="V10" s="171"/>
      <c r="W10" s="116"/>
    </row>
    <row r="11" spans="2:63" s="118" customFormat="1" ht="11.1" customHeight="1">
      <c r="B11" s="133">
        <v>260</v>
      </c>
      <c r="C11" s="133">
        <v>359</v>
      </c>
      <c r="D11" s="133">
        <v>162</v>
      </c>
      <c r="E11" s="133">
        <v>270</v>
      </c>
      <c r="F11" s="133">
        <v>81</v>
      </c>
      <c r="G11" s="133">
        <v>164</v>
      </c>
      <c r="H11" s="133">
        <v>20</v>
      </c>
      <c r="I11" s="133">
        <v>72</v>
      </c>
      <c r="J11" s="133">
        <v>2</v>
      </c>
      <c r="K11" s="133">
        <v>20</v>
      </c>
      <c r="L11" s="133">
        <v>1</v>
      </c>
      <c r="M11" s="133">
        <v>3</v>
      </c>
      <c r="N11" s="174"/>
      <c r="O11" s="641" t="s">
        <v>108</v>
      </c>
      <c r="P11" s="641"/>
      <c r="Q11" s="641"/>
      <c r="R11" s="641"/>
      <c r="S11" s="641"/>
      <c r="T11" s="641"/>
      <c r="U11" s="641"/>
      <c r="V11" s="641"/>
      <c r="W11" s="343"/>
      <c r="X11" s="343"/>
    </row>
    <row r="12" spans="2:63" ht="11.1" customHeight="1">
      <c r="B12" s="98">
        <v>90</v>
      </c>
      <c r="C12" s="98">
        <v>136</v>
      </c>
      <c r="D12" s="98">
        <v>57</v>
      </c>
      <c r="E12" s="98">
        <v>71</v>
      </c>
      <c r="F12" s="98">
        <v>18</v>
      </c>
      <c r="G12" s="98">
        <v>38</v>
      </c>
      <c r="H12" s="98">
        <v>5</v>
      </c>
      <c r="I12" s="98">
        <v>13</v>
      </c>
      <c r="J12" s="98">
        <v>1</v>
      </c>
      <c r="K12" s="98">
        <v>2</v>
      </c>
      <c r="L12" s="98">
        <v>1</v>
      </c>
      <c r="M12" s="98">
        <v>1</v>
      </c>
      <c r="N12" s="172"/>
      <c r="O12" s="342"/>
      <c r="P12" s="342"/>
      <c r="Q12" s="342"/>
      <c r="R12" s="342"/>
      <c r="S12" s="640" t="s">
        <v>76</v>
      </c>
      <c r="T12" s="640"/>
      <c r="U12" s="640"/>
      <c r="V12" s="640"/>
      <c r="W12" s="342"/>
      <c r="X12" s="342"/>
    </row>
    <row r="13" spans="2:63" ht="11.1" customHeight="1">
      <c r="B13" s="98">
        <v>107</v>
      </c>
      <c r="C13" s="98">
        <v>148</v>
      </c>
      <c r="D13" s="98">
        <v>72</v>
      </c>
      <c r="E13" s="98">
        <v>121</v>
      </c>
      <c r="F13" s="98">
        <v>48</v>
      </c>
      <c r="G13" s="98">
        <v>92</v>
      </c>
      <c r="H13" s="98">
        <v>12</v>
      </c>
      <c r="I13" s="98">
        <v>34</v>
      </c>
      <c r="J13" s="98">
        <v>1</v>
      </c>
      <c r="K13" s="98">
        <v>13</v>
      </c>
      <c r="L13" s="98">
        <v>0</v>
      </c>
      <c r="M13" s="98">
        <v>1</v>
      </c>
      <c r="N13" s="172"/>
      <c r="O13" s="342"/>
      <c r="P13" s="342"/>
      <c r="Q13" s="342"/>
      <c r="R13" s="342"/>
      <c r="S13" s="640" t="s">
        <v>77</v>
      </c>
      <c r="T13" s="640"/>
      <c r="U13" s="640"/>
      <c r="V13" s="640"/>
      <c r="W13" s="342"/>
      <c r="X13" s="342"/>
    </row>
    <row r="14" spans="2:63" ht="11.1" customHeight="1">
      <c r="B14" s="98">
        <v>63</v>
      </c>
      <c r="C14" s="98">
        <v>75</v>
      </c>
      <c r="D14" s="98">
        <v>33</v>
      </c>
      <c r="E14" s="98">
        <v>78</v>
      </c>
      <c r="F14" s="98">
        <v>15</v>
      </c>
      <c r="G14" s="98">
        <v>34</v>
      </c>
      <c r="H14" s="98">
        <v>3</v>
      </c>
      <c r="I14" s="98">
        <v>25</v>
      </c>
      <c r="J14" s="98">
        <v>0</v>
      </c>
      <c r="K14" s="98">
        <v>5</v>
      </c>
      <c r="L14" s="98">
        <v>0</v>
      </c>
      <c r="M14" s="98">
        <v>1</v>
      </c>
      <c r="N14" s="172"/>
      <c r="O14" s="342"/>
      <c r="P14" s="342"/>
      <c r="Q14" s="342"/>
      <c r="R14" s="342"/>
      <c r="S14" s="640" t="s">
        <v>81</v>
      </c>
      <c r="T14" s="640"/>
      <c r="U14" s="640"/>
      <c r="V14" s="640"/>
      <c r="W14" s="342"/>
      <c r="X14" s="342"/>
    </row>
    <row r="15" spans="2:63" ht="7.35" customHeight="1"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72"/>
      <c r="O15" s="342"/>
      <c r="P15" s="342"/>
      <c r="Q15" s="342"/>
      <c r="R15" s="342"/>
      <c r="S15" s="342"/>
      <c r="T15" s="342"/>
      <c r="U15" s="342"/>
      <c r="V15" s="342"/>
      <c r="W15" s="342"/>
      <c r="X15" s="342"/>
    </row>
    <row r="16" spans="2:63" s="118" customFormat="1" ht="11.1" customHeight="1">
      <c r="B16" s="133">
        <v>281</v>
      </c>
      <c r="C16" s="133">
        <v>338</v>
      </c>
      <c r="D16" s="133">
        <v>198</v>
      </c>
      <c r="E16" s="133">
        <v>245</v>
      </c>
      <c r="F16" s="133">
        <v>68</v>
      </c>
      <c r="G16" s="133">
        <v>138</v>
      </c>
      <c r="H16" s="133">
        <v>15</v>
      </c>
      <c r="I16" s="133">
        <v>62</v>
      </c>
      <c r="J16" s="133">
        <v>9</v>
      </c>
      <c r="K16" s="133">
        <v>21</v>
      </c>
      <c r="L16" s="133">
        <v>0</v>
      </c>
      <c r="M16" s="133">
        <v>2</v>
      </c>
      <c r="N16" s="174"/>
      <c r="O16" s="641" t="s">
        <v>109</v>
      </c>
      <c r="P16" s="641"/>
      <c r="Q16" s="641"/>
      <c r="R16" s="641"/>
      <c r="S16" s="641"/>
      <c r="T16" s="641"/>
      <c r="U16" s="641"/>
      <c r="V16" s="641"/>
      <c r="W16" s="343"/>
      <c r="X16" s="343"/>
    </row>
    <row r="17" spans="2:24" ht="11.1" customHeight="1">
      <c r="B17" s="98">
        <v>56</v>
      </c>
      <c r="C17" s="98">
        <v>69</v>
      </c>
      <c r="D17" s="98">
        <v>50</v>
      </c>
      <c r="E17" s="98">
        <v>58</v>
      </c>
      <c r="F17" s="98">
        <v>17</v>
      </c>
      <c r="G17" s="98">
        <v>27</v>
      </c>
      <c r="H17" s="98">
        <v>7</v>
      </c>
      <c r="I17" s="98">
        <v>12</v>
      </c>
      <c r="J17" s="98">
        <v>2</v>
      </c>
      <c r="K17" s="98">
        <v>6</v>
      </c>
      <c r="L17" s="98">
        <v>0</v>
      </c>
      <c r="M17" s="98">
        <v>0</v>
      </c>
      <c r="N17" s="172"/>
      <c r="O17" s="342"/>
      <c r="P17" s="342"/>
      <c r="Q17" s="342"/>
      <c r="R17" s="342"/>
      <c r="S17" s="640" t="s">
        <v>76</v>
      </c>
      <c r="T17" s="640"/>
      <c r="U17" s="640"/>
      <c r="V17" s="640"/>
      <c r="W17" s="342"/>
      <c r="X17" s="342"/>
    </row>
    <row r="18" spans="2:24" ht="11.1" customHeight="1">
      <c r="B18" s="98">
        <v>56</v>
      </c>
      <c r="C18" s="98">
        <v>64</v>
      </c>
      <c r="D18" s="98">
        <v>26</v>
      </c>
      <c r="E18" s="98">
        <v>41</v>
      </c>
      <c r="F18" s="98">
        <v>12</v>
      </c>
      <c r="G18" s="98">
        <v>37</v>
      </c>
      <c r="H18" s="98">
        <v>3</v>
      </c>
      <c r="I18" s="98">
        <v>12</v>
      </c>
      <c r="J18" s="98">
        <v>1</v>
      </c>
      <c r="K18" s="98">
        <v>1</v>
      </c>
      <c r="L18" s="98">
        <v>0</v>
      </c>
      <c r="M18" s="98">
        <v>0</v>
      </c>
      <c r="N18" s="172"/>
      <c r="O18" s="342"/>
      <c r="P18" s="342"/>
      <c r="Q18" s="342"/>
      <c r="R18" s="342"/>
      <c r="S18" s="640" t="s">
        <v>77</v>
      </c>
      <c r="T18" s="640"/>
      <c r="U18" s="640"/>
      <c r="V18" s="640"/>
      <c r="W18" s="342"/>
      <c r="X18" s="342"/>
    </row>
    <row r="19" spans="2:24" ht="11.1" customHeight="1">
      <c r="B19" s="98">
        <v>88</v>
      </c>
      <c r="C19" s="98">
        <v>114</v>
      </c>
      <c r="D19" s="98">
        <v>59</v>
      </c>
      <c r="E19" s="98">
        <v>66</v>
      </c>
      <c r="F19" s="98">
        <v>14</v>
      </c>
      <c r="G19" s="98">
        <v>41</v>
      </c>
      <c r="H19" s="98">
        <v>4</v>
      </c>
      <c r="I19" s="98">
        <v>24</v>
      </c>
      <c r="J19" s="98">
        <v>4</v>
      </c>
      <c r="K19" s="98">
        <v>8</v>
      </c>
      <c r="L19" s="98">
        <v>0</v>
      </c>
      <c r="M19" s="98">
        <v>1</v>
      </c>
      <c r="N19" s="172"/>
      <c r="O19" s="342"/>
      <c r="P19" s="342"/>
      <c r="Q19" s="342"/>
      <c r="R19" s="342"/>
      <c r="S19" s="640" t="s">
        <v>81</v>
      </c>
      <c r="T19" s="640"/>
      <c r="U19" s="640"/>
      <c r="V19" s="640"/>
      <c r="W19" s="342"/>
      <c r="X19" s="342"/>
    </row>
    <row r="20" spans="2:24" ht="11.1" customHeight="1">
      <c r="B20" s="98">
        <v>81</v>
      </c>
      <c r="C20" s="98">
        <v>91</v>
      </c>
      <c r="D20" s="98">
        <v>63</v>
      </c>
      <c r="E20" s="98">
        <v>80</v>
      </c>
      <c r="F20" s="98">
        <v>25</v>
      </c>
      <c r="G20" s="98">
        <v>33</v>
      </c>
      <c r="H20" s="98">
        <v>1</v>
      </c>
      <c r="I20" s="98">
        <v>14</v>
      </c>
      <c r="J20" s="98">
        <v>2</v>
      </c>
      <c r="K20" s="98">
        <v>6</v>
      </c>
      <c r="L20" s="98">
        <v>0</v>
      </c>
      <c r="M20" s="98">
        <v>1</v>
      </c>
      <c r="N20" s="172"/>
      <c r="O20" s="342"/>
      <c r="P20" s="342"/>
      <c r="Q20" s="342"/>
      <c r="R20" s="342"/>
      <c r="S20" s="640" t="s">
        <v>84</v>
      </c>
      <c r="T20" s="640"/>
      <c r="U20" s="640"/>
      <c r="V20" s="640"/>
      <c r="W20" s="342"/>
      <c r="X20" s="342"/>
    </row>
    <row r="21" spans="2:24" ht="7.35" customHeight="1"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72"/>
      <c r="O21" s="342"/>
      <c r="P21" s="342"/>
      <c r="Q21" s="342"/>
      <c r="R21" s="342"/>
      <c r="S21" s="342"/>
      <c r="T21" s="342"/>
      <c r="U21" s="342"/>
      <c r="V21" s="342"/>
      <c r="W21" s="342"/>
      <c r="X21" s="342"/>
    </row>
    <row r="22" spans="2:24" s="118" customFormat="1" ht="11.1" customHeight="1">
      <c r="B22" s="133">
        <v>314</v>
      </c>
      <c r="C22" s="133">
        <v>436</v>
      </c>
      <c r="D22" s="133">
        <v>234</v>
      </c>
      <c r="E22" s="133">
        <v>329</v>
      </c>
      <c r="F22" s="133">
        <v>114</v>
      </c>
      <c r="G22" s="133">
        <v>217</v>
      </c>
      <c r="H22" s="133">
        <v>39</v>
      </c>
      <c r="I22" s="133">
        <v>87</v>
      </c>
      <c r="J22" s="133">
        <v>10</v>
      </c>
      <c r="K22" s="133">
        <v>34</v>
      </c>
      <c r="L22" s="133">
        <v>1</v>
      </c>
      <c r="M22" s="133">
        <v>5</v>
      </c>
      <c r="N22" s="174"/>
      <c r="O22" s="641" t="s">
        <v>110</v>
      </c>
      <c r="P22" s="641"/>
      <c r="Q22" s="641"/>
      <c r="R22" s="641"/>
      <c r="S22" s="641"/>
      <c r="T22" s="641"/>
      <c r="U22" s="641"/>
      <c r="V22" s="641"/>
      <c r="W22" s="343"/>
      <c r="X22" s="343"/>
    </row>
    <row r="23" spans="2:24" ht="11.1" customHeight="1">
      <c r="B23" s="98">
        <v>58</v>
      </c>
      <c r="C23" s="98">
        <v>80</v>
      </c>
      <c r="D23" s="98">
        <v>45</v>
      </c>
      <c r="E23" s="98">
        <v>65</v>
      </c>
      <c r="F23" s="98">
        <v>28</v>
      </c>
      <c r="G23" s="98">
        <v>46</v>
      </c>
      <c r="H23" s="98">
        <v>5</v>
      </c>
      <c r="I23" s="98">
        <v>24</v>
      </c>
      <c r="J23" s="98">
        <v>2</v>
      </c>
      <c r="K23" s="98">
        <v>6</v>
      </c>
      <c r="L23" s="98">
        <v>1</v>
      </c>
      <c r="M23" s="98">
        <v>1</v>
      </c>
      <c r="N23" s="172"/>
      <c r="O23" s="342"/>
      <c r="P23" s="342"/>
      <c r="Q23" s="342"/>
      <c r="R23" s="342"/>
      <c r="S23" s="640" t="s">
        <v>76</v>
      </c>
      <c r="T23" s="640"/>
      <c r="U23" s="640"/>
      <c r="V23" s="640"/>
      <c r="W23" s="342"/>
      <c r="X23" s="342"/>
    </row>
    <row r="24" spans="2:24" ht="11.1" customHeight="1">
      <c r="B24" s="98">
        <v>100</v>
      </c>
      <c r="C24" s="98">
        <v>132</v>
      </c>
      <c r="D24" s="98">
        <v>70</v>
      </c>
      <c r="E24" s="98">
        <v>131</v>
      </c>
      <c r="F24" s="98">
        <v>37</v>
      </c>
      <c r="G24" s="98">
        <v>72</v>
      </c>
      <c r="H24" s="98">
        <v>16</v>
      </c>
      <c r="I24" s="98">
        <v>31</v>
      </c>
      <c r="J24" s="98">
        <v>3</v>
      </c>
      <c r="K24" s="98">
        <v>12</v>
      </c>
      <c r="L24" s="98">
        <v>0</v>
      </c>
      <c r="M24" s="98">
        <v>2</v>
      </c>
      <c r="N24" s="172"/>
      <c r="O24" s="342"/>
      <c r="P24" s="342"/>
      <c r="Q24" s="342"/>
      <c r="R24" s="342"/>
      <c r="S24" s="640" t="s">
        <v>77</v>
      </c>
      <c r="T24" s="640"/>
      <c r="U24" s="640"/>
      <c r="V24" s="640"/>
      <c r="W24" s="342"/>
      <c r="X24" s="342"/>
    </row>
    <row r="25" spans="2:24" ht="11.1" customHeight="1">
      <c r="B25" s="98">
        <v>71</v>
      </c>
      <c r="C25" s="98">
        <v>113</v>
      </c>
      <c r="D25" s="98">
        <v>55</v>
      </c>
      <c r="E25" s="98">
        <v>77</v>
      </c>
      <c r="F25" s="98">
        <v>33</v>
      </c>
      <c r="G25" s="98">
        <v>51</v>
      </c>
      <c r="H25" s="98">
        <v>12</v>
      </c>
      <c r="I25" s="98">
        <v>25</v>
      </c>
      <c r="J25" s="98">
        <v>2</v>
      </c>
      <c r="K25" s="98">
        <v>11</v>
      </c>
      <c r="L25" s="98">
        <v>0</v>
      </c>
      <c r="M25" s="98">
        <v>1</v>
      </c>
      <c r="N25" s="172"/>
      <c r="O25" s="342"/>
      <c r="P25" s="342"/>
      <c r="Q25" s="342"/>
      <c r="R25" s="342"/>
      <c r="S25" s="640" t="s">
        <v>81</v>
      </c>
      <c r="T25" s="640"/>
      <c r="U25" s="640"/>
      <c r="V25" s="640"/>
      <c r="W25" s="342"/>
      <c r="X25" s="342"/>
    </row>
    <row r="26" spans="2:24" ht="11.1" customHeight="1">
      <c r="B26" s="98">
        <v>85</v>
      </c>
      <c r="C26" s="98">
        <v>111</v>
      </c>
      <c r="D26" s="98">
        <v>64</v>
      </c>
      <c r="E26" s="98">
        <v>56</v>
      </c>
      <c r="F26" s="98">
        <v>16</v>
      </c>
      <c r="G26" s="98">
        <v>48</v>
      </c>
      <c r="H26" s="98">
        <v>6</v>
      </c>
      <c r="I26" s="98">
        <v>7</v>
      </c>
      <c r="J26" s="98">
        <v>3</v>
      </c>
      <c r="K26" s="98">
        <v>5</v>
      </c>
      <c r="L26" s="98">
        <v>0</v>
      </c>
      <c r="M26" s="98">
        <v>1</v>
      </c>
      <c r="N26" s="172"/>
      <c r="O26" s="342"/>
      <c r="P26" s="342"/>
      <c r="Q26" s="342"/>
      <c r="R26" s="342"/>
      <c r="S26" s="640" t="s">
        <v>84</v>
      </c>
      <c r="T26" s="640"/>
      <c r="U26" s="640"/>
      <c r="V26" s="640"/>
      <c r="W26" s="342"/>
      <c r="X26" s="342"/>
    </row>
    <row r="27" spans="2:24" ht="7.35" customHeight="1"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72"/>
      <c r="O27" s="342"/>
      <c r="P27" s="342"/>
      <c r="Q27" s="342"/>
      <c r="R27" s="342"/>
      <c r="S27" s="342"/>
      <c r="T27" s="342"/>
      <c r="U27" s="342"/>
      <c r="V27" s="342"/>
      <c r="W27" s="342"/>
      <c r="X27" s="342"/>
    </row>
    <row r="28" spans="2:24" s="118" customFormat="1" ht="11.1" customHeight="1">
      <c r="B28" s="133">
        <v>272</v>
      </c>
      <c r="C28" s="133">
        <v>410</v>
      </c>
      <c r="D28" s="133">
        <v>184</v>
      </c>
      <c r="E28" s="133">
        <v>258</v>
      </c>
      <c r="F28" s="133">
        <v>72</v>
      </c>
      <c r="G28" s="133">
        <v>153</v>
      </c>
      <c r="H28" s="133">
        <v>20</v>
      </c>
      <c r="I28" s="133">
        <v>62</v>
      </c>
      <c r="J28" s="133">
        <v>9</v>
      </c>
      <c r="K28" s="133">
        <v>14</v>
      </c>
      <c r="L28" s="133">
        <v>0</v>
      </c>
      <c r="M28" s="133">
        <v>5</v>
      </c>
      <c r="N28" s="174"/>
      <c r="O28" s="641" t="s">
        <v>111</v>
      </c>
      <c r="P28" s="641"/>
      <c r="Q28" s="641"/>
      <c r="R28" s="641"/>
      <c r="S28" s="641"/>
      <c r="T28" s="641"/>
      <c r="U28" s="641"/>
      <c r="V28" s="641"/>
      <c r="W28" s="343"/>
      <c r="X28" s="343"/>
    </row>
    <row r="29" spans="2:24" ht="11.1" customHeight="1">
      <c r="B29" s="98">
        <v>34</v>
      </c>
      <c r="C29" s="98">
        <v>48</v>
      </c>
      <c r="D29" s="98">
        <v>24</v>
      </c>
      <c r="E29" s="98">
        <v>31</v>
      </c>
      <c r="F29" s="98">
        <v>6</v>
      </c>
      <c r="G29" s="98">
        <v>22</v>
      </c>
      <c r="H29" s="98">
        <v>3</v>
      </c>
      <c r="I29" s="98">
        <v>8</v>
      </c>
      <c r="J29" s="98">
        <v>1</v>
      </c>
      <c r="K29" s="98">
        <v>1</v>
      </c>
      <c r="L29" s="98">
        <v>0</v>
      </c>
      <c r="M29" s="98">
        <v>1</v>
      </c>
      <c r="N29" s="172"/>
      <c r="O29" s="342"/>
      <c r="P29" s="342"/>
      <c r="Q29" s="342"/>
      <c r="R29" s="342"/>
      <c r="S29" s="640" t="s">
        <v>76</v>
      </c>
      <c r="T29" s="640"/>
      <c r="U29" s="640"/>
      <c r="V29" s="640"/>
      <c r="W29" s="342"/>
      <c r="X29" s="342"/>
    </row>
    <row r="30" spans="2:24" ht="11.1" customHeight="1">
      <c r="B30" s="98">
        <v>17</v>
      </c>
      <c r="C30" s="98">
        <v>34</v>
      </c>
      <c r="D30" s="98">
        <v>22</v>
      </c>
      <c r="E30" s="98">
        <v>27</v>
      </c>
      <c r="F30" s="98">
        <v>7</v>
      </c>
      <c r="G30" s="98">
        <v>8</v>
      </c>
      <c r="H30" s="98">
        <v>0</v>
      </c>
      <c r="I30" s="98">
        <v>3</v>
      </c>
      <c r="J30" s="98">
        <v>2</v>
      </c>
      <c r="K30" s="98">
        <v>0</v>
      </c>
      <c r="L30" s="98">
        <v>0</v>
      </c>
      <c r="M30" s="98">
        <v>2</v>
      </c>
      <c r="N30" s="172"/>
      <c r="O30" s="342"/>
      <c r="P30" s="342"/>
      <c r="Q30" s="342"/>
      <c r="R30" s="342"/>
      <c r="S30" s="640" t="s">
        <v>77</v>
      </c>
      <c r="T30" s="640"/>
      <c r="U30" s="640"/>
      <c r="V30" s="640"/>
      <c r="W30" s="342"/>
      <c r="X30" s="342"/>
    </row>
    <row r="31" spans="2:24" ht="11.1" customHeight="1">
      <c r="B31" s="98">
        <v>76</v>
      </c>
      <c r="C31" s="98">
        <v>125</v>
      </c>
      <c r="D31" s="98">
        <v>46</v>
      </c>
      <c r="E31" s="98">
        <v>73</v>
      </c>
      <c r="F31" s="98">
        <v>31</v>
      </c>
      <c r="G31" s="98">
        <v>45</v>
      </c>
      <c r="H31" s="98">
        <v>3</v>
      </c>
      <c r="I31" s="98">
        <v>19</v>
      </c>
      <c r="J31" s="98">
        <v>2</v>
      </c>
      <c r="K31" s="98">
        <v>5</v>
      </c>
      <c r="L31" s="98">
        <v>0</v>
      </c>
      <c r="M31" s="98">
        <v>0</v>
      </c>
      <c r="N31" s="172"/>
      <c r="O31" s="342"/>
      <c r="P31" s="342"/>
      <c r="Q31" s="342"/>
      <c r="R31" s="342"/>
      <c r="S31" s="640" t="s">
        <v>81</v>
      </c>
      <c r="T31" s="640"/>
      <c r="U31" s="640"/>
      <c r="V31" s="640"/>
      <c r="W31" s="342"/>
      <c r="X31" s="342"/>
    </row>
    <row r="32" spans="2:24" ht="11.1" customHeight="1">
      <c r="B32" s="98">
        <v>45</v>
      </c>
      <c r="C32" s="98">
        <v>65</v>
      </c>
      <c r="D32" s="98">
        <v>32</v>
      </c>
      <c r="E32" s="98">
        <v>39</v>
      </c>
      <c r="F32" s="98">
        <v>17</v>
      </c>
      <c r="G32" s="98">
        <v>37</v>
      </c>
      <c r="H32" s="98">
        <v>7</v>
      </c>
      <c r="I32" s="98">
        <v>12</v>
      </c>
      <c r="J32" s="98">
        <v>1</v>
      </c>
      <c r="K32" s="98">
        <v>3</v>
      </c>
      <c r="L32" s="98">
        <v>0</v>
      </c>
      <c r="M32" s="98">
        <v>0</v>
      </c>
      <c r="N32" s="172"/>
      <c r="O32" s="342"/>
      <c r="P32" s="342"/>
      <c r="Q32" s="342"/>
      <c r="R32" s="342"/>
      <c r="S32" s="640" t="s">
        <v>84</v>
      </c>
      <c r="T32" s="640"/>
      <c r="U32" s="640"/>
      <c r="V32" s="640"/>
      <c r="W32" s="342"/>
      <c r="X32" s="342"/>
    </row>
    <row r="33" spans="2:24" ht="11.1" customHeight="1">
      <c r="B33" s="98">
        <v>100</v>
      </c>
      <c r="C33" s="98">
        <v>138</v>
      </c>
      <c r="D33" s="98">
        <v>60</v>
      </c>
      <c r="E33" s="98">
        <v>88</v>
      </c>
      <c r="F33" s="98">
        <v>11</v>
      </c>
      <c r="G33" s="98">
        <v>41</v>
      </c>
      <c r="H33" s="98">
        <v>7</v>
      </c>
      <c r="I33" s="98">
        <v>20</v>
      </c>
      <c r="J33" s="98">
        <v>3</v>
      </c>
      <c r="K33" s="98">
        <v>5</v>
      </c>
      <c r="L33" s="98">
        <v>0</v>
      </c>
      <c r="M33" s="98">
        <v>2</v>
      </c>
      <c r="N33" s="172"/>
      <c r="O33" s="342"/>
      <c r="P33" s="342"/>
      <c r="Q33" s="342"/>
      <c r="R33" s="342"/>
      <c r="S33" s="640" t="s">
        <v>87</v>
      </c>
      <c r="T33" s="640"/>
      <c r="U33" s="640"/>
      <c r="V33" s="640"/>
      <c r="W33" s="342"/>
      <c r="X33" s="342"/>
    </row>
    <row r="34" spans="2:24" ht="7.35" customHeight="1"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72"/>
      <c r="O34" s="116"/>
      <c r="P34" s="116"/>
      <c r="Q34" s="116"/>
      <c r="R34" s="116"/>
      <c r="S34" s="116"/>
      <c r="T34" s="116"/>
      <c r="U34" s="116"/>
      <c r="V34" s="116"/>
      <c r="W34" s="116"/>
    </row>
    <row r="35" spans="2:24" s="118" customFormat="1" ht="11.1" customHeight="1">
      <c r="B35" s="133">
        <v>219</v>
      </c>
      <c r="C35" s="133">
        <v>343</v>
      </c>
      <c r="D35" s="133">
        <v>164</v>
      </c>
      <c r="E35" s="133">
        <v>243</v>
      </c>
      <c r="F35" s="133">
        <v>77</v>
      </c>
      <c r="G35" s="133">
        <v>157</v>
      </c>
      <c r="H35" s="133">
        <v>26</v>
      </c>
      <c r="I35" s="133">
        <v>65</v>
      </c>
      <c r="J35" s="133">
        <v>8</v>
      </c>
      <c r="K35" s="133">
        <v>16</v>
      </c>
      <c r="L35" s="133">
        <v>1</v>
      </c>
      <c r="M35" s="133">
        <v>4</v>
      </c>
      <c r="N35" s="174"/>
      <c r="O35" s="641" t="s">
        <v>112</v>
      </c>
      <c r="P35" s="641"/>
      <c r="Q35" s="641"/>
      <c r="R35" s="641"/>
      <c r="S35" s="641"/>
      <c r="T35" s="641"/>
      <c r="U35" s="641"/>
      <c r="V35" s="641"/>
      <c r="W35" s="343"/>
      <c r="X35" s="343"/>
    </row>
    <row r="36" spans="2:24" ht="11.1" customHeight="1">
      <c r="B36" s="98">
        <v>67</v>
      </c>
      <c r="C36" s="98">
        <v>85</v>
      </c>
      <c r="D36" s="98">
        <v>42</v>
      </c>
      <c r="E36" s="98">
        <v>58</v>
      </c>
      <c r="F36" s="98">
        <v>18</v>
      </c>
      <c r="G36" s="98">
        <v>33</v>
      </c>
      <c r="H36" s="98">
        <v>2</v>
      </c>
      <c r="I36" s="98">
        <v>13</v>
      </c>
      <c r="J36" s="98">
        <v>1</v>
      </c>
      <c r="K36" s="98">
        <v>3</v>
      </c>
      <c r="L36" s="98">
        <v>0</v>
      </c>
      <c r="M36" s="98">
        <v>1</v>
      </c>
      <c r="N36" s="172"/>
      <c r="O36" s="342"/>
      <c r="P36" s="342"/>
      <c r="Q36" s="342"/>
      <c r="R36" s="342"/>
      <c r="S36" s="640" t="s">
        <v>76</v>
      </c>
      <c r="T36" s="640"/>
      <c r="U36" s="640"/>
      <c r="V36" s="640"/>
      <c r="W36" s="342"/>
      <c r="X36" s="342"/>
    </row>
    <row r="37" spans="2:24" ht="11.1" customHeight="1">
      <c r="B37" s="98">
        <v>43</v>
      </c>
      <c r="C37" s="98">
        <v>50</v>
      </c>
      <c r="D37" s="98">
        <v>21</v>
      </c>
      <c r="E37" s="98">
        <v>23</v>
      </c>
      <c r="F37" s="98">
        <v>6</v>
      </c>
      <c r="G37" s="98">
        <v>7</v>
      </c>
      <c r="H37" s="98">
        <v>0</v>
      </c>
      <c r="I37" s="98">
        <v>3</v>
      </c>
      <c r="J37" s="98">
        <v>0</v>
      </c>
      <c r="K37" s="98">
        <v>0</v>
      </c>
      <c r="L37" s="98">
        <v>0</v>
      </c>
      <c r="M37" s="98">
        <v>0</v>
      </c>
      <c r="N37" s="172"/>
      <c r="O37" s="342"/>
      <c r="P37" s="342"/>
      <c r="Q37" s="342"/>
      <c r="R37" s="342"/>
      <c r="S37" s="640" t="s">
        <v>77</v>
      </c>
      <c r="T37" s="640"/>
      <c r="U37" s="640"/>
      <c r="V37" s="640"/>
      <c r="W37" s="342"/>
      <c r="X37" s="342"/>
    </row>
    <row r="38" spans="2:24" ht="11.1" customHeight="1">
      <c r="B38" s="98">
        <v>48</v>
      </c>
      <c r="C38" s="98">
        <v>94</v>
      </c>
      <c r="D38" s="98">
        <v>47</v>
      </c>
      <c r="E38" s="98">
        <v>85</v>
      </c>
      <c r="F38" s="98">
        <v>27</v>
      </c>
      <c r="G38" s="98">
        <v>60</v>
      </c>
      <c r="H38" s="98">
        <v>14</v>
      </c>
      <c r="I38" s="98">
        <v>22</v>
      </c>
      <c r="J38" s="98">
        <v>4</v>
      </c>
      <c r="K38" s="98">
        <v>5</v>
      </c>
      <c r="L38" s="98">
        <v>0</v>
      </c>
      <c r="M38" s="98">
        <v>0</v>
      </c>
      <c r="N38" s="172"/>
      <c r="O38" s="342"/>
      <c r="P38" s="342"/>
      <c r="Q38" s="342"/>
      <c r="R38" s="342"/>
      <c r="S38" s="640" t="s">
        <v>81</v>
      </c>
      <c r="T38" s="640"/>
      <c r="U38" s="640"/>
      <c r="V38" s="640"/>
      <c r="W38" s="342"/>
      <c r="X38" s="342"/>
    </row>
    <row r="39" spans="2:24" ht="11.1" customHeight="1">
      <c r="B39" s="98">
        <v>27</v>
      </c>
      <c r="C39" s="98">
        <v>43</v>
      </c>
      <c r="D39" s="98">
        <v>24</v>
      </c>
      <c r="E39" s="98">
        <v>31</v>
      </c>
      <c r="F39" s="98">
        <v>5</v>
      </c>
      <c r="G39" s="98">
        <v>20</v>
      </c>
      <c r="H39" s="98">
        <v>5</v>
      </c>
      <c r="I39" s="98">
        <v>5</v>
      </c>
      <c r="J39" s="98">
        <v>0</v>
      </c>
      <c r="K39" s="98">
        <v>1</v>
      </c>
      <c r="L39" s="98">
        <v>0</v>
      </c>
      <c r="M39" s="98">
        <v>1</v>
      </c>
      <c r="N39" s="172"/>
      <c r="O39" s="342"/>
      <c r="P39" s="342"/>
      <c r="Q39" s="342"/>
      <c r="R39" s="342"/>
      <c r="S39" s="640" t="s">
        <v>84</v>
      </c>
      <c r="T39" s="640"/>
      <c r="U39" s="640"/>
      <c r="V39" s="640"/>
      <c r="W39" s="342"/>
      <c r="X39" s="342"/>
    </row>
    <row r="40" spans="2:24" ht="11.1" customHeight="1">
      <c r="B40" s="98">
        <v>34</v>
      </c>
      <c r="C40" s="98">
        <v>71</v>
      </c>
      <c r="D40" s="98">
        <v>30</v>
      </c>
      <c r="E40" s="98">
        <v>46</v>
      </c>
      <c r="F40" s="98">
        <v>21</v>
      </c>
      <c r="G40" s="98">
        <v>37</v>
      </c>
      <c r="H40" s="98">
        <v>5</v>
      </c>
      <c r="I40" s="98">
        <v>22</v>
      </c>
      <c r="J40" s="98">
        <v>3</v>
      </c>
      <c r="K40" s="98">
        <v>7</v>
      </c>
      <c r="L40" s="98">
        <v>1</v>
      </c>
      <c r="M40" s="98">
        <v>2</v>
      </c>
      <c r="N40" s="172"/>
      <c r="O40" s="342"/>
      <c r="P40" s="342"/>
      <c r="Q40" s="342"/>
      <c r="R40" s="342"/>
      <c r="S40" s="640" t="s">
        <v>87</v>
      </c>
      <c r="T40" s="640"/>
      <c r="U40" s="640"/>
      <c r="V40" s="640"/>
      <c r="W40" s="342"/>
      <c r="X40" s="342"/>
    </row>
    <row r="41" spans="2:24" ht="7.35" customHeight="1"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72"/>
      <c r="O41" s="342"/>
      <c r="P41" s="342"/>
      <c r="Q41" s="342"/>
      <c r="R41" s="342"/>
      <c r="S41" s="342"/>
      <c r="T41" s="342"/>
      <c r="U41" s="342"/>
      <c r="V41" s="342"/>
      <c r="W41" s="342"/>
      <c r="X41" s="342"/>
    </row>
    <row r="42" spans="2:24" s="118" customFormat="1" ht="11.1" customHeight="1">
      <c r="B42" s="133">
        <v>236</v>
      </c>
      <c r="C42" s="133">
        <v>289</v>
      </c>
      <c r="D42" s="133">
        <v>157</v>
      </c>
      <c r="E42" s="133">
        <v>204</v>
      </c>
      <c r="F42" s="133">
        <v>73</v>
      </c>
      <c r="G42" s="133">
        <v>126</v>
      </c>
      <c r="H42" s="133">
        <v>24</v>
      </c>
      <c r="I42" s="133">
        <v>49</v>
      </c>
      <c r="J42" s="133">
        <v>2</v>
      </c>
      <c r="K42" s="133">
        <v>11</v>
      </c>
      <c r="L42" s="133">
        <v>0</v>
      </c>
      <c r="M42" s="133">
        <v>7</v>
      </c>
      <c r="N42" s="174"/>
      <c r="O42" s="641" t="s">
        <v>113</v>
      </c>
      <c r="P42" s="641"/>
      <c r="Q42" s="641"/>
      <c r="R42" s="641"/>
      <c r="S42" s="641"/>
      <c r="T42" s="641"/>
      <c r="U42" s="641"/>
      <c r="V42" s="641"/>
      <c r="W42" s="343"/>
      <c r="X42" s="343"/>
    </row>
    <row r="43" spans="2:24" ht="11.1" customHeight="1">
      <c r="B43" s="98">
        <v>23</v>
      </c>
      <c r="C43" s="98">
        <v>24</v>
      </c>
      <c r="D43" s="98">
        <v>19</v>
      </c>
      <c r="E43" s="98">
        <v>16</v>
      </c>
      <c r="F43" s="98">
        <v>6</v>
      </c>
      <c r="G43" s="98">
        <v>11</v>
      </c>
      <c r="H43" s="98">
        <v>2</v>
      </c>
      <c r="I43" s="98">
        <v>2</v>
      </c>
      <c r="J43" s="98">
        <v>0</v>
      </c>
      <c r="K43" s="98">
        <v>0</v>
      </c>
      <c r="L43" s="98">
        <v>0</v>
      </c>
      <c r="M43" s="98">
        <v>0</v>
      </c>
      <c r="N43" s="172"/>
      <c r="O43" s="342"/>
      <c r="P43" s="342"/>
      <c r="Q43" s="342"/>
      <c r="R43" s="342"/>
      <c r="S43" s="640" t="s">
        <v>76</v>
      </c>
      <c r="T43" s="640"/>
      <c r="U43" s="640"/>
      <c r="V43" s="640"/>
      <c r="W43" s="342"/>
      <c r="X43" s="342"/>
    </row>
    <row r="44" spans="2:24" ht="11.1" customHeight="1">
      <c r="B44" s="98">
        <v>38</v>
      </c>
      <c r="C44" s="98">
        <v>44</v>
      </c>
      <c r="D44" s="98">
        <v>23</v>
      </c>
      <c r="E44" s="98">
        <v>35</v>
      </c>
      <c r="F44" s="98">
        <v>14</v>
      </c>
      <c r="G44" s="98">
        <v>20</v>
      </c>
      <c r="H44" s="98">
        <v>4</v>
      </c>
      <c r="I44" s="98">
        <v>3</v>
      </c>
      <c r="J44" s="98">
        <v>0</v>
      </c>
      <c r="K44" s="98">
        <v>3</v>
      </c>
      <c r="L44" s="98">
        <v>0</v>
      </c>
      <c r="M44" s="98">
        <v>0</v>
      </c>
      <c r="N44" s="172"/>
      <c r="O44" s="342"/>
      <c r="P44" s="342"/>
      <c r="Q44" s="342"/>
      <c r="R44" s="342"/>
      <c r="S44" s="640" t="s">
        <v>77</v>
      </c>
      <c r="T44" s="640"/>
      <c r="U44" s="640"/>
      <c r="V44" s="640"/>
      <c r="W44" s="342"/>
      <c r="X44" s="342"/>
    </row>
    <row r="45" spans="2:24" ht="11.1" customHeight="1">
      <c r="B45" s="98">
        <v>35</v>
      </c>
      <c r="C45" s="98">
        <v>53</v>
      </c>
      <c r="D45" s="98">
        <v>25</v>
      </c>
      <c r="E45" s="98">
        <v>35</v>
      </c>
      <c r="F45" s="98">
        <v>13</v>
      </c>
      <c r="G45" s="98">
        <v>23</v>
      </c>
      <c r="H45" s="98">
        <v>3</v>
      </c>
      <c r="I45" s="98">
        <v>13</v>
      </c>
      <c r="J45" s="98">
        <v>1</v>
      </c>
      <c r="K45" s="98">
        <v>4</v>
      </c>
      <c r="L45" s="98">
        <v>0</v>
      </c>
      <c r="M45" s="98">
        <v>0</v>
      </c>
      <c r="N45" s="172"/>
      <c r="O45" s="342"/>
      <c r="P45" s="342"/>
      <c r="Q45" s="342"/>
      <c r="R45" s="342"/>
      <c r="S45" s="640" t="s">
        <v>81</v>
      </c>
      <c r="T45" s="640"/>
      <c r="U45" s="640"/>
      <c r="V45" s="640"/>
      <c r="W45" s="342"/>
      <c r="X45" s="342"/>
    </row>
    <row r="46" spans="2:24" ht="11.1" customHeight="1">
      <c r="B46" s="98">
        <v>31</v>
      </c>
      <c r="C46" s="98">
        <v>36</v>
      </c>
      <c r="D46" s="98">
        <v>16</v>
      </c>
      <c r="E46" s="98">
        <v>24</v>
      </c>
      <c r="F46" s="98">
        <v>11</v>
      </c>
      <c r="G46" s="98">
        <v>17</v>
      </c>
      <c r="H46" s="98">
        <v>2</v>
      </c>
      <c r="I46" s="98">
        <v>7</v>
      </c>
      <c r="J46" s="98">
        <v>0</v>
      </c>
      <c r="K46" s="98">
        <v>0</v>
      </c>
      <c r="L46" s="98">
        <v>0</v>
      </c>
      <c r="M46" s="98">
        <v>3</v>
      </c>
      <c r="N46" s="172"/>
      <c r="O46" s="342"/>
      <c r="P46" s="342"/>
      <c r="Q46" s="342"/>
      <c r="R46" s="342"/>
      <c r="S46" s="640" t="s">
        <v>84</v>
      </c>
      <c r="T46" s="640"/>
      <c r="U46" s="640"/>
      <c r="V46" s="640"/>
      <c r="W46" s="342"/>
      <c r="X46" s="342"/>
    </row>
    <row r="47" spans="2:24" ht="11.1" customHeight="1">
      <c r="B47" s="98">
        <v>56</v>
      </c>
      <c r="C47" s="98">
        <v>62</v>
      </c>
      <c r="D47" s="98">
        <v>31</v>
      </c>
      <c r="E47" s="98">
        <v>46</v>
      </c>
      <c r="F47" s="98">
        <v>16</v>
      </c>
      <c r="G47" s="98">
        <v>33</v>
      </c>
      <c r="H47" s="98">
        <v>7</v>
      </c>
      <c r="I47" s="98">
        <v>9</v>
      </c>
      <c r="J47" s="98">
        <v>1</v>
      </c>
      <c r="K47" s="98">
        <v>2</v>
      </c>
      <c r="L47" s="98">
        <v>0</v>
      </c>
      <c r="M47" s="98">
        <v>2</v>
      </c>
      <c r="N47" s="172"/>
      <c r="O47" s="342"/>
      <c r="P47" s="342"/>
      <c r="Q47" s="342"/>
      <c r="R47" s="342"/>
      <c r="S47" s="640" t="s">
        <v>87</v>
      </c>
      <c r="T47" s="640"/>
      <c r="U47" s="640"/>
      <c r="V47" s="640"/>
      <c r="W47" s="342"/>
      <c r="X47" s="342"/>
    </row>
    <row r="48" spans="2:24" ht="11.1" customHeight="1">
      <c r="B48" s="98">
        <v>53</v>
      </c>
      <c r="C48" s="98">
        <v>70</v>
      </c>
      <c r="D48" s="98">
        <v>43</v>
      </c>
      <c r="E48" s="98">
        <v>48</v>
      </c>
      <c r="F48" s="98">
        <v>13</v>
      </c>
      <c r="G48" s="98">
        <v>22</v>
      </c>
      <c r="H48" s="98">
        <v>6</v>
      </c>
      <c r="I48" s="98">
        <v>15</v>
      </c>
      <c r="J48" s="98">
        <v>0</v>
      </c>
      <c r="K48" s="98">
        <v>2</v>
      </c>
      <c r="L48" s="98">
        <v>0</v>
      </c>
      <c r="M48" s="98">
        <v>2</v>
      </c>
      <c r="N48" s="172"/>
      <c r="O48" s="342"/>
      <c r="P48" s="342"/>
      <c r="Q48" s="342"/>
      <c r="R48" s="342"/>
      <c r="S48" s="640" t="s">
        <v>88</v>
      </c>
      <c r="T48" s="640"/>
      <c r="U48" s="640"/>
      <c r="V48" s="640"/>
      <c r="W48" s="342"/>
      <c r="X48" s="342"/>
    </row>
    <row r="49" spans="2:26" ht="7.35" customHeight="1"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72"/>
      <c r="O49" s="342"/>
      <c r="P49" s="342"/>
      <c r="Q49" s="342"/>
      <c r="R49" s="342"/>
      <c r="S49" s="342"/>
      <c r="T49" s="342"/>
      <c r="U49" s="342"/>
      <c r="V49" s="342"/>
      <c r="W49" s="342"/>
      <c r="X49" s="342"/>
    </row>
    <row r="50" spans="2:26" s="118" customFormat="1" ht="11.1" customHeight="1">
      <c r="B50" s="133">
        <v>205</v>
      </c>
      <c r="C50" s="133">
        <v>200</v>
      </c>
      <c r="D50" s="133">
        <v>108</v>
      </c>
      <c r="E50" s="133">
        <v>197</v>
      </c>
      <c r="F50" s="133">
        <v>62</v>
      </c>
      <c r="G50" s="133">
        <v>102</v>
      </c>
      <c r="H50" s="133">
        <v>23</v>
      </c>
      <c r="I50" s="133">
        <v>40</v>
      </c>
      <c r="J50" s="133">
        <v>2</v>
      </c>
      <c r="K50" s="133">
        <v>11</v>
      </c>
      <c r="L50" s="133">
        <v>0</v>
      </c>
      <c r="M50" s="133">
        <v>2</v>
      </c>
      <c r="N50" s="174"/>
      <c r="O50" s="641" t="s">
        <v>114</v>
      </c>
      <c r="P50" s="641"/>
      <c r="Q50" s="641"/>
      <c r="R50" s="641"/>
      <c r="S50" s="641"/>
      <c r="T50" s="641"/>
      <c r="U50" s="641"/>
      <c r="V50" s="641"/>
      <c r="W50" s="343"/>
      <c r="X50" s="343"/>
    </row>
    <row r="51" spans="2:26" ht="11.1" customHeight="1">
      <c r="B51" s="98">
        <v>91</v>
      </c>
      <c r="C51" s="98">
        <v>81</v>
      </c>
      <c r="D51" s="98">
        <v>50</v>
      </c>
      <c r="E51" s="98">
        <v>82</v>
      </c>
      <c r="F51" s="98">
        <v>31</v>
      </c>
      <c r="G51" s="98">
        <v>53</v>
      </c>
      <c r="H51" s="98">
        <v>10</v>
      </c>
      <c r="I51" s="98">
        <v>29</v>
      </c>
      <c r="J51" s="98">
        <v>2</v>
      </c>
      <c r="K51" s="98">
        <v>7</v>
      </c>
      <c r="L51" s="98">
        <v>0</v>
      </c>
      <c r="M51" s="98">
        <v>1</v>
      </c>
      <c r="N51" s="172"/>
      <c r="O51" s="342"/>
      <c r="P51" s="342"/>
      <c r="Q51" s="342"/>
      <c r="R51" s="342"/>
      <c r="S51" s="640" t="s">
        <v>76</v>
      </c>
      <c r="T51" s="640"/>
      <c r="U51" s="640"/>
      <c r="V51" s="640"/>
      <c r="W51" s="342"/>
      <c r="X51" s="342"/>
    </row>
    <row r="52" spans="2:26" ht="11.1" customHeight="1">
      <c r="B52" s="98">
        <v>34</v>
      </c>
      <c r="C52" s="98">
        <v>37</v>
      </c>
      <c r="D52" s="98">
        <v>15</v>
      </c>
      <c r="E52" s="98">
        <v>35</v>
      </c>
      <c r="F52" s="98">
        <v>7</v>
      </c>
      <c r="G52" s="98">
        <v>9</v>
      </c>
      <c r="H52" s="98">
        <v>3</v>
      </c>
      <c r="I52" s="98">
        <v>6</v>
      </c>
      <c r="J52" s="98">
        <v>0</v>
      </c>
      <c r="K52" s="98">
        <v>0</v>
      </c>
      <c r="L52" s="98">
        <v>0</v>
      </c>
      <c r="M52" s="98">
        <v>1</v>
      </c>
      <c r="N52" s="172"/>
      <c r="O52" s="342"/>
      <c r="P52" s="342"/>
      <c r="Q52" s="342"/>
      <c r="R52" s="342"/>
      <c r="S52" s="640" t="s">
        <v>77</v>
      </c>
      <c r="T52" s="640"/>
      <c r="U52" s="640"/>
      <c r="V52" s="640"/>
      <c r="W52" s="342"/>
      <c r="X52" s="342"/>
    </row>
    <row r="53" spans="2:26" ht="11.1" customHeight="1">
      <c r="B53" s="98">
        <v>80</v>
      </c>
      <c r="C53" s="98">
        <v>82</v>
      </c>
      <c r="D53" s="98">
        <v>43</v>
      </c>
      <c r="E53" s="98">
        <v>80</v>
      </c>
      <c r="F53" s="98">
        <v>24</v>
      </c>
      <c r="G53" s="98">
        <v>40</v>
      </c>
      <c r="H53" s="98">
        <v>10</v>
      </c>
      <c r="I53" s="98">
        <v>5</v>
      </c>
      <c r="J53" s="98">
        <v>0</v>
      </c>
      <c r="K53" s="98">
        <v>4</v>
      </c>
      <c r="L53" s="98">
        <v>0</v>
      </c>
      <c r="M53" s="98">
        <v>0</v>
      </c>
      <c r="N53" s="172"/>
      <c r="O53" s="342"/>
      <c r="P53" s="342"/>
      <c r="Q53" s="342"/>
      <c r="R53" s="342"/>
      <c r="S53" s="640" t="s">
        <v>81</v>
      </c>
      <c r="T53" s="640"/>
      <c r="U53" s="640"/>
      <c r="V53" s="640"/>
      <c r="W53" s="342"/>
      <c r="X53" s="342"/>
    </row>
    <row r="54" spans="2:26" ht="7.35" customHeight="1"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72"/>
      <c r="O54" s="342"/>
      <c r="P54" s="342"/>
      <c r="Q54" s="342"/>
      <c r="R54" s="117"/>
      <c r="S54" s="116"/>
      <c r="T54" s="116"/>
      <c r="U54" s="116"/>
      <c r="V54" s="116"/>
      <c r="W54" s="116"/>
    </row>
    <row r="55" spans="2:26" s="118" customFormat="1" ht="11.1" customHeight="1">
      <c r="B55" s="133">
        <v>520</v>
      </c>
      <c r="C55" s="133">
        <v>731</v>
      </c>
      <c r="D55" s="133">
        <v>386</v>
      </c>
      <c r="E55" s="133">
        <v>624</v>
      </c>
      <c r="F55" s="133">
        <v>211</v>
      </c>
      <c r="G55" s="133">
        <v>352</v>
      </c>
      <c r="H55" s="133">
        <v>54</v>
      </c>
      <c r="I55" s="133">
        <v>172</v>
      </c>
      <c r="J55" s="133">
        <v>8</v>
      </c>
      <c r="K55" s="133">
        <v>50</v>
      </c>
      <c r="L55" s="133">
        <v>1</v>
      </c>
      <c r="M55" s="133">
        <v>11</v>
      </c>
      <c r="N55" s="174"/>
      <c r="O55" s="641" t="s">
        <v>115</v>
      </c>
      <c r="P55" s="641"/>
      <c r="Q55" s="641"/>
      <c r="R55" s="641"/>
      <c r="S55" s="641"/>
      <c r="T55" s="641"/>
      <c r="U55" s="641"/>
      <c r="V55" s="641"/>
      <c r="W55" s="343"/>
      <c r="X55" s="343"/>
    </row>
    <row r="56" spans="2:26" ht="11.1" customHeight="1">
      <c r="B56" s="98">
        <v>128</v>
      </c>
      <c r="C56" s="98">
        <v>163</v>
      </c>
      <c r="D56" s="98">
        <v>80</v>
      </c>
      <c r="E56" s="98">
        <v>119</v>
      </c>
      <c r="F56" s="98">
        <v>21</v>
      </c>
      <c r="G56" s="98">
        <v>51</v>
      </c>
      <c r="H56" s="98">
        <v>7</v>
      </c>
      <c r="I56" s="98">
        <v>30</v>
      </c>
      <c r="J56" s="98">
        <v>0</v>
      </c>
      <c r="K56" s="98">
        <v>7</v>
      </c>
      <c r="L56" s="98">
        <v>0</v>
      </c>
      <c r="M56" s="98">
        <v>1</v>
      </c>
      <c r="N56" s="172"/>
      <c r="O56" s="342"/>
      <c r="P56" s="342"/>
      <c r="Q56" s="342"/>
      <c r="R56" s="342"/>
      <c r="S56" s="640" t="s">
        <v>76</v>
      </c>
      <c r="T56" s="640"/>
      <c r="U56" s="640"/>
      <c r="V56" s="640"/>
      <c r="W56" s="342"/>
      <c r="X56" s="342"/>
    </row>
    <row r="57" spans="2:26" ht="11.1" customHeight="1">
      <c r="B57" s="98">
        <v>81</v>
      </c>
      <c r="C57" s="98">
        <v>118</v>
      </c>
      <c r="D57" s="98">
        <v>60</v>
      </c>
      <c r="E57" s="98">
        <v>99</v>
      </c>
      <c r="F57" s="98">
        <v>27</v>
      </c>
      <c r="G57" s="98">
        <v>50</v>
      </c>
      <c r="H57" s="98">
        <v>10</v>
      </c>
      <c r="I57" s="98">
        <v>23</v>
      </c>
      <c r="J57" s="98">
        <v>3</v>
      </c>
      <c r="K57" s="98">
        <v>6</v>
      </c>
      <c r="L57" s="98">
        <v>0</v>
      </c>
      <c r="M57" s="98">
        <v>2</v>
      </c>
      <c r="N57" s="172"/>
      <c r="O57" s="342"/>
      <c r="P57" s="342"/>
      <c r="Q57" s="342"/>
      <c r="R57" s="342"/>
      <c r="S57" s="640" t="s">
        <v>77</v>
      </c>
      <c r="T57" s="640"/>
      <c r="U57" s="640"/>
      <c r="V57" s="640"/>
      <c r="W57" s="342"/>
      <c r="X57" s="342"/>
    </row>
    <row r="58" spans="2:26" ht="11.1" customHeight="1">
      <c r="B58" s="98">
        <v>34</v>
      </c>
      <c r="C58" s="98">
        <v>60</v>
      </c>
      <c r="D58" s="98">
        <v>32</v>
      </c>
      <c r="E58" s="98">
        <v>58</v>
      </c>
      <c r="F58" s="98">
        <v>22</v>
      </c>
      <c r="G58" s="98">
        <v>35</v>
      </c>
      <c r="H58" s="98">
        <v>3</v>
      </c>
      <c r="I58" s="98">
        <v>12</v>
      </c>
      <c r="J58" s="98">
        <v>0</v>
      </c>
      <c r="K58" s="98">
        <v>6</v>
      </c>
      <c r="L58" s="98">
        <v>0</v>
      </c>
      <c r="M58" s="98">
        <v>0</v>
      </c>
      <c r="N58" s="172"/>
      <c r="O58" s="342"/>
      <c r="P58" s="342"/>
      <c r="Q58" s="342"/>
      <c r="R58" s="342"/>
      <c r="S58" s="640" t="s">
        <v>81</v>
      </c>
      <c r="T58" s="640"/>
      <c r="U58" s="640"/>
      <c r="V58" s="640"/>
      <c r="W58" s="342"/>
      <c r="X58" s="342"/>
    </row>
    <row r="59" spans="2:26" ht="11.1" customHeight="1">
      <c r="B59" s="98">
        <v>45</v>
      </c>
      <c r="C59" s="98">
        <v>59</v>
      </c>
      <c r="D59" s="98">
        <v>30</v>
      </c>
      <c r="E59" s="98">
        <v>47</v>
      </c>
      <c r="F59" s="98">
        <v>21</v>
      </c>
      <c r="G59" s="98">
        <v>35</v>
      </c>
      <c r="H59" s="98">
        <v>4</v>
      </c>
      <c r="I59" s="98">
        <v>16</v>
      </c>
      <c r="J59" s="98">
        <v>0</v>
      </c>
      <c r="K59" s="98">
        <v>7</v>
      </c>
      <c r="L59" s="98">
        <v>0</v>
      </c>
      <c r="M59" s="98">
        <v>2</v>
      </c>
      <c r="N59" s="172"/>
      <c r="O59" s="342"/>
      <c r="P59" s="342"/>
      <c r="Q59" s="342"/>
      <c r="R59" s="342"/>
      <c r="S59" s="640" t="s">
        <v>84</v>
      </c>
      <c r="T59" s="640"/>
      <c r="U59" s="640"/>
      <c r="V59" s="640"/>
      <c r="W59" s="342"/>
      <c r="X59" s="342"/>
    </row>
    <row r="60" spans="2:26" ht="11.1" customHeight="1">
      <c r="B60" s="98">
        <v>24</v>
      </c>
      <c r="C60" s="98">
        <v>28</v>
      </c>
      <c r="D60" s="98">
        <v>16</v>
      </c>
      <c r="E60" s="98">
        <v>23</v>
      </c>
      <c r="F60" s="98">
        <v>8</v>
      </c>
      <c r="G60" s="98">
        <v>13</v>
      </c>
      <c r="H60" s="98">
        <v>4</v>
      </c>
      <c r="I60" s="98">
        <v>6</v>
      </c>
      <c r="J60" s="98">
        <v>0</v>
      </c>
      <c r="K60" s="98">
        <v>1</v>
      </c>
      <c r="L60" s="98">
        <v>0</v>
      </c>
      <c r="M60" s="98">
        <v>0</v>
      </c>
      <c r="N60" s="172"/>
      <c r="O60" s="342"/>
      <c r="P60" s="342"/>
      <c r="Q60" s="342"/>
      <c r="R60" s="342"/>
      <c r="S60" s="640" t="s">
        <v>87</v>
      </c>
      <c r="T60" s="640"/>
      <c r="U60" s="640"/>
      <c r="V60" s="640"/>
      <c r="W60" s="342"/>
      <c r="X60" s="342"/>
      <c r="Y60" s="116"/>
      <c r="Z60" s="116"/>
    </row>
    <row r="61" spans="2:26" ht="11.1" customHeight="1">
      <c r="B61" s="98">
        <v>48</v>
      </c>
      <c r="C61" s="98">
        <v>74</v>
      </c>
      <c r="D61" s="98">
        <v>39</v>
      </c>
      <c r="E61" s="98">
        <v>66</v>
      </c>
      <c r="F61" s="98">
        <v>26</v>
      </c>
      <c r="G61" s="98">
        <v>38</v>
      </c>
      <c r="H61" s="98">
        <v>10</v>
      </c>
      <c r="I61" s="98">
        <v>18</v>
      </c>
      <c r="J61" s="98">
        <v>0</v>
      </c>
      <c r="K61" s="98">
        <v>5</v>
      </c>
      <c r="L61" s="98">
        <v>0</v>
      </c>
      <c r="M61" s="98">
        <v>2</v>
      </c>
      <c r="N61" s="172"/>
      <c r="O61" s="342"/>
      <c r="P61" s="342"/>
      <c r="Q61" s="342"/>
      <c r="R61" s="342"/>
      <c r="S61" s="640" t="s">
        <v>88</v>
      </c>
      <c r="T61" s="640"/>
      <c r="U61" s="640"/>
      <c r="V61" s="640"/>
      <c r="W61" s="342"/>
      <c r="X61" s="342"/>
      <c r="Y61" s="116"/>
      <c r="Z61" s="116"/>
    </row>
    <row r="62" spans="2:26" ht="11.1" customHeight="1">
      <c r="B62" s="98">
        <v>71</v>
      </c>
      <c r="C62" s="98">
        <v>98</v>
      </c>
      <c r="D62" s="98">
        <v>47</v>
      </c>
      <c r="E62" s="98">
        <v>87</v>
      </c>
      <c r="F62" s="98">
        <v>34</v>
      </c>
      <c r="G62" s="98">
        <v>53</v>
      </c>
      <c r="H62" s="98">
        <v>9</v>
      </c>
      <c r="I62" s="98">
        <v>21</v>
      </c>
      <c r="J62" s="98">
        <v>0</v>
      </c>
      <c r="K62" s="98">
        <v>8</v>
      </c>
      <c r="L62" s="98">
        <v>1</v>
      </c>
      <c r="M62" s="98">
        <v>2</v>
      </c>
      <c r="N62" s="172"/>
      <c r="O62" s="342"/>
      <c r="P62" s="342"/>
      <c r="Q62" s="342"/>
      <c r="R62" s="342"/>
      <c r="S62" s="640" t="s">
        <v>104</v>
      </c>
      <c r="T62" s="640"/>
      <c r="U62" s="640"/>
      <c r="V62" s="640"/>
      <c r="W62" s="342"/>
      <c r="X62" s="342"/>
    </row>
    <row r="63" spans="2:26" ht="11.1" customHeight="1">
      <c r="B63" s="98">
        <v>89</v>
      </c>
      <c r="C63" s="98">
        <v>131</v>
      </c>
      <c r="D63" s="98">
        <v>82</v>
      </c>
      <c r="E63" s="98">
        <v>125</v>
      </c>
      <c r="F63" s="98">
        <v>52</v>
      </c>
      <c r="G63" s="98">
        <v>77</v>
      </c>
      <c r="H63" s="98">
        <v>7</v>
      </c>
      <c r="I63" s="98">
        <v>46</v>
      </c>
      <c r="J63" s="98">
        <v>5</v>
      </c>
      <c r="K63" s="98">
        <v>10</v>
      </c>
      <c r="L63" s="98">
        <v>0</v>
      </c>
      <c r="M63" s="98">
        <v>2</v>
      </c>
      <c r="N63" s="172"/>
      <c r="O63" s="342"/>
      <c r="P63" s="342"/>
      <c r="Q63" s="342"/>
      <c r="R63" s="342"/>
      <c r="S63" s="640" t="s">
        <v>105</v>
      </c>
      <c r="T63" s="640"/>
      <c r="U63" s="640"/>
      <c r="V63" s="640"/>
      <c r="W63" s="342"/>
      <c r="X63" s="342"/>
    </row>
    <row r="64" spans="2:26" ht="7.35" customHeight="1"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72"/>
      <c r="O64" s="342"/>
      <c r="P64" s="342"/>
      <c r="Q64" s="342"/>
      <c r="R64" s="342"/>
      <c r="S64" s="342"/>
      <c r="T64" s="342"/>
      <c r="U64" s="342"/>
      <c r="V64" s="342"/>
      <c r="W64" s="342"/>
      <c r="X64" s="342"/>
    </row>
    <row r="65" spans="2:24" s="118" customFormat="1" ht="11.1" customHeight="1">
      <c r="B65" s="133">
        <v>606</v>
      </c>
      <c r="C65" s="133">
        <v>775</v>
      </c>
      <c r="D65" s="133">
        <v>413</v>
      </c>
      <c r="E65" s="133">
        <v>637</v>
      </c>
      <c r="F65" s="133">
        <v>215</v>
      </c>
      <c r="G65" s="133">
        <v>381</v>
      </c>
      <c r="H65" s="133">
        <v>59</v>
      </c>
      <c r="I65" s="133">
        <v>144</v>
      </c>
      <c r="J65" s="133">
        <v>21</v>
      </c>
      <c r="K65" s="133">
        <v>50</v>
      </c>
      <c r="L65" s="133">
        <v>3</v>
      </c>
      <c r="M65" s="133">
        <v>10</v>
      </c>
      <c r="N65" s="174"/>
      <c r="O65" s="641" t="s">
        <v>116</v>
      </c>
      <c r="P65" s="641"/>
      <c r="Q65" s="641"/>
      <c r="R65" s="641"/>
      <c r="S65" s="641"/>
      <c r="T65" s="641"/>
      <c r="U65" s="641"/>
      <c r="V65" s="641"/>
      <c r="W65" s="343"/>
      <c r="X65" s="343"/>
    </row>
    <row r="66" spans="2:24" ht="11.1" customHeight="1">
      <c r="B66" s="98">
        <v>46</v>
      </c>
      <c r="C66" s="98">
        <v>41</v>
      </c>
      <c r="D66" s="98">
        <v>23</v>
      </c>
      <c r="E66" s="98">
        <v>31</v>
      </c>
      <c r="F66" s="98">
        <v>11</v>
      </c>
      <c r="G66" s="98">
        <v>22</v>
      </c>
      <c r="H66" s="98">
        <v>1</v>
      </c>
      <c r="I66" s="98">
        <v>5</v>
      </c>
      <c r="J66" s="98">
        <v>2</v>
      </c>
      <c r="K66" s="98">
        <v>0</v>
      </c>
      <c r="L66" s="98">
        <v>0</v>
      </c>
      <c r="M66" s="98">
        <v>0</v>
      </c>
      <c r="N66" s="172"/>
      <c r="O66" s="342"/>
      <c r="P66" s="342"/>
      <c r="Q66" s="342"/>
      <c r="R66" s="342"/>
      <c r="S66" s="640" t="s">
        <v>76</v>
      </c>
      <c r="T66" s="640"/>
      <c r="U66" s="640"/>
      <c r="V66" s="640"/>
      <c r="W66" s="342"/>
      <c r="X66" s="342"/>
    </row>
    <row r="67" spans="2:24" ht="11.1" customHeight="1">
      <c r="B67" s="98">
        <v>86</v>
      </c>
      <c r="C67" s="98">
        <v>100</v>
      </c>
      <c r="D67" s="98">
        <v>77</v>
      </c>
      <c r="E67" s="98">
        <v>84</v>
      </c>
      <c r="F67" s="98">
        <v>25</v>
      </c>
      <c r="G67" s="98">
        <v>79</v>
      </c>
      <c r="H67" s="98">
        <v>13</v>
      </c>
      <c r="I67" s="98">
        <v>27</v>
      </c>
      <c r="J67" s="98">
        <v>3</v>
      </c>
      <c r="K67" s="98">
        <v>10</v>
      </c>
      <c r="L67" s="98">
        <v>0</v>
      </c>
      <c r="M67" s="98">
        <v>1</v>
      </c>
      <c r="N67" s="172"/>
      <c r="O67" s="342"/>
      <c r="P67" s="342"/>
      <c r="Q67" s="342"/>
      <c r="R67" s="342"/>
      <c r="S67" s="640" t="s">
        <v>77</v>
      </c>
      <c r="T67" s="640"/>
      <c r="U67" s="640"/>
      <c r="V67" s="640"/>
      <c r="W67" s="342"/>
      <c r="X67" s="342"/>
    </row>
    <row r="68" spans="2:24" ht="11.1" customHeight="1">
      <c r="B68" s="98">
        <v>86</v>
      </c>
      <c r="C68" s="98">
        <v>109</v>
      </c>
      <c r="D68" s="98">
        <v>59</v>
      </c>
      <c r="E68" s="98">
        <v>101</v>
      </c>
      <c r="F68" s="98">
        <v>37</v>
      </c>
      <c r="G68" s="98">
        <v>58</v>
      </c>
      <c r="H68" s="98">
        <v>8</v>
      </c>
      <c r="I68" s="98">
        <v>19</v>
      </c>
      <c r="J68" s="98">
        <v>5</v>
      </c>
      <c r="K68" s="98">
        <v>10</v>
      </c>
      <c r="L68" s="98">
        <v>1</v>
      </c>
      <c r="M68" s="98">
        <v>1</v>
      </c>
      <c r="N68" s="172"/>
      <c r="O68" s="342"/>
      <c r="P68" s="342"/>
      <c r="Q68" s="342"/>
      <c r="R68" s="342"/>
      <c r="S68" s="640" t="s">
        <v>81</v>
      </c>
      <c r="T68" s="640"/>
      <c r="U68" s="640"/>
      <c r="V68" s="640"/>
      <c r="W68" s="342"/>
      <c r="X68" s="342"/>
    </row>
    <row r="69" spans="2:24" ht="11.1" customHeight="1">
      <c r="B69" s="98">
        <v>121</v>
      </c>
      <c r="C69" s="98">
        <v>195</v>
      </c>
      <c r="D69" s="98">
        <v>104</v>
      </c>
      <c r="E69" s="98">
        <v>141</v>
      </c>
      <c r="F69" s="98">
        <v>43</v>
      </c>
      <c r="G69" s="98">
        <v>54</v>
      </c>
      <c r="H69" s="98">
        <v>7</v>
      </c>
      <c r="I69" s="98">
        <v>28</v>
      </c>
      <c r="J69" s="98">
        <v>0</v>
      </c>
      <c r="K69" s="98">
        <v>7</v>
      </c>
      <c r="L69" s="98">
        <v>0</v>
      </c>
      <c r="M69" s="98">
        <v>2</v>
      </c>
      <c r="N69" s="172"/>
      <c r="O69" s="342"/>
      <c r="P69" s="342"/>
      <c r="Q69" s="342"/>
      <c r="R69" s="342"/>
      <c r="S69" s="640" t="s">
        <v>84</v>
      </c>
      <c r="T69" s="640"/>
      <c r="U69" s="640"/>
      <c r="V69" s="640"/>
      <c r="W69" s="342"/>
      <c r="X69" s="342"/>
    </row>
    <row r="70" spans="2:24" ht="11.1" customHeight="1">
      <c r="B70" s="98">
        <v>70</v>
      </c>
      <c r="C70" s="98">
        <v>93</v>
      </c>
      <c r="D70" s="98">
        <v>44</v>
      </c>
      <c r="E70" s="98">
        <v>66</v>
      </c>
      <c r="F70" s="98">
        <v>29</v>
      </c>
      <c r="G70" s="98">
        <v>35</v>
      </c>
      <c r="H70" s="98">
        <v>3</v>
      </c>
      <c r="I70" s="98">
        <v>12</v>
      </c>
      <c r="J70" s="98">
        <v>3</v>
      </c>
      <c r="K70" s="98">
        <v>7</v>
      </c>
      <c r="L70" s="98">
        <v>0</v>
      </c>
      <c r="M70" s="98">
        <v>0</v>
      </c>
      <c r="N70" s="172"/>
      <c r="O70" s="342"/>
      <c r="P70" s="342"/>
      <c r="Q70" s="342"/>
      <c r="R70" s="342"/>
      <c r="S70" s="640" t="s">
        <v>87</v>
      </c>
      <c r="T70" s="640"/>
      <c r="U70" s="640"/>
      <c r="V70" s="640"/>
      <c r="W70" s="342"/>
      <c r="X70" s="342"/>
    </row>
    <row r="71" spans="2:24" ht="11.1" customHeight="1">
      <c r="B71" s="98">
        <v>63</v>
      </c>
      <c r="C71" s="98">
        <v>67</v>
      </c>
      <c r="D71" s="98">
        <v>26</v>
      </c>
      <c r="E71" s="98">
        <v>73</v>
      </c>
      <c r="F71" s="98">
        <v>24</v>
      </c>
      <c r="G71" s="98">
        <v>38</v>
      </c>
      <c r="H71" s="98">
        <v>8</v>
      </c>
      <c r="I71" s="98">
        <v>24</v>
      </c>
      <c r="J71" s="98">
        <v>1</v>
      </c>
      <c r="K71" s="98">
        <v>7</v>
      </c>
      <c r="L71" s="98">
        <v>0</v>
      </c>
      <c r="M71" s="98">
        <v>1</v>
      </c>
      <c r="N71" s="172"/>
      <c r="O71" s="342"/>
      <c r="P71" s="342"/>
      <c r="Q71" s="342"/>
      <c r="R71" s="342"/>
      <c r="S71" s="640" t="s">
        <v>88</v>
      </c>
      <c r="T71" s="640"/>
      <c r="U71" s="640"/>
      <c r="V71" s="640"/>
      <c r="W71" s="342"/>
      <c r="X71" s="342"/>
    </row>
    <row r="72" spans="2:24" ht="11.1" customHeight="1">
      <c r="B72" s="98">
        <v>67</v>
      </c>
      <c r="C72" s="98">
        <v>71</v>
      </c>
      <c r="D72" s="98">
        <v>33</v>
      </c>
      <c r="E72" s="98">
        <v>70</v>
      </c>
      <c r="F72" s="98">
        <v>22</v>
      </c>
      <c r="G72" s="98">
        <v>49</v>
      </c>
      <c r="H72" s="98">
        <v>11</v>
      </c>
      <c r="I72" s="98">
        <v>19</v>
      </c>
      <c r="J72" s="98">
        <v>2</v>
      </c>
      <c r="K72" s="98">
        <v>4</v>
      </c>
      <c r="L72" s="98">
        <v>2</v>
      </c>
      <c r="M72" s="98">
        <v>2</v>
      </c>
      <c r="N72" s="172"/>
      <c r="O72" s="342"/>
      <c r="P72" s="342"/>
      <c r="Q72" s="342"/>
      <c r="R72" s="342"/>
      <c r="S72" s="640" t="s">
        <v>104</v>
      </c>
      <c r="T72" s="640"/>
      <c r="U72" s="640"/>
      <c r="V72" s="640"/>
      <c r="W72" s="342"/>
      <c r="X72" s="342"/>
    </row>
    <row r="73" spans="2:24" ht="11.1" customHeight="1">
      <c r="B73" s="98">
        <v>67</v>
      </c>
      <c r="C73" s="98">
        <v>99</v>
      </c>
      <c r="D73" s="98">
        <v>47</v>
      </c>
      <c r="E73" s="98">
        <v>71</v>
      </c>
      <c r="F73" s="98">
        <v>24</v>
      </c>
      <c r="G73" s="98">
        <v>46</v>
      </c>
      <c r="H73" s="98">
        <v>8</v>
      </c>
      <c r="I73" s="98">
        <v>10</v>
      </c>
      <c r="J73" s="98">
        <v>5</v>
      </c>
      <c r="K73" s="98">
        <v>5</v>
      </c>
      <c r="L73" s="98">
        <v>0</v>
      </c>
      <c r="M73" s="98">
        <v>3</v>
      </c>
      <c r="N73" s="172"/>
      <c r="O73" s="342"/>
      <c r="P73" s="342"/>
      <c r="Q73" s="342"/>
      <c r="R73" s="342"/>
      <c r="S73" s="640" t="s">
        <v>105</v>
      </c>
      <c r="T73" s="640"/>
      <c r="U73" s="640"/>
      <c r="V73" s="640"/>
      <c r="W73" s="342"/>
      <c r="X73" s="342"/>
    </row>
    <row r="74" spans="2:24" ht="7.35" customHeight="1"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72"/>
      <c r="O74" s="342"/>
      <c r="P74" s="342"/>
      <c r="Q74" s="342"/>
      <c r="R74" s="342"/>
      <c r="S74" s="342"/>
      <c r="T74" s="342"/>
      <c r="U74" s="342"/>
      <c r="V74" s="342"/>
      <c r="W74" s="342"/>
      <c r="X74" s="342"/>
    </row>
    <row r="75" spans="2:24" s="118" customFormat="1" ht="11.1" customHeight="1">
      <c r="B75" s="133">
        <v>384</v>
      </c>
      <c r="C75" s="133">
        <v>514</v>
      </c>
      <c r="D75" s="133">
        <v>263</v>
      </c>
      <c r="E75" s="133">
        <v>394</v>
      </c>
      <c r="F75" s="133">
        <v>171</v>
      </c>
      <c r="G75" s="133">
        <v>252</v>
      </c>
      <c r="H75" s="133">
        <v>42</v>
      </c>
      <c r="I75" s="133">
        <v>100</v>
      </c>
      <c r="J75" s="133">
        <v>8</v>
      </c>
      <c r="K75" s="133">
        <v>26</v>
      </c>
      <c r="L75" s="133">
        <v>0</v>
      </c>
      <c r="M75" s="133">
        <v>3</v>
      </c>
      <c r="N75" s="174"/>
      <c r="O75" s="641" t="s">
        <v>117</v>
      </c>
      <c r="P75" s="641"/>
      <c r="Q75" s="641"/>
      <c r="R75" s="641"/>
      <c r="S75" s="641"/>
      <c r="T75" s="641"/>
      <c r="U75" s="641"/>
      <c r="V75" s="641"/>
      <c r="W75" s="343"/>
      <c r="X75" s="343"/>
    </row>
    <row r="76" spans="2:24" ht="11.1" customHeight="1">
      <c r="B76" s="98">
        <v>107</v>
      </c>
      <c r="C76" s="98">
        <v>138</v>
      </c>
      <c r="D76" s="98">
        <v>56</v>
      </c>
      <c r="E76" s="98">
        <v>119</v>
      </c>
      <c r="F76" s="98">
        <v>46</v>
      </c>
      <c r="G76" s="98">
        <v>71</v>
      </c>
      <c r="H76" s="98">
        <v>12</v>
      </c>
      <c r="I76" s="98">
        <v>32</v>
      </c>
      <c r="J76" s="98">
        <v>3</v>
      </c>
      <c r="K76" s="98">
        <v>8</v>
      </c>
      <c r="L76" s="98">
        <v>0</v>
      </c>
      <c r="M76" s="98">
        <v>0</v>
      </c>
      <c r="N76" s="172"/>
      <c r="O76" s="342"/>
      <c r="P76" s="342"/>
      <c r="Q76" s="342"/>
      <c r="R76" s="342"/>
      <c r="S76" s="640" t="s">
        <v>76</v>
      </c>
      <c r="T76" s="640"/>
      <c r="U76" s="640"/>
      <c r="V76" s="640"/>
      <c r="W76" s="342"/>
      <c r="X76" s="342"/>
    </row>
    <row r="77" spans="2:24" ht="11.1" customHeight="1">
      <c r="B77" s="98">
        <v>77</v>
      </c>
      <c r="C77" s="98">
        <v>116</v>
      </c>
      <c r="D77" s="98">
        <v>54</v>
      </c>
      <c r="E77" s="98">
        <v>72</v>
      </c>
      <c r="F77" s="98">
        <v>33</v>
      </c>
      <c r="G77" s="98">
        <v>58</v>
      </c>
      <c r="H77" s="98">
        <v>9</v>
      </c>
      <c r="I77" s="98">
        <v>20</v>
      </c>
      <c r="J77" s="98">
        <v>0</v>
      </c>
      <c r="K77" s="98">
        <v>10</v>
      </c>
      <c r="L77" s="98">
        <v>0</v>
      </c>
      <c r="M77" s="98">
        <v>0</v>
      </c>
      <c r="N77" s="172"/>
      <c r="O77" s="342"/>
      <c r="P77" s="342"/>
      <c r="Q77" s="342"/>
      <c r="R77" s="342"/>
      <c r="S77" s="640" t="s">
        <v>77</v>
      </c>
      <c r="T77" s="640"/>
      <c r="U77" s="640"/>
      <c r="V77" s="640"/>
      <c r="W77" s="342"/>
      <c r="X77" s="342"/>
    </row>
    <row r="78" spans="2:24" ht="11.1" customHeight="1">
      <c r="B78" s="98">
        <v>97</v>
      </c>
      <c r="C78" s="98">
        <v>169</v>
      </c>
      <c r="D78" s="98">
        <v>96</v>
      </c>
      <c r="E78" s="98">
        <v>110</v>
      </c>
      <c r="F78" s="98">
        <v>45</v>
      </c>
      <c r="G78" s="98">
        <v>72</v>
      </c>
      <c r="H78" s="98">
        <v>9</v>
      </c>
      <c r="I78" s="98">
        <v>26</v>
      </c>
      <c r="J78" s="98">
        <v>1</v>
      </c>
      <c r="K78" s="98">
        <v>3</v>
      </c>
      <c r="L78" s="98">
        <v>0</v>
      </c>
      <c r="M78" s="98">
        <v>1</v>
      </c>
      <c r="N78" s="172"/>
      <c r="O78" s="342"/>
      <c r="P78" s="342"/>
      <c r="Q78" s="342"/>
      <c r="R78" s="342"/>
      <c r="S78" s="640" t="s">
        <v>81</v>
      </c>
      <c r="T78" s="640"/>
      <c r="U78" s="640"/>
      <c r="V78" s="640"/>
      <c r="W78" s="342"/>
      <c r="X78" s="342"/>
    </row>
    <row r="79" spans="2:24" ht="11.1" customHeight="1">
      <c r="B79" s="98">
        <v>103</v>
      </c>
      <c r="C79" s="98">
        <v>91</v>
      </c>
      <c r="D79" s="98">
        <v>57</v>
      </c>
      <c r="E79" s="98">
        <v>93</v>
      </c>
      <c r="F79" s="98">
        <v>47</v>
      </c>
      <c r="G79" s="98">
        <v>51</v>
      </c>
      <c r="H79" s="98">
        <v>12</v>
      </c>
      <c r="I79" s="98">
        <v>22</v>
      </c>
      <c r="J79" s="98">
        <v>4</v>
      </c>
      <c r="K79" s="98">
        <v>5</v>
      </c>
      <c r="L79" s="98">
        <v>0</v>
      </c>
      <c r="M79" s="98">
        <v>2</v>
      </c>
      <c r="N79" s="172"/>
      <c r="O79" s="342"/>
      <c r="P79" s="342"/>
      <c r="Q79" s="342"/>
      <c r="R79" s="342"/>
      <c r="S79" s="640" t="s">
        <v>84</v>
      </c>
      <c r="T79" s="640"/>
      <c r="U79" s="640"/>
      <c r="V79" s="640"/>
      <c r="W79" s="342"/>
      <c r="X79" s="342"/>
    </row>
    <row r="80" spans="2:24" ht="7.35" customHeight="1"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72"/>
      <c r="O80" s="116"/>
      <c r="P80" s="116"/>
      <c r="Q80" s="116"/>
      <c r="R80" s="116"/>
      <c r="S80" s="116"/>
      <c r="T80" s="116"/>
      <c r="U80" s="116"/>
      <c r="V80" s="116"/>
      <c r="W80" s="116"/>
      <c r="X80" s="116"/>
    </row>
    <row r="81" spans="2:24" s="118" customFormat="1" ht="11.1" customHeight="1">
      <c r="B81" s="133">
        <v>34</v>
      </c>
      <c r="C81" s="133">
        <v>55</v>
      </c>
      <c r="D81" s="133">
        <v>27</v>
      </c>
      <c r="E81" s="133">
        <v>55</v>
      </c>
      <c r="F81" s="133">
        <v>20</v>
      </c>
      <c r="G81" s="133">
        <v>34</v>
      </c>
      <c r="H81" s="133">
        <v>4</v>
      </c>
      <c r="I81" s="133">
        <v>10</v>
      </c>
      <c r="J81" s="133">
        <v>0</v>
      </c>
      <c r="K81" s="133">
        <v>2</v>
      </c>
      <c r="L81" s="133">
        <v>0</v>
      </c>
      <c r="M81" s="133">
        <v>1</v>
      </c>
      <c r="N81" s="174"/>
      <c r="O81" s="641" t="s">
        <v>118</v>
      </c>
      <c r="P81" s="641"/>
      <c r="Q81" s="641"/>
      <c r="R81" s="641"/>
      <c r="S81" s="641"/>
      <c r="T81" s="641"/>
      <c r="U81" s="641"/>
      <c r="V81" s="641"/>
      <c r="W81" s="343"/>
      <c r="X81" s="343"/>
    </row>
    <row r="82" spans="2:24" ht="5.25" customHeight="1"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75"/>
      <c r="O82" s="121"/>
      <c r="P82" s="121"/>
      <c r="Q82" s="121"/>
      <c r="R82" s="121"/>
      <c r="S82" s="121"/>
      <c r="T82" s="121"/>
      <c r="U82" s="121"/>
      <c r="V82" s="121"/>
      <c r="W82" s="121"/>
      <c r="X82" s="116"/>
    </row>
    <row r="83" spans="2:24" ht="11.1" customHeight="1"/>
  </sheetData>
  <mergeCells count="71">
    <mergeCell ref="O81:V81"/>
    <mergeCell ref="S73:V73"/>
    <mergeCell ref="O75:V75"/>
    <mergeCell ref="S76:V76"/>
    <mergeCell ref="S77:V77"/>
    <mergeCell ref="S78:V78"/>
    <mergeCell ref="S79:V79"/>
    <mergeCell ref="S72:V72"/>
    <mergeCell ref="S60:V60"/>
    <mergeCell ref="S61:V61"/>
    <mergeCell ref="S62:V62"/>
    <mergeCell ref="S63:V63"/>
    <mergeCell ref="O65:V65"/>
    <mergeCell ref="S66:V66"/>
    <mergeCell ref="S67:V67"/>
    <mergeCell ref="S68:V68"/>
    <mergeCell ref="S69:V69"/>
    <mergeCell ref="S70:V70"/>
    <mergeCell ref="S71:V71"/>
    <mergeCell ref="S59:V59"/>
    <mergeCell ref="S46:V46"/>
    <mergeCell ref="S47:V47"/>
    <mergeCell ref="S48:V48"/>
    <mergeCell ref="O50:V50"/>
    <mergeCell ref="S51:V51"/>
    <mergeCell ref="S52:V52"/>
    <mergeCell ref="S53:V53"/>
    <mergeCell ref="O55:V55"/>
    <mergeCell ref="S56:V56"/>
    <mergeCell ref="S57:V57"/>
    <mergeCell ref="S58:V58"/>
    <mergeCell ref="S45:V45"/>
    <mergeCell ref="S32:V32"/>
    <mergeCell ref="S33:V33"/>
    <mergeCell ref="O35:V35"/>
    <mergeCell ref="S36:V36"/>
    <mergeCell ref="S37:V37"/>
    <mergeCell ref="S38:V38"/>
    <mergeCell ref="S39:V39"/>
    <mergeCell ref="S40:V40"/>
    <mergeCell ref="O42:V42"/>
    <mergeCell ref="S43:V43"/>
    <mergeCell ref="S44:V44"/>
    <mergeCell ref="S31:V31"/>
    <mergeCell ref="S18:V18"/>
    <mergeCell ref="S19:V19"/>
    <mergeCell ref="S20:V20"/>
    <mergeCell ref="O22:V22"/>
    <mergeCell ref="S23:V23"/>
    <mergeCell ref="S24:V24"/>
    <mergeCell ref="S25:V25"/>
    <mergeCell ref="S26:V26"/>
    <mergeCell ref="O28:V28"/>
    <mergeCell ref="S29:V29"/>
    <mergeCell ref="S30:V30"/>
    <mergeCell ref="S17:V17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O16:V16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86"/>
  <sheetViews>
    <sheetView view="pageBreakPreview" zoomScaleNormal="100" zoomScaleSheetLayoutView="100" workbookViewId="0">
      <selection activeCell="V1" sqref="V1"/>
    </sheetView>
  </sheetViews>
  <sheetFormatPr defaultRowHeight="11.1" customHeight="1"/>
  <cols>
    <col min="1" max="11" width="1.625" style="112" customWidth="1"/>
    <col min="12" max="13" width="8.375" style="112" customWidth="1"/>
    <col min="14" max="21" width="8.125" style="112" customWidth="1"/>
    <col min="22" max="22" width="1.625" style="112" customWidth="1"/>
    <col min="23" max="23" width="9" style="31" customWidth="1"/>
    <col min="24" max="16384" width="9" style="112"/>
  </cols>
  <sheetData>
    <row r="1" spans="1:23" s="253" customFormat="1" ht="11.1" customHeight="1">
      <c r="A1" s="537">
        <f>'37'!M1+1</f>
        <v>38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23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5" spans="1:23" s="113" customFormat="1" ht="18" customHeight="1">
      <c r="B5" s="628" t="s">
        <v>311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137"/>
    </row>
    <row r="6" spans="1:23" ht="12.95" customHeight="1"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130"/>
    </row>
    <row r="7" spans="1:23" ht="11.1" customHeight="1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</row>
    <row r="8" spans="1:23" ht="15" customHeight="1">
      <c r="A8" s="31"/>
      <c r="B8" s="525" t="s">
        <v>70</v>
      </c>
      <c r="C8" s="526"/>
      <c r="D8" s="526"/>
      <c r="E8" s="526"/>
      <c r="F8" s="526"/>
      <c r="G8" s="526"/>
      <c r="H8" s="526"/>
      <c r="I8" s="526"/>
      <c r="J8" s="526"/>
      <c r="K8" s="526"/>
      <c r="L8" s="526" t="s">
        <v>1</v>
      </c>
      <c r="M8" s="526"/>
      <c r="N8" s="526" t="s">
        <v>167</v>
      </c>
      <c r="O8" s="526"/>
      <c r="P8" s="526" t="s">
        <v>168</v>
      </c>
      <c r="Q8" s="526"/>
      <c r="R8" s="526" t="s">
        <v>169</v>
      </c>
      <c r="S8" s="526"/>
      <c r="T8" s="526" t="s">
        <v>170</v>
      </c>
      <c r="U8" s="530"/>
      <c r="V8" s="117"/>
    </row>
    <row r="9" spans="1:23" ht="15" customHeight="1">
      <c r="A9" s="31"/>
      <c r="B9" s="527"/>
      <c r="C9" s="528"/>
      <c r="D9" s="528"/>
      <c r="E9" s="528"/>
      <c r="F9" s="528"/>
      <c r="G9" s="528"/>
      <c r="H9" s="528"/>
      <c r="I9" s="528"/>
      <c r="J9" s="528"/>
      <c r="K9" s="528"/>
      <c r="L9" s="179" t="s">
        <v>2</v>
      </c>
      <c r="M9" s="179" t="s">
        <v>3</v>
      </c>
      <c r="N9" s="179" t="s">
        <v>2</v>
      </c>
      <c r="O9" s="179" t="s">
        <v>3</v>
      </c>
      <c r="P9" s="179" t="s">
        <v>2</v>
      </c>
      <c r="Q9" s="179" t="s">
        <v>3</v>
      </c>
      <c r="R9" s="179" t="s">
        <v>2</v>
      </c>
      <c r="S9" s="179" t="s">
        <v>3</v>
      </c>
      <c r="T9" s="179" t="s">
        <v>2</v>
      </c>
      <c r="U9" s="187" t="s">
        <v>3</v>
      </c>
      <c r="V9" s="117"/>
    </row>
    <row r="10" spans="1:23" ht="5.25" customHeight="1">
      <c r="B10" s="116"/>
      <c r="C10" s="116"/>
      <c r="D10" s="116"/>
      <c r="E10" s="116"/>
      <c r="F10" s="116"/>
      <c r="G10" s="116"/>
      <c r="H10" s="116"/>
      <c r="I10" s="116"/>
      <c r="J10" s="116"/>
      <c r="K10" s="166"/>
      <c r="L10" s="116"/>
      <c r="M10" s="116"/>
    </row>
    <row r="11" spans="1:23" s="118" customFormat="1" ht="11.1" customHeight="1">
      <c r="B11" s="119"/>
      <c r="C11" s="641" t="s">
        <v>119</v>
      </c>
      <c r="D11" s="641"/>
      <c r="E11" s="641"/>
      <c r="F11" s="641"/>
      <c r="G11" s="641"/>
      <c r="H11" s="641"/>
      <c r="I11" s="641"/>
      <c r="J11" s="641"/>
      <c r="K11" s="167"/>
      <c r="L11" s="375">
        <v>8433</v>
      </c>
      <c r="M11" s="375">
        <v>8615</v>
      </c>
      <c r="N11" s="375">
        <v>425</v>
      </c>
      <c r="O11" s="375">
        <v>379</v>
      </c>
      <c r="P11" s="375">
        <v>377</v>
      </c>
      <c r="Q11" s="375">
        <v>357</v>
      </c>
      <c r="R11" s="375">
        <v>357</v>
      </c>
      <c r="S11" s="375">
        <v>389</v>
      </c>
      <c r="T11" s="375">
        <v>419</v>
      </c>
      <c r="U11" s="375">
        <v>392</v>
      </c>
      <c r="V11" s="132"/>
      <c r="W11" s="41"/>
    </row>
    <row r="12" spans="1:23" ht="11.1" customHeight="1">
      <c r="B12" s="116"/>
      <c r="C12" s="342"/>
      <c r="D12" s="342"/>
      <c r="E12" s="342"/>
      <c r="F12" s="342"/>
      <c r="G12" s="640" t="s">
        <v>76</v>
      </c>
      <c r="H12" s="640"/>
      <c r="I12" s="640"/>
      <c r="J12" s="640"/>
      <c r="K12" s="168"/>
      <c r="L12" s="374">
        <v>1302</v>
      </c>
      <c r="M12" s="374">
        <v>1394</v>
      </c>
      <c r="N12" s="374">
        <v>81</v>
      </c>
      <c r="O12" s="374">
        <v>74</v>
      </c>
      <c r="P12" s="374">
        <v>68</v>
      </c>
      <c r="Q12" s="374">
        <v>78</v>
      </c>
      <c r="R12" s="374">
        <v>65</v>
      </c>
      <c r="S12" s="374">
        <v>53</v>
      </c>
      <c r="T12" s="374">
        <v>54</v>
      </c>
      <c r="U12" s="374">
        <v>66</v>
      </c>
      <c r="V12" s="123"/>
    </row>
    <row r="13" spans="1:23" ht="11.1" customHeight="1">
      <c r="B13" s="116"/>
      <c r="C13" s="342"/>
      <c r="D13" s="342"/>
      <c r="E13" s="342"/>
      <c r="F13" s="342"/>
      <c r="G13" s="640" t="s">
        <v>77</v>
      </c>
      <c r="H13" s="640"/>
      <c r="I13" s="640"/>
      <c r="J13" s="640"/>
      <c r="K13" s="168"/>
      <c r="L13" s="374">
        <v>1538</v>
      </c>
      <c r="M13" s="374">
        <v>1522</v>
      </c>
      <c r="N13" s="374">
        <v>72</v>
      </c>
      <c r="O13" s="374">
        <v>51</v>
      </c>
      <c r="P13" s="374">
        <v>69</v>
      </c>
      <c r="Q13" s="374">
        <v>65</v>
      </c>
      <c r="R13" s="374">
        <v>81</v>
      </c>
      <c r="S13" s="374">
        <v>77</v>
      </c>
      <c r="T13" s="374">
        <v>80</v>
      </c>
      <c r="U13" s="374">
        <v>77</v>
      </c>
      <c r="V13" s="123"/>
    </row>
    <row r="14" spans="1:23" ht="11.1" customHeight="1">
      <c r="B14" s="116"/>
      <c r="C14" s="342"/>
      <c r="D14" s="342"/>
      <c r="E14" s="342"/>
      <c r="F14" s="342"/>
      <c r="G14" s="640" t="s">
        <v>81</v>
      </c>
      <c r="H14" s="640"/>
      <c r="I14" s="640"/>
      <c r="J14" s="640"/>
      <c r="K14" s="168"/>
      <c r="L14" s="374">
        <v>1141</v>
      </c>
      <c r="M14" s="374">
        <v>1212</v>
      </c>
      <c r="N14" s="374">
        <v>68</v>
      </c>
      <c r="O14" s="374">
        <v>63</v>
      </c>
      <c r="P14" s="374">
        <v>56</v>
      </c>
      <c r="Q14" s="374">
        <v>49</v>
      </c>
      <c r="R14" s="374">
        <v>52</v>
      </c>
      <c r="S14" s="374">
        <v>60</v>
      </c>
      <c r="T14" s="374">
        <v>58</v>
      </c>
      <c r="U14" s="374">
        <v>45</v>
      </c>
      <c r="V14" s="123"/>
    </row>
    <row r="15" spans="1:23" ht="11.1" customHeight="1">
      <c r="B15" s="116"/>
      <c r="C15" s="342"/>
      <c r="D15" s="342"/>
      <c r="E15" s="342"/>
      <c r="F15" s="342"/>
      <c r="G15" s="640" t="s">
        <v>84</v>
      </c>
      <c r="H15" s="640"/>
      <c r="I15" s="640"/>
      <c r="J15" s="640"/>
      <c r="K15" s="168"/>
      <c r="L15" s="374">
        <v>1634</v>
      </c>
      <c r="M15" s="374">
        <v>1654</v>
      </c>
      <c r="N15" s="374">
        <v>73</v>
      </c>
      <c r="O15" s="374">
        <v>73</v>
      </c>
      <c r="P15" s="374">
        <v>48</v>
      </c>
      <c r="Q15" s="374">
        <v>47</v>
      </c>
      <c r="R15" s="374">
        <v>54</v>
      </c>
      <c r="S15" s="374">
        <v>59</v>
      </c>
      <c r="T15" s="374">
        <v>58</v>
      </c>
      <c r="U15" s="374">
        <v>68</v>
      </c>
      <c r="V15" s="123"/>
    </row>
    <row r="16" spans="1:23" ht="11.1" customHeight="1">
      <c r="B16" s="116"/>
      <c r="C16" s="342"/>
      <c r="D16" s="342"/>
      <c r="E16" s="342"/>
      <c r="F16" s="342"/>
      <c r="G16" s="640" t="s">
        <v>87</v>
      </c>
      <c r="H16" s="640"/>
      <c r="I16" s="640"/>
      <c r="J16" s="640"/>
      <c r="K16" s="168"/>
      <c r="L16" s="374">
        <v>1148</v>
      </c>
      <c r="M16" s="374">
        <v>1150</v>
      </c>
      <c r="N16" s="374">
        <v>61</v>
      </c>
      <c r="O16" s="374">
        <v>48</v>
      </c>
      <c r="P16" s="374">
        <v>55</v>
      </c>
      <c r="Q16" s="374">
        <v>42</v>
      </c>
      <c r="R16" s="374">
        <v>34</v>
      </c>
      <c r="S16" s="374">
        <v>55</v>
      </c>
      <c r="T16" s="374">
        <v>62</v>
      </c>
      <c r="U16" s="374">
        <v>62</v>
      </c>
      <c r="V16" s="123"/>
    </row>
    <row r="17" spans="2:24" ht="11.1" customHeight="1">
      <c r="B17" s="116"/>
      <c r="C17" s="342"/>
      <c r="D17" s="342"/>
      <c r="E17" s="342"/>
      <c r="F17" s="342"/>
      <c r="G17" s="640" t="s">
        <v>88</v>
      </c>
      <c r="H17" s="640"/>
      <c r="I17" s="640"/>
      <c r="J17" s="640"/>
      <c r="K17" s="168"/>
      <c r="L17" s="374">
        <v>1670</v>
      </c>
      <c r="M17" s="374">
        <v>1683</v>
      </c>
      <c r="N17" s="374">
        <v>70</v>
      </c>
      <c r="O17" s="374">
        <v>70</v>
      </c>
      <c r="P17" s="374">
        <v>81</v>
      </c>
      <c r="Q17" s="374">
        <v>76</v>
      </c>
      <c r="R17" s="374">
        <v>71</v>
      </c>
      <c r="S17" s="374">
        <v>85</v>
      </c>
      <c r="T17" s="374">
        <v>107</v>
      </c>
      <c r="U17" s="374">
        <v>74</v>
      </c>
      <c r="V17" s="123"/>
    </row>
    <row r="18" spans="2:24" ht="6" customHeight="1">
      <c r="B18" s="116"/>
      <c r="C18" s="342"/>
      <c r="D18" s="342"/>
      <c r="E18" s="342"/>
      <c r="F18" s="342"/>
      <c r="G18" s="342"/>
      <c r="H18" s="342"/>
      <c r="I18" s="342"/>
      <c r="J18" s="342"/>
      <c r="K18" s="168"/>
      <c r="L18" s="374"/>
      <c r="M18" s="374"/>
      <c r="N18" s="374"/>
      <c r="O18" s="374"/>
      <c r="P18" s="374"/>
      <c r="Q18" s="374"/>
      <c r="R18" s="374"/>
      <c r="S18" s="374"/>
      <c r="T18" s="374"/>
      <c r="U18" s="374"/>
      <c r="V18" s="123"/>
    </row>
    <row r="19" spans="2:24" s="118" customFormat="1" ht="11.1" customHeight="1">
      <c r="B19" s="119"/>
      <c r="C19" s="641" t="s">
        <v>120</v>
      </c>
      <c r="D19" s="641"/>
      <c r="E19" s="641"/>
      <c r="F19" s="641"/>
      <c r="G19" s="641"/>
      <c r="H19" s="641"/>
      <c r="I19" s="641"/>
      <c r="J19" s="641"/>
      <c r="K19" s="167"/>
      <c r="L19" s="375">
        <v>2339</v>
      </c>
      <c r="M19" s="375">
        <v>2500</v>
      </c>
      <c r="N19" s="375">
        <v>126</v>
      </c>
      <c r="O19" s="375">
        <v>87</v>
      </c>
      <c r="P19" s="375">
        <v>96</v>
      </c>
      <c r="Q19" s="375">
        <v>108</v>
      </c>
      <c r="R19" s="375">
        <v>104</v>
      </c>
      <c r="S19" s="375">
        <v>112</v>
      </c>
      <c r="T19" s="375">
        <v>126</v>
      </c>
      <c r="U19" s="375">
        <v>108</v>
      </c>
      <c r="V19" s="132"/>
      <c r="W19" s="41"/>
    </row>
    <row r="20" spans="2:24" ht="6" customHeight="1">
      <c r="B20" s="116"/>
      <c r="C20" s="342"/>
      <c r="D20" s="342"/>
      <c r="E20" s="342"/>
      <c r="F20" s="342"/>
      <c r="G20" s="342"/>
      <c r="H20" s="342"/>
      <c r="I20" s="342"/>
      <c r="J20" s="342"/>
      <c r="K20" s="168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123"/>
    </row>
    <row r="21" spans="2:24" s="118" customFormat="1" ht="11.1" customHeight="1">
      <c r="B21" s="119"/>
      <c r="C21" s="641" t="s">
        <v>121</v>
      </c>
      <c r="D21" s="641"/>
      <c r="E21" s="641"/>
      <c r="F21" s="641"/>
      <c r="G21" s="641"/>
      <c r="H21" s="641"/>
      <c r="I21" s="641"/>
      <c r="J21" s="641"/>
      <c r="K21" s="167"/>
      <c r="L21" s="375">
        <v>2467</v>
      </c>
      <c r="M21" s="375">
        <v>2462</v>
      </c>
      <c r="N21" s="375">
        <v>73</v>
      </c>
      <c r="O21" s="375">
        <v>79</v>
      </c>
      <c r="P21" s="375">
        <v>83</v>
      </c>
      <c r="Q21" s="375">
        <v>71</v>
      </c>
      <c r="R21" s="375">
        <v>84</v>
      </c>
      <c r="S21" s="375">
        <v>79</v>
      </c>
      <c r="T21" s="375">
        <v>111</v>
      </c>
      <c r="U21" s="375">
        <v>77</v>
      </c>
      <c r="V21" s="132"/>
      <c r="W21" s="41"/>
    </row>
    <row r="22" spans="2:24" ht="11.1" customHeight="1">
      <c r="B22" s="116"/>
      <c r="C22" s="342"/>
      <c r="D22" s="342"/>
      <c r="E22" s="342"/>
      <c r="F22" s="342"/>
      <c r="G22" s="640" t="s">
        <v>76</v>
      </c>
      <c r="H22" s="640"/>
      <c r="I22" s="640"/>
      <c r="J22" s="640"/>
      <c r="K22" s="168"/>
      <c r="L22" s="374">
        <v>1786</v>
      </c>
      <c r="M22" s="374">
        <v>1767</v>
      </c>
      <c r="N22" s="374">
        <v>62</v>
      </c>
      <c r="O22" s="374">
        <v>64</v>
      </c>
      <c r="P22" s="374">
        <v>63</v>
      </c>
      <c r="Q22" s="374">
        <v>53</v>
      </c>
      <c r="R22" s="374">
        <v>57</v>
      </c>
      <c r="S22" s="374">
        <v>56</v>
      </c>
      <c r="T22" s="374">
        <v>88</v>
      </c>
      <c r="U22" s="374">
        <v>49</v>
      </c>
      <c r="V22" s="123"/>
    </row>
    <row r="23" spans="2:24" ht="11.1" customHeight="1">
      <c r="B23" s="116"/>
      <c r="C23" s="342"/>
      <c r="D23" s="342"/>
      <c r="E23" s="342"/>
      <c r="F23" s="342"/>
      <c r="G23" s="640" t="s">
        <v>77</v>
      </c>
      <c r="H23" s="640"/>
      <c r="I23" s="640"/>
      <c r="J23" s="640"/>
      <c r="K23" s="168"/>
      <c r="L23" s="374">
        <v>681</v>
      </c>
      <c r="M23" s="374">
        <v>695</v>
      </c>
      <c r="N23" s="374">
        <v>11</v>
      </c>
      <c r="O23" s="374">
        <v>15</v>
      </c>
      <c r="P23" s="374">
        <v>20</v>
      </c>
      <c r="Q23" s="374">
        <v>18</v>
      </c>
      <c r="R23" s="374">
        <v>27</v>
      </c>
      <c r="S23" s="374">
        <v>23</v>
      </c>
      <c r="T23" s="374">
        <v>23</v>
      </c>
      <c r="U23" s="374">
        <v>28</v>
      </c>
      <c r="V23" s="123"/>
    </row>
    <row r="24" spans="2:24" ht="6" customHeight="1">
      <c r="B24" s="116"/>
      <c r="C24" s="342"/>
      <c r="D24" s="342"/>
      <c r="E24" s="342"/>
      <c r="F24" s="342"/>
      <c r="G24" s="342"/>
      <c r="H24" s="342"/>
      <c r="I24" s="342"/>
      <c r="J24" s="342"/>
      <c r="K24" s="168"/>
      <c r="L24" s="374"/>
      <c r="M24" s="374"/>
      <c r="N24" s="374"/>
      <c r="O24" s="374"/>
      <c r="P24" s="374"/>
      <c r="Q24" s="374"/>
      <c r="R24" s="374"/>
      <c r="S24" s="374"/>
      <c r="T24" s="374"/>
      <c r="U24" s="374"/>
      <c r="V24" s="123"/>
    </row>
    <row r="25" spans="2:24" s="118" customFormat="1" ht="11.1" customHeight="1">
      <c r="B25" s="119"/>
      <c r="C25" s="641" t="s">
        <v>122</v>
      </c>
      <c r="D25" s="641"/>
      <c r="E25" s="641"/>
      <c r="F25" s="641"/>
      <c r="G25" s="641"/>
      <c r="H25" s="641"/>
      <c r="I25" s="641"/>
      <c r="J25" s="641"/>
      <c r="K25" s="167"/>
      <c r="L25" s="375">
        <v>7894</v>
      </c>
      <c r="M25" s="375">
        <v>8363</v>
      </c>
      <c r="N25" s="375">
        <v>349</v>
      </c>
      <c r="O25" s="375">
        <v>325</v>
      </c>
      <c r="P25" s="375">
        <v>339</v>
      </c>
      <c r="Q25" s="375">
        <v>304</v>
      </c>
      <c r="R25" s="375">
        <v>348</v>
      </c>
      <c r="S25" s="375">
        <v>325</v>
      </c>
      <c r="T25" s="375">
        <v>357</v>
      </c>
      <c r="U25" s="375">
        <v>343</v>
      </c>
      <c r="V25" s="132"/>
      <c r="W25" s="41"/>
    </row>
    <row r="26" spans="2:24" ht="11.1" customHeight="1">
      <c r="B26" s="116"/>
      <c r="C26" s="342"/>
      <c r="D26" s="342"/>
      <c r="E26" s="342"/>
      <c r="F26" s="342"/>
      <c r="G26" s="640" t="s">
        <v>76</v>
      </c>
      <c r="H26" s="640"/>
      <c r="I26" s="640"/>
      <c r="J26" s="640"/>
      <c r="K26" s="168"/>
      <c r="L26" s="374">
        <v>1155</v>
      </c>
      <c r="M26" s="374">
        <v>1254</v>
      </c>
      <c r="N26" s="374">
        <v>68</v>
      </c>
      <c r="O26" s="374">
        <v>62</v>
      </c>
      <c r="P26" s="374">
        <v>56</v>
      </c>
      <c r="Q26" s="374">
        <v>36</v>
      </c>
      <c r="R26" s="374">
        <v>39</v>
      </c>
      <c r="S26" s="374">
        <v>34</v>
      </c>
      <c r="T26" s="374">
        <v>34</v>
      </c>
      <c r="U26" s="374">
        <v>53</v>
      </c>
      <c r="V26" s="123"/>
    </row>
    <row r="27" spans="2:24" ht="11.1" customHeight="1">
      <c r="B27" s="116"/>
      <c r="C27" s="342"/>
      <c r="D27" s="342"/>
      <c r="E27" s="342"/>
      <c r="F27" s="342"/>
      <c r="G27" s="640" t="s">
        <v>77</v>
      </c>
      <c r="H27" s="640"/>
      <c r="I27" s="640"/>
      <c r="J27" s="640"/>
      <c r="K27" s="168"/>
      <c r="L27" s="374">
        <v>2027</v>
      </c>
      <c r="M27" s="374">
        <v>2169</v>
      </c>
      <c r="N27" s="374">
        <v>67</v>
      </c>
      <c r="O27" s="374">
        <v>66</v>
      </c>
      <c r="P27" s="374">
        <v>72</v>
      </c>
      <c r="Q27" s="374">
        <v>69</v>
      </c>
      <c r="R27" s="374">
        <v>82</v>
      </c>
      <c r="S27" s="374">
        <v>76</v>
      </c>
      <c r="T27" s="374">
        <v>98</v>
      </c>
      <c r="U27" s="374">
        <v>81</v>
      </c>
      <c r="V27" s="123"/>
    </row>
    <row r="28" spans="2:24" ht="11.1" customHeight="1">
      <c r="B28" s="116"/>
      <c r="C28" s="342"/>
      <c r="D28" s="342"/>
      <c r="E28" s="342"/>
      <c r="F28" s="342"/>
      <c r="G28" s="640" t="s">
        <v>81</v>
      </c>
      <c r="H28" s="640"/>
      <c r="I28" s="640"/>
      <c r="J28" s="640"/>
      <c r="K28" s="168"/>
      <c r="L28" s="374">
        <v>1580</v>
      </c>
      <c r="M28" s="374">
        <v>1539</v>
      </c>
      <c r="N28" s="374">
        <v>69</v>
      </c>
      <c r="O28" s="374">
        <v>52</v>
      </c>
      <c r="P28" s="374">
        <v>61</v>
      </c>
      <c r="Q28" s="374">
        <v>62</v>
      </c>
      <c r="R28" s="374">
        <v>55</v>
      </c>
      <c r="S28" s="374">
        <v>61</v>
      </c>
      <c r="T28" s="374">
        <v>75</v>
      </c>
      <c r="U28" s="374">
        <v>50</v>
      </c>
      <c r="V28" s="123"/>
    </row>
    <row r="29" spans="2:24" ht="11.1" customHeight="1">
      <c r="B29" s="116"/>
      <c r="C29" s="342"/>
      <c r="D29" s="342"/>
      <c r="E29" s="342"/>
      <c r="F29" s="342"/>
      <c r="G29" s="640" t="s">
        <v>84</v>
      </c>
      <c r="H29" s="640"/>
      <c r="I29" s="640"/>
      <c r="J29" s="640"/>
      <c r="K29" s="168"/>
      <c r="L29" s="374">
        <v>3132</v>
      </c>
      <c r="M29" s="374">
        <v>3401</v>
      </c>
      <c r="N29" s="374">
        <v>145</v>
      </c>
      <c r="O29" s="374">
        <v>145</v>
      </c>
      <c r="P29" s="374">
        <v>150</v>
      </c>
      <c r="Q29" s="374">
        <v>137</v>
      </c>
      <c r="R29" s="374">
        <v>172</v>
      </c>
      <c r="S29" s="374">
        <v>154</v>
      </c>
      <c r="T29" s="374">
        <v>150</v>
      </c>
      <c r="U29" s="374">
        <v>159</v>
      </c>
      <c r="V29" s="123"/>
    </row>
    <row r="30" spans="2:24" s="116" customFormat="1" ht="6" customHeight="1">
      <c r="K30" s="169"/>
      <c r="L30" s="374"/>
      <c r="M30" s="374"/>
      <c r="N30" s="374"/>
      <c r="O30" s="374"/>
      <c r="P30" s="374"/>
      <c r="Q30" s="374"/>
      <c r="R30" s="374"/>
      <c r="S30" s="374"/>
      <c r="T30" s="374"/>
      <c r="U30" s="374"/>
      <c r="V30" s="126"/>
      <c r="W30" s="31"/>
      <c r="X30" s="112"/>
    </row>
    <row r="31" spans="2:24" s="119" customFormat="1" ht="11.1" customHeight="1">
      <c r="C31" s="641" t="s">
        <v>123</v>
      </c>
      <c r="D31" s="641"/>
      <c r="E31" s="641"/>
      <c r="F31" s="641"/>
      <c r="G31" s="641"/>
      <c r="H31" s="641"/>
      <c r="I31" s="641"/>
      <c r="J31" s="641"/>
      <c r="K31" s="167"/>
      <c r="L31" s="375">
        <v>10333</v>
      </c>
      <c r="M31" s="375">
        <v>10919</v>
      </c>
      <c r="N31" s="375">
        <v>390</v>
      </c>
      <c r="O31" s="375">
        <v>389</v>
      </c>
      <c r="P31" s="375">
        <v>394</v>
      </c>
      <c r="Q31" s="375">
        <v>379</v>
      </c>
      <c r="R31" s="375">
        <v>495</v>
      </c>
      <c r="S31" s="375">
        <v>445</v>
      </c>
      <c r="T31" s="375">
        <v>609</v>
      </c>
      <c r="U31" s="375">
        <v>534</v>
      </c>
      <c r="V31" s="132"/>
      <c r="W31" s="41"/>
      <c r="X31" s="118"/>
    </row>
    <row r="32" spans="2:24" ht="11.1" customHeight="1">
      <c r="B32" s="116"/>
      <c r="C32" s="342"/>
      <c r="D32" s="342"/>
      <c r="E32" s="342"/>
      <c r="F32" s="342"/>
      <c r="G32" s="640" t="s">
        <v>76</v>
      </c>
      <c r="H32" s="640"/>
      <c r="I32" s="640"/>
      <c r="J32" s="640"/>
      <c r="K32" s="168"/>
      <c r="L32" s="374">
        <v>1582</v>
      </c>
      <c r="M32" s="374">
        <v>1745</v>
      </c>
      <c r="N32" s="374">
        <v>57</v>
      </c>
      <c r="O32" s="374">
        <v>56</v>
      </c>
      <c r="P32" s="374">
        <v>40</v>
      </c>
      <c r="Q32" s="374">
        <v>60</v>
      </c>
      <c r="R32" s="374">
        <v>64</v>
      </c>
      <c r="S32" s="374">
        <v>62</v>
      </c>
      <c r="T32" s="374">
        <v>80</v>
      </c>
      <c r="U32" s="374">
        <v>61</v>
      </c>
      <c r="V32" s="123"/>
    </row>
    <row r="33" spans="2:24" ht="11.1" customHeight="1">
      <c r="B33" s="116"/>
      <c r="C33" s="342"/>
      <c r="D33" s="342"/>
      <c r="E33" s="342"/>
      <c r="F33" s="342"/>
      <c r="G33" s="640" t="s">
        <v>77</v>
      </c>
      <c r="H33" s="640"/>
      <c r="I33" s="640"/>
      <c r="J33" s="640"/>
      <c r="K33" s="168"/>
      <c r="L33" s="374">
        <v>1963</v>
      </c>
      <c r="M33" s="374">
        <v>2133</v>
      </c>
      <c r="N33" s="374">
        <v>78</v>
      </c>
      <c r="O33" s="374">
        <v>69</v>
      </c>
      <c r="P33" s="374">
        <v>66</v>
      </c>
      <c r="Q33" s="374">
        <v>67</v>
      </c>
      <c r="R33" s="374">
        <v>70</v>
      </c>
      <c r="S33" s="374">
        <v>75</v>
      </c>
      <c r="T33" s="374">
        <v>84</v>
      </c>
      <c r="U33" s="374">
        <v>83</v>
      </c>
      <c r="V33" s="123"/>
      <c r="X33" s="116"/>
    </row>
    <row r="34" spans="2:24" ht="11.1" customHeight="1">
      <c r="B34" s="116"/>
      <c r="C34" s="342"/>
      <c r="D34" s="342"/>
      <c r="E34" s="342"/>
      <c r="F34" s="342"/>
      <c r="G34" s="640" t="s">
        <v>81</v>
      </c>
      <c r="H34" s="640"/>
      <c r="I34" s="640"/>
      <c r="J34" s="640"/>
      <c r="K34" s="168"/>
      <c r="L34" s="374">
        <v>2069</v>
      </c>
      <c r="M34" s="374">
        <v>2146</v>
      </c>
      <c r="N34" s="374">
        <v>67</v>
      </c>
      <c r="O34" s="374">
        <v>64</v>
      </c>
      <c r="P34" s="374">
        <v>88</v>
      </c>
      <c r="Q34" s="374">
        <v>56</v>
      </c>
      <c r="R34" s="374">
        <v>93</v>
      </c>
      <c r="S34" s="374">
        <v>81</v>
      </c>
      <c r="T34" s="374">
        <v>133</v>
      </c>
      <c r="U34" s="374">
        <v>105</v>
      </c>
      <c r="V34" s="123"/>
      <c r="X34" s="116"/>
    </row>
    <row r="35" spans="2:24" ht="11.1" customHeight="1">
      <c r="B35" s="116"/>
      <c r="C35" s="342"/>
      <c r="D35" s="342"/>
      <c r="E35" s="342"/>
      <c r="F35" s="342"/>
      <c r="G35" s="640" t="s">
        <v>84</v>
      </c>
      <c r="H35" s="640"/>
      <c r="I35" s="640"/>
      <c r="J35" s="640"/>
      <c r="K35" s="168"/>
      <c r="L35" s="374">
        <v>2032</v>
      </c>
      <c r="M35" s="374">
        <v>2131</v>
      </c>
      <c r="N35" s="374">
        <v>92</v>
      </c>
      <c r="O35" s="374">
        <v>92</v>
      </c>
      <c r="P35" s="374">
        <v>81</v>
      </c>
      <c r="Q35" s="374">
        <v>71</v>
      </c>
      <c r="R35" s="374">
        <v>78</v>
      </c>
      <c r="S35" s="374">
        <v>59</v>
      </c>
      <c r="T35" s="374">
        <v>100</v>
      </c>
      <c r="U35" s="374">
        <v>99</v>
      </c>
      <c r="V35" s="123"/>
    </row>
    <row r="36" spans="2:24" ht="11.1" customHeight="1">
      <c r="B36" s="116"/>
      <c r="C36" s="342"/>
      <c r="D36" s="342"/>
      <c r="E36" s="342"/>
      <c r="F36" s="342"/>
      <c r="G36" s="640" t="s">
        <v>87</v>
      </c>
      <c r="H36" s="640"/>
      <c r="I36" s="640"/>
      <c r="J36" s="640"/>
      <c r="K36" s="168"/>
      <c r="L36" s="374">
        <v>2687</v>
      </c>
      <c r="M36" s="374">
        <v>2764</v>
      </c>
      <c r="N36" s="374">
        <v>96</v>
      </c>
      <c r="O36" s="374">
        <v>108</v>
      </c>
      <c r="P36" s="374">
        <v>119</v>
      </c>
      <c r="Q36" s="374">
        <v>125</v>
      </c>
      <c r="R36" s="374">
        <v>190</v>
      </c>
      <c r="S36" s="374">
        <v>168</v>
      </c>
      <c r="T36" s="374">
        <v>212</v>
      </c>
      <c r="U36" s="374">
        <v>186</v>
      </c>
      <c r="V36" s="123"/>
    </row>
    <row r="37" spans="2:24" ht="6" customHeight="1">
      <c r="B37" s="116"/>
      <c r="C37" s="342"/>
      <c r="D37" s="342"/>
      <c r="E37" s="342"/>
      <c r="F37" s="342"/>
      <c r="G37" s="342"/>
      <c r="H37" s="342"/>
      <c r="I37" s="342"/>
      <c r="J37" s="342"/>
      <c r="K37" s="168"/>
      <c r="L37" s="374"/>
      <c r="M37" s="374"/>
      <c r="N37" s="374"/>
      <c r="O37" s="374"/>
      <c r="P37" s="374"/>
      <c r="Q37" s="374"/>
      <c r="R37" s="374"/>
      <c r="S37" s="374"/>
      <c r="T37" s="374"/>
      <c r="U37" s="374"/>
      <c r="V37" s="123"/>
    </row>
    <row r="38" spans="2:24" s="118" customFormat="1" ht="11.1" customHeight="1">
      <c r="B38" s="119"/>
      <c r="C38" s="641" t="s">
        <v>124</v>
      </c>
      <c r="D38" s="641"/>
      <c r="E38" s="641"/>
      <c r="F38" s="641"/>
      <c r="G38" s="641"/>
      <c r="H38" s="641"/>
      <c r="I38" s="641"/>
      <c r="J38" s="641"/>
      <c r="K38" s="167"/>
      <c r="L38" s="375">
        <v>16192</v>
      </c>
      <c r="M38" s="375">
        <v>17651</v>
      </c>
      <c r="N38" s="375">
        <v>683</v>
      </c>
      <c r="O38" s="375">
        <v>631</v>
      </c>
      <c r="P38" s="375">
        <v>719</v>
      </c>
      <c r="Q38" s="375">
        <v>709</v>
      </c>
      <c r="R38" s="375">
        <v>707</v>
      </c>
      <c r="S38" s="375">
        <v>713</v>
      </c>
      <c r="T38" s="375">
        <v>781</v>
      </c>
      <c r="U38" s="375">
        <v>761</v>
      </c>
      <c r="V38" s="132"/>
      <c r="W38" s="41"/>
    </row>
    <row r="39" spans="2:24" ht="11.1" customHeight="1">
      <c r="B39" s="116"/>
      <c r="C39" s="342"/>
      <c r="D39" s="342"/>
      <c r="E39" s="342"/>
      <c r="F39" s="342"/>
      <c r="G39" s="640" t="s">
        <v>76</v>
      </c>
      <c r="H39" s="640"/>
      <c r="I39" s="640"/>
      <c r="J39" s="640"/>
      <c r="K39" s="168"/>
      <c r="L39" s="374">
        <v>2003</v>
      </c>
      <c r="M39" s="374">
        <v>2166</v>
      </c>
      <c r="N39" s="374">
        <v>100</v>
      </c>
      <c r="O39" s="374">
        <v>100</v>
      </c>
      <c r="P39" s="374">
        <v>94</v>
      </c>
      <c r="Q39" s="374">
        <v>92</v>
      </c>
      <c r="R39" s="374">
        <v>80</v>
      </c>
      <c r="S39" s="374">
        <v>78</v>
      </c>
      <c r="T39" s="374">
        <v>115</v>
      </c>
      <c r="U39" s="374">
        <v>77</v>
      </c>
      <c r="V39" s="123"/>
    </row>
    <row r="40" spans="2:24" ht="11.1" customHeight="1">
      <c r="B40" s="116"/>
      <c r="C40" s="342"/>
      <c r="D40" s="342"/>
      <c r="E40" s="342"/>
      <c r="F40" s="342"/>
      <c r="G40" s="640" t="s">
        <v>77</v>
      </c>
      <c r="H40" s="640"/>
      <c r="I40" s="640"/>
      <c r="J40" s="640"/>
      <c r="K40" s="168"/>
      <c r="L40" s="374">
        <v>3153</v>
      </c>
      <c r="M40" s="374">
        <v>3309</v>
      </c>
      <c r="N40" s="374">
        <v>167</v>
      </c>
      <c r="O40" s="374">
        <v>148</v>
      </c>
      <c r="P40" s="374">
        <v>206</v>
      </c>
      <c r="Q40" s="374">
        <v>187</v>
      </c>
      <c r="R40" s="374">
        <v>153</v>
      </c>
      <c r="S40" s="374">
        <v>150</v>
      </c>
      <c r="T40" s="374">
        <v>110</v>
      </c>
      <c r="U40" s="374">
        <v>140</v>
      </c>
      <c r="V40" s="123"/>
    </row>
    <row r="41" spans="2:24" ht="11.1" customHeight="1">
      <c r="B41" s="116"/>
      <c r="C41" s="342"/>
      <c r="D41" s="342"/>
      <c r="E41" s="342"/>
      <c r="F41" s="342"/>
      <c r="G41" s="640" t="s">
        <v>81</v>
      </c>
      <c r="H41" s="640"/>
      <c r="I41" s="640"/>
      <c r="J41" s="640"/>
      <c r="K41" s="168"/>
      <c r="L41" s="374">
        <v>2102</v>
      </c>
      <c r="M41" s="374">
        <v>2538</v>
      </c>
      <c r="N41" s="374">
        <v>74</v>
      </c>
      <c r="O41" s="374">
        <v>72</v>
      </c>
      <c r="P41" s="374">
        <v>65</v>
      </c>
      <c r="Q41" s="374">
        <v>81</v>
      </c>
      <c r="R41" s="374">
        <v>76</v>
      </c>
      <c r="S41" s="374">
        <v>64</v>
      </c>
      <c r="T41" s="374">
        <v>91</v>
      </c>
      <c r="U41" s="374">
        <v>100</v>
      </c>
      <c r="V41" s="123"/>
    </row>
    <row r="42" spans="2:24" ht="11.1" customHeight="1">
      <c r="B42" s="116"/>
      <c r="C42" s="342"/>
      <c r="D42" s="342"/>
      <c r="E42" s="342"/>
      <c r="F42" s="342"/>
      <c r="G42" s="640" t="s">
        <v>84</v>
      </c>
      <c r="H42" s="640"/>
      <c r="I42" s="640"/>
      <c r="J42" s="640"/>
      <c r="K42" s="168"/>
      <c r="L42" s="374">
        <v>1258</v>
      </c>
      <c r="M42" s="374">
        <v>1316</v>
      </c>
      <c r="N42" s="374">
        <v>42</v>
      </c>
      <c r="O42" s="374">
        <v>33</v>
      </c>
      <c r="P42" s="374">
        <v>42</v>
      </c>
      <c r="Q42" s="374">
        <v>38</v>
      </c>
      <c r="R42" s="374">
        <v>53</v>
      </c>
      <c r="S42" s="374">
        <v>54</v>
      </c>
      <c r="T42" s="374">
        <v>55</v>
      </c>
      <c r="U42" s="374">
        <v>53</v>
      </c>
      <c r="V42" s="123"/>
    </row>
    <row r="43" spans="2:24" ht="11.1" customHeight="1">
      <c r="B43" s="116"/>
      <c r="C43" s="342"/>
      <c r="D43" s="342"/>
      <c r="E43" s="342"/>
      <c r="F43" s="342"/>
      <c r="G43" s="640" t="s">
        <v>87</v>
      </c>
      <c r="H43" s="640"/>
      <c r="I43" s="640"/>
      <c r="J43" s="640"/>
      <c r="K43" s="168"/>
      <c r="L43" s="374">
        <v>1732</v>
      </c>
      <c r="M43" s="374">
        <v>1989</v>
      </c>
      <c r="N43" s="374">
        <v>58</v>
      </c>
      <c r="O43" s="374">
        <v>54</v>
      </c>
      <c r="P43" s="374">
        <v>58</v>
      </c>
      <c r="Q43" s="374">
        <v>72</v>
      </c>
      <c r="R43" s="374">
        <v>74</v>
      </c>
      <c r="S43" s="374">
        <v>64</v>
      </c>
      <c r="T43" s="374">
        <v>89</v>
      </c>
      <c r="U43" s="374">
        <v>90</v>
      </c>
      <c r="V43" s="123"/>
    </row>
    <row r="44" spans="2:24" ht="11.1" customHeight="1">
      <c r="B44" s="116"/>
      <c r="C44" s="342"/>
      <c r="D44" s="342"/>
      <c r="E44" s="342"/>
      <c r="F44" s="342"/>
      <c r="G44" s="640" t="s">
        <v>88</v>
      </c>
      <c r="H44" s="640"/>
      <c r="I44" s="640"/>
      <c r="J44" s="640"/>
      <c r="K44" s="168"/>
      <c r="L44" s="374">
        <v>2931</v>
      </c>
      <c r="M44" s="374">
        <v>3249</v>
      </c>
      <c r="N44" s="374">
        <v>152</v>
      </c>
      <c r="O44" s="374">
        <v>128</v>
      </c>
      <c r="P44" s="374">
        <v>132</v>
      </c>
      <c r="Q44" s="374">
        <v>117</v>
      </c>
      <c r="R44" s="374">
        <v>110</v>
      </c>
      <c r="S44" s="374">
        <v>124</v>
      </c>
      <c r="T44" s="374">
        <v>134</v>
      </c>
      <c r="U44" s="374">
        <v>135</v>
      </c>
      <c r="V44" s="123"/>
    </row>
    <row r="45" spans="2:24" ht="11.1" customHeight="1">
      <c r="B45" s="116"/>
      <c r="C45" s="342"/>
      <c r="D45" s="342"/>
      <c r="E45" s="342"/>
      <c r="F45" s="342"/>
      <c r="G45" s="640" t="s">
        <v>104</v>
      </c>
      <c r="H45" s="640"/>
      <c r="I45" s="640"/>
      <c r="J45" s="640"/>
      <c r="K45" s="168"/>
      <c r="L45" s="374">
        <v>3013</v>
      </c>
      <c r="M45" s="374">
        <v>3084</v>
      </c>
      <c r="N45" s="374">
        <v>90</v>
      </c>
      <c r="O45" s="374">
        <v>96</v>
      </c>
      <c r="P45" s="374">
        <v>122</v>
      </c>
      <c r="Q45" s="374">
        <v>122</v>
      </c>
      <c r="R45" s="374">
        <v>161</v>
      </c>
      <c r="S45" s="374">
        <v>179</v>
      </c>
      <c r="T45" s="374">
        <v>187</v>
      </c>
      <c r="U45" s="374">
        <v>166</v>
      </c>
      <c r="V45" s="123"/>
    </row>
    <row r="46" spans="2:24" ht="6" customHeight="1">
      <c r="B46" s="116"/>
      <c r="C46" s="342"/>
      <c r="D46" s="342"/>
      <c r="E46" s="342"/>
      <c r="F46" s="342"/>
      <c r="G46" s="342"/>
      <c r="H46" s="342"/>
      <c r="I46" s="342"/>
      <c r="J46" s="342"/>
      <c r="K46" s="168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123"/>
    </row>
    <row r="47" spans="2:24" s="118" customFormat="1" ht="11.1" customHeight="1">
      <c r="B47" s="119"/>
      <c r="C47" s="641" t="s">
        <v>125</v>
      </c>
      <c r="D47" s="641"/>
      <c r="E47" s="641"/>
      <c r="F47" s="641"/>
      <c r="G47" s="641"/>
      <c r="H47" s="641"/>
      <c r="I47" s="641"/>
      <c r="J47" s="641"/>
      <c r="K47" s="167"/>
      <c r="L47" s="375">
        <v>6</v>
      </c>
      <c r="M47" s="375">
        <v>6</v>
      </c>
      <c r="N47" s="375">
        <v>0</v>
      </c>
      <c r="O47" s="375">
        <v>0</v>
      </c>
      <c r="P47" s="375">
        <v>0</v>
      </c>
      <c r="Q47" s="375">
        <v>0</v>
      </c>
      <c r="R47" s="375">
        <v>0</v>
      </c>
      <c r="S47" s="375">
        <v>0</v>
      </c>
      <c r="T47" s="375">
        <v>0</v>
      </c>
      <c r="U47" s="375">
        <v>0</v>
      </c>
      <c r="V47" s="132"/>
      <c r="W47" s="41"/>
    </row>
    <row r="48" spans="2:24" ht="6" customHeight="1">
      <c r="B48" s="116"/>
      <c r="C48" s="342"/>
      <c r="D48" s="342"/>
      <c r="E48" s="342"/>
      <c r="F48" s="342"/>
      <c r="G48" s="342"/>
      <c r="H48" s="342"/>
      <c r="I48" s="342"/>
      <c r="J48" s="342"/>
      <c r="K48" s="168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123"/>
    </row>
    <row r="49" spans="2:23" s="118" customFormat="1" ht="11.1" customHeight="1">
      <c r="B49" s="119"/>
      <c r="C49" s="641" t="s">
        <v>126</v>
      </c>
      <c r="D49" s="641"/>
      <c r="E49" s="641"/>
      <c r="F49" s="641"/>
      <c r="G49" s="641"/>
      <c r="H49" s="641"/>
      <c r="I49" s="641"/>
      <c r="J49" s="641"/>
      <c r="K49" s="167"/>
      <c r="L49" s="375">
        <v>10816</v>
      </c>
      <c r="M49" s="375">
        <v>11135</v>
      </c>
      <c r="N49" s="375">
        <v>480</v>
      </c>
      <c r="O49" s="375">
        <v>459</v>
      </c>
      <c r="P49" s="375">
        <v>546</v>
      </c>
      <c r="Q49" s="375">
        <v>572</v>
      </c>
      <c r="R49" s="375">
        <v>601</v>
      </c>
      <c r="S49" s="375">
        <v>630</v>
      </c>
      <c r="T49" s="375">
        <v>606</v>
      </c>
      <c r="U49" s="375">
        <v>582</v>
      </c>
      <c r="V49" s="132"/>
      <c r="W49" s="41"/>
    </row>
    <row r="50" spans="2:23" ht="11.1" customHeight="1">
      <c r="B50" s="116"/>
      <c r="C50" s="342"/>
      <c r="D50" s="342"/>
      <c r="E50" s="342"/>
      <c r="F50" s="342"/>
      <c r="G50" s="640" t="s">
        <v>76</v>
      </c>
      <c r="H50" s="640"/>
      <c r="I50" s="640"/>
      <c r="J50" s="640"/>
      <c r="K50" s="168"/>
      <c r="L50" s="374">
        <v>2001</v>
      </c>
      <c r="M50" s="374">
        <v>2003</v>
      </c>
      <c r="N50" s="374">
        <v>79</v>
      </c>
      <c r="O50" s="374">
        <v>93</v>
      </c>
      <c r="P50" s="374">
        <v>97</v>
      </c>
      <c r="Q50" s="374">
        <v>112</v>
      </c>
      <c r="R50" s="374">
        <v>91</v>
      </c>
      <c r="S50" s="374">
        <v>120</v>
      </c>
      <c r="T50" s="374">
        <v>103</v>
      </c>
      <c r="U50" s="374">
        <v>100</v>
      </c>
      <c r="V50" s="123"/>
    </row>
    <row r="51" spans="2:23" ht="11.1" customHeight="1">
      <c r="B51" s="116"/>
      <c r="C51" s="342"/>
      <c r="D51" s="342"/>
      <c r="E51" s="342"/>
      <c r="F51" s="342"/>
      <c r="G51" s="640" t="s">
        <v>77</v>
      </c>
      <c r="H51" s="640"/>
      <c r="I51" s="640"/>
      <c r="J51" s="640"/>
      <c r="K51" s="168"/>
      <c r="L51" s="374">
        <v>1462</v>
      </c>
      <c r="M51" s="374">
        <v>1504</v>
      </c>
      <c r="N51" s="374">
        <v>68</v>
      </c>
      <c r="O51" s="374">
        <v>48</v>
      </c>
      <c r="P51" s="374">
        <v>82</v>
      </c>
      <c r="Q51" s="374">
        <v>77</v>
      </c>
      <c r="R51" s="374">
        <v>88</v>
      </c>
      <c r="S51" s="374">
        <v>81</v>
      </c>
      <c r="T51" s="374">
        <v>81</v>
      </c>
      <c r="U51" s="374">
        <v>71</v>
      </c>
      <c r="V51" s="123"/>
    </row>
    <row r="52" spans="2:23" ht="11.1" customHeight="1">
      <c r="B52" s="116"/>
      <c r="C52" s="342"/>
      <c r="D52" s="342"/>
      <c r="E52" s="342"/>
      <c r="F52" s="342"/>
      <c r="G52" s="640" t="s">
        <v>81</v>
      </c>
      <c r="H52" s="640"/>
      <c r="I52" s="640"/>
      <c r="J52" s="640"/>
      <c r="K52" s="168"/>
      <c r="L52" s="374">
        <v>1829</v>
      </c>
      <c r="M52" s="374">
        <v>1883</v>
      </c>
      <c r="N52" s="374">
        <v>70</v>
      </c>
      <c r="O52" s="374">
        <v>68</v>
      </c>
      <c r="P52" s="374">
        <v>108</v>
      </c>
      <c r="Q52" s="374">
        <v>94</v>
      </c>
      <c r="R52" s="374">
        <v>103</v>
      </c>
      <c r="S52" s="374">
        <v>105</v>
      </c>
      <c r="T52" s="374">
        <v>103</v>
      </c>
      <c r="U52" s="374">
        <v>87</v>
      </c>
      <c r="V52" s="123"/>
    </row>
    <row r="53" spans="2:23" ht="11.1" customHeight="1">
      <c r="B53" s="116"/>
      <c r="C53" s="342"/>
      <c r="D53" s="342"/>
      <c r="E53" s="342"/>
      <c r="F53" s="342"/>
      <c r="G53" s="640" t="s">
        <v>84</v>
      </c>
      <c r="H53" s="640"/>
      <c r="I53" s="640"/>
      <c r="J53" s="640"/>
      <c r="K53" s="168"/>
      <c r="L53" s="374">
        <v>1763</v>
      </c>
      <c r="M53" s="374">
        <v>1855</v>
      </c>
      <c r="N53" s="374">
        <v>100</v>
      </c>
      <c r="O53" s="374">
        <v>90</v>
      </c>
      <c r="P53" s="374">
        <v>107</v>
      </c>
      <c r="Q53" s="374">
        <v>113</v>
      </c>
      <c r="R53" s="374">
        <v>125</v>
      </c>
      <c r="S53" s="374">
        <v>118</v>
      </c>
      <c r="T53" s="374">
        <v>102</v>
      </c>
      <c r="U53" s="374">
        <v>117</v>
      </c>
      <c r="V53" s="123"/>
    </row>
    <row r="54" spans="2:23" ht="11.1" customHeight="1">
      <c r="B54" s="116"/>
      <c r="C54" s="342"/>
      <c r="D54" s="342"/>
      <c r="E54" s="342"/>
      <c r="F54" s="342"/>
      <c r="G54" s="640" t="s">
        <v>87</v>
      </c>
      <c r="H54" s="640"/>
      <c r="I54" s="640"/>
      <c r="J54" s="640"/>
      <c r="K54" s="168"/>
      <c r="L54" s="374">
        <v>2426</v>
      </c>
      <c r="M54" s="374">
        <v>2521</v>
      </c>
      <c r="N54" s="374">
        <v>95</v>
      </c>
      <c r="O54" s="374">
        <v>92</v>
      </c>
      <c r="P54" s="374">
        <v>89</v>
      </c>
      <c r="Q54" s="374">
        <v>103</v>
      </c>
      <c r="R54" s="374">
        <v>127</v>
      </c>
      <c r="S54" s="374">
        <v>144</v>
      </c>
      <c r="T54" s="374">
        <v>144</v>
      </c>
      <c r="U54" s="374">
        <v>144</v>
      </c>
      <c r="V54" s="123"/>
    </row>
    <row r="55" spans="2:23" ht="11.1" customHeight="1">
      <c r="B55" s="116"/>
      <c r="C55" s="342"/>
      <c r="D55" s="342"/>
      <c r="E55" s="342"/>
      <c r="F55" s="342"/>
      <c r="G55" s="640" t="s">
        <v>88</v>
      </c>
      <c r="H55" s="640"/>
      <c r="I55" s="640"/>
      <c r="J55" s="640"/>
      <c r="K55" s="168"/>
      <c r="L55" s="374">
        <v>1335</v>
      </c>
      <c r="M55" s="374">
        <v>1369</v>
      </c>
      <c r="N55" s="374">
        <v>68</v>
      </c>
      <c r="O55" s="374">
        <v>68</v>
      </c>
      <c r="P55" s="374">
        <v>63</v>
      </c>
      <c r="Q55" s="374">
        <v>73</v>
      </c>
      <c r="R55" s="374">
        <v>67</v>
      </c>
      <c r="S55" s="374">
        <v>62</v>
      </c>
      <c r="T55" s="374">
        <v>73</v>
      </c>
      <c r="U55" s="374">
        <v>63</v>
      </c>
      <c r="V55" s="123"/>
    </row>
    <row r="56" spans="2:23" ht="6" customHeight="1">
      <c r="B56" s="116"/>
      <c r="C56" s="342"/>
      <c r="D56" s="342"/>
      <c r="E56" s="342"/>
      <c r="F56" s="342"/>
      <c r="G56" s="342"/>
      <c r="H56" s="342"/>
      <c r="I56" s="342"/>
      <c r="J56" s="342"/>
      <c r="K56" s="168"/>
      <c r="L56" s="374"/>
      <c r="M56" s="374"/>
      <c r="N56" s="374"/>
      <c r="O56" s="374"/>
      <c r="P56" s="374"/>
      <c r="Q56" s="374"/>
      <c r="R56" s="374"/>
      <c r="S56" s="374"/>
      <c r="T56" s="374"/>
      <c r="U56" s="374"/>
      <c r="V56" s="115"/>
    </row>
    <row r="57" spans="2:23" s="118" customFormat="1" ht="11.1" customHeight="1">
      <c r="B57" s="119"/>
      <c r="C57" s="641" t="s">
        <v>127</v>
      </c>
      <c r="D57" s="641"/>
      <c r="E57" s="641"/>
      <c r="F57" s="641"/>
      <c r="G57" s="641"/>
      <c r="H57" s="641"/>
      <c r="I57" s="641"/>
      <c r="J57" s="641"/>
      <c r="K57" s="167"/>
      <c r="L57" s="375">
        <v>13245</v>
      </c>
      <c r="M57" s="375">
        <v>13519</v>
      </c>
      <c r="N57" s="375">
        <v>656</v>
      </c>
      <c r="O57" s="375">
        <v>560</v>
      </c>
      <c r="P57" s="375">
        <v>612</v>
      </c>
      <c r="Q57" s="375">
        <v>599</v>
      </c>
      <c r="R57" s="375">
        <v>717</v>
      </c>
      <c r="S57" s="375">
        <v>678</v>
      </c>
      <c r="T57" s="375">
        <v>754</v>
      </c>
      <c r="U57" s="375">
        <v>677</v>
      </c>
      <c r="V57" s="132"/>
      <c r="W57" s="41"/>
    </row>
    <row r="58" spans="2:23" ht="11.1" customHeight="1">
      <c r="B58" s="116"/>
      <c r="C58" s="342"/>
      <c r="D58" s="342"/>
      <c r="E58" s="342"/>
      <c r="F58" s="342"/>
      <c r="G58" s="640" t="s">
        <v>76</v>
      </c>
      <c r="H58" s="640"/>
      <c r="I58" s="640"/>
      <c r="J58" s="640"/>
      <c r="K58" s="168"/>
      <c r="L58" s="374">
        <v>2316</v>
      </c>
      <c r="M58" s="374">
        <v>2437</v>
      </c>
      <c r="N58" s="374">
        <v>85</v>
      </c>
      <c r="O58" s="374">
        <v>93</v>
      </c>
      <c r="P58" s="374">
        <v>98</v>
      </c>
      <c r="Q58" s="374">
        <v>93</v>
      </c>
      <c r="R58" s="374">
        <v>135</v>
      </c>
      <c r="S58" s="374">
        <v>119</v>
      </c>
      <c r="T58" s="374">
        <v>117</v>
      </c>
      <c r="U58" s="374">
        <v>143</v>
      </c>
      <c r="V58" s="123"/>
    </row>
    <row r="59" spans="2:23" ht="11.1" customHeight="1">
      <c r="B59" s="116"/>
      <c r="C59" s="342"/>
      <c r="D59" s="342"/>
      <c r="E59" s="342"/>
      <c r="F59" s="342"/>
      <c r="G59" s="640" t="s">
        <v>77</v>
      </c>
      <c r="H59" s="640"/>
      <c r="I59" s="640"/>
      <c r="J59" s="640"/>
      <c r="K59" s="168"/>
      <c r="L59" s="374">
        <v>2172</v>
      </c>
      <c r="M59" s="374">
        <v>2253</v>
      </c>
      <c r="N59" s="374">
        <v>99</v>
      </c>
      <c r="O59" s="374">
        <v>94</v>
      </c>
      <c r="P59" s="374">
        <v>85</v>
      </c>
      <c r="Q59" s="374">
        <v>96</v>
      </c>
      <c r="R59" s="374">
        <v>103</v>
      </c>
      <c r="S59" s="374">
        <v>113</v>
      </c>
      <c r="T59" s="374">
        <v>147</v>
      </c>
      <c r="U59" s="374">
        <v>122</v>
      </c>
      <c r="V59" s="123"/>
    </row>
    <row r="60" spans="2:23" ht="11.1" customHeight="1">
      <c r="B60" s="116"/>
      <c r="C60" s="342"/>
      <c r="D60" s="342"/>
      <c r="E60" s="342"/>
      <c r="F60" s="342"/>
      <c r="G60" s="640" t="s">
        <v>81</v>
      </c>
      <c r="H60" s="640"/>
      <c r="I60" s="640"/>
      <c r="J60" s="640"/>
      <c r="K60" s="168"/>
      <c r="L60" s="374">
        <v>2367</v>
      </c>
      <c r="M60" s="374">
        <v>2383</v>
      </c>
      <c r="N60" s="374">
        <v>144</v>
      </c>
      <c r="O60" s="374">
        <v>111</v>
      </c>
      <c r="P60" s="374">
        <v>126</v>
      </c>
      <c r="Q60" s="374">
        <v>122</v>
      </c>
      <c r="R60" s="374">
        <v>117</v>
      </c>
      <c r="S60" s="374">
        <v>116</v>
      </c>
      <c r="T60" s="374">
        <v>115</v>
      </c>
      <c r="U60" s="374">
        <v>100</v>
      </c>
      <c r="V60" s="123"/>
      <c r="W60" s="335"/>
    </row>
    <row r="61" spans="2:23" ht="11.1" customHeight="1">
      <c r="B61" s="116"/>
      <c r="C61" s="342"/>
      <c r="D61" s="342"/>
      <c r="E61" s="342"/>
      <c r="F61" s="342"/>
      <c r="G61" s="640" t="s">
        <v>84</v>
      </c>
      <c r="H61" s="640"/>
      <c r="I61" s="640"/>
      <c r="J61" s="640"/>
      <c r="K61" s="168"/>
      <c r="L61" s="374">
        <v>3072</v>
      </c>
      <c r="M61" s="374">
        <v>3016</v>
      </c>
      <c r="N61" s="374">
        <v>148</v>
      </c>
      <c r="O61" s="374">
        <v>113</v>
      </c>
      <c r="P61" s="374">
        <v>129</v>
      </c>
      <c r="Q61" s="374">
        <v>123</v>
      </c>
      <c r="R61" s="374">
        <v>176</v>
      </c>
      <c r="S61" s="374">
        <v>159</v>
      </c>
      <c r="T61" s="374">
        <v>181</v>
      </c>
      <c r="U61" s="374">
        <v>138</v>
      </c>
      <c r="V61" s="123"/>
      <c r="W61" s="335"/>
    </row>
    <row r="62" spans="2:23" ht="11.1" customHeight="1">
      <c r="B62" s="116"/>
      <c r="C62" s="342"/>
      <c r="D62" s="342"/>
      <c r="E62" s="342"/>
      <c r="F62" s="342"/>
      <c r="G62" s="640" t="s">
        <v>87</v>
      </c>
      <c r="H62" s="640"/>
      <c r="I62" s="640"/>
      <c r="J62" s="640"/>
      <c r="K62" s="168"/>
      <c r="L62" s="374">
        <v>2348</v>
      </c>
      <c r="M62" s="374">
        <v>2432</v>
      </c>
      <c r="N62" s="374">
        <v>125</v>
      </c>
      <c r="O62" s="374">
        <v>113</v>
      </c>
      <c r="P62" s="374">
        <v>130</v>
      </c>
      <c r="Q62" s="374">
        <v>119</v>
      </c>
      <c r="R62" s="374">
        <v>129</v>
      </c>
      <c r="S62" s="374">
        <v>104</v>
      </c>
      <c r="T62" s="374">
        <v>127</v>
      </c>
      <c r="U62" s="374">
        <v>119</v>
      </c>
      <c r="V62" s="123"/>
    </row>
    <row r="63" spans="2:23" ht="11.1" customHeight="1">
      <c r="B63" s="116"/>
      <c r="C63" s="342"/>
      <c r="D63" s="342"/>
      <c r="E63" s="342"/>
      <c r="F63" s="342"/>
      <c r="G63" s="640" t="s">
        <v>88</v>
      </c>
      <c r="H63" s="640"/>
      <c r="I63" s="640"/>
      <c r="J63" s="640"/>
      <c r="K63" s="168"/>
      <c r="L63" s="374">
        <v>970</v>
      </c>
      <c r="M63" s="374">
        <v>998</v>
      </c>
      <c r="N63" s="374">
        <v>55</v>
      </c>
      <c r="O63" s="374">
        <v>36</v>
      </c>
      <c r="P63" s="374">
        <v>44</v>
      </c>
      <c r="Q63" s="374">
        <v>46</v>
      </c>
      <c r="R63" s="374">
        <v>57</v>
      </c>
      <c r="S63" s="374">
        <v>67</v>
      </c>
      <c r="T63" s="374">
        <v>67</v>
      </c>
      <c r="U63" s="374">
        <v>55</v>
      </c>
      <c r="V63" s="123"/>
    </row>
    <row r="64" spans="2:23" ht="6" customHeight="1">
      <c r="B64" s="116"/>
      <c r="C64" s="342"/>
      <c r="D64" s="342"/>
      <c r="E64" s="342"/>
      <c r="F64" s="342"/>
      <c r="G64" s="342"/>
      <c r="H64" s="342"/>
      <c r="I64" s="342"/>
      <c r="J64" s="342"/>
      <c r="K64" s="168"/>
      <c r="L64" s="374"/>
      <c r="M64" s="374"/>
      <c r="N64" s="374"/>
      <c r="O64" s="374"/>
      <c r="P64" s="374"/>
      <c r="Q64" s="374"/>
      <c r="R64" s="374"/>
      <c r="S64" s="374"/>
      <c r="T64" s="374"/>
      <c r="U64" s="374"/>
      <c r="V64" s="123"/>
    </row>
    <row r="65" spans="2:23" s="118" customFormat="1" ht="11.1" customHeight="1">
      <c r="B65" s="119"/>
      <c r="C65" s="641" t="s">
        <v>128</v>
      </c>
      <c r="D65" s="641"/>
      <c r="E65" s="641"/>
      <c r="F65" s="641"/>
      <c r="G65" s="641"/>
      <c r="H65" s="641"/>
      <c r="I65" s="641"/>
      <c r="J65" s="641"/>
      <c r="K65" s="167"/>
      <c r="L65" s="375">
        <v>11182</v>
      </c>
      <c r="M65" s="375">
        <v>11372</v>
      </c>
      <c r="N65" s="375">
        <v>372</v>
      </c>
      <c r="O65" s="375">
        <v>433</v>
      </c>
      <c r="P65" s="375">
        <v>562</v>
      </c>
      <c r="Q65" s="375">
        <v>555</v>
      </c>
      <c r="R65" s="375">
        <v>645</v>
      </c>
      <c r="S65" s="375">
        <v>652</v>
      </c>
      <c r="T65" s="375">
        <v>639</v>
      </c>
      <c r="U65" s="375">
        <v>595</v>
      </c>
      <c r="V65" s="132"/>
      <c r="W65" s="41"/>
    </row>
    <row r="66" spans="2:23" ht="11.1" customHeight="1">
      <c r="B66" s="116"/>
      <c r="C66" s="342"/>
      <c r="D66" s="342"/>
      <c r="E66" s="342"/>
      <c r="F66" s="342"/>
      <c r="G66" s="640" t="s">
        <v>76</v>
      </c>
      <c r="H66" s="640"/>
      <c r="I66" s="640"/>
      <c r="J66" s="640"/>
      <c r="K66" s="168"/>
      <c r="L66" s="374">
        <v>2605</v>
      </c>
      <c r="M66" s="374">
        <v>2680</v>
      </c>
      <c r="N66" s="374">
        <v>119</v>
      </c>
      <c r="O66" s="374">
        <v>137</v>
      </c>
      <c r="P66" s="374">
        <v>157</v>
      </c>
      <c r="Q66" s="374">
        <v>148</v>
      </c>
      <c r="R66" s="374">
        <v>171</v>
      </c>
      <c r="S66" s="374">
        <v>151</v>
      </c>
      <c r="T66" s="374">
        <v>156</v>
      </c>
      <c r="U66" s="374">
        <v>142</v>
      </c>
      <c r="V66" s="123"/>
    </row>
    <row r="67" spans="2:23" ht="11.1" customHeight="1">
      <c r="B67" s="116"/>
      <c r="C67" s="342"/>
      <c r="D67" s="342"/>
      <c r="E67" s="342"/>
      <c r="F67" s="342"/>
      <c r="G67" s="640" t="s">
        <v>77</v>
      </c>
      <c r="H67" s="640"/>
      <c r="I67" s="640"/>
      <c r="J67" s="640"/>
      <c r="K67" s="168"/>
      <c r="L67" s="374">
        <v>2381</v>
      </c>
      <c r="M67" s="374">
        <v>2360</v>
      </c>
      <c r="N67" s="374">
        <v>63</v>
      </c>
      <c r="O67" s="374">
        <v>57</v>
      </c>
      <c r="P67" s="374">
        <v>101</v>
      </c>
      <c r="Q67" s="374">
        <v>108</v>
      </c>
      <c r="R67" s="374">
        <v>120</v>
      </c>
      <c r="S67" s="374">
        <v>133</v>
      </c>
      <c r="T67" s="374">
        <v>115</v>
      </c>
      <c r="U67" s="374">
        <v>122</v>
      </c>
      <c r="V67" s="123"/>
    </row>
    <row r="68" spans="2:23" ht="11.1" customHeight="1">
      <c r="B68" s="116"/>
      <c r="C68" s="342"/>
      <c r="D68" s="342"/>
      <c r="E68" s="342"/>
      <c r="F68" s="342"/>
      <c r="G68" s="640" t="s">
        <v>81</v>
      </c>
      <c r="H68" s="640"/>
      <c r="I68" s="640"/>
      <c r="J68" s="640"/>
      <c r="K68" s="168"/>
      <c r="L68" s="374">
        <v>2068</v>
      </c>
      <c r="M68" s="374">
        <v>2117</v>
      </c>
      <c r="N68" s="374">
        <v>53</v>
      </c>
      <c r="O68" s="374">
        <v>67</v>
      </c>
      <c r="P68" s="374">
        <v>82</v>
      </c>
      <c r="Q68" s="374">
        <v>95</v>
      </c>
      <c r="R68" s="374">
        <v>136</v>
      </c>
      <c r="S68" s="374">
        <v>145</v>
      </c>
      <c r="T68" s="374">
        <v>145</v>
      </c>
      <c r="U68" s="374">
        <v>132</v>
      </c>
      <c r="V68" s="123"/>
    </row>
    <row r="69" spans="2:23" ht="11.1" customHeight="1">
      <c r="B69" s="116"/>
      <c r="C69" s="342"/>
      <c r="D69" s="342"/>
      <c r="E69" s="342"/>
      <c r="F69" s="342"/>
      <c r="G69" s="640" t="s">
        <v>84</v>
      </c>
      <c r="H69" s="640"/>
      <c r="I69" s="640"/>
      <c r="J69" s="640"/>
      <c r="K69" s="168"/>
      <c r="L69" s="374">
        <v>1836</v>
      </c>
      <c r="M69" s="374">
        <v>1851</v>
      </c>
      <c r="N69" s="374">
        <v>61</v>
      </c>
      <c r="O69" s="374">
        <v>74</v>
      </c>
      <c r="P69" s="374">
        <v>108</v>
      </c>
      <c r="Q69" s="374">
        <v>103</v>
      </c>
      <c r="R69" s="374">
        <v>118</v>
      </c>
      <c r="S69" s="374">
        <v>128</v>
      </c>
      <c r="T69" s="374">
        <v>120</v>
      </c>
      <c r="U69" s="374">
        <v>90</v>
      </c>
      <c r="V69" s="123"/>
    </row>
    <row r="70" spans="2:23" ht="11.1" customHeight="1">
      <c r="B70" s="116"/>
      <c r="C70" s="342"/>
      <c r="D70" s="342"/>
      <c r="E70" s="342"/>
      <c r="F70" s="342"/>
      <c r="G70" s="640" t="s">
        <v>87</v>
      </c>
      <c r="H70" s="640"/>
      <c r="I70" s="640"/>
      <c r="J70" s="640"/>
      <c r="K70" s="168"/>
      <c r="L70" s="374">
        <v>1099</v>
      </c>
      <c r="M70" s="374">
        <v>1105</v>
      </c>
      <c r="N70" s="374">
        <v>29</v>
      </c>
      <c r="O70" s="374">
        <v>45</v>
      </c>
      <c r="P70" s="374">
        <v>47</v>
      </c>
      <c r="Q70" s="374">
        <v>45</v>
      </c>
      <c r="R70" s="374">
        <v>44</v>
      </c>
      <c r="S70" s="374">
        <v>34</v>
      </c>
      <c r="T70" s="374">
        <v>60</v>
      </c>
      <c r="U70" s="374">
        <v>41</v>
      </c>
      <c r="V70" s="123"/>
    </row>
    <row r="71" spans="2:23" ht="11.1" customHeight="1">
      <c r="B71" s="116"/>
      <c r="C71" s="342"/>
      <c r="D71" s="342"/>
      <c r="E71" s="342"/>
      <c r="F71" s="342"/>
      <c r="G71" s="640" t="s">
        <v>88</v>
      </c>
      <c r="H71" s="640"/>
      <c r="I71" s="640"/>
      <c r="J71" s="640"/>
      <c r="K71" s="168"/>
      <c r="L71" s="374">
        <v>1193</v>
      </c>
      <c r="M71" s="374">
        <v>1259</v>
      </c>
      <c r="N71" s="374">
        <v>47</v>
      </c>
      <c r="O71" s="374">
        <v>53</v>
      </c>
      <c r="P71" s="374">
        <v>67</v>
      </c>
      <c r="Q71" s="374">
        <v>56</v>
      </c>
      <c r="R71" s="374">
        <v>56</v>
      </c>
      <c r="S71" s="374">
        <v>61</v>
      </c>
      <c r="T71" s="374">
        <v>43</v>
      </c>
      <c r="U71" s="374">
        <v>68</v>
      </c>
      <c r="V71" s="123"/>
    </row>
    <row r="72" spans="2:23" ht="6" customHeight="1">
      <c r="B72" s="116"/>
      <c r="C72" s="342"/>
      <c r="D72" s="342"/>
      <c r="E72" s="342"/>
      <c r="F72" s="342"/>
      <c r="G72" s="342"/>
      <c r="H72" s="342"/>
      <c r="I72" s="342"/>
      <c r="J72" s="342"/>
      <c r="K72" s="168"/>
      <c r="L72" s="374"/>
      <c r="M72" s="374"/>
      <c r="N72" s="374"/>
      <c r="O72" s="374"/>
      <c r="P72" s="374"/>
      <c r="Q72" s="374"/>
      <c r="R72" s="374"/>
      <c r="S72" s="374"/>
      <c r="T72" s="374"/>
      <c r="U72" s="374"/>
      <c r="V72" s="123"/>
    </row>
    <row r="73" spans="2:23" s="118" customFormat="1" ht="11.1" customHeight="1">
      <c r="B73" s="119"/>
      <c r="C73" s="641" t="s">
        <v>129</v>
      </c>
      <c r="D73" s="641"/>
      <c r="E73" s="641"/>
      <c r="F73" s="641"/>
      <c r="G73" s="641"/>
      <c r="H73" s="641"/>
      <c r="I73" s="641"/>
      <c r="J73" s="641"/>
      <c r="K73" s="167"/>
      <c r="L73" s="375">
        <v>16966</v>
      </c>
      <c r="M73" s="375">
        <v>17634</v>
      </c>
      <c r="N73" s="375">
        <v>781</v>
      </c>
      <c r="O73" s="375">
        <v>696</v>
      </c>
      <c r="P73" s="375">
        <v>893</v>
      </c>
      <c r="Q73" s="375">
        <v>814</v>
      </c>
      <c r="R73" s="375">
        <v>938</v>
      </c>
      <c r="S73" s="375">
        <v>901</v>
      </c>
      <c r="T73" s="375">
        <v>928</v>
      </c>
      <c r="U73" s="375">
        <v>894</v>
      </c>
      <c r="V73" s="132"/>
      <c r="W73" s="41"/>
    </row>
    <row r="74" spans="2:23" ht="11.1" customHeight="1">
      <c r="B74" s="116"/>
      <c r="C74" s="342"/>
      <c r="D74" s="342"/>
      <c r="E74" s="342"/>
      <c r="F74" s="342"/>
      <c r="G74" s="640" t="s">
        <v>76</v>
      </c>
      <c r="H74" s="640"/>
      <c r="I74" s="640"/>
      <c r="J74" s="640"/>
      <c r="K74" s="168"/>
      <c r="L74" s="374">
        <v>1480</v>
      </c>
      <c r="M74" s="374">
        <v>1541</v>
      </c>
      <c r="N74" s="374">
        <v>70</v>
      </c>
      <c r="O74" s="374">
        <v>61</v>
      </c>
      <c r="P74" s="374">
        <v>63</v>
      </c>
      <c r="Q74" s="374">
        <v>74</v>
      </c>
      <c r="R74" s="374">
        <v>74</v>
      </c>
      <c r="S74" s="374">
        <v>78</v>
      </c>
      <c r="T74" s="374">
        <v>68</v>
      </c>
      <c r="U74" s="374">
        <v>61</v>
      </c>
      <c r="V74" s="123"/>
    </row>
    <row r="75" spans="2:23" ht="11.1" customHeight="1">
      <c r="B75" s="116"/>
      <c r="C75" s="342"/>
      <c r="D75" s="342"/>
      <c r="E75" s="342"/>
      <c r="F75" s="342"/>
      <c r="G75" s="640" t="s">
        <v>77</v>
      </c>
      <c r="H75" s="640"/>
      <c r="I75" s="640"/>
      <c r="J75" s="640"/>
      <c r="K75" s="168"/>
      <c r="L75" s="374">
        <v>1888</v>
      </c>
      <c r="M75" s="374">
        <v>1965</v>
      </c>
      <c r="N75" s="374">
        <v>101</v>
      </c>
      <c r="O75" s="374">
        <v>92</v>
      </c>
      <c r="P75" s="374">
        <v>84</v>
      </c>
      <c r="Q75" s="374">
        <v>75</v>
      </c>
      <c r="R75" s="374">
        <v>67</v>
      </c>
      <c r="S75" s="374">
        <v>75</v>
      </c>
      <c r="T75" s="374">
        <v>91</v>
      </c>
      <c r="U75" s="374">
        <v>88</v>
      </c>
      <c r="V75" s="123"/>
    </row>
    <row r="76" spans="2:23" ht="11.1" customHeight="1">
      <c r="B76" s="116"/>
      <c r="C76" s="342"/>
      <c r="D76" s="342"/>
      <c r="E76" s="342"/>
      <c r="F76" s="342"/>
      <c r="G76" s="640" t="s">
        <v>81</v>
      </c>
      <c r="H76" s="640"/>
      <c r="I76" s="640"/>
      <c r="J76" s="640"/>
      <c r="K76" s="168"/>
      <c r="L76" s="374">
        <v>1620</v>
      </c>
      <c r="M76" s="374">
        <v>1555</v>
      </c>
      <c r="N76" s="374">
        <v>76</v>
      </c>
      <c r="O76" s="374">
        <v>78</v>
      </c>
      <c r="P76" s="374">
        <v>107</v>
      </c>
      <c r="Q76" s="374">
        <v>78</v>
      </c>
      <c r="R76" s="374">
        <v>106</v>
      </c>
      <c r="S76" s="374">
        <v>96</v>
      </c>
      <c r="T76" s="374">
        <v>115</v>
      </c>
      <c r="U76" s="374">
        <v>92</v>
      </c>
      <c r="V76" s="123"/>
    </row>
    <row r="77" spans="2:23" ht="11.1" customHeight="1">
      <c r="B77" s="116"/>
      <c r="C77" s="342"/>
      <c r="D77" s="342"/>
      <c r="E77" s="342"/>
      <c r="F77" s="342"/>
      <c r="G77" s="640" t="s">
        <v>84</v>
      </c>
      <c r="H77" s="640"/>
      <c r="I77" s="640"/>
      <c r="J77" s="640"/>
      <c r="K77" s="168"/>
      <c r="L77" s="374">
        <v>2206</v>
      </c>
      <c r="M77" s="374">
        <v>2306</v>
      </c>
      <c r="N77" s="374">
        <v>96</v>
      </c>
      <c r="O77" s="374">
        <v>94</v>
      </c>
      <c r="P77" s="374">
        <v>124</v>
      </c>
      <c r="Q77" s="374">
        <v>104</v>
      </c>
      <c r="R77" s="374">
        <v>142</v>
      </c>
      <c r="S77" s="374">
        <v>134</v>
      </c>
      <c r="T77" s="374">
        <v>140</v>
      </c>
      <c r="U77" s="374">
        <v>168</v>
      </c>
      <c r="V77" s="123"/>
    </row>
    <row r="78" spans="2:23" ht="11.1" customHeight="1">
      <c r="B78" s="116"/>
      <c r="C78" s="342"/>
      <c r="D78" s="342"/>
      <c r="E78" s="342"/>
      <c r="F78" s="342"/>
      <c r="G78" s="640" t="s">
        <v>87</v>
      </c>
      <c r="H78" s="640"/>
      <c r="I78" s="640"/>
      <c r="J78" s="640"/>
      <c r="K78" s="168"/>
      <c r="L78" s="374">
        <v>2327</v>
      </c>
      <c r="M78" s="374">
        <v>2455</v>
      </c>
      <c r="N78" s="374">
        <v>115</v>
      </c>
      <c r="O78" s="374">
        <v>104</v>
      </c>
      <c r="P78" s="374">
        <v>145</v>
      </c>
      <c r="Q78" s="374">
        <v>131</v>
      </c>
      <c r="R78" s="374">
        <v>142</v>
      </c>
      <c r="S78" s="374">
        <v>147</v>
      </c>
      <c r="T78" s="374">
        <v>122</v>
      </c>
      <c r="U78" s="374">
        <v>125</v>
      </c>
      <c r="V78" s="123"/>
    </row>
    <row r="79" spans="2:23" ht="11.1" customHeight="1">
      <c r="B79" s="116"/>
      <c r="C79" s="342"/>
      <c r="D79" s="342"/>
      <c r="E79" s="342"/>
      <c r="F79" s="342"/>
      <c r="G79" s="640" t="s">
        <v>88</v>
      </c>
      <c r="H79" s="640"/>
      <c r="I79" s="640"/>
      <c r="J79" s="640"/>
      <c r="K79" s="168"/>
      <c r="L79" s="374">
        <v>2555</v>
      </c>
      <c r="M79" s="374">
        <v>2678</v>
      </c>
      <c r="N79" s="374">
        <v>110</v>
      </c>
      <c r="O79" s="374">
        <v>99</v>
      </c>
      <c r="P79" s="374">
        <v>123</v>
      </c>
      <c r="Q79" s="374">
        <v>125</v>
      </c>
      <c r="R79" s="374">
        <v>126</v>
      </c>
      <c r="S79" s="374">
        <v>124</v>
      </c>
      <c r="T79" s="374">
        <v>132</v>
      </c>
      <c r="U79" s="374">
        <v>103</v>
      </c>
      <c r="V79" s="123"/>
    </row>
    <row r="80" spans="2:23" ht="11.1" customHeight="1">
      <c r="B80" s="116"/>
      <c r="C80" s="342"/>
      <c r="D80" s="342"/>
      <c r="E80" s="342"/>
      <c r="F80" s="342"/>
      <c r="G80" s="640" t="s">
        <v>104</v>
      </c>
      <c r="H80" s="640"/>
      <c r="I80" s="640"/>
      <c r="J80" s="640"/>
      <c r="K80" s="168"/>
      <c r="L80" s="374">
        <v>2464</v>
      </c>
      <c r="M80" s="374">
        <v>2667</v>
      </c>
      <c r="N80" s="374">
        <v>105</v>
      </c>
      <c r="O80" s="374">
        <v>92</v>
      </c>
      <c r="P80" s="374">
        <v>121</v>
      </c>
      <c r="Q80" s="374">
        <v>122</v>
      </c>
      <c r="R80" s="374">
        <v>149</v>
      </c>
      <c r="S80" s="374">
        <v>127</v>
      </c>
      <c r="T80" s="374">
        <v>143</v>
      </c>
      <c r="U80" s="374">
        <v>119</v>
      </c>
      <c r="V80" s="123"/>
    </row>
    <row r="81" spans="2:22" ht="11.1" customHeight="1">
      <c r="B81" s="116"/>
      <c r="C81" s="342"/>
      <c r="D81" s="342"/>
      <c r="E81" s="342"/>
      <c r="F81" s="342"/>
      <c r="G81" s="640" t="s">
        <v>105</v>
      </c>
      <c r="H81" s="640"/>
      <c r="I81" s="640"/>
      <c r="J81" s="640"/>
      <c r="K81" s="168"/>
      <c r="L81" s="374">
        <v>2383</v>
      </c>
      <c r="M81" s="374">
        <v>2429</v>
      </c>
      <c r="N81" s="374">
        <v>108</v>
      </c>
      <c r="O81" s="374">
        <v>76</v>
      </c>
      <c r="P81" s="374">
        <v>126</v>
      </c>
      <c r="Q81" s="374">
        <v>105</v>
      </c>
      <c r="R81" s="374">
        <v>132</v>
      </c>
      <c r="S81" s="374">
        <v>120</v>
      </c>
      <c r="T81" s="374">
        <v>117</v>
      </c>
      <c r="U81" s="374">
        <v>138</v>
      </c>
      <c r="V81" s="123"/>
    </row>
    <row r="82" spans="2:22" ht="11.1" customHeight="1">
      <c r="B82" s="116"/>
      <c r="C82" s="342"/>
      <c r="D82" s="342"/>
      <c r="E82" s="342"/>
      <c r="F82" s="342"/>
      <c r="G82" s="640" t="s">
        <v>130</v>
      </c>
      <c r="H82" s="640"/>
      <c r="I82" s="640"/>
      <c r="J82" s="640"/>
      <c r="K82" s="168"/>
      <c r="L82" s="374">
        <v>43</v>
      </c>
      <c r="M82" s="374">
        <v>38</v>
      </c>
      <c r="N82" s="374">
        <v>0</v>
      </c>
      <c r="O82" s="374">
        <v>0</v>
      </c>
      <c r="P82" s="374">
        <v>0</v>
      </c>
      <c r="Q82" s="374">
        <v>0</v>
      </c>
      <c r="R82" s="374">
        <v>0</v>
      </c>
      <c r="S82" s="374">
        <v>0</v>
      </c>
      <c r="T82" s="374">
        <v>0</v>
      </c>
      <c r="U82" s="374">
        <v>0</v>
      </c>
      <c r="V82" s="123"/>
    </row>
    <row r="83" spans="2:22" ht="5.25" customHeight="1">
      <c r="B83" s="121"/>
      <c r="C83" s="122"/>
      <c r="D83" s="122"/>
      <c r="E83" s="122"/>
      <c r="F83" s="128"/>
      <c r="G83" s="121"/>
      <c r="H83" s="121"/>
      <c r="I83" s="121"/>
      <c r="J83" s="121"/>
      <c r="K83" s="173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15"/>
    </row>
    <row r="84" spans="2:22" ht="11.1" customHeight="1">
      <c r="C84" s="342"/>
      <c r="D84" s="342"/>
      <c r="E84" s="342"/>
      <c r="F84" s="117"/>
      <c r="G84" s="116"/>
      <c r="H84" s="116"/>
      <c r="I84" s="116"/>
      <c r="J84" s="116"/>
      <c r="K84" s="11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15"/>
    </row>
    <row r="85" spans="2:22" ht="11.1" customHeight="1">
      <c r="C85" s="342"/>
      <c r="D85" s="342"/>
      <c r="E85" s="342"/>
      <c r="F85" s="117"/>
      <c r="G85" s="116"/>
      <c r="H85" s="116"/>
      <c r="I85" s="116"/>
      <c r="J85" s="116"/>
      <c r="K85" s="11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15"/>
    </row>
    <row r="86" spans="2:22" ht="11.1" customHeight="1">
      <c r="C86" s="342"/>
      <c r="D86" s="342"/>
      <c r="E86" s="342"/>
      <c r="F86" s="117"/>
      <c r="G86" s="116"/>
      <c r="H86" s="116"/>
      <c r="I86" s="116"/>
      <c r="J86" s="116"/>
      <c r="K86" s="11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15"/>
    </row>
  </sheetData>
  <mergeCells count="71">
    <mergeCell ref="G81:J81"/>
    <mergeCell ref="G82:J82"/>
    <mergeCell ref="G75:J75"/>
    <mergeCell ref="G76:J76"/>
    <mergeCell ref="G77:J77"/>
    <mergeCell ref="G78:J78"/>
    <mergeCell ref="G79:J79"/>
    <mergeCell ref="G80:J80"/>
    <mergeCell ref="G74:J74"/>
    <mergeCell ref="G61:J61"/>
    <mergeCell ref="G62:J62"/>
    <mergeCell ref="G63:J63"/>
    <mergeCell ref="C65:J65"/>
    <mergeCell ref="G66:J66"/>
    <mergeCell ref="G67:J67"/>
    <mergeCell ref="G68:J68"/>
    <mergeCell ref="G69:J69"/>
    <mergeCell ref="G70:J70"/>
    <mergeCell ref="G71:J71"/>
    <mergeCell ref="C73:J73"/>
    <mergeCell ref="G60:J60"/>
    <mergeCell ref="C47:J47"/>
    <mergeCell ref="C49:J49"/>
    <mergeCell ref="G50:J50"/>
    <mergeCell ref="G51:J51"/>
    <mergeCell ref="G52:J52"/>
    <mergeCell ref="G53:J53"/>
    <mergeCell ref="G54:J54"/>
    <mergeCell ref="G55:J55"/>
    <mergeCell ref="C57:J57"/>
    <mergeCell ref="G58:J58"/>
    <mergeCell ref="G59:J59"/>
    <mergeCell ref="G45:J45"/>
    <mergeCell ref="G33:J33"/>
    <mergeCell ref="G34:J34"/>
    <mergeCell ref="G35:J35"/>
    <mergeCell ref="G36:J36"/>
    <mergeCell ref="C38:J38"/>
    <mergeCell ref="G39:J39"/>
    <mergeCell ref="G40:J40"/>
    <mergeCell ref="G41:J41"/>
    <mergeCell ref="G42:J42"/>
    <mergeCell ref="G43:J43"/>
    <mergeCell ref="G44:J44"/>
    <mergeCell ref="G32:J32"/>
    <mergeCell ref="G17:J17"/>
    <mergeCell ref="C19:J19"/>
    <mergeCell ref="C21:J21"/>
    <mergeCell ref="G22:J22"/>
    <mergeCell ref="G23:J23"/>
    <mergeCell ref="C25:J25"/>
    <mergeCell ref="G26:J26"/>
    <mergeCell ref="G27:J27"/>
    <mergeCell ref="G28:J28"/>
    <mergeCell ref="G29:J29"/>
    <mergeCell ref="C31:J31"/>
    <mergeCell ref="G16:J16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G15:J15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K86"/>
  <sheetViews>
    <sheetView view="pageBreakPreview" zoomScaleNormal="100" zoomScaleSheetLayoutView="100" workbookViewId="0">
      <selection activeCell="AA30" sqref="AA30"/>
    </sheetView>
  </sheetViews>
  <sheetFormatPr defaultRowHeight="11.1" customHeight="1"/>
  <cols>
    <col min="1" max="1" width="1" style="112" customWidth="1"/>
    <col min="2" max="13" width="6.875" style="112" customWidth="1"/>
    <col min="14" max="24" width="1.625" style="112" customWidth="1"/>
    <col min="25" max="26" width="9" style="31"/>
    <col min="27" max="16384" width="9" style="112"/>
  </cols>
  <sheetData>
    <row r="1" spans="1:63" s="253" customFormat="1" ht="13.5" customHeight="1">
      <c r="M1" s="630">
        <f>'38'!A1+1</f>
        <v>39</v>
      </c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31"/>
      <c r="Z1" s="31"/>
      <c r="AA1" s="31"/>
      <c r="AB1" s="31"/>
      <c r="AI1" s="371"/>
      <c r="AJ1" s="371"/>
      <c r="AK1" s="371"/>
      <c r="AL1" s="37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</row>
    <row r="2" spans="1:63" s="253" customFormat="1" ht="13.5" customHeight="1"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31"/>
      <c r="Z2" s="31"/>
      <c r="AA2" s="31"/>
      <c r="AB2" s="31"/>
      <c r="AI2" s="371"/>
      <c r="AJ2" s="371"/>
      <c r="AK2" s="371"/>
      <c r="AL2" s="37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</row>
    <row r="5" spans="1:63" s="113" customFormat="1" ht="18" customHeight="1">
      <c r="A5" s="137"/>
      <c r="B5" s="632" t="s">
        <v>319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</row>
    <row r="6" spans="1:63" ht="12.95" customHeight="1">
      <c r="A6" s="130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130"/>
    </row>
    <row r="7" spans="1:63" ht="11.1" customHeight="1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</row>
    <row r="8" spans="1:63" ht="15" customHeight="1">
      <c r="A8" s="117"/>
      <c r="B8" s="525" t="s">
        <v>171</v>
      </c>
      <c r="C8" s="526"/>
      <c r="D8" s="526" t="s">
        <v>172</v>
      </c>
      <c r="E8" s="526"/>
      <c r="F8" s="526" t="s">
        <v>173</v>
      </c>
      <c r="G8" s="526"/>
      <c r="H8" s="526" t="s">
        <v>174</v>
      </c>
      <c r="I8" s="526"/>
      <c r="J8" s="526" t="s">
        <v>175</v>
      </c>
      <c r="K8" s="526"/>
      <c r="L8" s="526" t="s">
        <v>176</v>
      </c>
      <c r="M8" s="526"/>
      <c r="N8" s="526" t="s">
        <v>70</v>
      </c>
      <c r="O8" s="526"/>
      <c r="P8" s="526"/>
      <c r="Q8" s="526"/>
      <c r="R8" s="526"/>
      <c r="S8" s="526"/>
      <c r="T8" s="526"/>
      <c r="U8" s="526"/>
      <c r="V8" s="526"/>
      <c r="W8" s="530"/>
      <c r="X8" s="117"/>
    </row>
    <row r="9" spans="1:63" ht="15" customHeight="1">
      <c r="A9" s="117"/>
      <c r="B9" s="178" t="s">
        <v>2</v>
      </c>
      <c r="C9" s="179" t="s">
        <v>3</v>
      </c>
      <c r="D9" s="179" t="s">
        <v>2</v>
      </c>
      <c r="E9" s="179" t="s">
        <v>3</v>
      </c>
      <c r="F9" s="179" t="s">
        <v>2</v>
      </c>
      <c r="G9" s="179" t="s">
        <v>3</v>
      </c>
      <c r="H9" s="179" t="s">
        <v>2</v>
      </c>
      <c r="I9" s="179" t="s">
        <v>3</v>
      </c>
      <c r="J9" s="179" t="s">
        <v>2</v>
      </c>
      <c r="K9" s="179" t="s">
        <v>3</v>
      </c>
      <c r="L9" s="179" t="s">
        <v>2</v>
      </c>
      <c r="M9" s="179" t="s">
        <v>3</v>
      </c>
      <c r="N9" s="528"/>
      <c r="O9" s="528"/>
      <c r="P9" s="528"/>
      <c r="Q9" s="528"/>
      <c r="R9" s="528"/>
      <c r="S9" s="528"/>
      <c r="T9" s="528"/>
      <c r="U9" s="528"/>
      <c r="V9" s="528"/>
      <c r="W9" s="634"/>
      <c r="X9" s="117"/>
    </row>
    <row r="10" spans="1:63" ht="5.25" customHeight="1">
      <c r="N10" s="170"/>
      <c r="O10" s="171"/>
      <c r="P10" s="171"/>
      <c r="Q10" s="171"/>
      <c r="R10" s="171"/>
      <c r="S10" s="171"/>
      <c r="T10" s="171"/>
      <c r="U10" s="171"/>
      <c r="V10" s="171"/>
      <c r="W10" s="116"/>
    </row>
    <row r="11" spans="1:63" s="118" customFormat="1" ht="11.1" customHeight="1">
      <c r="A11" s="131"/>
      <c r="B11" s="375">
        <v>474</v>
      </c>
      <c r="C11" s="375">
        <v>449</v>
      </c>
      <c r="D11" s="375">
        <v>600</v>
      </c>
      <c r="E11" s="375">
        <v>565</v>
      </c>
      <c r="F11" s="375">
        <v>681</v>
      </c>
      <c r="G11" s="375">
        <v>611</v>
      </c>
      <c r="H11" s="375">
        <v>726</v>
      </c>
      <c r="I11" s="375">
        <v>739</v>
      </c>
      <c r="J11" s="375">
        <v>748</v>
      </c>
      <c r="K11" s="375">
        <v>793</v>
      </c>
      <c r="L11" s="375">
        <v>768</v>
      </c>
      <c r="M11" s="375">
        <v>653</v>
      </c>
      <c r="N11" s="174"/>
      <c r="O11" s="641" t="s">
        <v>119</v>
      </c>
      <c r="P11" s="641"/>
      <c r="Q11" s="641"/>
      <c r="R11" s="641"/>
      <c r="S11" s="641"/>
      <c r="T11" s="641"/>
      <c r="U11" s="641"/>
      <c r="V11" s="641"/>
      <c r="W11" s="343"/>
      <c r="X11" s="132"/>
      <c r="Y11" s="41"/>
      <c r="Z11" s="41"/>
    </row>
    <row r="12" spans="1:63" ht="11.1" customHeight="1">
      <c r="A12" s="115"/>
      <c r="B12" s="374">
        <v>56</v>
      </c>
      <c r="C12" s="374">
        <v>73</v>
      </c>
      <c r="D12" s="374">
        <v>85</v>
      </c>
      <c r="E12" s="374">
        <v>79</v>
      </c>
      <c r="F12" s="374">
        <v>99</v>
      </c>
      <c r="G12" s="374">
        <v>104</v>
      </c>
      <c r="H12" s="374">
        <v>154</v>
      </c>
      <c r="I12" s="374">
        <v>150</v>
      </c>
      <c r="J12" s="374">
        <v>129</v>
      </c>
      <c r="K12" s="374">
        <v>144</v>
      </c>
      <c r="L12" s="374">
        <v>122</v>
      </c>
      <c r="M12" s="374">
        <v>102</v>
      </c>
      <c r="N12" s="172"/>
      <c r="O12" s="342"/>
      <c r="P12" s="342"/>
      <c r="Q12" s="342"/>
      <c r="R12" s="342"/>
      <c r="S12" s="640" t="s">
        <v>76</v>
      </c>
      <c r="T12" s="640"/>
      <c r="U12" s="640"/>
      <c r="V12" s="640"/>
      <c r="W12" s="342"/>
      <c r="X12" s="123"/>
    </row>
    <row r="13" spans="1:63" ht="11.1" customHeight="1">
      <c r="A13" s="115"/>
      <c r="B13" s="374">
        <v>80</v>
      </c>
      <c r="C13" s="374">
        <v>76</v>
      </c>
      <c r="D13" s="374">
        <v>111</v>
      </c>
      <c r="E13" s="374">
        <v>97</v>
      </c>
      <c r="F13" s="374">
        <v>120</v>
      </c>
      <c r="G13" s="374">
        <v>94</v>
      </c>
      <c r="H13" s="374">
        <v>107</v>
      </c>
      <c r="I13" s="374">
        <v>126</v>
      </c>
      <c r="J13" s="374">
        <v>123</v>
      </c>
      <c r="K13" s="374">
        <v>116</v>
      </c>
      <c r="L13" s="374">
        <v>153</v>
      </c>
      <c r="M13" s="374">
        <v>127</v>
      </c>
      <c r="N13" s="172"/>
      <c r="O13" s="342"/>
      <c r="P13" s="342"/>
      <c r="Q13" s="342"/>
      <c r="R13" s="342"/>
      <c r="S13" s="640" t="s">
        <v>77</v>
      </c>
      <c r="T13" s="640"/>
      <c r="U13" s="640"/>
      <c r="V13" s="640"/>
      <c r="W13" s="342"/>
      <c r="X13" s="123"/>
    </row>
    <row r="14" spans="1:63" ht="11.1" customHeight="1">
      <c r="A14" s="115"/>
      <c r="B14" s="374">
        <v>54</v>
      </c>
      <c r="C14" s="374">
        <v>37</v>
      </c>
      <c r="D14" s="374">
        <v>62</v>
      </c>
      <c r="E14" s="374">
        <v>61</v>
      </c>
      <c r="F14" s="374">
        <v>92</v>
      </c>
      <c r="G14" s="374">
        <v>101</v>
      </c>
      <c r="H14" s="374">
        <v>100</v>
      </c>
      <c r="I14" s="374">
        <v>101</v>
      </c>
      <c r="J14" s="374">
        <v>105</v>
      </c>
      <c r="K14" s="374">
        <v>113</v>
      </c>
      <c r="L14" s="374">
        <v>101</v>
      </c>
      <c r="M14" s="374">
        <v>88</v>
      </c>
      <c r="N14" s="172"/>
      <c r="O14" s="342"/>
      <c r="P14" s="342"/>
      <c r="Q14" s="342"/>
      <c r="R14" s="342"/>
      <c r="S14" s="640" t="s">
        <v>81</v>
      </c>
      <c r="T14" s="640"/>
      <c r="U14" s="640"/>
      <c r="V14" s="640"/>
      <c r="W14" s="342"/>
      <c r="X14" s="123"/>
    </row>
    <row r="15" spans="1:63" ht="11.1" customHeight="1">
      <c r="A15" s="115"/>
      <c r="B15" s="374">
        <v>110</v>
      </c>
      <c r="C15" s="374">
        <v>116</v>
      </c>
      <c r="D15" s="374">
        <v>155</v>
      </c>
      <c r="E15" s="374">
        <v>149</v>
      </c>
      <c r="F15" s="374">
        <v>156</v>
      </c>
      <c r="G15" s="374">
        <v>132</v>
      </c>
      <c r="H15" s="374">
        <v>133</v>
      </c>
      <c r="I15" s="374">
        <v>133</v>
      </c>
      <c r="J15" s="374">
        <v>157</v>
      </c>
      <c r="K15" s="374">
        <v>149</v>
      </c>
      <c r="L15" s="374">
        <v>154</v>
      </c>
      <c r="M15" s="374">
        <v>112</v>
      </c>
      <c r="N15" s="172"/>
      <c r="O15" s="342"/>
      <c r="P15" s="342"/>
      <c r="Q15" s="342"/>
      <c r="R15" s="342"/>
      <c r="S15" s="640" t="s">
        <v>84</v>
      </c>
      <c r="T15" s="640"/>
      <c r="U15" s="640"/>
      <c r="V15" s="640"/>
      <c r="W15" s="342"/>
      <c r="X15" s="123"/>
    </row>
    <row r="16" spans="1:63" ht="11.1" customHeight="1">
      <c r="A16" s="115"/>
      <c r="B16" s="374">
        <v>64</v>
      </c>
      <c r="C16" s="374">
        <v>59</v>
      </c>
      <c r="D16" s="374">
        <v>93</v>
      </c>
      <c r="E16" s="374">
        <v>93</v>
      </c>
      <c r="F16" s="374">
        <v>111</v>
      </c>
      <c r="G16" s="374">
        <v>92</v>
      </c>
      <c r="H16" s="374">
        <v>106</v>
      </c>
      <c r="I16" s="374">
        <v>96</v>
      </c>
      <c r="J16" s="374">
        <v>92</v>
      </c>
      <c r="K16" s="374">
        <v>110</v>
      </c>
      <c r="L16" s="374">
        <v>93</v>
      </c>
      <c r="M16" s="374">
        <v>89</v>
      </c>
      <c r="N16" s="172"/>
      <c r="O16" s="342"/>
      <c r="P16" s="342"/>
      <c r="Q16" s="342"/>
      <c r="R16" s="342"/>
      <c r="S16" s="640" t="s">
        <v>87</v>
      </c>
      <c r="T16" s="640"/>
      <c r="U16" s="640"/>
      <c r="V16" s="640"/>
      <c r="W16" s="342"/>
      <c r="X16" s="123"/>
    </row>
    <row r="17" spans="1:26" ht="11.1" customHeight="1">
      <c r="A17" s="115"/>
      <c r="B17" s="374">
        <v>110</v>
      </c>
      <c r="C17" s="374">
        <v>88</v>
      </c>
      <c r="D17" s="374">
        <v>94</v>
      </c>
      <c r="E17" s="374">
        <v>86</v>
      </c>
      <c r="F17" s="374">
        <v>103</v>
      </c>
      <c r="G17" s="374">
        <v>88</v>
      </c>
      <c r="H17" s="374">
        <v>126</v>
      </c>
      <c r="I17" s="374">
        <v>133</v>
      </c>
      <c r="J17" s="374">
        <v>142</v>
      </c>
      <c r="K17" s="374">
        <v>161</v>
      </c>
      <c r="L17" s="374">
        <v>145</v>
      </c>
      <c r="M17" s="374">
        <v>135</v>
      </c>
      <c r="N17" s="172"/>
      <c r="O17" s="342"/>
      <c r="P17" s="342"/>
      <c r="Q17" s="342"/>
      <c r="R17" s="342"/>
      <c r="S17" s="640" t="s">
        <v>88</v>
      </c>
      <c r="T17" s="640"/>
      <c r="U17" s="640"/>
      <c r="V17" s="640"/>
      <c r="W17" s="342"/>
      <c r="X17" s="123"/>
    </row>
    <row r="18" spans="1:26" ht="6" customHeight="1">
      <c r="A18" s="115"/>
      <c r="B18" s="374"/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172"/>
      <c r="O18" s="342"/>
      <c r="P18" s="342"/>
      <c r="Q18" s="342"/>
      <c r="R18" s="342"/>
      <c r="S18" s="342"/>
      <c r="T18" s="342"/>
      <c r="U18" s="342"/>
      <c r="V18" s="342"/>
      <c r="W18" s="342"/>
      <c r="X18" s="123"/>
    </row>
    <row r="19" spans="1:26" s="118" customFormat="1" ht="11.1" customHeight="1">
      <c r="A19" s="131"/>
      <c r="B19" s="375">
        <v>132</v>
      </c>
      <c r="C19" s="375">
        <v>147</v>
      </c>
      <c r="D19" s="375">
        <v>138</v>
      </c>
      <c r="E19" s="375">
        <v>141</v>
      </c>
      <c r="F19" s="375">
        <v>188</v>
      </c>
      <c r="G19" s="375">
        <v>175</v>
      </c>
      <c r="H19" s="375">
        <v>200</v>
      </c>
      <c r="I19" s="375">
        <v>195</v>
      </c>
      <c r="J19" s="375">
        <v>196</v>
      </c>
      <c r="K19" s="375">
        <v>203</v>
      </c>
      <c r="L19" s="375">
        <v>172</v>
      </c>
      <c r="M19" s="375">
        <v>200</v>
      </c>
      <c r="N19" s="174"/>
      <c r="O19" s="641" t="s">
        <v>120</v>
      </c>
      <c r="P19" s="641"/>
      <c r="Q19" s="641"/>
      <c r="R19" s="641"/>
      <c r="S19" s="641"/>
      <c r="T19" s="641"/>
      <c r="U19" s="641"/>
      <c r="V19" s="641"/>
      <c r="W19" s="343"/>
      <c r="X19" s="132"/>
      <c r="Y19" s="41"/>
      <c r="Z19" s="41"/>
    </row>
    <row r="20" spans="1:26" ht="6" customHeight="1">
      <c r="A20" s="115"/>
      <c r="B20" s="374"/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172"/>
      <c r="O20" s="342"/>
      <c r="P20" s="342"/>
      <c r="Q20" s="342"/>
      <c r="R20" s="342"/>
      <c r="S20" s="342"/>
      <c r="T20" s="342"/>
      <c r="U20" s="342"/>
      <c r="V20" s="342"/>
      <c r="W20" s="342"/>
      <c r="X20" s="123"/>
    </row>
    <row r="21" spans="1:26" s="118" customFormat="1" ht="11.1" customHeight="1">
      <c r="A21" s="131"/>
      <c r="B21" s="375">
        <v>153</v>
      </c>
      <c r="C21" s="375">
        <v>161</v>
      </c>
      <c r="D21" s="375">
        <v>194</v>
      </c>
      <c r="E21" s="375">
        <v>222</v>
      </c>
      <c r="F21" s="375">
        <v>237</v>
      </c>
      <c r="G21" s="375">
        <v>184</v>
      </c>
      <c r="H21" s="375">
        <v>196</v>
      </c>
      <c r="I21" s="375">
        <v>165</v>
      </c>
      <c r="J21" s="375">
        <v>200</v>
      </c>
      <c r="K21" s="375">
        <v>199</v>
      </c>
      <c r="L21" s="375">
        <v>209</v>
      </c>
      <c r="M21" s="375">
        <v>188</v>
      </c>
      <c r="N21" s="174"/>
      <c r="O21" s="641" t="s">
        <v>121</v>
      </c>
      <c r="P21" s="641"/>
      <c r="Q21" s="641"/>
      <c r="R21" s="641"/>
      <c r="S21" s="641"/>
      <c r="T21" s="641"/>
      <c r="U21" s="641"/>
      <c r="V21" s="641"/>
      <c r="W21" s="343"/>
      <c r="X21" s="132"/>
      <c r="Y21" s="41"/>
      <c r="Z21" s="41"/>
    </row>
    <row r="22" spans="1:26" ht="11.1" customHeight="1">
      <c r="A22" s="115"/>
      <c r="B22" s="374">
        <v>118</v>
      </c>
      <c r="C22" s="374">
        <v>116</v>
      </c>
      <c r="D22" s="374">
        <v>139</v>
      </c>
      <c r="E22" s="374">
        <v>158</v>
      </c>
      <c r="F22" s="374">
        <v>167</v>
      </c>
      <c r="G22" s="374">
        <v>132</v>
      </c>
      <c r="H22" s="374">
        <v>146</v>
      </c>
      <c r="I22" s="374">
        <v>121</v>
      </c>
      <c r="J22" s="374">
        <v>144</v>
      </c>
      <c r="K22" s="374">
        <v>139</v>
      </c>
      <c r="L22" s="374">
        <v>137</v>
      </c>
      <c r="M22" s="374">
        <v>130</v>
      </c>
      <c r="N22" s="172"/>
      <c r="O22" s="342"/>
      <c r="P22" s="342"/>
      <c r="Q22" s="342"/>
      <c r="R22" s="342"/>
      <c r="S22" s="640" t="s">
        <v>76</v>
      </c>
      <c r="T22" s="640"/>
      <c r="U22" s="640"/>
      <c r="V22" s="640"/>
      <c r="W22" s="342"/>
      <c r="X22" s="123"/>
    </row>
    <row r="23" spans="1:26" ht="11.1" customHeight="1">
      <c r="A23" s="115"/>
      <c r="B23" s="374">
        <v>35</v>
      </c>
      <c r="C23" s="374">
        <v>45</v>
      </c>
      <c r="D23" s="374">
        <v>55</v>
      </c>
      <c r="E23" s="374">
        <v>64</v>
      </c>
      <c r="F23" s="374">
        <v>70</v>
      </c>
      <c r="G23" s="374">
        <v>52</v>
      </c>
      <c r="H23" s="374">
        <v>50</v>
      </c>
      <c r="I23" s="374">
        <v>44</v>
      </c>
      <c r="J23" s="374">
        <v>56</v>
      </c>
      <c r="K23" s="374">
        <v>60</v>
      </c>
      <c r="L23" s="374">
        <v>72</v>
      </c>
      <c r="M23" s="374">
        <v>58</v>
      </c>
      <c r="N23" s="172"/>
      <c r="O23" s="342"/>
      <c r="P23" s="342"/>
      <c r="Q23" s="342"/>
      <c r="R23" s="342"/>
      <c r="S23" s="640" t="s">
        <v>77</v>
      </c>
      <c r="T23" s="640"/>
      <c r="U23" s="640"/>
      <c r="V23" s="640"/>
      <c r="W23" s="342"/>
      <c r="X23" s="123"/>
    </row>
    <row r="24" spans="1:26" ht="6" customHeight="1">
      <c r="A24" s="115"/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172"/>
      <c r="O24" s="342"/>
      <c r="P24" s="342"/>
      <c r="Q24" s="342"/>
      <c r="R24" s="342"/>
      <c r="S24" s="342"/>
      <c r="T24" s="342"/>
      <c r="U24" s="342"/>
      <c r="V24" s="342"/>
      <c r="W24" s="342"/>
      <c r="X24" s="123"/>
    </row>
    <row r="25" spans="1:26" s="118" customFormat="1" ht="11.1" customHeight="1">
      <c r="A25" s="131"/>
      <c r="B25" s="375">
        <v>388</v>
      </c>
      <c r="C25" s="375">
        <v>452</v>
      </c>
      <c r="D25" s="375">
        <v>567</v>
      </c>
      <c r="E25" s="375">
        <v>531</v>
      </c>
      <c r="F25" s="375">
        <v>619</v>
      </c>
      <c r="G25" s="375">
        <v>622</v>
      </c>
      <c r="H25" s="375">
        <v>673</v>
      </c>
      <c r="I25" s="375">
        <v>678</v>
      </c>
      <c r="J25" s="375">
        <v>679</v>
      </c>
      <c r="K25" s="375">
        <v>702</v>
      </c>
      <c r="L25" s="375">
        <v>651</v>
      </c>
      <c r="M25" s="375">
        <v>602</v>
      </c>
      <c r="N25" s="174"/>
      <c r="O25" s="641" t="s">
        <v>122</v>
      </c>
      <c r="P25" s="641"/>
      <c r="Q25" s="641"/>
      <c r="R25" s="641"/>
      <c r="S25" s="641"/>
      <c r="T25" s="641"/>
      <c r="U25" s="641"/>
      <c r="V25" s="641"/>
      <c r="W25" s="343"/>
      <c r="X25" s="132"/>
      <c r="Y25" s="41"/>
      <c r="Z25" s="41"/>
    </row>
    <row r="26" spans="1:26" ht="11.1" customHeight="1">
      <c r="A26" s="115"/>
      <c r="B26" s="374">
        <v>73</v>
      </c>
      <c r="C26" s="374">
        <v>96</v>
      </c>
      <c r="D26" s="374">
        <v>83</v>
      </c>
      <c r="E26" s="374">
        <v>95</v>
      </c>
      <c r="F26" s="374">
        <v>102</v>
      </c>
      <c r="G26" s="374">
        <v>122</v>
      </c>
      <c r="H26" s="374">
        <v>127</v>
      </c>
      <c r="I26" s="374">
        <v>116</v>
      </c>
      <c r="J26" s="374">
        <v>104</v>
      </c>
      <c r="K26" s="374">
        <v>105</v>
      </c>
      <c r="L26" s="374">
        <v>97</v>
      </c>
      <c r="M26" s="374">
        <v>88</v>
      </c>
      <c r="N26" s="172"/>
      <c r="O26" s="342"/>
      <c r="P26" s="342"/>
      <c r="Q26" s="342"/>
      <c r="R26" s="342"/>
      <c r="S26" s="640" t="s">
        <v>76</v>
      </c>
      <c r="T26" s="640"/>
      <c r="U26" s="640"/>
      <c r="V26" s="640"/>
      <c r="W26" s="342"/>
      <c r="X26" s="123"/>
    </row>
    <row r="27" spans="1:26" ht="11.1" customHeight="1">
      <c r="A27" s="115"/>
      <c r="B27" s="374">
        <v>116</v>
      </c>
      <c r="C27" s="374">
        <v>123</v>
      </c>
      <c r="D27" s="374">
        <v>147</v>
      </c>
      <c r="E27" s="374">
        <v>144</v>
      </c>
      <c r="F27" s="374">
        <v>158</v>
      </c>
      <c r="G27" s="374">
        <v>156</v>
      </c>
      <c r="H27" s="374">
        <v>178</v>
      </c>
      <c r="I27" s="374">
        <v>160</v>
      </c>
      <c r="J27" s="374">
        <v>171</v>
      </c>
      <c r="K27" s="374">
        <v>184</v>
      </c>
      <c r="L27" s="374">
        <v>156</v>
      </c>
      <c r="M27" s="374">
        <v>153</v>
      </c>
      <c r="N27" s="172"/>
      <c r="O27" s="342"/>
      <c r="P27" s="342"/>
      <c r="Q27" s="342"/>
      <c r="R27" s="342"/>
      <c r="S27" s="640" t="s">
        <v>77</v>
      </c>
      <c r="T27" s="640"/>
      <c r="U27" s="640"/>
      <c r="V27" s="640"/>
      <c r="W27" s="342"/>
      <c r="X27" s="123"/>
    </row>
    <row r="28" spans="1:26" ht="11.1" customHeight="1">
      <c r="A28" s="115"/>
      <c r="B28" s="374">
        <v>86</v>
      </c>
      <c r="C28" s="374">
        <v>91</v>
      </c>
      <c r="D28" s="374">
        <v>142</v>
      </c>
      <c r="E28" s="374">
        <v>103</v>
      </c>
      <c r="F28" s="374">
        <v>143</v>
      </c>
      <c r="G28" s="374">
        <v>130</v>
      </c>
      <c r="H28" s="374">
        <v>129</v>
      </c>
      <c r="I28" s="374">
        <v>138</v>
      </c>
      <c r="J28" s="374">
        <v>128</v>
      </c>
      <c r="K28" s="374">
        <v>115</v>
      </c>
      <c r="L28" s="374">
        <v>117</v>
      </c>
      <c r="M28" s="374">
        <v>110</v>
      </c>
      <c r="N28" s="172"/>
      <c r="O28" s="342"/>
      <c r="P28" s="342"/>
      <c r="Q28" s="342"/>
      <c r="R28" s="342"/>
      <c r="S28" s="640" t="s">
        <v>81</v>
      </c>
      <c r="T28" s="640"/>
      <c r="U28" s="640"/>
      <c r="V28" s="640"/>
      <c r="W28" s="342"/>
      <c r="X28" s="123"/>
    </row>
    <row r="29" spans="1:26" ht="11.1" customHeight="1">
      <c r="A29" s="115"/>
      <c r="B29" s="374">
        <v>113</v>
      </c>
      <c r="C29" s="374">
        <v>142</v>
      </c>
      <c r="D29" s="374">
        <v>195</v>
      </c>
      <c r="E29" s="374">
        <v>189</v>
      </c>
      <c r="F29" s="374">
        <v>216</v>
      </c>
      <c r="G29" s="374">
        <v>214</v>
      </c>
      <c r="H29" s="374">
        <v>239</v>
      </c>
      <c r="I29" s="374">
        <v>264</v>
      </c>
      <c r="J29" s="374">
        <v>276</v>
      </c>
      <c r="K29" s="374">
        <v>298</v>
      </c>
      <c r="L29" s="374">
        <v>281</v>
      </c>
      <c r="M29" s="374">
        <v>251</v>
      </c>
      <c r="N29" s="172"/>
      <c r="O29" s="342"/>
      <c r="P29" s="342"/>
      <c r="Q29" s="342"/>
      <c r="R29" s="342"/>
      <c r="S29" s="640" t="s">
        <v>84</v>
      </c>
      <c r="T29" s="640"/>
      <c r="U29" s="640"/>
      <c r="V29" s="640"/>
      <c r="W29" s="342"/>
      <c r="X29" s="123"/>
    </row>
    <row r="30" spans="1:26" s="116" customFormat="1" ht="6" customHeight="1">
      <c r="A30" s="126"/>
      <c r="B30" s="374"/>
      <c r="C30" s="374"/>
      <c r="D30" s="374"/>
      <c r="E30" s="374"/>
      <c r="F30" s="374"/>
      <c r="G30" s="374"/>
      <c r="H30" s="374"/>
      <c r="I30" s="374"/>
      <c r="J30" s="374"/>
      <c r="K30" s="374"/>
      <c r="L30" s="374"/>
      <c r="M30" s="374"/>
      <c r="N30" s="172"/>
      <c r="X30" s="126"/>
      <c r="Y30" s="31"/>
      <c r="Z30" s="31"/>
    </row>
    <row r="31" spans="1:26" s="119" customFormat="1" ht="11.1" customHeight="1">
      <c r="A31" s="138"/>
      <c r="B31" s="375">
        <v>667</v>
      </c>
      <c r="C31" s="375">
        <v>696</v>
      </c>
      <c r="D31" s="375">
        <v>700</v>
      </c>
      <c r="E31" s="375">
        <v>757</v>
      </c>
      <c r="F31" s="375">
        <v>744</v>
      </c>
      <c r="G31" s="375">
        <v>708</v>
      </c>
      <c r="H31" s="375">
        <v>789</v>
      </c>
      <c r="I31" s="375">
        <v>777</v>
      </c>
      <c r="J31" s="375">
        <v>805</v>
      </c>
      <c r="K31" s="375">
        <v>894</v>
      </c>
      <c r="L31" s="375">
        <v>954</v>
      </c>
      <c r="M31" s="375">
        <v>931</v>
      </c>
      <c r="N31" s="174"/>
      <c r="O31" s="641" t="s">
        <v>123</v>
      </c>
      <c r="P31" s="641"/>
      <c r="Q31" s="641"/>
      <c r="R31" s="641"/>
      <c r="S31" s="641"/>
      <c r="T31" s="641"/>
      <c r="U31" s="641"/>
      <c r="V31" s="641"/>
      <c r="W31" s="343"/>
      <c r="X31" s="132"/>
      <c r="Y31" s="41"/>
      <c r="Z31" s="41"/>
    </row>
    <row r="32" spans="1:26" ht="11.1" customHeight="1">
      <c r="A32" s="115"/>
      <c r="B32" s="374">
        <v>107</v>
      </c>
      <c r="C32" s="374">
        <v>157</v>
      </c>
      <c r="D32" s="374">
        <v>133</v>
      </c>
      <c r="E32" s="374">
        <v>163</v>
      </c>
      <c r="F32" s="374">
        <v>141</v>
      </c>
      <c r="G32" s="374">
        <v>142</v>
      </c>
      <c r="H32" s="374">
        <v>124</v>
      </c>
      <c r="I32" s="374">
        <v>131</v>
      </c>
      <c r="J32" s="374">
        <v>125</v>
      </c>
      <c r="K32" s="374">
        <v>144</v>
      </c>
      <c r="L32" s="374">
        <v>140</v>
      </c>
      <c r="M32" s="374">
        <v>150</v>
      </c>
      <c r="N32" s="172"/>
      <c r="O32" s="342"/>
      <c r="P32" s="342"/>
      <c r="Q32" s="342"/>
      <c r="R32" s="342"/>
      <c r="S32" s="640" t="s">
        <v>76</v>
      </c>
      <c r="T32" s="640"/>
      <c r="U32" s="640"/>
      <c r="V32" s="640"/>
      <c r="W32" s="342"/>
      <c r="X32" s="123"/>
    </row>
    <row r="33" spans="1:26" ht="11.1" customHeight="1">
      <c r="A33" s="115"/>
      <c r="B33" s="374">
        <v>106</v>
      </c>
      <c r="C33" s="374">
        <v>117</v>
      </c>
      <c r="D33" s="374">
        <v>140</v>
      </c>
      <c r="E33" s="374">
        <v>178</v>
      </c>
      <c r="F33" s="374">
        <v>152</v>
      </c>
      <c r="G33" s="374">
        <v>144</v>
      </c>
      <c r="H33" s="374">
        <v>184</v>
      </c>
      <c r="I33" s="374">
        <v>169</v>
      </c>
      <c r="J33" s="374">
        <v>174</v>
      </c>
      <c r="K33" s="374">
        <v>217</v>
      </c>
      <c r="L33" s="374">
        <v>198</v>
      </c>
      <c r="M33" s="374">
        <v>171</v>
      </c>
      <c r="N33" s="172"/>
      <c r="O33" s="342"/>
      <c r="P33" s="342"/>
      <c r="Q33" s="342"/>
      <c r="R33" s="342"/>
      <c r="S33" s="640" t="s">
        <v>77</v>
      </c>
      <c r="T33" s="640"/>
      <c r="U33" s="640"/>
      <c r="V33" s="640"/>
      <c r="W33" s="342"/>
      <c r="X33" s="123"/>
    </row>
    <row r="34" spans="1:26" ht="11.1" customHeight="1">
      <c r="A34" s="115"/>
      <c r="B34" s="374">
        <v>163</v>
      </c>
      <c r="C34" s="374">
        <v>147</v>
      </c>
      <c r="D34" s="374">
        <v>148</v>
      </c>
      <c r="E34" s="374">
        <v>142</v>
      </c>
      <c r="F34" s="374">
        <v>132</v>
      </c>
      <c r="G34" s="374">
        <v>123</v>
      </c>
      <c r="H34" s="374">
        <v>147</v>
      </c>
      <c r="I34" s="374">
        <v>139</v>
      </c>
      <c r="J34" s="374">
        <v>134</v>
      </c>
      <c r="K34" s="374">
        <v>135</v>
      </c>
      <c r="L34" s="374">
        <v>139</v>
      </c>
      <c r="M34" s="374">
        <v>162</v>
      </c>
      <c r="N34" s="172"/>
      <c r="O34" s="342"/>
      <c r="P34" s="342"/>
      <c r="Q34" s="342"/>
      <c r="R34" s="342"/>
      <c r="S34" s="640" t="s">
        <v>81</v>
      </c>
      <c r="T34" s="640"/>
      <c r="U34" s="640"/>
      <c r="V34" s="640"/>
      <c r="W34" s="342"/>
      <c r="X34" s="123"/>
    </row>
    <row r="35" spans="1:26" ht="11.1" customHeight="1">
      <c r="A35" s="115"/>
      <c r="B35" s="374">
        <v>122</v>
      </c>
      <c r="C35" s="374">
        <v>114</v>
      </c>
      <c r="D35" s="374">
        <v>127</v>
      </c>
      <c r="E35" s="374">
        <v>150</v>
      </c>
      <c r="F35" s="374">
        <v>172</v>
      </c>
      <c r="G35" s="374">
        <v>149</v>
      </c>
      <c r="H35" s="374">
        <v>176</v>
      </c>
      <c r="I35" s="374">
        <v>172</v>
      </c>
      <c r="J35" s="374">
        <v>157</v>
      </c>
      <c r="K35" s="374">
        <v>134</v>
      </c>
      <c r="L35" s="374">
        <v>166</v>
      </c>
      <c r="M35" s="374">
        <v>152</v>
      </c>
      <c r="N35" s="172"/>
      <c r="O35" s="342"/>
      <c r="P35" s="342"/>
      <c r="Q35" s="342"/>
      <c r="R35" s="342"/>
      <c r="S35" s="640" t="s">
        <v>84</v>
      </c>
      <c r="T35" s="640"/>
      <c r="U35" s="640"/>
      <c r="V35" s="640"/>
      <c r="W35" s="342"/>
      <c r="X35" s="123"/>
    </row>
    <row r="36" spans="1:26" ht="11.1" customHeight="1">
      <c r="A36" s="115"/>
      <c r="B36" s="374">
        <v>169</v>
      </c>
      <c r="C36" s="374">
        <v>161</v>
      </c>
      <c r="D36" s="374">
        <v>152</v>
      </c>
      <c r="E36" s="374">
        <v>124</v>
      </c>
      <c r="F36" s="374">
        <v>147</v>
      </c>
      <c r="G36" s="374">
        <v>150</v>
      </c>
      <c r="H36" s="374">
        <v>158</v>
      </c>
      <c r="I36" s="374">
        <v>166</v>
      </c>
      <c r="J36" s="374">
        <v>215</v>
      </c>
      <c r="K36" s="374">
        <v>264</v>
      </c>
      <c r="L36" s="374">
        <v>311</v>
      </c>
      <c r="M36" s="374">
        <v>296</v>
      </c>
      <c r="N36" s="172"/>
      <c r="O36" s="342"/>
      <c r="P36" s="342"/>
      <c r="Q36" s="342"/>
      <c r="R36" s="342"/>
      <c r="S36" s="640" t="s">
        <v>87</v>
      </c>
      <c r="T36" s="640"/>
      <c r="U36" s="640"/>
      <c r="V36" s="640"/>
      <c r="W36" s="342"/>
      <c r="X36" s="123"/>
    </row>
    <row r="37" spans="1:26" ht="6" customHeight="1">
      <c r="A37" s="115"/>
      <c r="B37" s="374"/>
      <c r="C37" s="374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172"/>
      <c r="O37" s="342"/>
      <c r="P37" s="342"/>
      <c r="Q37" s="342"/>
      <c r="R37" s="342"/>
      <c r="S37" s="342"/>
      <c r="T37" s="342"/>
      <c r="U37" s="342"/>
      <c r="V37" s="342"/>
      <c r="W37" s="342"/>
      <c r="X37" s="123"/>
    </row>
    <row r="38" spans="1:26" s="118" customFormat="1" ht="11.1" customHeight="1">
      <c r="A38" s="131"/>
      <c r="B38" s="375">
        <v>857</v>
      </c>
      <c r="C38" s="375">
        <v>893</v>
      </c>
      <c r="D38" s="375">
        <v>1010</v>
      </c>
      <c r="E38" s="375">
        <v>1133</v>
      </c>
      <c r="F38" s="375">
        <v>1128</v>
      </c>
      <c r="G38" s="375">
        <v>1151</v>
      </c>
      <c r="H38" s="375">
        <v>1363</v>
      </c>
      <c r="I38" s="375">
        <v>1353</v>
      </c>
      <c r="J38" s="375">
        <v>1435</v>
      </c>
      <c r="K38" s="375">
        <v>1477</v>
      </c>
      <c r="L38" s="375">
        <v>1413</v>
      </c>
      <c r="M38" s="375">
        <v>1415</v>
      </c>
      <c r="N38" s="174"/>
      <c r="O38" s="641" t="s">
        <v>124</v>
      </c>
      <c r="P38" s="641"/>
      <c r="Q38" s="641"/>
      <c r="R38" s="641"/>
      <c r="S38" s="641"/>
      <c r="T38" s="641"/>
      <c r="U38" s="641"/>
      <c r="V38" s="641"/>
      <c r="W38" s="343"/>
      <c r="X38" s="132"/>
      <c r="Y38" s="41"/>
      <c r="Z38" s="41"/>
    </row>
    <row r="39" spans="1:26" ht="11.1" customHeight="1">
      <c r="A39" s="115"/>
      <c r="B39" s="374">
        <v>105</v>
      </c>
      <c r="C39" s="374">
        <v>104</v>
      </c>
      <c r="D39" s="374">
        <v>115</v>
      </c>
      <c r="E39" s="374">
        <v>167</v>
      </c>
      <c r="F39" s="374">
        <v>158</v>
      </c>
      <c r="G39" s="374">
        <v>168</v>
      </c>
      <c r="H39" s="374">
        <v>175</v>
      </c>
      <c r="I39" s="374">
        <v>210</v>
      </c>
      <c r="J39" s="374">
        <v>203</v>
      </c>
      <c r="K39" s="374">
        <v>182</v>
      </c>
      <c r="L39" s="374">
        <v>163</v>
      </c>
      <c r="M39" s="374">
        <v>190</v>
      </c>
      <c r="N39" s="172"/>
      <c r="O39" s="342"/>
      <c r="P39" s="342"/>
      <c r="Q39" s="342"/>
      <c r="R39" s="342"/>
      <c r="S39" s="640" t="s">
        <v>76</v>
      </c>
      <c r="T39" s="640"/>
      <c r="U39" s="640"/>
      <c r="V39" s="640"/>
      <c r="W39" s="342"/>
      <c r="X39" s="123"/>
    </row>
    <row r="40" spans="1:26" ht="11.1" customHeight="1">
      <c r="A40" s="115"/>
      <c r="B40" s="374">
        <v>163</v>
      </c>
      <c r="C40" s="374">
        <v>134</v>
      </c>
      <c r="D40" s="374">
        <v>188</v>
      </c>
      <c r="E40" s="374">
        <v>170</v>
      </c>
      <c r="F40" s="374">
        <v>195</v>
      </c>
      <c r="G40" s="374">
        <v>191</v>
      </c>
      <c r="H40" s="374">
        <v>323</v>
      </c>
      <c r="I40" s="374">
        <v>302</v>
      </c>
      <c r="J40" s="374">
        <v>316</v>
      </c>
      <c r="K40" s="374">
        <v>327</v>
      </c>
      <c r="L40" s="374">
        <v>296</v>
      </c>
      <c r="M40" s="374">
        <v>256</v>
      </c>
      <c r="N40" s="172"/>
      <c r="O40" s="342"/>
      <c r="P40" s="342"/>
      <c r="Q40" s="342"/>
      <c r="R40" s="342"/>
      <c r="S40" s="640" t="s">
        <v>77</v>
      </c>
      <c r="T40" s="640"/>
      <c r="U40" s="640"/>
      <c r="V40" s="640"/>
      <c r="W40" s="342"/>
      <c r="X40" s="123"/>
    </row>
    <row r="41" spans="1:26" ht="11.1" customHeight="1">
      <c r="A41" s="115"/>
      <c r="B41" s="374">
        <v>96</v>
      </c>
      <c r="C41" s="374">
        <v>130</v>
      </c>
      <c r="D41" s="374">
        <v>121</v>
      </c>
      <c r="E41" s="374">
        <v>165</v>
      </c>
      <c r="F41" s="374">
        <v>171</v>
      </c>
      <c r="G41" s="374">
        <v>174</v>
      </c>
      <c r="H41" s="374">
        <v>158</v>
      </c>
      <c r="I41" s="374">
        <v>179</v>
      </c>
      <c r="J41" s="374">
        <v>158</v>
      </c>
      <c r="K41" s="374">
        <v>173</v>
      </c>
      <c r="L41" s="374">
        <v>144</v>
      </c>
      <c r="M41" s="374">
        <v>180</v>
      </c>
      <c r="N41" s="172"/>
      <c r="O41" s="342"/>
      <c r="P41" s="342"/>
      <c r="Q41" s="342"/>
      <c r="R41" s="342"/>
      <c r="S41" s="640" t="s">
        <v>81</v>
      </c>
      <c r="T41" s="640"/>
      <c r="U41" s="640"/>
      <c r="V41" s="640"/>
      <c r="W41" s="342"/>
      <c r="X41" s="123"/>
    </row>
    <row r="42" spans="1:26" ht="11.1" customHeight="1">
      <c r="A42" s="115"/>
      <c r="B42" s="374">
        <v>67</v>
      </c>
      <c r="C42" s="374">
        <v>93</v>
      </c>
      <c r="D42" s="374">
        <v>92</v>
      </c>
      <c r="E42" s="374">
        <v>105</v>
      </c>
      <c r="F42" s="374">
        <v>113</v>
      </c>
      <c r="G42" s="374">
        <v>107</v>
      </c>
      <c r="H42" s="374">
        <v>92</v>
      </c>
      <c r="I42" s="374">
        <v>91</v>
      </c>
      <c r="J42" s="374">
        <v>108</v>
      </c>
      <c r="K42" s="374">
        <v>112</v>
      </c>
      <c r="L42" s="374">
        <v>121</v>
      </c>
      <c r="M42" s="374">
        <v>107</v>
      </c>
      <c r="N42" s="172"/>
      <c r="O42" s="342"/>
      <c r="P42" s="342"/>
      <c r="Q42" s="342"/>
      <c r="R42" s="342"/>
      <c r="S42" s="640" t="s">
        <v>84</v>
      </c>
      <c r="T42" s="640"/>
      <c r="U42" s="640"/>
      <c r="V42" s="640"/>
      <c r="W42" s="342"/>
      <c r="X42" s="123"/>
    </row>
    <row r="43" spans="1:26" ht="11.1" customHeight="1">
      <c r="A43" s="115"/>
      <c r="B43" s="374">
        <v>112</v>
      </c>
      <c r="C43" s="374">
        <v>109</v>
      </c>
      <c r="D43" s="374">
        <v>124</v>
      </c>
      <c r="E43" s="374">
        <v>132</v>
      </c>
      <c r="F43" s="374">
        <v>96</v>
      </c>
      <c r="G43" s="374">
        <v>135</v>
      </c>
      <c r="H43" s="374">
        <v>131</v>
      </c>
      <c r="I43" s="374">
        <v>135</v>
      </c>
      <c r="J43" s="374">
        <v>155</v>
      </c>
      <c r="K43" s="374">
        <v>156</v>
      </c>
      <c r="L43" s="374">
        <v>138</v>
      </c>
      <c r="M43" s="374">
        <v>169</v>
      </c>
      <c r="N43" s="172"/>
      <c r="O43" s="342"/>
      <c r="P43" s="342"/>
      <c r="Q43" s="342"/>
      <c r="R43" s="342"/>
      <c r="S43" s="640" t="s">
        <v>87</v>
      </c>
      <c r="T43" s="640"/>
      <c r="U43" s="640"/>
      <c r="V43" s="640"/>
      <c r="W43" s="342"/>
      <c r="X43" s="123"/>
    </row>
    <row r="44" spans="1:26" ht="11.1" customHeight="1">
      <c r="A44" s="115"/>
      <c r="B44" s="374">
        <v>153</v>
      </c>
      <c r="C44" s="374">
        <v>170</v>
      </c>
      <c r="D44" s="374">
        <v>195</v>
      </c>
      <c r="E44" s="374">
        <v>241</v>
      </c>
      <c r="F44" s="374">
        <v>236</v>
      </c>
      <c r="G44" s="374">
        <v>244</v>
      </c>
      <c r="H44" s="374">
        <v>256</v>
      </c>
      <c r="I44" s="374">
        <v>233</v>
      </c>
      <c r="J44" s="374">
        <v>245</v>
      </c>
      <c r="K44" s="374">
        <v>259</v>
      </c>
      <c r="L44" s="374">
        <v>244</v>
      </c>
      <c r="M44" s="374">
        <v>248</v>
      </c>
      <c r="N44" s="172"/>
      <c r="O44" s="342"/>
      <c r="P44" s="342"/>
      <c r="Q44" s="342"/>
      <c r="R44" s="342"/>
      <c r="S44" s="640" t="s">
        <v>88</v>
      </c>
      <c r="T44" s="640"/>
      <c r="U44" s="640"/>
      <c r="V44" s="640"/>
      <c r="W44" s="342"/>
      <c r="X44" s="123"/>
    </row>
    <row r="45" spans="1:26" ht="11.1" customHeight="1">
      <c r="A45" s="115"/>
      <c r="B45" s="374">
        <v>161</v>
      </c>
      <c r="C45" s="374">
        <v>153</v>
      </c>
      <c r="D45" s="374">
        <v>175</v>
      </c>
      <c r="E45" s="374">
        <v>153</v>
      </c>
      <c r="F45" s="374">
        <v>159</v>
      </c>
      <c r="G45" s="374">
        <v>132</v>
      </c>
      <c r="H45" s="374">
        <v>228</v>
      </c>
      <c r="I45" s="374">
        <v>203</v>
      </c>
      <c r="J45" s="374">
        <v>250</v>
      </c>
      <c r="K45" s="374">
        <v>268</v>
      </c>
      <c r="L45" s="374">
        <v>307</v>
      </c>
      <c r="M45" s="374">
        <v>265</v>
      </c>
      <c r="N45" s="172"/>
      <c r="O45" s="342"/>
      <c r="P45" s="342"/>
      <c r="Q45" s="342"/>
      <c r="R45" s="342"/>
      <c r="S45" s="640" t="s">
        <v>104</v>
      </c>
      <c r="T45" s="640"/>
      <c r="U45" s="640"/>
      <c r="V45" s="640"/>
      <c r="W45" s="342"/>
      <c r="X45" s="123"/>
    </row>
    <row r="46" spans="1:26" ht="6" customHeight="1">
      <c r="A46" s="115"/>
      <c r="B46" s="374"/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172"/>
      <c r="O46" s="342"/>
      <c r="P46" s="342"/>
      <c r="Q46" s="342"/>
      <c r="R46" s="342"/>
      <c r="S46" s="342"/>
      <c r="T46" s="342"/>
      <c r="U46" s="342"/>
      <c r="V46" s="342"/>
      <c r="W46" s="342"/>
      <c r="X46" s="123"/>
    </row>
    <row r="47" spans="1:26" s="118" customFormat="1" ht="11.1" customHeight="1">
      <c r="A47" s="131"/>
      <c r="B47" s="375">
        <v>0</v>
      </c>
      <c r="C47" s="375">
        <v>0</v>
      </c>
      <c r="D47" s="375">
        <v>0</v>
      </c>
      <c r="E47" s="375">
        <v>0</v>
      </c>
      <c r="F47" s="375">
        <v>0</v>
      </c>
      <c r="G47" s="375">
        <v>0</v>
      </c>
      <c r="H47" s="375">
        <v>0</v>
      </c>
      <c r="I47" s="375">
        <v>0</v>
      </c>
      <c r="J47" s="375">
        <v>0</v>
      </c>
      <c r="K47" s="375">
        <v>0</v>
      </c>
      <c r="L47" s="375">
        <v>0</v>
      </c>
      <c r="M47" s="375">
        <v>0</v>
      </c>
      <c r="N47" s="174"/>
      <c r="O47" s="641" t="s">
        <v>125</v>
      </c>
      <c r="P47" s="641"/>
      <c r="Q47" s="641"/>
      <c r="R47" s="641"/>
      <c r="S47" s="641"/>
      <c r="T47" s="641"/>
      <c r="U47" s="641"/>
      <c r="V47" s="641"/>
      <c r="W47" s="343"/>
      <c r="X47" s="132"/>
      <c r="Y47" s="41"/>
      <c r="Z47" s="41"/>
    </row>
    <row r="48" spans="1:26" ht="6" customHeight="1">
      <c r="A48" s="115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172"/>
      <c r="O48" s="342"/>
      <c r="P48" s="342"/>
      <c r="Q48" s="342"/>
      <c r="R48" s="342"/>
      <c r="S48" s="342"/>
      <c r="T48" s="342"/>
      <c r="U48" s="342"/>
      <c r="V48" s="342"/>
      <c r="W48" s="342"/>
      <c r="X48" s="123"/>
    </row>
    <row r="49" spans="1:26" s="118" customFormat="1" ht="11.1" customHeight="1">
      <c r="A49" s="131"/>
      <c r="B49" s="375">
        <v>546</v>
      </c>
      <c r="C49" s="375">
        <v>485</v>
      </c>
      <c r="D49" s="375">
        <v>525</v>
      </c>
      <c r="E49" s="375">
        <v>486</v>
      </c>
      <c r="F49" s="375">
        <v>613</v>
      </c>
      <c r="G49" s="375">
        <v>592</v>
      </c>
      <c r="H49" s="375">
        <v>827</v>
      </c>
      <c r="I49" s="375">
        <v>817</v>
      </c>
      <c r="J49" s="375">
        <v>974</v>
      </c>
      <c r="K49" s="375">
        <v>980</v>
      </c>
      <c r="L49" s="375">
        <v>992</v>
      </c>
      <c r="M49" s="375">
        <v>893</v>
      </c>
      <c r="N49" s="174"/>
      <c r="O49" s="641" t="s">
        <v>126</v>
      </c>
      <c r="P49" s="641"/>
      <c r="Q49" s="641"/>
      <c r="R49" s="641"/>
      <c r="S49" s="641"/>
      <c r="T49" s="641"/>
      <c r="U49" s="641"/>
      <c r="V49" s="641"/>
      <c r="W49" s="343"/>
      <c r="X49" s="132"/>
      <c r="Y49" s="41"/>
      <c r="Z49" s="41"/>
    </row>
    <row r="50" spans="1:26" ht="11.1" customHeight="1">
      <c r="A50" s="115"/>
      <c r="B50" s="374">
        <v>109</v>
      </c>
      <c r="C50" s="374">
        <v>95</v>
      </c>
      <c r="D50" s="374">
        <v>135</v>
      </c>
      <c r="E50" s="374">
        <v>103</v>
      </c>
      <c r="F50" s="374">
        <v>147</v>
      </c>
      <c r="G50" s="374">
        <v>121</v>
      </c>
      <c r="H50" s="374">
        <v>174</v>
      </c>
      <c r="I50" s="374">
        <v>160</v>
      </c>
      <c r="J50" s="374">
        <v>184</v>
      </c>
      <c r="K50" s="374">
        <v>177</v>
      </c>
      <c r="L50" s="374">
        <v>163</v>
      </c>
      <c r="M50" s="374">
        <v>157</v>
      </c>
      <c r="N50" s="172"/>
      <c r="O50" s="342"/>
      <c r="P50" s="342"/>
      <c r="Q50" s="342"/>
      <c r="R50" s="342"/>
      <c r="S50" s="640" t="s">
        <v>76</v>
      </c>
      <c r="T50" s="640"/>
      <c r="U50" s="640"/>
      <c r="V50" s="640"/>
      <c r="W50" s="342"/>
      <c r="X50" s="123"/>
    </row>
    <row r="51" spans="1:26" ht="11.1" customHeight="1">
      <c r="A51" s="115"/>
      <c r="B51" s="374">
        <v>79</v>
      </c>
      <c r="C51" s="374">
        <v>71</v>
      </c>
      <c r="D51" s="374">
        <v>71</v>
      </c>
      <c r="E51" s="374">
        <v>62</v>
      </c>
      <c r="F51" s="374">
        <v>81</v>
      </c>
      <c r="G51" s="374">
        <v>85</v>
      </c>
      <c r="H51" s="374">
        <v>115</v>
      </c>
      <c r="I51" s="374">
        <v>111</v>
      </c>
      <c r="J51" s="374">
        <v>119</v>
      </c>
      <c r="K51" s="374">
        <v>120</v>
      </c>
      <c r="L51" s="374">
        <v>129</v>
      </c>
      <c r="M51" s="374">
        <v>124</v>
      </c>
      <c r="N51" s="172"/>
      <c r="O51" s="342"/>
      <c r="P51" s="342"/>
      <c r="Q51" s="342"/>
      <c r="R51" s="342"/>
      <c r="S51" s="640" t="s">
        <v>77</v>
      </c>
      <c r="T51" s="640"/>
      <c r="U51" s="640"/>
      <c r="V51" s="640"/>
      <c r="W51" s="342"/>
      <c r="X51" s="123"/>
    </row>
    <row r="52" spans="1:26" ht="11.1" customHeight="1">
      <c r="A52" s="115"/>
      <c r="B52" s="374">
        <v>86</v>
      </c>
      <c r="C52" s="374">
        <v>82</v>
      </c>
      <c r="D52" s="374">
        <v>94</v>
      </c>
      <c r="E52" s="374">
        <v>83</v>
      </c>
      <c r="F52" s="374">
        <v>103</v>
      </c>
      <c r="G52" s="374">
        <v>105</v>
      </c>
      <c r="H52" s="374">
        <v>128</v>
      </c>
      <c r="I52" s="374">
        <v>138</v>
      </c>
      <c r="J52" s="374">
        <v>158</v>
      </c>
      <c r="K52" s="374">
        <v>169</v>
      </c>
      <c r="L52" s="374">
        <v>197</v>
      </c>
      <c r="M52" s="374">
        <v>165</v>
      </c>
      <c r="N52" s="172"/>
      <c r="O52" s="342"/>
      <c r="P52" s="342"/>
      <c r="Q52" s="342"/>
      <c r="R52" s="342"/>
      <c r="S52" s="640" t="s">
        <v>81</v>
      </c>
      <c r="T52" s="640"/>
      <c r="U52" s="640"/>
      <c r="V52" s="640"/>
      <c r="W52" s="342"/>
      <c r="X52" s="123"/>
    </row>
    <row r="53" spans="1:26" ht="11.1" customHeight="1">
      <c r="A53" s="115"/>
      <c r="B53" s="374">
        <v>84</v>
      </c>
      <c r="C53" s="374">
        <v>74</v>
      </c>
      <c r="D53" s="374">
        <v>55</v>
      </c>
      <c r="E53" s="374">
        <v>70</v>
      </c>
      <c r="F53" s="374">
        <v>94</v>
      </c>
      <c r="G53" s="374">
        <v>104</v>
      </c>
      <c r="H53" s="374">
        <v>137</v>
      </c>
      <c r="I53" s="374">
        <v>141</v>
      </c>
      <c r="J53" s="374">
        <v>169</v>
      </c>
      <c r="K53" s="374">
        <v>187</v>
      </c>
      <c r="L53" s="374">
        <v>177</v>
      </c>
      <c r="M53" s="374">
        <v>142</v>
      </c>
      <c r="N53" s="172"/>
      <c r="O53" s="342"/>
      <c r="P53" s="342"/>
      <c r="Q53" s="342"/>
      <c r="R53" s="342"/>
      <c r="S53" s="640" t="s">
        <v>84</v>
      </c>
      <c r="T53" s="640"/>
      <c r="U53" s="640"/>
      <c r="V53" s="640"/>
      <c r="W53" s="342"/>
      <c r="X53" s="123"/>
    </row>
    <row r="54" spans="1:26" ht="11.1" customHeight="1">
      <c r="A54" s="115"/>
      <c r="B54" s="374">
        <v>131</v>
      </c>
      <c r="C54" s="374">
        <v>114</v>
      </c>
      <c r="D54" s="374">
        <v>105</v>
      </c>
      <c r="E54" s="374">
        <v>116</v>
      </c>
      <c r="F54" s="374">
        <v>109</v>
      </c>
      <c r="G54" s="374">
        <v>100</v>
      </c>
      <c r="H54" s="374">
        <v>160</v>
      </c>
      <c r="I54" s="374">
        <v>161</v>
      </c>
      <c r="J54" s="374">
        <v>214</v>
      </c>
      <c r="K54" s="374">
        <v>208</v>
      </c>
      <c r="L54" s="374">
        <v>228</v>
      </c>
      <c r="M54" s="374">
        <v>214</v>
      </c>
      <c r="N54" s="172"/>
      <c r="O54" s="342"/>
      <c r="P54" s="342"/>
      <c r="Q54" s="342"/>
      <c r="R54" s="342"/>
      <c r="S54" s="640" t="s">
        <v>87</v>
      </c>
      <c r="T54" s="640"/>
      <c r="U54" s="640"/>
      <c r="V54" s="640"/>
      <c r="W54" s="342"/>
      <c r="X54" s="123"/>
    </row>
    <row r="55" spans="1:26" ht="11.1" customHeight="1">
      <c r="A55" s="115"/>
      <c r="B55" s="374">
        <v>57</v>
      </c>
      <c r="C55" s="374">
        <v>49</v>
      </c>
      <c r="D55" s="374">
        <v>65</v>
      </c>
      <c r="E55" s="374">
        <v>52</v>
      </c>
      <c r="F55" s="374">
        <v>79</v>
      </c>
      <c r="G55" s="374">
        <v>77</v>
      </c>
      <c r="H55" s="374">
        <v>113</v>
      </c>
      <c r="I55" s="374">
        <v>106</v>
      </c>
      <c r="J55" s="374">
        <v>130</v>
      </c>
      <c r="K55" s="374">
        <v>119</v>
      </c>
      <c r="L55" s="374">
        <v>98</v>
      </c>
      <c r="M55" s="374">
        <v>91</v>
      </c>
      <c r="N55" s="172"/>
      <c r="O55" s="342"/>
      <c r="P55" s="342"/>
      <c r="Q55" s="342"/>
      <c r="R55" s="342"/>
      <c r="S55" s="640" t="s">
        <v>88</v>
      </c>
      <c r="T55" s="640"/>
      <c r="U55" s="640"/>
      <c r="V55" s="640"/>
      <c r="W55" s="342"/>
      <c r="X55" s="123"/>
    </row>
    <row r="56" spans="1:26" ht="6" customHeight="1">
      <c r="A56" s="115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172"/>
      <c r="O56" s="342"/>
      <c r="P56" s="342"/>
      <c r="Q56" s="342"/>
      <c r="R56" s="342"/>
      <c r="S56" s="342"/>
      <c r="T56" s="342"/>
      <c r="U56" s="342"/>
      <c r="V56" s="342"/>
      <c r="W56" s="342"/>
      <c r="X56" s="115"/>
    </row>
    <row r="57" spans="1:26" s="118" customFormat="1" ht="11.1" customHeight="1">
      <c r="A57" s="131"/>
      <c r="B57" s="375">
        <v>709</v>
      </c>
      <c r="C57" s="375">
        <v>715</v>
      </c>
      <c r="D57" s="375">
        <v>802</v>
      </c>
      <c r="E57" s="375">
        <v>783</v>
      </c>
      <c r="F57" s="375">
        <v>843</v>
      </c>
      <c r="G57" s="375">
        <v>787</v>
      </c>
      <c r="H57" s="375">
        <v>1004</v>
      </c>
      <c r="I57" s="375">
        <v>1010</v>
      </c>
      <c r="J57" s="375">
        <v>1181</v>
      </c>
      <c r="K57" s="375">
        <v>1179</v>
      </c>
      <c r="L57" s="375">
        <v>1190</v>
      </c>
      <c r="M57" s="375">
        <v>1111</v>
      </c>
      <c r="N57" s="174"/>
      <c r="O57" s="641" t="s">
        <v>127</v>
      </c>
      <c r="P57" s="641"/>
      <c r="Q57" s="641"/>
      <c r="R57" s="641"/>
      <c r="S57" s="641"/>
      <c r="T57" s="641"/>
      <c r="U57" s="641"/>
      <c r="V57" s="641"/>
      <c r="W57" s="343"/>
      <c r="X57" s="132"/>
      <c r="Y57" s="41"/>
      <c r="Z57" s="41"/>
    </row>
    <row r="58" spans="1:26" ht="11.1" customHeight="1">
      <c r="A58" s="115"/>
      <c r="B58" s="374">
        <v>124</v>
      </c>
      <c r="C58" s="374">
        <v>123</v>
      </c>
      <c r="D58" s="374">
        <v>126</v>
      </c>
      <c r="E58" s="374">
        <v>114</v>
      </c>
      <c r="F58" s="374">
        <v>141</v>
      </c>
      <c r="G58" s="374">
        <v>111</v>
      </c>
      <c r="H58" s="374">
        <v>152</v>
      </c>
      <c r="I58" s="374">
        <v>170</v>
      </c>
      <c r="J58" s="374">
        <v>202</v>
      </c>
      <c r="K58" s="374">
        <v>189</v>
      </c>
      <c r="L58" s="374">
        <v>215</v>
      </c>
      <c r="M58" s="374">
        <v>193</v>
      </c>
      <c r="N58" s="172"/>
      <c r="O58" s="342"/>
      <c r="P58" s="342"/>
      <c r="Q58" s="342"/>
      <c r="R58" s="342"/>
      <c r="S58" s="640" t="s">
        <v>76</v>
      </c>
      <c r="T58" s="640"/>
      <c r="U58" s="640"/>
      <c r="V58" s="640"/>
      <c r="W58" s="342"/>
      <c r="X58" s="123"/>
    </row>
    <row r="59" spans="1:26" ht="11.1" customHeight="1">
      <c r="A59" s="115"/>
      <c r="B59" s="374">
        <v>137</v>
      </c>
      <c r="C59" s="374">
        <v>109</v>
      </c>
      <c r="D59" s="374">
        <v>124</v>
      </c>
      <c r="E59" s="374">
        <v>141</v>
      </c>
      <c r="F59" s="374">
        <v>116</v>
      </c>
      <c r="G59" s="374">
        <v>119</v>
      </c>
      <c r="H59" s="374">
        <v>123</v>
      </c>
      <c r="I59" s="374">
        <v>136</v>
      </c>
      <c r="J59" s="374">
        <v>181</v>
      </c>
      <c r="K59" s="374">
        <v>192</v>
      </c>
      <c r="L59" s="374">
        <v>191</v>
      </c>
      <c r="M59" s="374">
        <v>195</v>
      </c>
      <c r="N59" s="172"/>
      <c r="O59" s="342"/>
      <c r="P59" s="342"/>
      <c r="Q59" s="342"/>
      <c r="R59" s="342"/>
      <c r="S59" s="640" t="s">
        <v>77</v>
      </c>
      <c r="T59" s="640"/>
      <c r="U59" s="640"/>
      <c r="V59" s="640"/>
      <c r="W59" s="342"/>
      <c r="X59" s="123"/>
    </row>
    <row r="60" spans="1:26" ht="11.1" customHeight="1">
      <c r="A60" s="115"/>
      <c r="B60" s="374">
        <v>130</v>
      </c>
      <c r="C60" s="374">
        <v>125</v>
      </c>
      <c r="D60" s="374">
        <v>171</v>
      </c>
      <c r="E60" s="374">
        <v>146</v>
      </c>
      <c r="F60" s="374">
        <v>135</v>
      </c>
      <c r="G60" s="374">
        <v>163</v>
      </c>
      <c r="H60" s="374">
        <v>198</v>
      </c>
      <c r="I60" s="374">
        <v>211</v>
      </c>
      <c r="J60" s="374">
        <v>241</v>
      </c>
      <c r="K60" s="374">
        <v>203</v>
      </c>
      <c r="L60" s="374">
        <v>203</v>
      </c>
      <c r="M60" s="374">
        <v>179</v>
      </c>
      <c r="N60" s="172"/>
      <c r="O60" s="342"/>
      <c r="P60" s="342"/>
      <c r="Q60" s="342"/>
      <c r="R60" s="342"/>
      <c r="S60" s="640" t="s">
        <v>81</v>
      </c>
      <c r="T60" s="640"/>
      <c r="U60" s="640"/>
      <c r="V60" s="640"/>
      <c r="W60" s="342"/>
      <c r="X60" s="123"/>
      <c r="Y60" s="335"/>
      <c r="Z60" s="335"/>
    </row>
    <row r="61" spans="1:26" ht="11.1" customHeight="1">
      <c r="A61" s="115"/>
      <c r="B61" s="374">
        <v>159</v>
      </c>
      <c r="C61" s="374">
        <v>164</v>
      </c>
      <c r="D61" s="374">
        <v>173</v>
      </c>
      <c r="E61" s="374">
        <v>161</v>
      </c>
      <c r="F61" s="374">
        <v>192</v>
      </c>
      <c r="G61" s="374">
        <v>169</v>
      </c>
      <c r="H61" s="374">
        <v>248</v>
      </c>
      <c r="I61" s="374">
        <v>232</v>
      </c>
      <c r="J61" s="374">
        <v>280</v>
      </c>
      <c r="K61" s="374">
        <v>282</v>
      </c>
      <c r="L61" s="374">
        <v>289</v>
      </c>
      <c r="M61" s="374">
        <v>267</v>
      </c>
      <c r="N61" s="172"/>
      <c r="O61" s="342"/>
      <c r="P61" s="342"/>
      <c r="Q61" s="342"/>
      <c r="R61" s="342"/>
      <c r="S61" s="640" t="s">
        <v>84</v>
      </c>
      <c r="T61" s="640"/>
      <c r="U61" s="640"/>
      <c r="V61" s="640"/>
      <c r="W61" s="342"/>
      <c r="X61" s="123"/>
      <c r="Y61" s="335"/>
      <c r="Z61" s="335"/>
    </row>
    <row r="62" spans="1:26" ht="11.1" customHeight="1">
      <c r="A62" s="115"/>
      <c r="B62" s="374">
        <v>113</v>
      </c>
      <c r="C62" s="374">
        <v>140</v>
      </c>
      <c r="D62" s="374">
        <v>155</v>
      </c>
      <c r="E62" s="374">
        <v>165</v>
      </c>
      <c r="F62" s="374">
        <v>184</v>
      </c>
      <c r="G62" s="374">
        <v>161</v>
      </c>
      <c r="H62" s="374">
        <v>205</v>
      </c>
      <c r="I62" s="374">
        <v>196</v>
      </c>
      <c r="J62" s="374">
        <v>209</v>
      </c>
      <c r="K62" s="374">
        <v>230</v>
      </c>
      <c r="L62" s="374">
        <v>198</v>
      </c>
      <c r="M62" s="374">
        <v>197</v>
      </c>
      <c r="N62" s="172"/>
      <c r="O62" s="342"/>
      <c r="P62" s="342"/>
      <c r="Q62" s="342"/>
      <c r="R62" s="342"/>
      <c r="S62" s="640" t="s">
        <v>87</v>
      </c>
      <c r="T62" s="640"/>
      <c r="U62" s="640"/>
      <c r="V62" s="640"/>
      <c r="W62" s="342"/>
      <c r="X62" s="123"/>
    </row>
    <row r="63" spans="1:26" ht="11.1" customHeight="1">
      <c r="A63" s="115"/>
      <c r="B63" s="374">
        <v>46</v>
      </c>
      <c r="C63" s="374">
        <v>54</v>
      </c>
      <c r="D63" s="374">
        <v>53</v>
      </c>
      <c r="E63" s="374">
        <v>56</v>
      </c>
      <c r="F63" s="374">
        <v>75</v>
      </c>
      <c r="G63" s="374">
        <v>64</v>
      </c>
      <c r="H63" s="374">
        <v>78</v>
      </c>
      <c r="I63" s="374">
        <v>65</v>
      </c>
      <c r="J63" s="374">
        <v>68</v>
      </c>
      <c r="K63" s="374">
        <v>83</v>
      </c>
      <c r="L63" s="374">
        <v>94</v>
      </c>
      <c r="M63" s="374">
        <v>80</v>
      </c>
      <c r="N63" s="172"/>
      <c r="O63" s="342"/>
      <c r="P63" s="342"/>
      <c r="Q63" s="342"/>
      <c r="R63" s="342"/>
      <c r="S63" s="640" t="s">
        <v>88</v>
      </c>
      <c r="T63" s="640"/>
      <c r="U63" s="640"/>
      <c r="V63" s="640"/>
      <c r="W63" s="342"/>
      <c r="X63" s="123"/>
    </row>
    <row r="64" spans="1:26" ht="6" customHeight="1">
      <c r="A64" s="115"/>
      <c r="B64" s="374"/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172"/>
      <c r="O64" s="342"/>
      <c r="P64" s="342"/>
      <c r="Q64" s="342"/>
      <c r="R64" s="342"/>
      <c r="S64" s="342"/>
      <c r="T64" s="342"/>
      <c r="U64" s="342"/>
      <c r="V64" s="342"/>
      <c r="W64" s="342"/>
      <c r="X64" s="123"/>
    </row>
    <row r="65" spans="1:26" s="118" customFormat="1" ht="11.1" customHeight="1">
      <c r="A65" s="131"/>
      <c r="B65" s="375">
        <v>512</v>
      </c>
      <c r="C65" s="375">
        <v>445</v>
      </c>
      <c r="D65" s="375">
        <v>469</v>
      </c>
      <c r="E65" s="375">
        <v>456</v>
      </c>
      <c r="F65" s="375">
        <v>614</v>
      </c>
      <c r="G65" s="375">
        <v>611</v>
      </c>
      <c r="H65" s="375">
        <v>762</v>
      </c>
      <c r="I65" s="375">
        <v>768</v>
      </c>
      <c r="J65" s="375">
        <v>1053</v>
      </c>
      <c r="K65" s="375">
        <v>960</v>
      </c>
      <c r="L65" s="375">
        <v>1055</v>
      </c>
      <c r="M65" s="375">
        <v>903</v>
      </c>
      <c r="N65" s="174"/>
      <c r="O65" s="641" t="s">
        <v>128</v>
      </c>
      <c r="P65" s="641"/>
      <c r="Q65" s="641"/>
      <c r="R65" s="641"/>
      <c r="S65" s="641"/>
      <c r="T65" s="641"/>
      <c r="U65" s="641"/>
      <c r="V65" s="641"/>
      <c r="W65" s="343"/>
      <c r="X65" s="132"/>
      <c r="Y65" s="41"/>
      <c r="Z65" s="41"/>
    </row>
    <row r="66" spans="1:26" ht="11.1" customHeight="1">
      <c r="A66" s="115"/>
      <c r="B66" s="374">
        <v>123</v>
      </c>
      <c r="C66" s="374">
        <v>103</v>
      </c>
      <c r="D66" s="374">
        <v>92</v>
      </c>
      <c r="E66" s="374">
        <v>119</v>
      </c>
      <c r="F66" s="374">
        <v>150</v>
      </c>
      <c r="G66" s="374">
        <v>176</v>
      </c>
      <c r="H66" s="374">
        <v>193</v>
      </c>
      <c r="I66" s="374">
        <v>198</v>
      </c>
      <c r="J66" s="374">
        <v>256</v>
      </c>
      <c r="K66" s="374">
        <v>238</v>
      </c>
      <c r="L66" s="374">
        <v>241</v>
      </c>
      <c r="M66" s="374">
        <v>192</v>
      </c>
      <c r="N66" s="172"/>
      <c r="O66" s="342"/>
      <c r="P66" s="342"/>
      <c r="Q66" s="342"/>
      <c r="R66" s="342"/>
      <c r="S66" s="640" t="s">
        <v>76</v>
      </c>
      <c r="T66" s="640"/>
      <c r="U66" s="640"/>
      <c r="V66" s="640"/>
      <c r="W66" s="342"/>
      <c r="X66" s="123"/>
    </row>
    <row r="67" spans="1:26" ht="11.1" customHeight="1">
      <c r="A67" s="115"/>
      <c r="B67" s="374">
        <v>100</v>
      </c>
      <c r="C67" s="374">
        <v>88</v>
      </c>
      <c r="D67" s="374">
        <v>94</v>
      </c>
      <c r="E67" s="374">
        <v>93</v>
      </c>
      <c r="F67" s="374">
        <v>121</v>
      </c>
      <c r="G67" s="374">
        <v>103</v>
      </c>
      <c r="H67" s="374">
        <v>141</v>
      </c>
      <c r="I67" s="374">
        <v>132</v>
      </c>
      <c r="J67" s="374">
        <v>204</v>
      </c>
      <c r="K67" s="374">
        <v>192</v>
      </c>
      <c r="L67" s="374">
        <v>220</v>
      </c>
      <c r="M67" s="374">
        <v>163</v>
      </c>
      <c r="N67" s="172"/>
      <c r="O67" s="342"/>
      <c r="P67" s="342"/>
      <c r="Q67" s="342"/>
      <c r="R67" s="342"/>
      <c r="S67" s="640" t="s">
        <v>77</v>
      </c>
      <c r="T67" s="640"/>
      <c r="U67" s="640"/>
      <c r="V67" s="640"/>
      <c r="W67" s="342"/>
      <c r="X67" s="123"/>
    </row>
    <row r="68" spans="1:26" ht="11.1" customHeight="1">
      <c r="A68" s="115"/>
      <c r="B68" s="374">
        <v>107</v>
      </c>
      <c r="C68" s="374">
        <v>98</v>
      </c>
      <c r="D68" s="374">
        <v>90</v>
      </c>
      <c r="E68" s="374">
        <v>76</v>
      </c>
      <c r="F68" s="374">
        <v>92</v>
      </c>
      <c r="G68" s="374">
        <v>104</v>
      </c>
      <c r="H68" s="374">
        <v>117</v>
      </c>
      <c r="I68" s="374">
        <v>117</v>
      </c>
      <c r="J68" s="374">
        <v>190</v>
      </c>
      <c r="K68" s="374">
        <v>172</v>
      </c>
      <c r="L68" s="374">
        <v>207</v>
      </c>
      <c r="M68" s="374">
        <v>191</v>
      </c>
      <c r="N68" s="172"/>
      <c r="O68" s="342"/>
      <c r="P68" s="342"/>
      <c r="Q68" s="342"/>
      <c r="R68" s="342"/>
      <c r="S68" s="640" t="s">
        <v>81</v>
      </c>
      <c r="T68" s="640"/>
      <c r="U68" s="640"/>
      <c r="V68" s="640"/>
      <c r="W68" s="342"/>
      <c r="X68" s="123"/>
    </row>
    <row r="69" spans="1:26" ht="11.1" customHeight="1">
      <c r="A69" s="115"/>
      <c r="B69" s="374">
        <v>71</v>
      </c>
      <c r="C69" s="374">
        <v>67</v>
      </c>
      <c r="D69" s="374">
        <v>75</v>
      </c>
      <c r="E69" s="374">
        <v>64</v>
      </c>
      <c r="F69" s="374">
        <v>98</v>
      </c>
      <c r="G69" s="374">
        <v>93</v>
      </c>
      <c r="H69" s="374">
        <v>137</v>
      </c>
      <c r="I69" s="374">
        <v>140</v>
      </c>
      <c r="J69" s="374">
        <v>184</v>
      </c>
      <c r="K69" s="374">
        <v>161</v>
      </c>
      <c r="L69" s="374">
        <v>191</v>
      </c>
      <c r="M69" s="374">
        <v>161</v>
      </c>
      <c r="N69" s="172"/>
      <c r="O69" s="342"/>
      <c r="P69" s="342"/>
      <c r="Q69" s="342"/>
      <c r="R69" s="342"/>
      <c r="S69" s="640" t="s">
        <v>84</v>
      </c>
      <c r="T69" s="640"/>
      <c r="U69" s="640"/>
      <c r="V69" s="640"/>
      <c r="W69" s="342"/>
      <c r="X69" s="123"/>
    </row>
    <row r="70" spans="1:26" ht="11.1" customHeight="1">
      <c r="A70" s="115"/>
      <c r="B70" s="374">
        <v>59</v>
      </c>
      <c r="C70" s="374">
        <v>33</v>
      </c>
      <c r="D70" s="374">
        <v>48</v>
      </c>
      <c r="E70" s="374">
        <v>47</v>
      </c>
      <c r="F70" s="374">
        <v>82</v>
      </c>
      <c r="G70" s="374">
        <v>62</v>
      </c>
      <c r="H70" s="374">
        <v>79</v>
      </c>
      <c r="I70" s="374">
        <v>78</v>
      </c>
      <c r="J70" s="374">
        <v>88</v>
      </c>
      <c r="K70" s="374">
        <v>76</v>
      </c>
      <c r="L70" s="374">
        <v>81</v>
      </c>
      <c r="M70" s="374">
        <v>97</v>
      </c>
      <c r="N70" s="172"/>
      <c r="O70" s="342"/>
      <c r="P70" s="342"/>
      <c r="Q70" s="342"/>
      <c r="R70" s="342"/>
      <c r="S70" s="640" t="s">
        <v>87</v>
      </c>
      <c r="T70" s="640"/>
      <c r="U70" s="640"/>
      <c r="V70" s="640"/>
      <c r="W70" s="342"/>
      <c r="X70" s="123"/>
    </row>
    <row r="71" spans="1:26" ht="11.1" customHeight="1">
      <c r="A71" s="115"/>
      <c r="B71" s="374">
        <v>52</v>
      </c>
      <c r="C71" s="374">
        <v>56</v>
      </c>
      <c r="D71" s="374">
        <v>70</v>
      </c>
      <c r="E71" s="374">
        <v>57</v>
      </c>
      <c r="F71" s="374">
        <v>71</v>
      </c>
      <c r="G71" s="374">
        <v>73</v>
      </c>
      <c r="H71" s="374">
        <v>95</v>
      </c>
      <c r="I71" s="374">
        <v>103</v>
      </c>
      <c r="J71" s="374">
        <v>131</v>
      </c>
      <c r="K71" s="374">
        <v>121</v>
      </c>
      <c r="L71" s="374">
        <v>115</v>
      </c>
      <c r="M71" s="374">
        <v>99</v>
      </c>
      <c r="N71" s="172"/>
      <c r="O71" s="342"/>
      <c r="P71" s="342"/>
      <c r="Q71" s="342"/>
      <c r="R71" s="342"/>
      <c r="S71" s="640" t="s">
        <v>88</v>
      </c>
      <c r="T71" s="640"/>
      <c r="U71" s="640"/>
      <c r="V71" s="640"/>
      <c r="W71" s="342"/>
      <c r="X71" s="123"/>
    </row>
    <row r="72" spans="1:26" ht="6" customHeight="1">
      <c r="A72" s="115"/>
      <c r="B72" s="374"/>
      <c r="C72" s="374"/>
      <c r="D72" s="374"/>
      <c r="E72" s="374"/>
      <c r="F72" s="374"/>
      <c r="G72" s="374"/>
      <c r="H72" s="374"/>
      <c r="I72" s="374"/>
      <c r="J72" s="374"/>
      <c r="K72" s="374"/>
      <c r="L72" s="374"/>
      <c r="M72" s="374"/>
      <c r="N72" s="172"/>
      <c r="O72" s="342"/>
      <c r="P72" s="342"/>
      <c r="Q72" s="342"/>
      <c r="R72" s="342"/>
      <c r="S72" s="342"/>
      <c r="T72" s="342"/>
      <c r="U72" s="342"/>
      <c r="V72" s="342"/>
      <c r="W72" s="342"/>
      <c r="X72" s="123"/>
    </row>
    <row r="73" spans="1:26" s="118" customFormat="1" ht="11.1" customHeight="1">
      <c r="A73" s="131"/>
      <c r="B73" s="375">
        <v>875</v>
      </c>
      <c r="C73" s="375">
        <v>858</v>
      </c>
      <c r="D73" s="375">
        <v>770</v>
      </c>
      <c r="E73" s="375">
        <v>740</v>
      </c>
      <c r="F73" s="375">
        <v>860</v>
      </c>
      <c r="G73" s="375">
        <v>902</v>
      </c>
      <c r="H73" s="375">
        <v>1265</v>
      </c>
      <c r="I73" s="375">
        <v>1249</v>
      </c>
      <c r="J73" s="375">
        <v>1557</v>
      </c>
      <c r="K73" s="375">
        <v>1481</v>
      </c>
      <c r="L73" s="375">
        <v>1491</v>
      </c>
      <c r="M73" s="375">
        <v>1451</v>
      </c>
      <c r="N73" s="174"/>
      <c r="O73" s="641" t="s">
        <v>129</v>
      </c>
      <c r="P73" s="641"/>
      <c r="Q73" s="641"/>
      <c r="R73" s="641"/>
      <c r="S73" s="641"/>
      <c r="T73" s="641"/>
      <c r="U73" s="641"/>
      <c r="V73" s="641"/>
      <c r="W73" s="343"/>
      <c r="X73" s="132"/>
      <c r="Y73" s="41"/>
      <c r="Z73" s="41"/>
    </row>
    <row r="74" spans="1:26" ht="11.1" customHeight="1">
      <c r="A74" s="115"/>
      <c r="B74" s="374">
        <v>109</v>
      </c>
      <c r="C74" s="374">
        <v>72</v>
      </c>
      <c r="D74" s="374">
        <v>83</v>
      </c>
      <c r="E74" s="374">
        <v>73</v>
      </c>
      <c r="F74" s="374">
        <v>69</v>
      </c>
      <c r="G74" s="374">
        <v>81</v>
      </c>
      <c r="H74" s="374">
        <v>105</v>
      </c>
      <c r="I74" s="374">
        <v>119</v>
      </c>
      <c r="J74" s="374">
        <v>137</v>
      </c>
      <c r="K74" s="374">
        <v>148</v>
      </c>
      <c r="L74" s="374">
        <v>118</v>
      </c>
      <c r="M74" s="374">
        <v>127</v>
      </c>
      <c r="N74" s="172"/>
      <c r="O74" s="342"/>
      <c r="P74" s="342"/>
      <c r="Q74" s="342"/>
      <c r="R74" s="342"/>
      <c r="S74" s="640" t="s">
        <v>76</v>
      </c>
      <c r="T74" s="640"/>
      <c r="U74" s="640"/>
      <c r="V74" s="640"/>
      <c r="W74" s="342"/>
      <c r="X74" s="123"/>
    </row>
    <row r="75" spans="1:26" ht="11.1" customHeight="1">
      <c r="A75" s="115"/>
      <c r="B75" s="374">
        <v>113</v>
      </c>
      <c r="C75" s="374">
        <v>136</v>
      </c>
      <c r="D75" s="374">
        <v>137</v>
      </c>
      <c r="E75" s="374">
        <v>134</v>
      </c>
      <c r="F75" s="374">
        <v>140</v>
      </c>
      <c r="G75" s="374">
        <v>126</v>
      </c>
      <c r="H75" s="374">
        <v>164</v>
      </c>
      <c r="I75" s="374">
        <v>153</v>
      </c>
      <c r="J75" s="374">
        <v>169</v>
      </c>
      <c r="K75" s="374">
        <v>153</v>
      </c>
      <c r="L75" s="374">
        <v>158</v>
      </c>
      <c r="M75" s="374">
        <v>155</v>
      </c>
      <c r="N75" s="172"/>
      <c r="O75" s="342"/>
      <c r="P75" s="342"/>
      <c r="Q75" s="342"/>
      <c r="R75" s="342"/>
      <c r="S75" s="640" t="s">
        <v>77</v>
      </c>
      <c r="T75" s="640"/>
      <c r="U75" s="640"/>
      <c r="V75" s="640"/>
      <c r="W75" s="342"/>
      <c r="X75" s="123"/>
    </row>
    <row r="76" spans="1:26" ht="11.1" customHeight="1">
      <c r="A76" s="115"/>
      <c r="B76" s="374">
        <v>84</v>
      </c>
      <c r="C76" s="374">
        <v>70</v>
      </c>
      <c r="D76" s="374">
        <v>57</v>
      </c>
      <c r="E76" s="374">
        <v>67</v>
      </c>
      <c r="F76" s="374">
        <v>82</v>
      </c>
      <c r="G76" s="374">
        <v>83</v>
      </c>
      <c r="H76" s="374">
        <v>116</v>
      </c>
      <c r="I76" s="374">
        <v>120</v>
      </c>
      <c r="J76" s="374">
        <v>151</v>
      </c>
      <c r="K76" s="374">
        <v>159</v>
      </c>
      <c r="L76" s="374">
        <v>159</v>
      </c>
      <c r="M76" s="374">
        <v>146</v>
      </c>
      <c r="N76" s="172"/>
      <c r="O76" s="342"/>
      <c r="P76" s="342"/>
      <c r="Q76" s="342"/>
      <c r="R76" s="342"/>
      <c r="S76" s="640" t="s">
        <v>81</v>
      </c>
      <c r="T76" s="640"/>
      <c r="U76" s="640"/>
      <c r="V76" s="640"/>
      <c r="W76" s="342"/>
      <c r="X76" s="123"/>
    </row>
    <row r="77" spans="1:26" ht="11.1" customHeight="1">
      <c r="A77" s="115"/>
      <c r="B77" s="374">
        <v>107</v>
      </c>
      <c r="C77" s="374">
        <v>111</v>
      </c>
      <c r="D77" s="374">
        <v>92</v>
      </c>
      <c r="E77" s="374">
        <v>82</v>
      </c>
      <c r="F77" s="374">
        <v>98</v>
      </c>
      <c r="G77" s="374">
        <v>96</v>
      </c>
      <c r="H77" s="374">
        <v>153</v>
      </c>
      <c r="I77" s="374">
        <v>167</v>
      </c>
      <c r="J77" s="374">
        <v>233</v>
      </c>
      <c r="K77" s="374">
        <v>194</v>
      </c>
      <c r="L77" s="374">
        <v>204</v>
      </c>
      <c r="M77" s="374">
        <v>200</v>
      </c>
      <c r="N77" s="172"/>
      <c r="O77" s="342"/>
      <c r="P77" s="342"/>
      <c r="Q77" s="342"/>
      <c r="R77" s="342"/>
      <c r="S77" s="640" t="s">
        <v>84</v>
      </c>
      <c r="T77" s="640"/>
      <c r="U77" s="640"/>
      <c r="V77" s="640"/>
      <c r="W77" s="342"/>
      <c r="X77" s="123"/>
    </row>
    <row r="78" spans="1:26" ht="11.1" customHeight="1">
      <c r="A78" s="115"/>
      <c r="B78" s="374">
        <v>101</v>
      </c>
      <c r="C78" s="374">
        <v>126</v>
      </c>
      <c r="D78" s="374">
        <v>90</v>
      </c>
      <c r="E78" s="374">
        <v>77</v>
      </c>
      <c r="F78" s="374">
        <v>103</v>
      </c>
      <c r="G78" s="374">
        <v>122</v>
      </c>
      <c r="H78" s="374">
        <v>188</v>
      </c>
      <c r="I78" s="374">
        <v>191</v>
      </c>
      <c r="J78" s="374">
        <v>233</v>
      </c>
      <c r="K78" s="374">
        <v>213</v>
      </c>
      <c r="L78" s="374">
        <v>211</v>
      </c>
      <c r="M78" s="374">
        <v>190</v>
      </c>
      <c r="N78" s="172"/>
      <c r="O78" s="342"/>
      <c r="P78" s="342"/>
      <c r="Q78" s="342"/>
      <c r="R78" s="342"/>
      <c r="S78" s="640" t="s">
        <v>87</v>
      </c>
      <c r="T78" s="640"/>
      <c r="U78" s="640"/>
      <c r="V78" s="640"/>
      <c r="W78" s="342"/>
      <c r="X78" s="123"/>
    </row>
    <row r="79" spans="1:26" ht="11.1" customHeight="1">
      <c r="A79" s="115"/>
      <c r="B79" s="374">
        <v>111</v>
      </c>
      <c r="C79" s="374">
        <v>95</v>
      </c>
      <c r="D79" s="374">
        <v>108</v>
      </c>
      <c r="E79" s="374">
        <v>86</v>
      </c>
      <c r="F79" s="374">
        <v>130</v>
      </c>
      <c r="G79" s="374">
        <v>139</v>
      </c>
      <c r="H79" s="374">
        <v>183</v>
      </c>
      <c r="I79" s="374">
        <v>166</v>
      </c>
      <c r="J79" s="374">
        <v>204</v>
      </c>
      <c r="K79" s="374">
        <v>199</v>
      </c>
      <c r="L79" s="374">
        <v>202</v>
      </c>
      <c r="M79" s="374">
        <v>197</v>
      </c>
      <c r="N79" s="172"/>
      <c r="O79" s="342"/>
      <c r="P79" s="342"/>
      <c r="Q79" s="342"/>
      <c r="R79" s="342"/>
      <c r="S79" s="640" t="s">
        <v>88</v>
      </c>
      <c r="T79" s="640"/>
      <c r="U79" s="640"/>
      <c r="V79" s="640"/>
      <c r="W79" s="342"/>
      <c r="X79" s="123"/>
    </row>
    <row r="80" spans="1:26" ht="11.1" customHeight="1">
      <c r="A80" s="115"/>
      <c r="B80" s="374">
        <v>118</v>
      </c>
      <c r="C80" s="374">
        <v>118</v>
      </c>
      <c r="D80" s="374">
        <v>109</v>
      </c>
      <c r="E80" s="374">
        <v>110</v>
      </c>
      <c r="F80" s="374">
        <v>119</v>
      </c>
      <c r="G80" s="374">
        <v>133</v>
      </c>
      <c r="H80" s="374">
        <v>176</v>
      </c>
      <c r="I80" s="374">
        <v>172</v>
      </c>
      <c r="J80" s="374">
        <v>210</v>
      </c>
      <c r="K80" s="374">
        <v>220</v>
      </c>
      <c r="L80" s="374">
        <v>218</v>
      </c>
      <c r="M80" s="374">
        <v>221</v>
      </c>
      <c r="N80" s="172"/>
      <c r="O80" s="342"/>
      <c r="P80" s="342"/>
      <c r="Q80" s="342"/>
      <c r="R80" s="342"/>
      <c r="S80" s="640" t="s">
        <v>104</v>
      </c>
      <c r="T80" s="640"/>
      <c r="U80" s="640"/>
      <c r="V80" s="640"/>
      <c r="W80" s="342"/>
      <c r="X80" s="123"/>
    </row>
    <row r="81" spans="1:24" ht="11.1" customHeight="1">
      <c r="A81" s="115"/>
      <c r="B81" s="374">
        <v>129</v>
      </c>
      <c r="C81" s="374">
        <v>130</v>
      </c>
      <c r="D81" s="374">
        <v>94</v>
      </c>
      <c r="E81" s="374">
        <v>111</v>
      </c>
      <c r="F81" s="374">
        <v>119</v>
      </c>
      <c r="G81" s="374">
        <v>121</v>
      </c>
      <c r="H81" s="374">
        <v>180</v>
      </c>
      <c r="I81" s="374">
        <v>159</v>
      </c>
      <c r="J81" s="374">
        <v>215</v>
      </c>
      <c r="K81" s="374">
        <v>194</v>
      </c>
      <c r="L81" s="374">
        <v>216</v>
      </c>
      <c r="M81" s="374">
        <v>207</v>
      </c>
      <c r="N81" s="172"/>
      <c r="O81" s="342"/>
      <c r="P81" s="342"/>
      <c r="Q81" s="342"/>
      <c r="R81" s="342"/>
      <c r="S81" s="640" t="s">
        <v>105</v>
      </c>
      <c r="T81" s="640"/>
      <c r="U81" s="640"/>
      <c r="V81" s="640"/>
      <c r="W81" s="342"/>
      <c r="X81" s="123"/>
    </row>
    <row r="82" spans="1:24" ht="11.1" customHeight="1">
      <c r="A82" s="115"/>
      <c r="B82" s="374">
        <v>3</v>
      </c>
      <c r="C82" s="374">
        <v>0</v>
      </c>
      <c r="D82" s="374">
        <v>0</v>
      </c>
      <c r="E82" s="374">
        <v>0</v>
      </c>
      <c r="F82" s="374">
        <v>0</v>
      </c>
      <c r="G82" s="374">
        <v>1</v>
      </c>
      <c r="H82" s="374">
        <v>0</v>
      </c>
      <c r="I82" s="374">
        <v>2</v>
      </c>
      <c r="J82" s="374">
        <v>5</v>
      </c>
      <c r="K82" s="374">
        <v>1</v>
      </c>
      <c r="L82" s="374">
        <v>5</v>
      </c>
      <c r="M82" s="374">
        <v>8</v>
      </c>
      <c r="N82" s="172"/>
      <c r="O82" s="342"/>
      <c r="P82" s="342"/>
      <c r="Q82" s="342"/>
      <c r="R82" s="342"/>
      <c r="S82" s="640" t="s">
        <v>130</v>
      </c>
      <c r="T82" s="640"/>
      <c r="U82" s="640"/>
      <c r="V82" s="640"/>
      <c r="W82" s="342"/>
      <c r="X82" s="123"/>
    </row>
    <row r="83" spans="1:24" ht="5.25" customHeight="1">
      <c r="A83" s="115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75"/>
      <c r="O83" s="122"/>
      <c r="P83" s="122"/>
      <c r="Q83" s="122"/>
      <c r="R83" s="128"/>
      <c r="S83" s="121"/>
      <c r="T83" s="121"/>
      <c r="U83" s="121"/>
      <c r="V83" s="121"/>
      <c r="W83" s="121"/>
      <c r="X83" s="115"/>
    </row>
    <row r="84" spans="1:24" ht="11.1" customHeight="1">
      <c r="A84" s="115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O84" s="342"/>
      <c r="P84" s="342"/>
      <c r="Q84" s="342"/>
      <c r="R84" s="117"/>
      <c r="S84" s="116"/>
      <c r="T84" s="116"/>
      <c r="U84" s="116"/>
      <c r="V84" s="116"/>
      <c r="W84" s="116"/>
      <c r="X84" s="115"/>
    </row>
    <row r="85" spans="1:24" ht="11.1" customHeight="1">
      <c r="A85" s="115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O85" s="342"/>
      <c r="P85" s="342"/>
      <c r="Q85" s="342"/>
      <c r="R85" s="117"/>
      <c r="S85" s="116"/>
      <c r="T85" s="116"/>
      <c r="U85" s="116"/>
      <c r="V85" s="116"/>
      <c r="W85" s="116"/>
      <c r="X85" s="115"/>
    </row>
    <row r="86" spans="1:24" ht="11.1" customHeight="1">
      <c r="A86" s="115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O86" s="342"/>
      <c r="P86" s="342"/>
      <c r="Q86" s="342"/>
      <c r="R86" s="117"/>
      <c r="S86" s="116"/>
      <c r="T86" s="116"/>
      <c r="U86" s="116"/>
      <c r="V86" s="116"/>
      <c r="W86" s="116"/>
      <c r="X86" s="115"/>
    </row>
  </sheetData>
  <mergeCells count="72">
    <mergeCell ref="S81:V81"/>
    <mergeCell ref="S82:V82"/>
    <mergeCell ref="S75:V75"/>
    <mergeCell ref="S76:V76"/>
    <mergeCell ref="S77:V77"/>
    <mergeCell ref="S78:V78"/>
    <mergeCell ref="S79:V79"/>
    <mergeCell ref="S80:V80"/>
    <mergeCell ref="S74:V74"/>
    <mergeCell ref="S61:V61"/>
    <mergeCell ref="S62:V62"/>
    <mergeCell ref="S63:V63"/>
    <mergeCell ref="O65:V65"/>
    <mergeCell ref="S66:V66"/>
    <mergeCell ref="S67:V67"/>
    <mergeCell ref="S68:V68"/>
    <mergeCell ref="S69:V69"/>
    <mergeCell ref="S70:V70"/>
    <mergeCell ref="S71:V71"/>
    <mergeCell ref="O73:V73"/>
    <mergeCell ref="S60:V60"/>
    <mergeCell ref="O47:V47"/>
    <mergeCell ref="O49:V49"/>
    <mergeCell ref="S50:V50"/>
    <mergeCell ref="S51:V51"/>
    <mergeCell ref="S52:V52"/>
    <mergeCell ref="S53:V53"/>
    <mergeCell ref="S54:V54"/>
    <mergeCell ref="S55:V55"/>
    <mergeCell ref="O57:V57"/>
    <mergeCell ref="S58:V58"/>
    <mergeCell ref="S59:V59"/>
    <mergeCell ref="S45:V45"/>
    <mergeCell ref="S33:V33"/>
    <mergeCell ref="S34:V34"/>
    <mergeCell ref="S35:V35"/>
    <mergeCell ref="S36:V36"/>
    <mergeCell ref="O38:V38"/>
    <mergeCell ref="S39:V39"/>
    <mergeCell ref="S40:V40"/>
    <mergeCell ref="S41:V41"/>
    <mergeCell ref="S42:V42"/>
    <mergeCell ref="S43:V43"/>
    <mergeCell ref="S44:V44"/>
    <mergeCell ref="S32:V32"/>
    <mergeCell ref="S17:V17"/>
    <mergeCell ref="O19:V19"/>
    <mergeCell ref="O21:V21"/>
    <mergeCell ref="S22:V22"/>
    <mergeCell ref="S23:V23"/>
    <mergeCell ref="O25:V25"/>
    <mergeCell ref="S26:V26"/>
    <mergeCell ref="S27:V27"/>
    <mergeCell ref="S28:V28"/>
    <mergeCell ref="S29:V29"/>
    <mergeCell ref="O31:V31"/>
    <mergeCell ref="S16:V16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S15:V15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P89"/>
  <sheetViews>
    <sheetView view="pageBreakPreview" topLeftCell="B1" zoomScaleNormal="100" zoomScaleSheetLayoutView="100" workbookViewId="0">
      <selection activeCell="B1" sqref="B1"/>
    </sheetView>
  </sheetViews>
  <sheetFormatPr defaultRowHeight="13.5"/>
  <cols>
    <col min="1" max="1" width="1" style="310" customWidth="1"/>
    <col min="2" max="10" width="1.625" style="310" customWidth="1"/>
    <col min="11" max="11" width="10.125" style="310" customWidth="1"/>
    <col min="12" max="20" width="1.625" style="310" customWidth="1"/>
    <col min="21" max="21" width="10.125" style="310" customWidth="1"/>
    <col min="22" max="30" width="1.625" style="310" customWidth="1"/>
    <col min="31" max="31" width="10.125" style="310" customWidth="1"/>
    <col min="32" max="40" width="1.625" style="310" customWidth="1"/>
    <col min="41" max="41" width="10.125" style="310" customWidth="1"/>
    <col min="42" max="42" width="1.625" style="310" customWidth="1"/>
    <col min="43" max="54" width="9" style="310" customWidth="1"/>
    <col min="55" max="16384" width="9" style="310"/>
  </cols>
  <sheetData>
    <row r="1" spans="2:42" ht="13.5" customHeight="1">
      <c r="AJ1" s="447">
        <v>13</v>
      </c>
      <c r="AK1" s="447"/>
      <c r="AL1" s="447"/>
      <c r="AM1" s="447"/>
      <c r="AN1" s="447"/>
      <c r="AO1" s="447"/>
      <c r="AP1" s="447"/>
    </row>
    <row r="2" spans="2:42" ht="13.5" customHeight="1">
      <c r="AJ2" s="447"/>
      <c r="AK2" s="447"/>
      <c r="AL2" s="447"/>
      <c r="AM2" s="447"/>
      <c r="AN2" s="447"/>
      <c r="AO2" s="447"/>
      <c r="AP2" s="447"/>
    </row>
    <row r="3" spans="2:42" ht="11.1" customHeight="1"/>
    <row r="4" spans="2:42" ht="18" customHeight="1">
      <c r="B4" s="448" t="s">
        <v>304</v>
      </c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</row>
    <row r="5" spans="2:42" ht="12.95" customHeight="1">
      <c r="B5" s="220"/>
      <c r="AO5" s="345" t="s">
        <v>457</v>
      </c>
    </row>
    <row r="6" spans="2:42" ht="16.5" customHeight="1">
      <c r="B6" s="449" t="s">
        <v>70</v>
      </c>
      <c r="C6" s="450"/>
      <c r="D6" s="450"/>
      <c r="E6" s="450"/>
      <c r="F6" s="450"/>
      <c r="G6" s="450"/>
      <c r="H6" s="450"/>
      <c r="I6" s="450"/>
      <c r="J6" s="450"/>
      <c r="K6" s="218" t="s">
        <v>264</v>
      </c>
      <c r="L6" s="449" t="s">
        <v>70</v>
      </c>
      <c r="M6" s="450"/>
      <c r="N6" s="450"/>
      <c r="O6" s="450"/>
      <c r="P6" s="450"/>
      <c r="Q6" s="450"/>
      <c r="R6" s="450"/>
      <c r="S6" s="450"/>
      <c r="T6" s="450"/>
      <c r="U6" s="218" t="s">
        <v>264</v>
      </c>
      <c r="V6" s="449" t="s">
        <v>70</v>
      </c>
      <c r="W6" s="450"/>
      <c r="X6" s="450"/>
      <c r="Y6" s="450"/>
      <c r="Z6" s="450"/>
      <c r="AA6" s="450"/>
      <c r="AB6" s="450"/>
      <c r="AC6" s="450"/>
      <c r="AD6" s="450"/>
      <c r="AE6" s="218" t="s">
        <v>264</v>
      </c>
      <c r="AF6" s="449" t="s">
        <v>70</v>
      </c>
      <c r="AG6" s="450"/>
      <c r="AH6" s="450"/>
      <c r="AI6" s="450"/>
      <c r="AJ6" s="450"/>
      <c r="AK6" s="450"/>
      <c r="AL6" s="450"/>
      <c r="AM6" s="450"/>
      <c r="AN6" s="450"/>
      <c r="AO6" s="406" t="s">
        <v>264</v>
      </c>
    </row>
    <row r="7" spans="2:42">
      <c r="J7" s="163"/>
      <c r="K7" s="289" t="s">
        <v>498</v>
      </c>
      <c r="L7" s="162"/>
      <c r="T7" s="163"/>
      <c r="U7" s="289" t="s">
        <v>498</v>
      </c>
      <c r="V7" s="7"/>
      <c r="AD7" s="163"/>
      <c r="AE7" s="289" t="s">
        <v>498</v>
      </c>
      <c r="AF7" s="7"/>
      <c r="AN7" s="163"/>
      <c r="AO7" s="290" t="s">
        <v>498</v>
      </c>
    </row>
    <row r="8" spans="2:42" ht="4.5" customHeight="1">
      <c r="J8" s="164"/>
      <c r="K8" s="5"/>
      <c r="L8" s="7"/>
      <c r="T8" s="164"/>
      <c r="U8" s="5"/>
      <c r="V8" s="7"/>
      <c r="AD8" s="164"/>
      <c r="AE8" s="5"/>
      <c r="AF8" s="7"/>
      <c r="AN8" s="164"/>
      <c r="AO8" s="7"/>
    </row>
    <row r="9" spans="2:42" ht="10.35" customHeight="1">
      <c r="C9" s="451" t="s">
        <v>74</v>
      </c>
      <c r="D9" s="451"/>
      <c r="E9" s="451"/>
      <c r="F9" s="451"/>
      <c r="G9" s="451"/>
      <c r="H9" s="451"/>
      <c r="I9" s="451"/>
      <c r="J9" s="264"/>
      <c r="K9" s="265">
        <v>48.080000000000005</v>
      </c>
      <c r="L9" s="7"/>
      <c r="T9" s="164"/>
      <c r="U9" s="5"/>
      <c r="V9" s="7"/>
      <c r="AD9" s="164"/>
      <c r="AE9" s="5"/>
      <c r="AF9" s="7"/>
      <c r="AN9" s="164"/>
      <c r="AO9" s="7"/>
    </row>
    <row r="10" spans="2:42" ht="10.35" customHeight="1">
      <c r="J10" s="164"/>
      <c r="K10" s="5"/>
      <c r="L10" s="7"/>
      <c r="T10" s="164"/>
      <c r="U10" s="5"/>
      <c r="V10" s="7"/>
      <c r="AD10" s="164"/>
      <c r="AE10" s="5"/>
      <c r="AF10" s="7"/>
      <c r="AN10" s="164"/>
      <c r="AO10" s="7"/>
    </row>
    <row r="11" spans="2:42" ht="10.35" customHeight="1">
      <c r="C11" s="452" t="s">
        <v>75</v>
      </c>
      <c r="D11" s="452"/>
      <c r="E11" s="452"/>
      <c r="F11" s="452"/>
      <c r="G11" s="452"/>
      <c r="H11" s="452"/>
      <c r="I11" s="452"/>
      <c r="J11" s="164"/>
      <c r="K11" s="215">
        <v>0.41100000000000003</v>
      </c>
      <c r="L11" s="7"/>
      <c r="M11" s="452" t="s">
        <v>96</v>
      </c>
      <c r="N11" s="452"/>
      <c r="O11" s="452"/>
      <c r="P11" s="452"/>
      <c r="Q11" s="452"/>
      <c r="R11" s="452"/>
      <c r="S11" s="452"/>
      <c r="T11" s="164"/>
      <c r="U11" s="215">
        <v>1.069</v>
      </c>
      <c r="V11" s="7"/>
      <c r="W11" s="452" t="s">
        <v>108</v>
      </c>
      <c r="X11" s="452"/>
      <c r="Y11" s="452"/>
      <c r="Z11" s="452"/>
      <c r="AA11" s="452"/>
      <c r="AB11" s="452"/>
      <c r="AC11" s="452"/>
      <c r="AD11" s="164"/>
      <c r="AE11" s="215">
        <v>0.76999999999999991</v>
      </c>
      <c r="AF11" s="7"/>
      <c r="AG11" s="452" t="s">
        <v>119</v>
      </c>
      <c r="AH11" s="452"/>
      <c r="AI11" s="452"/>
      <c r="AJ11" s="452"/>
      <c r="AK11" s="452"/>
      <c r="AL11" s="452"/>
      <c r="AM11" s="452"/>
      <c r="AN11" s="164"/>
      <c r="AO11" s="217">
        <v>1.165</v>
      </c>
    </row>
    <row r="12" spans="2:42" ht="10.35" customHeight="1">
      <c r="F12" s="453" t="s">
        <v>76</v>
      </c>
      <c r="G12" s="453"/>
      <c r="H12" s="453"/>
      <c r="I12" s="453"/>
      <c r="J12" s="164"/>
      <c r="K12" s="213">
        <v>0.218</v>
      </c>
      <c r="L12" s="7"/>
      <c r="P12" s="453" t="s">
        <v>76</v>
      </c>
      <c r="Q12" s="453"/>
      <c r="R12" s="453"/>
      <c r="S12" s="453"/>
      <c r="T12" s="164"/>
      <c r="U12" s="213">
        <v>0.20699999999999999</v>
      </c>
      <c r="V12" s="7"/>
      <c r="Z12" s="453" t="s">
        <v>76</v>
      </c>
      <c r="AA12" s="453"/>
      <c r="AB12" s="453"/>
      <c r="AC12" s="453"/>
      <c r="AD12" s="164"/>
      <c r="AE12" s="213">
        <v>0.246</v>
      </c>
      <c r="AF12" s="7"/>
      <c r="AJ12" s="453" t="s">
        <v>76</v>
      </c>
      <c r="AK12" s="453"/>
      <c r="AL12" s="453"/>
      <c r="AM12" s="453"/>
      <c r="AN12" s="164"/>
      <c r="AO12" s="214">
        <v>0.16600000000000001</v>
      </c>
    </row>
    <row r="13" spans="2:42" ht="10.35" customHeight="1">
      <c r="F13" s="453" t="s">
        <v>77</v>
      </c>
      <c r="G13" s="453"/>
      <c r="H13" s="453"/>
      <c r="I13" s="453"/>
      <c r="J13" s="164"/>
      <c r="K13" s="213">
        <v>0.193</v>
      </c>
      <c r="L13" s="7"/>
      <c r="P13" s="453" t="s">
        <v>77</v>
      </c>
      <c r="Q13" s="453"/>
      <c r="R13" s="453"/>
      <c r="S13" s="453"/>
      <c r="T13" s="164"/>
      <c r="U13" s="213">
        <v>0.184</v>
      </c>
      <c r="V13" s="7"/>
      <c r="Z13" s="453" t="s">
        <v>77</v>
      </c>
      <c r="AA13" s="453"/>
      <c r="AB13" s="453"/>
      <c r="AC13" s="453"/>
      <c r="AD13" s="164"/>
      <c r="AE13" s="213">
        <v>0.29499999999999998</v>
      </c>
      <c r="AF13" s="7"/>
      <c r="AJ13" s="453" t="s">
        <v>77</v>
      </c>
      <c r="AK13" s="453"/>
      <c r="AL13" s="453"/>
      <c r="AM13" s="453"/>
      <c r="AN13" s="164"/>
      <c r="AO13" s="214">
        <v>0.214</v>
      </c>
    </row>
    <row r="14" spans="2:42" ht="10.35" customHeight="1">
      <c r="J14" s="164"/>
      <c r="K14" s="5"/>
      <c r="L14" s="7"/>
      <c r="P14" s="453" t="s">
        <v>81</v>
      </c>
      <c r="Q14" s="453"/>
      <c r="R14" s="453"/>
      <c r="S14" s="453"/>
      <c r="T14" s="164"/>
      <c r="U14" s="213">
        <v>0.26600000000000001</v>
      </c>
      <c r="V14" s="7"/>
      <c r="Z14" s="453" t="s">
        <v>81</v>
      </c>
      <c r="AA14" s="453"/>
      <c r="AB14" s="453"/>
      <c r="AC14" s="453"/>
      <c r="AD14" s="164"/>
      <c r="AE14" s="213">
        <v>0.22900000000000001</v>
      </c>
      <c r="AF14" s="7"/>
      <c r="AJ14" s="453" t="s">
        <v>81</v>
      </c>
      <c r="AK14" s="453"/>
      <c r="AL14" s="453"/>
      <c r="AM14" s="453"/>
      <c r="AN14" s="164"/>
      <c r="AO14" s="214">
        <v>0.17299999999999999</v>
      </c>
    </row>
    <row r="15" spans="2:42" ht="10.35" customHeight="1">
      <c r="C15" s="452" t="s">
        <v>263</v>
      </c>
      <c r="D15" s="452"/>
      <c r="E15" s="452"/>
      <c r="F15" s="452"/>
      <c r="G15" s="452"/>
      <c r="H15" s="452"/>
      <c r="I15" s="452"/>
      <c r="J15" s="164"/>
      <c r="K15" s="215">
        <v>0.51700000000000002</v>
      </c>
      <c r="L15" s="7"/>
      <c r="P15" s="453" t="s">
        <v>84</v>
      </c>
      <c r="Q15" s="453"/>
      <c r="R15" s="453"/>
      <c r="S15" s="453"/>
      <c r="T15" s="164"/>
      <c r="U15" s="213">
        <v>0.26600000000000001</v>
      </c>
      <c r="V15" s="7"/>
      <c r="AD15" s="164"/>
      <c r="AE15" s="5"/>
      <c r="AF15" s="7"/>
      <c r="AJ15" s="453" t="s">
        <v>84</v>
      </c>
      <c r="AK15" s="453"/>
      <c r="AL15" s="453"/>
      <c r="AM15" s="453"/>
      <c r="AN15" s="164"/>
      <c r="AO15" s="214">
        <v>0.224</v>
      </c>
    </row>
    <row r="16" spans="2:42" ht="10.35" customHeight="1">
      <c r="F16" s="453" t="s">
        <v>76</v>
      </c>
      <c r="G16" s="453"/>
      <c r="H16" s="453"/>
      <c r="I16" s="453"/>
      <c r="J16" s="164"/>
      <c r="K16" s="213">
        <v>0.248</v>
      </c>
      <c r="L16" s="7"/>
      <c r="P16" s="453" t="s">
        <v>87</v>
      </c>
      <c r="Q16" s="453"/>
      <c r="R16" s="453"/>
      <c r="S16" s="453"/>
      <c r="T16" s="164"/>
      <c r="U16" s="213">
        <v>0.14599999999999999</v>
      </c>
      <c r="V16" s="7"/>
      <c r="W16" s="452" t="s">
        <v>109</v>
      </c>
      <c r="X16" s="452"/>
      <c r="Y16" s="452"/>
      <c r="Z16" s="452"/>
      <c r="AA16" s="452"/>
      <c r="AB16" s="452"/>
      <c r="AC16" s="452"/>
      <c r="AD16" s="164"/>
      <c r="AE16" s="215">
        <v>1.181</v>
      </c>
      <c r="AF16" s="7"/>
      <c r="AJ16" s="453" t="s">
        <v>87</v>
      </c>
      <c r="AK16" s="453"/>
      <c r="AL16" s="453"/>
      <c r="AM16" s="453"/>
      <c r="AN16" s="164"/>
      <c r="AO16" s="214">
        <v>0.159</v>
      </c>
    </row>
    <row r="17" spans="3:41" ht="10.35" customHeight="1">
      <c r="F17" s="453" t="s">
        <v>77</v>
      </c>
      <c r="G17" s="453"/>
      <c r="H17" s="453"/>
      <c r="I17" s="453"/>
      <c r="J17" s="164"/>
      <c r="K17" s="213">
        <v>0.26900000000000002</v>
      </c>
      <c r="L17" s="7"/>
      <c r="T17" s="164"/>
      <c r="U17" s="5"/>
      <c r="V17" s="7"/>
      <c r="Z17" s="453" t="s">
        <v>76</v>
      </c>
      <c r="AA17" s="453"/>
      <c r="AB17" s="453"/>
      <c r="AC17" s="453"/>
      <c r="AD17" s="164"/>
      <c r="AE17" s="213">
        <v>0.24399999999999999</v>
      </c>
      <c r="AF17" s="7"/>
      <c r="AJ17" s="453" t="s">
        <v>88</v>
      </c>
      <c r="AK17" s="453"/>
      <c r="AL17" s="453"/>
      <c r="AM17" s="453"/>
      <c r="AN17" s="164"/>
      <c r="AO17" s="214">
        <v>0.22900000000000001</v>
      </c>
    </row>
    <row r="18" spans="3:41" ht="10.35" customHeight="1">
      <c r="J18" s="164"/>
      <c r="K18" s="5"/>
      <c r="L18" s="7"/>
      <c r="M18" s="452" t="s">
        <v>97</v>
      </c>
      <c r="N18" s="452"/>
      <c r="O18" s="452"/>
      <c r="P18" s="452"/>
      <c r="Q18" s="452"/>
      <c r="R18" s="452"/>
      <c r="S18" s="452"/>
      <c r="T18" s="164"/>
      <c r="U18" s="215">
        <v>0.35199999999999998</v>
      </c>
      <c r="V18" s="7"/>
      <c r="Z18" s="453" t="s">
        <v>77</v>
      </c>
      <c r="AA18" s="453"/>
      <c r="AB18" s="453"/>
      <c r="AC18" s="453"/>
      <c r="AD18" s="164"/>
      <c r="AE18" s="213">
        <v>0.29399999999999998</v>
      </c>
      <c r="AF18" s="7"/>
      <c r="AN18" s="164"/>
      <c r="AO18" s="7"/>
    </row>
    <row r="19" spans="3:41" ht="10.35" customHeight="1">
      <c r="C19" s="452" t="s">
        <v>79</v>
      </c>
      <c r="D19" s="452"/>
      <c r="E19" s="452"/>
      <c r="F19" s="452"/>
      <c r="G19" s="452"/>
      <c r="H19" s="452"/>
      <c r="I19" s="452"/>
      <c r="J19" s="164"/>
      <c r="K19" s="215">
        <v>0.16700000000000001</v>
      </c>
      <c r="L19" s="7"/>
      <c r="P19" s="453" t="s">
        <v>76</v>
      </c>
      <c r="Q19" s="453"/>
      <c r="R19" s="453"/>
      <c r="S19" s="453"/>
      <c r="T19" s="164"/>
      <c r="U19" s="213">
        <v>0.2</v>
      </c>
      <c r="V19" s="7"/>
      <c r="Z19" s="453" t="s">
        <v>81</v>
      </c>
      <c r="AA19" s="453"/>
      <c r="AB19" s="453"/>
      <c r="AC19" s="453"/>
      <c r="AD19" s="164"/>
      <c r="AE19" s="213">
        <v>0.31</v>
      </c>
      <c r="AF19" s="7"/>
      <c r="AG19" s="452" t="s">
        <v>120</v>
      </c>
      <c r="AH19" s="452"/>
      <c r="AI19" s="452"/>
      <c r="AJ19" s="452"/>
      <c r="AK19" s="452"/>
      <c r="AL19" s="452"/>
      <c r="AM19" s="452"/>
      <c r="AN19" s="164"/>
      <c r="AO19" s="217">
        <v>0.35699999999999998</v>
      </c>
    </row>
    <row r="20" spans="3:41" ht="10.35" customHeight="1">
      <c r="J20" s="164"/>
      <c r="K20" s="5"/>
      <c r="L20" s="7"/>
      <c r="P20" s="453" t="s">
        <v>77</v>
      </c>
      <c r="Q20" s="453"/>
      <c r="R20" s="453"/>
      <c r="S20" s="453"/>
      <c r="T20" s="164"/>
      <c r="U20" s="213">
        <v>0.152</v>
      </c>
      <c r="V20" s="7"/>
      <c r="Z20" s="453" t="s">
        <v>84</v>
      </c>
      <c r="AA20" s="453"/>
      <c r="AB20" s="453"/>
      <c r="AC20" s="453"/>
      <c r="AD20" s="164"/>
      <c r="AE20" s="213">
        <v>0.33300000000000002</v>
      </c>
      <c r="AF20" s="7"/>
      <c r="AN20" s="164"/>
      <c r="AO20" s="7"/>
    </row>
    <row r="21" spans="3:41" ht="10.35" customHeight="1">
      <c r="C21" s="452" t="s">
        <v>80</v>
      </c>
      <c r="D21" s="452"/>
      <c r="E21" s="452"/>
      <c r="F21" s="452"/>
      <c r="G21" s="452"/>
      <c r="H21" s="452"/>
      <c r="I21" s="452"/>
      <c r="J21" s="164"/>
      <c r="K21" s="215">
        <v>0.46499999999999997</v>
      </c>
      <c r="L21" s="7"/>
      <c r="T21" s="164"/>
      <c r="U21" s="5"/>
      <c r="V21" s="7"/>
      <c r="AD21" s="164"/>
      <c r="AE21" s="5"/>
      <c r="AF21" s="7"/>
      <c r="AG21" s="452" t="s">
        <v>121</v>
      </c>
      <c r="AH21" s="452"/>
      <c r="AI21" s="452"/>
      <c r="AJ21" s="452"/>
      <c r="AK21" s="452"/>
      <c r="AL21" s="452"/>
      <c r="AM21" s="452"/>
      <c r="AN21" s="164"/>
      <c r="AO21" s="217">
        <v>0.318</v>
      </c>
    </row>
    <row r="22" spans="3:41" ht="10.35" customHeight="1">
      <c r="F22" s="453" t="s">
        <v>76</v>
      </c>
      <c r="G22" s="453"/>
      <c r="H22" s="453"/>
      <c r="I22" s="453"/>
      <c r="J22" s="164"/>
      <c r="K22" s="213">
        <v>7.0999999999999994E-2</v>
      </c>
      <c r="L22" s="7"/>
      <c r="M22" s="452" t="s">
        <v>98</v>
      </c>
      <c r="N22" s="452"/>
      <c r="O22" s="452"/>
      <c r="P22" s="452"/>
      <c r="Q22" s="452"/>
      <c r="R22" s="452"/>
      <c r="S22" s="452"/>
      <c r="T22" s="164"/>
      <c r="U22" s="215">
        <v>0.78200000000000003</v>
      </c>
      <c r="V22" s="7"/>
      <c r="W22" s="452" t="s">
        <v>110</v>
      </c>
      <c r="X22" s="452"/>
      <c r="Y22" s="452"/>
      <c r="Z22" s="452"/>
      <c r="AA22" s="452"/>
      <c r="AB22" s="452"/>
      <c r="AC22" s="452"/>
      <c r="AD22" s="164"/>
      <c r="AE22" s="215">
        <v>0.95900000000000007</v>
      </c>
      <c r="AF22" s="7"/>
      <c r="AJ22" s="453" t="s">
        <v>76</v>
      </c>
      <c r="AK22" s="453"/>
      <c r="AL22" s="453"/>
      <c r="AM22" s="453"/>
      <c r="AN22" s="164"/>
      <c r="AO22" s="214">
        <v>0.222</v>
      </c>
    </row>
    <row r="23" spans="3:41" ht="10.35" customHeight="1">
      <c r="F23" s="453" t="s">
        <v>77</v>
      </c>
      <c r="G23" s="453"/>
      <c r="H23" s="453"/>
      <c r="I23" s="453"/>
      <c r="J23" s="164"/>
      <c r="K23" s="213">
        <v>0.22900000000000001</v>
      </c>
      <c r="L23" s="7"/>
      <c r="P23" s="453" t="s">
        <v>76</v>
      </c>
      <c r="Q23" s="453"/>
      <c r="R23" s="453"/>
      <c r="S23" s="453"/>
      <c r="T23" s="164"/>
      <c r="U23" s="213">
        <v>0.14899999999999999</v>
      </c>
      <c r="V23" s="7"/>
      <c r="Z23" s="453" t="s">
        <v>76</v>
      </c>
      <c r="AA23" s="453"/>
      <c r="AB23" s="453"/>
      <c r="AC23" s="453"/>
      <c r="AD23" s="164"/>
      <c r="AE23" s="213">
        <v>0.16800000000000001</v>
      </c>
      <c r="AF23" s="7"/>
      <c r="AJ23" s="453" t="s">
        <v>77</v>
      </c>
      <c r="AK23" s="453"/>
      <c r="AL23" s="453"/>
      <c r="AM23" s="453"/>
      <c r="AN23" s="164"/>
      <c r="AO23" s="214">
        <v>9.6000000000000002E-2</v>
      </c>
    </row>
    <row r="24" spans="3:41" ht="10.35" customHeight="1">
      <c r="F24" s="453" t="s">
        <v>81</v>
      </c>
      <c r="G24" s="453"/>
      <c r="H24" s="453"/>
      <c r="I24" s="453"/>
      <c r="J24" s="164"/>
      <c r="K24" s="213">
        <v>0.16500000000000001</v>
      </c>
      <c r="L24" s="7"/>
      <c r="P24" s="453" t="s">
        <v>77</v>
      </c>
      <c r="Q24" s="453"/>
      <c r="R24" s="453"/>
      <c r="S24" s="453"/>
      <c r="T24" s="164"/>
      <c r="U24" s="213">
        <v>0.161</v>
      </c>
      <c r="V24" s="7"/>
      <c r="Z24" s="453" t="s">
        <v>77</v>
      </c>
      <c r="AA24" s="453"/>
      <c r="AB24" s="453"/>
      <c r="AC24" s="453"/>
      <c r="AD24" s="164"/>
      <c r="AE24" s="213">
        <v>0.23200000000000001</v>
      </c>
      <c r="AF24" s="7"/>
      <c r="AN24" s="164"/>
      <c r="AO24" s="7"/>
    </row>
    <row r="25" spans="3:41" ht="10.35" customHeight="1">
      <c r="J25" s="164"/>
      <c r="K25" s="5"/>
      <c r="L25" s="7"/>
      <c r="P25" s="453" t="s">
        <v>81</v>
      </c>
      <c r="Q25" s="453"/>
      <c r="R25" s="453"/>
      <c r="S25" s="453"/>
      <c r="T25" s="164"/>
      <c r="U25" s="213">
        <v>0.23200000000000001</v>
      </c>
      <c r="V25" s="7"/>
      <c r="Z25" s="453" t="s">
        <v>81</v>
      </c>
      <c r="AA25" s="453"/>
      <c r="AB25" s="453"/>
      <c r="AC25" s="453"/>
      <c r="AD25" s="164"/>
      <c r="AE25" s="213">
        <v>0.25600000000000001</v>
      </c>
      <c r="AF25" s="7"/>
      <c r="AG25" s="452" t="s">
        <v>262</v>
      </c>
      <c r="AH25" s="452"/>
      <c r="AI25" s="452"/>
      <c r="AJ25" s="452"/>
      <c r="AK25" s="452"/>
      <c r="AL25" s="452"/>
      <c r="AM25" s="452"/>
      <c r="AN25" s="164"/>
      <c r="AO25" s="217">
        <v>1.048</v>
      </c>
    </row>
    <row r="26" spans="3:41" ht="10.35" customHeight="1">
      <c r="C26" s="452" t="s">
        <v>261</v>
      </c>
      <c r="D26" s="452"/>
      <c r="E26" s="452"/>
      <c r="F26" s="452"/>
      <c r="G26" s="452"/>
      <c r="H26" s="452"/>
      <c r="I26" s="452"/>
      <c r="J26" s="164"/>
      <c r="K26" s="215">
        <v>0.312</v>
      </c>
      <c r="L26" s="7"/>
      <c r="P26" s="453" t="s">
        <v>84</v>
      </c>
      <c r="Q26" s="453"/>
      <c r="R26" s="453"/>
      <c r="S26" s="453"/>
      <c r="T26" s="164"/>
      <c r="U26" s="213">
        <v>0.24</v>
      </c>
      <c r="V26" s="7"/>
      <c r="Z26" s="453" t="s">
        <v>84</v>
      </c>
      <c r="AA26" s="453"/>
      <c r="AB26" s="453"/>
      <c r="AC26" s="453"/>
      <c r="AD26" s="164"/>
      <c r="AE26" s="213">
        <v>0.30299999999999999</v>
      </c>
      <c r="AF26" s="7"/>
      <c r="AJ26" s="453" t="s">
        <v>76</v>
      </c>
      <c r="AK26" s="453"/>
      <c r="AL26" s="453"/>
      <c r="AM26" s="453"/>
      <c r="AN26" s="164"/>
      <c r="AO26" s="214">
        <v>0.17299999999999999</v>
      </c>
    </row>
    <row r="27" spans="3:41" ht="10.35" customHeight="1">
      <c r="F27" s="453" t="s">
        <v>76</v>
      </c>
      <c r="G27" s="453"/>
      <c r="H27" s="453"/>
      <c r="I27" s="453"/>
      <c r="J27" s="164"/>
      <c r="K27" s="213">
        <v>0.17399999999999999</v>
      </c>
      <c r="L27" s="7"/>
      <c r="T27" s="164"/>
      <c r="U27" s="5"/>
      <c r="V27" s="7"/>
      <c r="AD27" s="164"/>
      <c r="AE27" s="5"/>
      <c r="AF27" s="7"/>
      <c r="AJ27" s="453" t="s">
        <v>77</v>
      </c>
      <c r="AK27" s="453"/>
      <c r="AL27" s="453"/>
      <c r="AM27" s="453"/>
      <c r="AN27" s="164"/>
      <c r="AO27" s="214">
        <v>0.27700000000000002</v>
      </c>
    </row>
    <row r="28" spans="3:41" ht="10.35" customHeight="1">
      <c r="F28" s="453" t="s">
        <v>77</v>
      </c>
      <c r="G28" s="453"/>
      <c r="H28" s="453"/>
      <c r="I28" s="453"/>
      <c r="J28" s="164"/>
      <c r="K28" s="213">
        <v>0.13800000000000001</v>
      </c>
      <c r="L28" s="7"/>
      <c r="M28" s="452" t="s">
        <v>99</v>
      </c>
      <c r="N28" s="452"/>
      <c r="O28" s="452"/>
      <c r="P28" s="452"/>
      <c r="Q28" s="452"/>
      <c r="R28" s="452"/>
      <c r="S28" s="452"/>
      <c r="T28" s="164"/>
      <c r="U28" s="215">
        <v>0.72499999999999998</v>
      </c>
      <c r="V28" s="7"/>
      <c r="W28" s="452" t="s">
        <v>111</v>
      </c>
      <c r="X28" s="452"/>
      <c r="Y28" s="452"/>
      <c r="Z28" s="452"/>
      <c r="AA28" s="452"/>
      <c r="AB28" s="452"/>
      <c r="AC28" s="452"/>
      <c r="AD28" s="164"/>
      <c r="AE28" s="215">
        <v>0.92800000000000016</v>
      </c>
      <c r="AF28" s="7"/>
      <c r="AJ28" s="453" t="s">
        <v>81</v>
      </c>
      <c r="AK28" s="453"/>
      <c r="AL28" s="453"/>
      <c r="AM28" s="453"/>
      <c r="AN28" s="164"/>
      <c r="AO28" s="214">
        <v>0.27200000000000002</v>
      </c>
    </row>
    <row r="29" spans="3:41" ht="10.35" customHeight="1">
      <c r="J29" s="164"/>
      <c r="K29" s="5"/>
      <c r="L29" s="7"/>
      <c r="P29" s="453" t="s">
        <v>76</v>
      </c>
      <c r="Q29" s="453"/>
      <c r="R29" s="453"/>
      <c r="S29" s="453"/>
      <c r="T29" s="164"/>
      <c r="U29" s="213">
        <v>0.19800000000000001</v>
      </c>
      <c r="V29" s="7"/>
      <c r="Z29" s="453" t="s">
        <v>76</v>
      </c>
      <c r="AA29" s="453"/>
      <c r="AB29" s="453"/>
      <c r="AC29" s="453"/>
      <c r="AD29" s="164"/>
      <c r="AE29" s="213">
        <v>0.17399999999999999</v>
      </c>
      <c r="AF29" s="7"/>
      <c r="AJ29" s="453" t="s">
        <v>84</v>
      </c>
      <c r="AK29" s="453"/>
      <c r="AL29" s="453"/>
      <c r="AM29" s="453"/>
      <c r="AN29" s="164"/>
      <c r="AO29" s="214">
        <v>0.32600000000000001</v>
      </c>
    </row>
    <row r="30" spans="3:41" ht="10.35" customHeight="1">
      <c r="C30" s="452" t="s">
        <v>260</v>
      </c>
      <c r="D30" s="452"/>
      <c r="E30" s="452"/>
      <c r="F30" s="452"/>
      <c r="G30" s="452"/>
      <c r="H30" s="452"/>
      <c r="I30" s="452"/>
      <c r="J30" s="164"/>
      <c r="K30" s="215">
        <v>0.53900000000000003</v>
      </c>
      <c r="L30" s="7"/>
      <c r="P30" s="453" t="s">
        <v>77</v>
      </c>
      <c r="Q30" s="453"/>
      <c r="R30" s="453"/>
      <c r="S30" s="453"/>
      <c r="T30" s="164"/>
      <c r="U30" s="213">
        <v>0.158</v>
      </c>
      <c r="V30" s="7"/>
      <c r="Z30" s="453" t="s">
        <v>77</v>
      </c>
      <c r="AA30" s="453"/>
      <c r="AB30" s="453"/>
      <c r="AC30" s="453"/>
      <c r="AD30" s="164"/>
      <c r="AE30" s="213">
        <v>0.17100000000000001</v>
      </c>
      <c r="AF30" s="7"/>
      <c r="AN30" s="164"/>
      <c r="AO30" s="7"/>
    </row>
    <row r="31" spans="3:41" ht="10.35" customHeight="1">
      <c r="F31" s="453" t="s">
        <v>76</v>
      </c>
      <c r="G31" s="453"/>
      <c r="H31" s="453"/>
      <c r="I31" s="453"/>
      <c r="J31" s="164"/>
      <c r="K31" s="213">
        <v>0.13500000000000001</v>
      </c>
      <c r="L31" s="7"/>
      <c r="P31" s="453" t="s">
        <v>81</v>
      </c>
      <c r="Q31" s="453"/>
      <c r="R31" s="453"/>
      <c r="S31" s="453"/>
      <c r="T31" s="164"/>
      <c r="U31" s="213">
        <v>0.19900000000000001</v>
      </c>
      <c r="V31" s="7"/>
      <c r="Z31" s="453" t="s">
        <v>81</v>
      </c>
      <c r="AA31" s="453"/>
      <c r="AB31" s="453"/>
      <c r="AC31" s="453"/>
      <c r="AD31" s="164"/>
      <c r="AE31" s="213">
        <v>0.189</v>
      </c>
      <c r="AF31" s="7"/>
      <c r="AG31" s="452" t="s">
        <v>123</v>
      </c>
      <c r="AH31" s="452"/>
      <c r="AI31" s="452"/>
      <c r="AJ31" s="452"/>
      <c r="AK31" s="452"/>
      <c r="AL31" s="452"/>
      <c r="AM31" s="452"/>
      <c r="AN31" s="164"/>
      <c r="AO31" s="217">
        <v>1.3439999999999999</v>
      </c>
    </row>
    <row r="32" spans="3:41" ht="10.35" customHeight="1">
      <c r="F32" s="453" t="s">
        <v>77</v>
      </c>
      <c r="G32" s="453"/>
      <c r="H32" s="453"/>
      <c r="I32" s="453"/>
      <c r="J32" s="164"/>
      <c r="K32" s="213">
        <v>0.154</v>
      </c>
      <c r="L32" s="7"/>
      <c r="P32" s="453" t="s">
        <v>84</v>
      </c>
      <c r="Q32" s="453"/>
      <c r="R32" s="453"/>
      <c r="S32" s="453"/>
      <c r="T32" s="164"/>
      <c r="U32" s="213">
        <v>0.17</v>
      </c>
      <c r="V32" s="7"/>
      <c r="Z32" s="453" t="s">
        <v>84</v>
      </c>
      <c r="AA32" s="453"/>
      <c r="AB32" s="453"/>
      <c r="AC32" s="453"/>
      <c r="AD32" s="164"/>
      <c r="AE32" s="213">
        <v>0.20100000000000001</v>
      </c>
      <c r="AF32" s="7"/>
      <c r="AJ32" s="453" t="s">
        <v>76</v>
      </c>
      <c r="AK32" s="453"/>
      <c r="AL32" s="453"/>
      <c r="AM32" s="453"/>
      <c r="AN32" s="164"/>
      <c r="AO32" s="214">
        <v>0.14199999999999999</v>
      </c>
    </row>
    <row r="33" spans="3:41" ht="10.35" customHeight="1">
      <c r="F33" s="453" t="s">
        <v>81</v>
      </c>
      <c r="G33" s="453"/>
      <c r="H33" s="453"/>
      <c r="I33" s="453"/>
      <c r="J33" s="164"/>
      <c r="K33" s="213">
        <v>0.14699999999999999</v>
      </c>
      <c r="L33" s="7"/>
      <c r="T33" s="164"/>
      <c r="U33" s="5"/>
      <c r="V33" s="7"/>
      <c r="Z33" s="453" t="s">
        <v>87</v>
      </c>
      <c r="AA33" s="453"/>
      <c r="AB33" s="453"/>
      <c r="AC33" s="453"/>
      <c r="AD33" s="164"/>
      <c r="AE33" s="213">
        <v>0.193</v>
      </c>
      <c r="AF33" s="7"/>
      <c r="AJ33" s="453" t="s">
        <v>77</v>
      </c>
      <c r="AK33" s="453"/>
      <c r="AL33" s="453"/>
      <c r="AM33" s="453"/>
      <c r="AN33" s="164"/>
      <c r="AO33" s="214">
        <v>0.20599999999999999</v>
      </c>
    </row>
    <row r="34" spans="3:41" ht="10.35" customHeight="1">
      <c r="F34" s="453" t="s">
        <v>84</v>
      </c>
      <c r="G34" s="453"/>
      <c r="H34" s="453"/>
      <c r="I34" s="453"/>
      <c r="J34" s="164"/>
      <c r="K34" s="213">
        <v>0.10299999999999999</v>
      </c>
      <c r="L34" s="7"/>
      <c r="M34" s="452" t="s">
        <v>100</v>
      </c>
      <c r="N34" s="452"/>
      <c r="O34" s="452"/>
      <c r="P34" s="452"/>
      <c r="Q34" s="452"/>
      <c r="R34" s="452"/>
      <c r="S34" s="452"/>
      <c r="T34" s="164"/>
      <c r="U34" s="215">
        <v>1.1859999999999999</v>
      </c>
      <c r="V34" s="7"/>
      <c r="AD34" s="164"/>
      <c r="AE34" s="5"/>
      <c r="AF34" s="7"/>
      <c r="AJ34" s="453" t="s">
        <v>81</v>
      </c>
      <c r="AK34" s="453"/>
      <c r="AL34" s="453"/>
      <c r="AM34" s="453"/>
      <c r="AN34" s="164"/>
      <c r="AO34" s="214">
        <v>0.36099999999999999</v>
      </c>
    </row>
    <row r="35" spans="3:41" ht="10.35" customHeight="1">
      <c r="J35" s="164"/>
      <c r="K35" s="5"/>
      <c r="L35" s="7"/>
      <c r="P35" s="453" t="s">
        <v>76</v>
      </c>
      <c r="Q35" s="453"/>
      <c r="R35" s="453"/>
      <c r="S35" s="453"/>
      <c r="T35" s="164"/>
      <c r="U35" s="213">
        <v>0.32800000000000001</v>
      </c>
      <c r="V35" s="7"/>
      <c r="W35" s="452" t="s">
        <v>112</v>
      </c>
      <c r="X35" s="452"/>
      <c r="Y35" s="452"/>
      <c r="Z35" s="452"/>
      <c r="AA35" s="452"/>
      <c r="AB35" s="452"/>
      <c r="AC35" s="452"/>
      <c r="AD35" s="164"/>
      <c r="AE35" s="215">
        <v>0.92399999999999993</v>
      </c>
      <c r="AF35" s="7"/>
      <c r="AJ35" s="453" t="s">
        <v>84</v>
      </c>
      <c r="AK35" s="453"/>
      <c r="AL35" s="453"/>
      <c r="AM35" s="453"/>
      <c r="AN35" s="164"/>
      <c r="AO35" s="214">
        <v>0.35199999999999998</v>
      </c>
    </row>
    <row r="36" spans="3:41" ht="10.35" customHeight="1">
      <c r="C36" s="452" t="s">
        <v>259</v>
      </c>
      <c r="D36" s="452"/>
      <c r="E36" s="452"/>
      <c r="F36" s="452"/>
      <c r="G36" s="452"/>
      <c r="H36" s="452"/>
      <c r="I36" s="452"/>
      <c r="J36" s="164"/>
      <c r="K36" s="215">
        <v>0.45800000000000002</v>
      </c>
      <c r="L36" s="7"/>
      <c r="P36" s="453" t="s">
        <v>77</v>
      </c>
      <c r="Q36" s="453"/>
      <c r="R36" s="453"/>
      <c r="S36" s="453"/>
      <c r="T36" s="164"/>
      <c r="U36" s="213">
        <v>0.31</v>
      </c>
      <c r="V36" s="7"/>
      <c r="Z36" s="453" t="s">
        <v>76</v>
      </c>
      <c r="AA36" s="453"/>
      <c r="AB36" s="453"/>
      <c r="AC36" s="453"/>
      <c r="AD36" s="164"/>
      <c r="AE36" s="213">
        <v>0.19600000000000001</v>
      </c>
      <c r="AF36" s="7"/>
      <c r="AJ36" s="453" t="s">
        <v>87</v>
      </c>
      <c r="AK36" s="453"/>
      <c r="AL36" s="453"/>
      <c r="AM36" s="453"/>
      <c r="AN36" s="164"/>
      <c r="AO36" s="214">
        <v>0.28299999999999997</v>
      </c>
    </row>
    <row r="37" spans="3:41" ht="10.35" customHeight="1">
      <c r="F37" s="453" t="s">
        <v>76</v>
      </c>
      <c r="G37" s="453"/>
      <c r="H37" s="453"/>
      <c r="I37" s="453"/>
      <c r="J37" s="164"/>
      <c r="K37" s="213">
        <v>0.109</v>
      </c>
      <c r="L37" s="7"/>
      <c r="P37" s="453" t="s">
        <v>81</v>
      </c>
      <c r="Q37" s="453"/>
      <c r="R37" s="453"/>
      <c r="S37" s="453"/>
      <c r="T37" s="164"/>
      <c r="U37" s="213">
        <v>0.29499999999999998</v>
      </c>
      <c r="V37" s="7"/>
      <c r="Z37" s="453" t="s">
        <v>77</v>
      </c>
      <c r="AA37" s="453"/>
      <c r="AB37" s="453"/>
      <c r="AC37" s="453"/>
      <c r="AD37" s="164"/>
      <c r="AE37" s="213">
        <v>0.16400000000000001</v>
      </c>
      <c r="AF37" s="7"/>
      <c r="AN37" s="164"/>
      <c r="AO37" s="7"/>
    </row>
    <row r="38" spans="3:41" ht="10.35" customHeight="1">
      <c r="F38" s="453" t="s">
        <v>77</v>
      </c>
      <c r="G38" s="453"/>
      <c r="H38" s="453"/>
      <c r="I38" s="453"/>
      <c r="J38" s="164"/>
      <c r="K38" s="213">
        <v>0.155</v>
      </c>
      <c r="L38" s="7"/>
      <c r="P38" s="453" t="s">
        <v>84</v>
      </c>
      <c r="Q38" s="453"/>
      <c r="R38" s="453"/>
      <c r="S38" s="453"/>
      <c r="T38" s="164"/>
      <c r="U38" s="213">
        <v>0.253</v>
      </c>
      <c r="V38" s="7"/>
      <c r="Z38" s="453" t="s">
        <v>81</v>
      </c>
      <c r="AA38" s="453"/>
      <c r="AB38" s="453"/>
      <c r="AC38" s="453"/>
      <c r="AD38" s="164"/>
      <c r="AE38" s="213">
        <v>0.23699999999999999</v>
      </c>
      <c r="AF38" s="7"/>
      <c r="AG38" s="452" t="s">
        <v>258</v>
      </c>
      <c r="AH38" s="452"/>
      <c r="AI38" s="452"/>
      <c r="AJ38" s="452"/>
      <c r="AK38" s="452"/>
      <c r="AL38" s="452"/>
      <c r="AM38" s="452"/>
      <c r="AN38" s="164"/>
      <c r="AO38" s="217">
        <v>2.4290000000000003</v>
      </c>
    </row>
    <row r="39" spans="3:41" ht="10.35" customHeight="1">
      <c r="F39" s="453" t="s">
        <v>81</v>
      </c>
      <c r="G39" s="453"/>
      <c r="H39" s="453"/>
      <c r="I39" s="453"/>
      <c r="J39" s="164"/>
      <c r="K39" s="213">
        <v>0.19400000000000001</v>
      </c>
      <c r="L39" s="7"/>
      <c r="P39" s="405"/>
      <c r="Q39" s="405"/>
      <c r="R39" s="405"/>
      <c r="S39" s="405"/>
      <c r="T39" s="216"/>
      <c r="U39" s="213"/>
      <c r="V39" s="7"/>
      <c r="Z39" s="453" t="s">
        <v>84</v>
      </c>
      <c r="AA39" s="453"/>
      <c r="AB39" s="453"/>
      <c r="AC39" s="453"/>
      <c r="AD39" s="164"/>
      <c r="AE39" s="213">
        <v>0.14399999999999999</v>
      </c>
      <c r="AF39" s="7"/>
      <c r="AJ39" s="453" t="s">
        <v>76</v>
      </c>
      <c r="AK39" s="453"/>
      <c r="AL39" s="453"/>
      <c r="AM39" s="453"/>
      <c r="AN39" s="164"/>
      <c r="AO39" s="214">
        <v>0.27</v>
      </c>
    </row>
    <row r="40" spans="3:41" ht="10.35" customHeight="1">
      <c r="J40" s="164"/>
      <c r="K40" s="5"/>
      <c r="L40" s="7"/>
      <c r="M40" s="452" t="s">
        <v>101</v>
      </c>
      <c r="N40" s="452"/>
      <c r="O40" s="452"/>
      <c r="P40" s="452"/>
      <c r="Q40" s="452"/>
      <c r="R40" s="452"/>
      <c r="S40" s="452"/>
      <c r="T40" s="164"/>
      <c r="U40" s="215">
        <v>1.758</v>
      </c>
      <c r="V40" s="7"/>
      <c r="Z40" s="453" t="s">
        <v>87</v>
      </c>
      <c r="AA40" s="453"/>
      <c r="AB40" s="453"/>
      <c r="AC40" s="453"/>
      <c r="AD40" s="164"/>
      <c r="AE40" s="213">
        <v>0.183</v>
      </c>
      <c r="AF40" s="7"/>
      <c r="AJ40" s="453" t="s">
        <v>77</v>
      </c>
      <c r="AK40" s="453"/>
      <c r="AL40" s="453"/>
      <c r="AM40" s="453"/>
      <c r="AN40" s="164"/>
      <c r="AO40" s="214">
        <v>0.41699999999999998</v>
      </c>
    </row>
    <row r="41" spans="3:41" ht="10.35" customHeight="1">
      <c r="C41" s="452" t="s">
        <v>86</v>
      </c>
      <c r="D41" s="452"/>
      <c r="E41" s="452"/>
      <c r="F41" s="452"/>
      <c r="G41" s="452"/>
      <c r="H41" s="452"/>
      <c r="I41" s="452"/>
      <c r="J41" s="164"/>
      <c r="K41" s="215">
        <v>0.81400000000000006</v>
      </c>
      <c r="L41" s="7"/>
      <c r="P41" s="453" t="s">
        <v>76</v>
      </c>
      <c r="Q41" s="453"/>
      <c r="R41" s="453"/>
      <c r="S41" s="453"/>
      <c r="T41" s="164"/>
      <c r="U41" s="213">
        <v>0.39400000000000002</v>
      </c>
      <c r="V41" s="7"/>
      <c r="W41" s="402"/>
      <c r="X41" s="402"/>
      <c r="Y41" s="402"/>
      <c r="Z41" s="405"/>
      <c r="AA41" s="405"/>
      <c r="AB41" s="405"/>
      <c r="AC41" s="405"/>
      <c r="AD41" s="216"/>
      <c r="AE41" s="213"/>
      <c r="AF41" s="7"/>
      <c r="AJ41" s="453" t="s">
        <v>81</v>
      </c>
      <c r="AK41" s="453"/>
      <c r="AL41" s="453"/>
      <c r="AM41" s="453"/>
      <c r="AN41" s="164"/>
      <c r="AO41" s="214">
        <v>0.32400000000000001</v>
      </c>
    </row>
    <row r="42" spans="3:41" ht="10.35" customHeight="1">
      <c r="F42" s="453" t="s">
        <v>76</v>
      </c>
      <c r="G42" s="453"/>
      <c r="H42" s="453"/>
      <c r="I42" s="453"/>
      <c r="J42" s="164"/>
      <c r="K42" s="213">
        <v>0.121</v>
      </c>
      <c r="L42" s="7"/>
      <c r="P42" s="453" t="s">
        <v>77</v>
      </c>
      <c r="Q42" s="453"/>
      <c r="R42" s="453"/>
      <c r="S42" s="453"/>
      <c r="T42" s="164"/>
      <c r="U42" s="213">
        <v>0.30499999999999999</v>
      </c>
      <c r="V42" s="7"/>
      <c r="W42" s="452" t="s">
        <v>113</v>
      </c>
      <c r="X42" s="452"/>
      <c r="Y42" s="452"/>
      <c r="Z42" s="452"/>
      <c r="AA42" s="452"/>
      <c r="AB42" s="452"/>
      <c r="AC42" s="452"/>
      <c r="AD42" s="164"/>
      <c r="AE42" s="215">
        <v>1.131</v>
      </c>
      <c r="AF42" s="7"/>
      <c r="AJ42" s="453" t="s">
        <v>84</v>
      </c>
      <c r="AK42" s="453"/>
      <c r="AL42" s="453"/>
      <c r="AM42" s="453"/>
      <c r="AN42" s="164"/>
      <c r="AO42" s="214">
        <v>0.224</v>
      </c>
    </row>
    <row r="43" spans="3:41" ht="10.35" customHeight="1">
      <c r="F43" s="453" t="s">
        <v>77</v>
      </c>
      <c r="G43" s="453"/>
      <c r="H43" s="453"/>
      <c r="I43" s="453"/>
      <c r="J43" s="164"/>
      <c r="K43" s="213">
        <v>0.12</v>
      </c>
      <c r="L43" s="7"/>
      <c r="P43" s="453" t="s">
        <v>81</v>
      </c>
      <c r="Q43" s="453"/>
      <c r="R43" s="453"/>
      <c r="S43" s="453"/>
      <c r="T43" s="164"/>
      <c r="U43" s="213">
        <v>0.245</v>
      </c>
      <c r="V43" s="7"/>
      <c r="Z43" s="453" t="s">
        <v>76</v>
      </c>
      <c r="AA43" s="453"/>
      <c r="AB43" s="453"/>
      <c r="AC43" s="453"/>
      <c r="AD43" s="164"/>
      <c r="AE43" s="213">
        <v>0.23100000000000001</v>
      </c>
      <c r="AF43" s="7"/>
      <c r="AJ43" s="453" t="s">
        <v>87</v>
      </c>
      <c r="AK43" s="453"/>
      <c r="AL43" s="453"/>
      <c r="AM43" s="453"/>
      <c r="AN43" s="164"/>
      <c r="AO43" s="214">
        <v>0.35</v>
      </c>
    </row>
    <row r="44" spans="3:41" ht="10.35" customHeight="1">
      <c r="F44" s="453" t="s">
        <v>81</v>
      </c>
      <c r="G44" s="453"/>
      <c r="H44" s="453"/>
      <c r="I44" s="453"/>
      <c r="J44" s="164"/>
      <c r="K44" s="213">
        <v>0.155</v>
      </c>
      <c r="L44" s="7"/>
      <c r="P44" s="453" t="s">
        <v>84</v>
      </c>
      <c r="Q44" s="453"/>
      <c r="R44" s="453"/>
      <c r="S44" s="453"/>
      <c r="T44" s="164"/>
      <c r="U44" s="213">
        <v>0.30599999999999999</v>
      </c>
      <c r="V44" s="7"/>
      <c r="Z44" s="453" t="s">
        <v>77</v>
      </c>
      <c r="AA44" s="453"/>
      <c r="AB44" s="453"/>
      <c r="AC44" s="453"/>
      <c r="AD44" s="164"/>
      <c r="AE44" s="213">
        <v>0.14099999999999999</v>
      </c>
      <c r="AF44" s="7"/>
      <c r="AG44" s="403"/>
      <c r="AH44" s="403"/>
      <c r="AI44" s="403"/>
      <c r="AJ44" s="453" t="s">
        <v>88</v>
      </c>
      <c r="AK44" s="453"/>
      <c r="AL44" s="453"/>
      <c r="AM44" s="453"/>
      <c r="AN44" s="164"/>
      <c r="AO44" s="214">
        <v>0.442</v>
      </c>
    </row>
    <row r="45" spans="3:41" ht="10.35" customHeight="1">
      <c r="F45" s="453" t="s">
        <v>84</v>
      </c>
      <c r="G45" s="453"/>
      <c r="H45" s="453"/>
      <c r="I45" s="453"/>
      <c r="J45" s="164"/>
      <c r="K45" s="213">
        <v>0.154</v>
      </c>
      <c r="L45" s="7"/>
      <c r="P45" s="453" t="s">
        <v>87</v>
      </c>
      <c r="Q45" s="453"/>
      <c r="R45" s="453"/>
      <c r="S45" s="453"/>
      <c r="T45" s="164"/>
      <c r="U45" s="213">
        <v>0.26100000000000001</v>
      </c>
      <c r="V45" s="7"/>
      <c r="Z45" s="453" t="s">
        <v>81</v>
      </c>
      <c r="AA45" s="453"/>
      <c r="AB45" s="453"/>
      <c r="AC45" s="453"/>
      <c r="AD45" s="164"/>
      <c r="AE45" s="213">
        <v>0.16300000000000001</v>
      </c>
      <c r="AF45" s="7"/>
      <c r="AJ45" s="453" t="s">
        <v>104</v>
      </c>
      <c r="AK45" s="453"/>
      <c r="AL45" s="453"/>
      <c r="AM45" s="453"/>
      <c r="AN45" s="164"/>
      <c r="AO45" s="214">
        <v>0.40200000000000002</v>
      </c>
    </row>
    <row r="46" spans="3:41" ht="10.35" customHeight="1">
      <c r="F46" s="453" t="s">
        <v>87</v>
      </c>
      <c r="G46" s="453"/>
      <c r="H46" s="453"/>
      <c r="I46" s="453"/>
      <c r="J46" s="164"/>
      <c r="K46" s="213">
        <v>0.14299999999999999</v>
      </c>
      <c r="L46" s="7"/>
      <c r="P46" s="453" t="s">
        <v>88</v>
      </c>
      <c r="Q46" s="453"/>
      <c r="R46" s="453"/>
      <c r="S46" s="453"/>
      <c r="T46" s="164"/>
      <c r="U46" s="213">
        <v>0.247</v>
      </c>
      <c r="V46" s="7"/>
      <c r="Z46" s="453" t="s">
        <v>84</v>
      </c>
      <c r="AA46" s="453"/>
      <c r="AB46" s="453"/>
      <c r="AC46" s="453"/>
      <c r="AD46" s="164"/>
      <c r="AE46" s="213">
        <v>0.191</v>
      </c>
      <c r="AF46" s="7"/>
      <c r="AN46" s="164"/>
      <c r="AO46" s="7"/>
    </row>
    <row r="47" spans="3:41" ht="10.35" customHeight="1">
      <c r="F47" s="453" t="s">
        <v>88</v>
      </c>
      <c r="G47" s="453"/>
      <c r="H47" s="453"/>
      <c r="I47" s="453"/>
      <c r="J47" s="164"/>
      <c r="K47" s="213">
        <v>0.121</v>
      </c>
      <c r="L47" s="7"/>
      <c r="T47" s="164"/>
      <c r="U47" s="5"/>
      <c r="V47" s="7"/>
      <c r="Z47" s="453" t="s">
        <v>87</v>
      </c>
      <c r="AA47" s="453"/>
      <c r="AB47" s="453"/>
      <c r="AC47" s="453"/>
      <c r="AD47" s="164"/>
      <c r="AE47" s="213">
        <v>0.22700000000000001</v>
      </c>
      <c r="AF47" s="7"/>
      <c r="AG47" s="452" t="s">
        <v>125</v>
      </c>
      <c r="AH47" s="452"/>
      <c r="AI47" s="452"/>
      <c r="AJ47" s="452"/>
      <c r="AK47" s="452"/>
      <c r="AL47" s="452"/>
      <c r="AM47" s="452"/>
      <c r="AN47" s="164"/>
      <c r="AO47" s="217">
        <v>2E-3</v>
      </c>
    </row>
    <row r="48" spans="3:41" ht="10.35" customHeight="1">
      <c r="J48" s="164"/>
      <c r="K48" s="5"/>
      <c r="L48" s="7"/>
      <c r="M48" s="452" t="s">
        <v>102</v>
      </c>
      <c r="N48" s="452"/>
      <c r="O48" s="452"/>
      <c r="P48" s="452"/>
      <c r="Q48" s="452"/>
      <c r="R48" s="452"/>
      <c r="S48" s="452"/>
      <c r="T48" s="164"/>
      <c r="U48" s="215">
        <v>1.3820000000000001</v>
      </c>
      <c r="V48" s="7"/>
      <c r="W48" s="403"/>
      <c r="X48" s="403"/>
      <c r="Y48" s="403"/>
      <c r="Z48" s="453" t="s">
        <v>88</v>
      </c>
      <c r="AA48" s="453"/>
      <c r="AB48" s="453"/>
      <c r="AC48" s="453"/>
      <c r="AD48" s="164"/>
      <c r="AE48" s="213">
        <v>0.17799999999999999</v>
      </c>
      <c r="AF48" s="7"/>
      <c r="AN48" s="164"/>
      <c r="AO48" s="7"/>
    </row>
    <row r="49" spans="3:41" ht="10.35" customHeight="1">
      <c r="C49" s="452" t="s">
        <v>89</v>
      </c>
      <c r="D49" s="452"/>
      <c r="E49" s="452"/>
      <c r="F49" s="452"/>
      <c r="G49" s="452"/>
      <c r="H49" s="452"/>
      <c r="I49" s="452"/>
      <c r="J49" s="164"/>
      <c r="K49" s="215">
        <v>0.497</v>
      </c>
      <c r="L49" s="7"/>
      <c r="P49" s="453" t="s">
        <v>76</v>
      </c>
      <c r="Q49" s="453"/>
      <c r="R49" s="453"/>
      <c r="S49" s="453"/>
      <c r="T49" s="164"/>
      <c r="U49" s="213">
        <v>0.22900000000000001</v>
      </c>
      <c r="V49" s="7"/>
      <c r="W49" s="402"/>
      <c r="X49" s="402"/>
      <c r="Y49" s="402"/>
      <c r="Z49" s="405"/>
      <c r="AA49" s="405"/>
      <c r="AB49" s="405"/>
      <c r="AC49" s="405"/>
      <c r="AD49" s="216"/>
      <c r="AE49" s="213"/>
      <c r="AF49" s="7"/>
      <c r="AG49" s="452" t="s">
        <v>126</v>
      </c>
      <c r="AH49" s="452"/>
      <c r="AI49" s="452"/>
      <c r="AJ49" s="452"/>
      <c r="AK49" s="452"/>
      <c r="AL49" s="452"/>
      <c r="AM49" s="452"/>
      <c r="AN49" s="164"/>
      <c r="AO49" s="217">
        <v>1.8160000000000001</v>
      </c>
    </row>
    <row r="50" spans="3:41" ht="10.35" customHeight="1">
      <c r="F50" s="453" t="s">
        <v>76</v>
      </c>
      <c r="G50" s="453"/>
      <c r="H50" s="453"/>
      <c r="I50" s="453"/>
      <c r="J50" s="164"/>
      <c r="K50" s="213">
        <v>0.14799999999999999</v>
      </c>
      <c r="L50" s="7"/>
      <c r="P50" s="453" t="s">
        <v>77</v>
      </c>
      <c r="Q50" s="453"/>
      <c r="R50" s="453"/>
      <c r="S50" s="453"/>
      <c r="T50" s="164"/>
      <c r="U50" s="213">
        <v>0.20799999999999999</v>
      </c>
      <c r="V50" s="7"/>
      <c r="W50" s="452" t="s">
        <v>114</v>
      </c>
      <c r="X50" s="452"/>
      <c r="Y50" s="452"/>
      <c r="Z50" s="452"/>
      <c r="AA50" s="452"/>
      <c r="AB50" s="452"/>
      <c r="AC50" s="452"/>
      <c r="AD50" s="164"/>
      <c r="AE50" s="215">
        <v>0.628</v>
      </c>
      <c r="AF50" s="7"/>
      <c r="AJ50" s="453" t="s">
        <v>76</v>
      </c>
      <c r="AK50" s="453"/>
      <c r="AL50" s="453"/>
      <c r="AM50" s="453"/>
      <c r="AN50" s="164"/>
      <c r="AO50" s="214">
        <v>0.27400000000000002</v>
      </c>
    </row>
    <row r="51" spans="3:41" ht="10.35" customHeight="1">
      <c r="F51" s="453" t="s">
        <v>77</v>
      </c>
      <c r="G51" s="453"/>
      <c r="H51" s="453"/>
      <c r="I51" s="453"/>
      <c r="J51" s="164"/>
      <c r="K51" s="213">
        <v>0.156</v>
      </c>
      <c r="L51" s="7"/>
      <c r="P51" s="453" t="s">
        <v>81</v>
      </c>
      <c r="Q51" s="453"/>
      <c r="R51" s="453"/>
      <c r="S51" s="453"/>
      <c r="T51" s="164"/>
      <c r="U51" s="213">
        <v>0.218</v>
      </c>
      <c r="V51" s="7"/>
      <c r="Z51" s="453" t="s">
        <v>76</v>
      </c>
      <c r="AA51" s="453"/>
      <c r="AB51" s="453"/>
      <c r="AC51" s="453"/>
      <c r="AD51" s="164"/>
      <c r="AE51" s="213">
        <v>0.23699999999999999</v>
      </c>
      <c r="AF51" s="7"/>
      <c r="AJ51" s="453" t="s">
        <v>77</v>
      </c>
      <c r="AK51" s="453"/>
      <c r="AL51" s="453"/>
      <c r="AM51" s="453"/>
      <c r="AN51" s="164"/>
      <c r="AO51" s="214">
        <v>0.32900000000000001</v>
      </c>
    </row>
    <row r="52" spans="3:41" ht="10.35" customHeight="1">
      <c r="F52" s="453" t="s">
        <v>81</v>
      </c>
      <c r="G52" s="453"/>
      <c r="H52" s="453"/>
      <c r="I52" s="453"/>
      <c r="J52" s="164"/>
      <c r="K52" s="213">
        <v>0.193</v>
      </c>
      <c r="L52" s="7"/>
      <c r="P52" s="453" t="s">
        <v>84</v>
      </c>
      <c r="Q52" s="453"/>
      <c r="R52" s="453"/>
      <c r="S52" s="453"/>
      <c r="T52" s="164"/>
      <c r="U52" s="213">
        <v>0.22900000000000001</v>
      </c>
      <c r="V52" s="7"/>
      <c r="Z52" s="453" t="s">
        <v>77</v>
      </c>
      <c r="AA52" s="453"/>
      <c r="AB52" s="453"/>
      <c r="AC52" s="453"/>
      <c r="AD52" s="164"/>
      <c r="AE52" s="213">
        <v>0.156</v>
      </c>
      <c r="AF52" s="7"/>
      <c r="AJ52" s="453" t="s">
        <v>81</v>
      </c>
      <c r="AK52" s="453"/>
      <c r="AL52" s="453"/>
      <c r="AM52" s="453"/>
      <c r="AN52" s="164"/>
      <c r="AO52" s="214">
        <v>0.29799999999999999</v>
      </c>
    </row>
    <row r="53" spans="3:41" ht="10.35" customHeight="1">
      <c r="J53" s="164"/>
      <c r="K53" s="5"/>
      <c r="L53" s="7"/>
      <c r="P53" s="453" t="s">
        <v>87</v>
      </c>
      <c r="Q53" s="453"/>
      <c r="R53" s="453"/>
      <c r="S53" s="453"/>
      <c r="T53" s="164"/>
      <c r="U53" s="213">
        <v>0.23499999999999999</v>
      </c>
      <c r="V53" s="7"/>
      <c r="Z53" s="453" t="s">
        <v>81</v>
      </c>
      <c r="AA53" s="453"/>
      <c r="AB53" s="453"/>
      <c r="AC53" s="453"/>
      <c r="AD53" s="164"/>
      <c r="AE53" s="213">
        <v>0.23499999999999999</v>
      </c>
      <c r="AF53" s="7"/>
      <c r="AJ53" s="453" t="s">
        <v>84</v>
      </c>
      <c r="AK53" s="453"/>
      <c r="AL53" s="453"/>
      <c r="AM53" s="453"/>
      <c r="AN53" s="164"/>
      <c r="AO53" s="214">
        <v>0.35</v>
      </c>
    </row>
    <row r="54" spans="3:41" ht="10.35" customHeight="1">
      <c r="C54" s="452" t="s">
        <v>257</v>
      </c>
      <c r="D54" s="452"/>
      <c r="E54" s="452"/>
      <c r="F54" s="452"/>
      <c r="G54" s="452"/>
      <c r="H54" s="452"/>
      <c r="I54" s="452"/>
      <c r="J54" s="164"/>
      <c r="K54" s="215">
        <v>0.51400000000000001</v>
      </c>
      <c r="L54" s="7"/>
      <c r="P54" s="453" t="s">
        <v>88</v>
      </c>
      <c r="Q54" s="453"/>
      <c r="R54" s="453"/>
      <c r="S54" s="453"/>
      <c r="T54" s="164"/>
      <c r="U54" s="213">
        <v>0.26300000000000001</v>
      </c>
      <c r="V54" s="7"/>
      <c r="W54" s="402"/>
      <c r="X54" s="402"/>
      <c r="Y54" s="402"/>
      <c r="Z54" s="405"/>
      <c r="AA54" s="405"/>
      <c r="AB54" s="405"/>
      <c r="AC54" s="405"/>
      <c r="AD54" s="216"/>
      <c r="AE54" s="213"/>
      <c r="AF54" s="7"/>
      <c r="AJ54" s="453" t="s">
        <v>87</v>
      </c>
      <c r="AK54" s="453"/>
      <c r="AL54" s="453"/>
      <c r="AM54" s="453"/>
      <c r="AN54" s="164"/>
      <c r="AO54" s="214">
        <v>0.38200000000000001</v>
      </c>
    </row>
    <row r="55" spans="3:41" ht="10.35" customHeight="1">
      <c r="F55" s="453" t="s">
        <v>76</v>
      </c>
      <c r="G55" s="453"/>
      <c r="H55" s="453"/>
      <c r="I55" s="453"/>
      <c r="J55" s="164"/>
      <c r="K55" s="213">
        <v>0.215</v>
      </c>
      <c r="L55" s="7"/>
      <c r="T55" s="164"/>
      <c r="U55" s="5"/>
      <c r="V55" s="7"/>
      <c r="W55" s="452" t="s">
        <v>115</v>
      </c>
      <c r="X55" s="452"/>
      <c r="Y55" s="452"/>
      <c r="Z55" s="452"/>
      <c r="AA55" s="452"/>
      <c r="AB55" s="452"/>
      <c r="AC55" s="452"/>
      <c r="AD55" s="164"/>
      <c r="AE55" s="215">
        <v>1.9329999999999998</v>
      </c>
      <c r="AF55" s="7"/>
      <c r="AG55" s="403"/>
      <c r="AH55" s="403"/>
      <c r="AI55" s="403"/>
      <c r="AJ55" s="453" t="s">
        <v>88</v>
      </c>
      <c r="AK55" s="453"/>
      <c r="AL55" s="453"/>
      <c r="AM55" s="453"/>
      <c r="AN55" s="164"/>
      <c r="AO55" s="214">
        <v>0.183</v>
      </c>
    </row>
    <row r="56" spans="3:41" ht="10.35" customHeight="1">
      <c r="F56" s="453" t="s">
        <v>77</v>
      </c>
      <c r="G56" s="453"/>
      <c r="H56" s="453"/>
      <c r="I56" s="453"/>
      <c r="J56" s="164"/>
      <c r="K56" s="213">
        <v>0.16800000000000001</v>
      </c>
      <c r="L56" s="7"/>
      <c r="M56" s="452" t="s">
        <v>103</v>
      </c>
      <c r="N56" s="452"/>
      <c r="O56" s="452"/>
      <c r="P56" s="452"/>
      <c r="Q56" s="452"/>
      <c r="R56" s="452"/>
      <c r="S56" s="452"/>
      <c r="T56" s="164"/>
      <c r="U56" s="215">
        <v>1.6340000000000001</v>
      </c>
      <c r="V56" s="7"/>
      <c r="Z56" s="453" t="s">
        <v>76</v>
      </c>
      <c r="AA56" s="453"/>
      <c r="AB56" s="453"/>
      <c r="AC56" s="453"/>
      <c r="AD56" s="164"/>
      <c r="AE56" s="213">
        <v>0.23699999999999999</v>
      </c>
      <c r="AF56" s="7"/>
      <c r="AN56" s="164"/>
      <c r="AO56" s="7"/>
    </row>
    <row r="57" spans="3:41" ht="10.35" customHeight="1">
      <c r="F57" s="453" t="s">
        <v>81</v>
      </c>
      <c r="G57" s="453"/>
      <c r="H57" s="453"/>
      <c r="I57" s="453"/>
      <c r="J57" s="164"/>
      <c r="K57" s="213">
        <v>0.13100000000000001</v>
      </c>
      <c r="L57" s="7"/>
      <c r="P57" s="453" t="s">
        <v>76</v>
      </c>
      <c r="Q57" s="453"/>
      <c r="R57" s="453"/>
      <c r="S57" s="453"/>
      <c r="T57" s="164"/>
      <c r="U57" s="213">
        <v>0.26</v>
      </c>
      <c r="V57" s="7"/>
      <c r="Z57" s="453" t="s">
        <v>77</v>
      </c>
      <c r="AA57" s="453"/>
      <c r="AB57" s="453"/>
      <c r="AC57" s="453"/>
      <c r="AD57" s="164"/>
      <c r="AE57" s="213">
        <v>0.27500000000000002</v>
      </c>
      <c r="AF57" s="7"/>
      <c r="AG57" s="452" t="s">
        <v>256</v>
      </c>
      <c r="AH57" s="452"/>
      <c r="AI57" s="452"/>
      <c r="AJ57" s="452"/>
      <c r="AK57" s="452"/>
      <c r="AL57" s="452"/>
      <c r="AM57" s="452"/>
      <c r="AN57" s="164"/>
      <c r="AO57" s="217">
        <v>1.7989999999999999</v>
      </c>
    </row>
    <row r="58" spans="3:41" ht="10.35" customHeight="1">
      <c r="J58" s="164"/>
      <c r="K58" s="5"/>
      <c r="L58" s="7"/>
      <c r="P58" s="453" t="s">
        <v>77</v>
      </c>
      <c r="Q58" s="453"/>
      <c r="R58" s="453"/>
      <c r="S58" s="453"/>
      <c r="T58" s="164"/>
      <c r="U58" s="213">
        <v>0.25</v>
      </c>
      <c r="V58" s="7"/>
      <c r="Z58" s="453" t="s">
        <v>81</v>
      </c>
      <c r="AA58" s="453"/>
      <c r="AB58" s="453"/>
      <c r="AC58" s="453"/>
      <c r="AD58" s="164"/>
      <c r="AE58" s="213">
        <v>0.16300000000000001</v>
      </c>
      <c r="AF58" s="7"/>
      <c r="AJ58" s="453" t="s">
        <v>76</v>
      </c>
      <c r="AK58" s="453"/>
      <c r="AL58" s="453"/>
      <c r="AM58" s="453"/>
      <c r="AN58" s="164"/>
      <c r="AO58" s="214">
        <v>0.33300000000000002</v>
      </c>
    </row>
    <row r="59" spans="3:41" ht="10.35" customHeight="1">
      <c r="C59" s="452" t="s">
        <v>255</v>
      </c>
      <c r="D59" s="452"/>
      <c r="E59" s="452"/>
      <c r="F59" s="452"/>
      <c r="G59" s="452"/>
      <c r="H59" s="452"/>
      <c r="I59" s="452"/>
      <c r="J59" s="164"/>
      <c r="K59" s="215">
        <v>0.44800000000000001</v>
      </c>
      <c r="L59" s="7"/>
      <c r="P59" s="453" t="s">
        <v>81</v>
      </c>
      <c r="Q59" s="453"/>
      <c r="R59" s="453"/>
      <c r="S59" s="453"/>
      <c r="T59" s="164"/>
      <c r="U59" s="213">
        <v>0.13400000000000001</v>
      </c>
      <c r="V59" s="7"/>
      <c r="Z59" s="453" t="s">
        <v>84</v>
      </c>
      <c r="AA59" s="453"/>
      <c r="AB59" s="453"/>
      <c r="AC59" s="453"/>
      <c r="AD59" s="164"/>
      <c r="AE59" s="213">
        <v>0.19600000000000001</v>
      </c>
      <c r="AF59" s="7"/>
      <c r="AJ59" s="453" t="s">
        <v>77</v>
      </c>
      <c r="AK59" s="453"/>
      <c r="AL59" s="453"/>
      <c r="AM59" s="453"/>
      <c r="AN59" s="164"/>
      <c r="AO59" s="214">
        <v>0.28100000000000003</v>
      </c>
    </row>
    <row r="60" spans="3:41" ht="10.35" customHeight="1">
      <c r="F60" s="453" t="s">
        <v>76</v>
      </c>
      <c r="G60" s="453"/>
      <c r="H60" s="453"/>
      <c r="I60" s="453"/>
      <c r="J60" s="164"/>
      <c r="K60" s="213">
        <v>0.122</v>
      </c>
      <c r="L60" s="7"/>
      <c r="P60" s="453" t="s">
        <v>84</v>
      </c>
      <c r="Q60" s="453"/>
      <c r="R60" s="453"/>
      <c r="S60" s="453"/>
      <c r="T60" s="164"/>
      <c r="U60" s="213">
        <v>0.248</v>
      </c>
      <c r="V60" s="7"/>
      <c r="Z60" s="453" t="s">
        <v>87</v>
      </c>
      <c r="AA60" s="453"/>
      <c r="AB60" s="453"/>
      <c r="AC60" s="453"/>
      <c r="AD60" s="164"/>
      <c r="AE60" s="213">
        <v>0.30099999999999999</v>
      </c>
      <c r="AF60" s="7"/>
      <c r="AJ60" s="453" t="s">
        <v>81</v>
      </c>
      <c r="AK60" s="453"/>
      <c r="AL60" s="453"/>
      <c r="AM60" s="453"/>
      <c r="AN60" s="164"/>
      <c r="AO60" s="214">
        <v>0.33700000000000002</v>
      </c>
    </row>
    <row r="61" spans="3:41" ht="10.35" customHeight="1">
      <c r="F61" s="453" t="s">
        <v>77</v>
      </c>
      <c r="G61" s="453"/>
      <c r="H61" s="453"/>
      <c r="I61" s="453"/>
      <c r="J61" s="164"/>
      <c r="K61" s="213">
        <v>0.124</v>
      </c>
      <c r="L61" s="7"/>
      <c r="P61" s="453" t="s">
        <v>87</v>
      </c>
      <c r="Q61" s="453"/>
      <c r="R61" s="453"/>
      <c r="S61" s="453"/>
      <c r="T61" s="164"/>
      <c r="U61" s="213">
        <v>0.13900000000000001</v>
      </c>
      <c r="V61" s="7"/>
      <c r="Z61" s="453" t="s">
        <v>88</v>
      </c>
      <c r="AA61" s="453"/>
      <c r="AB61" s="453"/>
      <c r="AC61" s="453"/>
      <c r="AD61" s="164"/>
      <c r="AE61" s="213">
        <v>0.20799999999999999</v>
      </c>
      <c r="AF61" s="7"/>
      <c r="AJ61" s="453" t="s">
        <v>84</v>
      </c>
      <c r="AK61" s="453"/>
      <c r="AL61" s="453"/>
      <c r="AM61" s="453"/>
      <c r="AN61" s="164"/>
      <c r="AO61" s="214">
        <v>0.36499999999999999</v>
      </c>
    </row>
    <row r="62" spans="3:41" ht="10.35" customHeight="1">
      <c r="F62" s="453" t="s">
        <v>81</v>
      </c>
      <c r="G62" s="453"/>
      <c r="H62" s="453"/>
      <c r="I62" s="453"/>
      <c r="J62" s="164"/>
      <c r="K62" s="213">
        <v>0.08</v>
      </c>
      <c r="L62" s="7"/>
      <c r="P62" s="453" t="s">
        <v>88</v>
      </c>
      <c r="Q62" s="453"/>
      <c r="R62" s="453"/>
      <c r="S62" s="453"/>
      <c r="T62" s="164"/>
      <c r="U62" s="213">
        <v>0.17799999999999999</v>
      </c>
      <c r="V62" s="7"/>
      <c r="Z62" s="453" t="s">
        <v>104</v>
      </c>
      <c r="AA62" s="453"/>
      <c r="AB62" s="453"/>
      <c r="AC62" s="453"/>
      <c r="AD62" s="164"/>
      <c r="AE62" s="213">
        <v>0.248</v>
      </c>
      <c r="AF62" s="7"/>
      <c r="AJ62" s="453" t="s">
        <v>87</v>
      </c>
      <c r="AK62" s="453"/>
      <c r="AL62" s="453"/>
      <c r="AM62" s="453"/>
      <c r="AN62" s="164"/>
      <c r="AO62" s="214">
        <v>0.36199999999999999</v>
      </c>
    </row>
    <row r="63" spans="3:41" ht="10.35" customHeight="1">
      <c r="F63" s="453" t="s">
        <v>84</v>
      </c>
      <c r="G63" s="453"/>
      <c r="H63" s="453"/>
      <c r="I63" s="453"/>
      <c r="J63" s="164"/>
      <c r="K63" s="213">
        <v>0.122</v>
      </c>
      <c r="L63" s="7"/>
      <c r="P63" s="453" t="s">
        <v>104</v>
      </c>
      <c r="Q63" s="453"/>
      <c r="R63" s="453"/>
      <c r="S63" s="453"/>
      <c r="T63" s="164"/>
      <c r="U63" s="213">
        <v>0.21</v>
      </c>
      <c r="V63" s="7"/>
      <c r="Z63" s="453" t="s">
        <v>105</v>
      </c>
      <c r="AA63" s="453"/>
      <c r="AB63" s="453"/>
      <c r="AC63" s="453"/>
      <c r="AD63" s="164"/>
      <c r="AE63" s="213">
        <v>0.30499999999999999</v>
      </c>
      <c r="AF63" s="7"/>
      <c r="AG63" s="403"/>
      <c r="AH63" s="403"/>
      <c r="AI63" s="403"/>
      <c r="AJ63" s="453" t="s">
        <v>88</v>
      </c>
      <c r="AK63" s="453"/>
      <c r="AL63" s="453"/>
      <c r="AM63" s="453"/>
      <c r="AN63" s="164"/>
      <c r="AO63" s="214">
        <v>0.121</v>
      </c>
    </row>
    <row r="64" spans="3:41" ht="10.35" customHeight="1">
      <c r="J64" s="164"/>
      <c r="K64" s="5"/>
      <c r="L64" s="7"/>
      <c r="P64" s="453" t="s">
        <v>105</v>
      </c>
      <c r="Q64" s="453"/>
      <c r="R64" s="453"/>
      <c r="S64" s="453"/>
      <c r="T64" s="164"/>
      <c r="U64" s="213">
        <v>0.215</v>
      </c>
      <c r="V64" s="7"/>
      <c r="W64" s="402"/>
      <c r="X64" s="402"/>
      <c r="Y64" s="402"/>
      <c r="Z64" s="405"/>
      <c r="AA64" s="405"/>
      <c r="AB64" s="405"/>
      <c r="AC64" s="405"/>
      <c r="AD64" s="216"/>
      <c r="AE64" s="213"/>
      <c r="AF64" s="7"/>
      <c r="AN64" s="164"/>
      <c r="AO64" s="7"/>
    </row>
    <row r="65" spans="3:41" ht="10.35" customHeight="1">
      <c r="C65" s="452" t="s">
        <v>92</v>
      </c>
      <c r="D65" s="452"/>
      <c r="E65" s="452"/>
      <c r="F65" s="452"/>
      <c r="G65" s="452"/>
      <c r="H65" s="452"/>
      <c r="I65" s="452"/>
      <c r="J65" s="164"/>
      <c r="K65" s="215">
        <v>1.3849999999999998</v>
      </c>
      <c r="L65" s="7"/>
      <c r="T65" s="164"/>
      <c r="U65" s="5"/>
      <c r="V65" s="7"/>
      <c r="W65" s="452" t="s">
        <v>254</v>
      </c>
      <c r="X65" s="452"/>
      <c r="Y65" s="452"/>
      <c r="Z65" s="452"/>
      <c r="AA65" s="452"/>
      <c r="AB65" s="452"/>
      <c r="AC65" s="452"/>
      <c r="AD65" s="164"/>
      <c r="AE65" s="215">
        <v>2.2410000000000001</v>
      </c>
      <c r="AF65" s="7"/>
      <c r="AG65" s="452" t="s">
        <v>253</v>
      </c>
      <c r="AH65" s="452"/>
      <c r="AI65" s="452"/>
      <c r="AJ65" s="452"/>
      <c r="AK65" s="452"/>
      <c r="AL65" s="452"/>
      <c r="AM65" s="452"/>
      <c r="AN65" s="164"/>
      <c r="AO65" s="217">
        <v>2.0779999999999998</v>
      </c>
    </row>
    <row r="66" spans="3:41" ht="10.35" customHeight="1">
      <c r="F66" s="453" t="s">
        <v>76</v>
      </c>
      <c r="G66" s="453"/>
      <c r="H66" s="453"/>
      <c r="I66" s="453"/>
      <c r="J66" s="164"/>
      <c r="K66" s="213">
        <v>0.20599999999999999</v>
      </c>
      <c r="L66" s="7"/>
      <c r="M66" s="452" t="s">
        <v>106</v>
      </c>
      <c r="N66" s="452"/>
      <c r="O66" s="452"/>
      <c r="P66" s="452"/>
      <c r="Q66" s="452"/>
      <c r="R66" s="452"/>
      <c r="S66" s="452"/>
      <c r="T66" s="164"/>
      <c r="U66" s="215">
        <v>1.661</v>
      </c>
      <c r="V66" s="7"/>
      <c r="Z66" s="453" t="s">
        <v>76</v>
      </c>
      <c r="AA66" s="453"/>
      <c r="AB66" s="453"/>
      <c r="AC66" s="453"/>
      <c r="AD66" s="164"/>
      <c r="AE66" s="213">
        <v>0.36599999999999999</v>
      </c>
      <c r="AF66" s="7"/>
      <c r="AJ66" s="453" t="s">
        <v>76</v>
      </c>
      <c r="AK66" s="453"/>
      <c r="AL66" s="453"/>
      <c r="AM66" s="453"/>
      <c r="AN66" s="164"/>
      <c r="AO66" s="214">
        <v>0.495</v>
      </c>
    </row>
    <row r="67" spans="3:41" ht="10.35" customHeight="1">
      <c r="F67" s="453" t="s">
        <v>77</v>
      </c>
      <c r="G67" s="453"/>
      <c r="H67" s="453"/>
      <c r="I67" s="453"/>
      <c r="J67" s="164"/>
      <c r="K67" s="213">
        <v>0.24399999999999999</v>
      </c>
      <c r="L67" s="7"/>
      <c r="P67" s="453" t="s">
        <v>76</v>
      </c>
      <c r="Q67" s="453"/>
      <c r="R67" s="453"/>
      <c r="S67" s="453"/>
      <c r="T67" s="164"/>
      <c r="U67" s="213">
        <v>0.27500000000000002</v>
      </c>
      <c r="V67" s="7"/>
      <c r="Z67" s="453" t="s">
        <v>77</v>
      </c>
      <c r="AA67" s="453"/>
      <c r="AB67" s="453"/>
      <c r="AC67" s="453"/>
      <c r="AD67" s="164"/>
      <c r="AE67" s="213">
        <v>0.313</v>
      </c>
      <c r="AF67" s="7"/>
      <c r="AJ67" s="453" t="s">
        <v>77</v>
      </c>
      <c r="AK67" s="453"/>
      <c r="AL67" s="453"/>
      <c r="AM67" s="453"/>
      <c r="AN67" s="164"/>
      <c r="AO67" s="214">
        <v>0.46700000000000003</v>
      </c>
    </row>
    <row r="68" spans="3:41" ht="10.35" customHeight="1">
      <c r="F68" s="453" t="s">
        <v>81</v>
      </c>
      <c r="G68" s="453"/>
      <c r="H68" s="453"/>
      <c r="I68" s="453"/>
      <c r="J68" s="164"/>
      <c r="K68" s="213">
        <v>0.28499999999999998</v>
      </c>
      <c r="L68" s="7"/>
      <c r="P68" s="453" t="s">
        <v>77</v>
      </c>
      <c r="Q68" s="453"/>
      <c r="R68" s="453"/>
      <c r="S68" s="453"/>
      <c r="T68" s="164"/>
      <c r="U68" s="213">
        <v>0.39900000000000002</v>
      </c>
      <c r="V68" s="7"/>
      <c r="Z68" s="453" t="s">
        <v>81</v>
      </c>
      <c r="AA68" s="453"/>
      <c r="AB68" s="453"/>
      <c r="AC68" s="453"/>
      <c r="AD68" s="164"/>
      <c r="AE68" s="213">
        <v>0.311</v>
      </c>
      <c r="AF68" s="7"/>
      <c r="AJ68" s="453" t="s">
        <v>81</v>
      </c>
      <c r="AK68" s="453"/>
      <c r="AL68" s="453"/>
      <c r="AM68" s="453"/>
      <c r="AN68" s="164"/>
      <c r="AO68" s="214">
        <v>0.40899999999999997</v>
      </c>
    </row>
    <row r="69" spans="3:41" ht="10.35" customHeight="1">
      <c r="F69" s="453" t="s">
        <v>84</v>
      </c>
      <c r="G69" s="453"/>
      <c r="H69" s="453"/>
      <c r="I69" s="453"/>
      <c r="J69" s="164"/>
      <c r="K69" s="213">
        <v>0.151</v>
      </c>
      <c r="L69" s="7"/>
      <c r="P69" s="453" t="s">
        <v>81</v>
      </c>
      <c r="Q69" s="453"/>
      <c r="R69" s="453"/>
      <c r="S69" s="453"/>
      <c r="T69" s="164"/>
      <c r="U69" s="213">
        <v>0.318</v>
      </c>
      <c r="V69" s="7"/>
      <c r="Z69" s="453" t="s">
        <v>84</v>
      </c>
      <c r="AA69" s="453"/>
      <c r="AB69" s="453"/>
      <c r="AC69" s="453"/>
      <c r="AD69" s="164"/>
      <c r="AE69" s="213">
        <v>0.28399999999999997</v>
      </c>
      <c r="AF69" s="7"/>
      <c r="AJ69" s="453" t="s">
        <v>84</v>
      </c>
      <c r="AK69" s="453"/>
      <c r="AL69" s="453"/>
      <c r="AM69" s="453"/>
      <c r="AN69" s="164"/>
      <c r="AO69" s="214">
        <v>0.34399999999999997</v>
      </c>
    </row>
    <row r="70" spans="3:41" ht="10.35" customHeight="1">
      <c r="F70" s="453" t="s">
        <v>87</v>
      </c>
      <c r="G70" s="453"/>
      <c r="H70" s="453"/>
      <c r="I70" s="453"/>
      <c r="J70" s="164"/>
      <c r="K70" s="213">
        <v>0.24099999999999999</v>
      </c>
      <c r="L70" s="7"/>
      <c r="P70" s="453" t="s">
        <v>84</v>
      </c>
      <c r="Q70" s="453"/>
      <c r="R70" s="453"/>
      <c r="S70" s="453"/>
      <c r="T70" s="164"/>
      <c r="U70" s="213">
        <v>0.41399999999999998</v>
      </c>
      <c r="V70" s="7"/>
      <c r="Z70" s="453" t="s">
        <v>87</v>
      </c>
      <c r="AA70" s="453"/>
      <c r="AB70" s="453"/>
      <c r="AC70" s="453"/>
      <c r="AD70" s="164"/>
      <c r="AE70" s="213">
        <v>0.26100000000000001</v>
      </c>
      <c r="AF70" s="7"/>
      <c r="AJ70" s="453" t="s">
        <v>87</v>
      </c>
      <c r="AK70" s="453"/>
      <c r="AL70" s="453"/>
      <c r="AM70" s="453"/>
      <c r="AN70" s="164"/>
      <c r="AO70" s="214">
        <v>0.22700000000000001</v>
      </c>
    </row>
    <row r="71" spans="3:41" ht="10.35" customHeight="1">
      <c r="F71" s="453" t="s">
        <v>88</v>
      </c>
      <c r="G71" s="453"/>
      <c r="H71" s="453"/>
      <c r="I71" s="453"/>
      <c r="J71" s="164"/>
      <c r="K71" s="213">
        <v>0.25800000000000001</v>
      </c>
      <c r="L71" s="7"/>
      <c r="P71" s="453" t="s">
        <v>87</v>
      </c>
      <c r="Q71" s="453"/>
      <c r="R71" s="453"/>
      <c r="S71" s="453"/>
      <c r="T71" s="164"/>
      <c r="U71" s="213">
        <v>0.255</v>
      </c>
      <c r="V71" s="7"/>
      <c r="Z71" s="453" t="s">
        <v>88</v>
      </c>
      <c r="AA71" s="453"/>
      <c r="AB71" s="453"/>
      <c r="AC71" s="453"/>
      <c r="AD71" s="164"/>
      <c r="AE71" s="213">
        <v>0.224</v>
      </c>
      <c r="AF71" s="7"/>
      <c r="AG71" s="403"/>
      <c r="AH71" s="403"/>
      <c r="AI71" s="403"/>
      <c r="AJ71" s="453" t="s">
        <v>88</v>
      </c>
      <c r="AK71" s="453"/>
      <c r="AL71" s="453"/>
      <c r="AM71" s="453"/>
      <c r="AN71" s="164"/>
      <c r="AO71" s="214">
        <v>0.13600000000000001</v>
      </c>
    </row>
    <row r="72" spans="3:41" ht="10.35" customHeight="1">
      <c r="J72" s="164"/>
      <c r="K72" s="5"/>
      <c r="L72" s="7"/>
      <c r="T72" s="164"/>
      <c r="U72" s="5"/>
      <c r="V72" s="7"/>
      <c r="Z72" s="453" t="s">
        <v>104</v>
      </c>
      <c r="AA72" s="453"/>
      <c r="AB72" s="453"/>
      <c r="AC72" s="453"/>
      <c r="AD72" s="164"/>
      <c r="AE72" s="213">
        <v>0.22500000000000001</v>
      </c>
      <c r="AF72" s="7"/>
      <c r="AN72" s="164"/>
      <c r="AO72" s="7"/>
    </row>
    <row r="73" spans="3:41" ht="10.35" customHeight="1">
      <c r="C73" s="452" t="s">
        <v>93</v>
      </c>
      <c r="D73" s="452"/>
      <c r="E73" s="452"/>
      <c r="F73" s="452"/>
      <c r="G73" s="452"/>
      <c r="H73" s="452"/>
      <c r="I73" s="452"/>
      <c r="J73" s="164"/>
      <c r="K73" s="215">
        <v>0.79400000000000004</v>
      </c>
      <c r="L73" s="7"/>
      <c r="M73" s="452" t="s">
        <v>107</v>
      </c>
      <c r="N73" s="452"/>
      <c r="O73" s="452"/>
      <c r="P73" s="452"/>
      <c r="Q73" s="452"/>
      <c r="R73" s="452"/>
      <c r="S73" s="452"/>
      <c r="T73" s="164"/>
      <c r="U73" s="215">
        <v>1.6709999999999998</v>
      </c>
      <c r="V73" s="7"/>
      <c r="Z73" s="453" t="s">
        <v>105</v>
      </c>
      <c r="AA73" s="453"/>
      <c r="AB73" s="453"/>
      <c r="AC73" s="453"/>
      <c r="AD73" s="164"/>
      <c r="AE73" s="213">
        <v>0.25700000000000001</v>
      </c>
      <c r="AF73" s="7"/>
      <c r="AG73" s="452" t="s">
        <v>129</v>
      </c>
      <c r="AH73" s="452"/>
      <c r="AI73" s="452"/>
      <c r="AJ73" s="452"/>
      <c r="AK73" s="452"/>
      <c r="AL73" s="452"/>
      <c r="AM73" s="452"/>
      <c r="AN73" s="164"/>
      <c r="AO73" s="217">
        <v>3.2109999999999999</v>
      </c>
    </row>
    <row r="74" spans="3:41" ht="10.35" customHeight="1">
      <c r="F74" s="453" t="s">
        <v>76</v>
      </c>
      <c r="G74" s="453"/>
      <c r="H74" s="453"/>
      <c r="I74" s="453"/>
      <c r="J74" s="164"/>
      <c r="K74" s="213">
        <v>0.20599999999999999</v>
      </c>
      <c r="L74" s="7"/>
      <c r="P74" s="453" t="s">
        <v>76</v>
      </c>
      <c r="Q74" s="453"/>
      <c r="R74" s="453"/>
      <c r="S74" s="453"/>
      <c r="T74" s="164"/>
      <c r="U74" s="213">
        <v>7.0999999999999994E-2</v>
      </c>
      <c r="V74" s="7"/>
      <c r="W74" s="403"/>
      <c r="X74" s="403"/>
      <c r="Y74" s="403"/>
      <c r="Z74" s="403"/>
      <c r="AA74" s="403"/>
      <c r="AB74" s="403"/>
      <c r="AC74" s="403"/>
      <c r="AD74" s="216"/>
      <c r="AE74" s="215"/>
      <c r="AF74" s="7"/>
      <c r="AJ74" s="453" t="s">
        <v>76</v>
      </c>
      <c r="AK74" s="453"/>
      <c r="AL74" s="453"/>
      <c r="AM74" s="453"/>
      <c r="AN74" s="164"/>
      <c r="AO74" s="214">
        <v>0.23499999999999999</v>
      </c>
    </row>
    <row r="75" spans="3:41" ht="10.35" customHeight="1">
      <c r="F75" s="453" t="s">
        <v>77</v>
      </c>
      <c r="G75" s="453"/>
      <c r="H75" s="453"/>
      <c r="I75" s="453"/>
      <c r="J75" s="164"/>
      <c r="K75" s="213">
        <v>0.26700000000000002</v>
      </c>
      <c r="L75" s="7"/>
      <c r="P75" s="453" t="s">
        <v>77</v>
      </c>
      <c r="Q75" s="453"/>
      <c r="R75" s="453"/>
      <c r="S75" s="453"/>
      <c r="T75" s="164"/>
      <c r="U75" s="213">
        <v>0.25600000000000001</v>
      </c>
      <c r="V75" s="7"/>
      <c r="W75" s="452" t="s">
        <v>117</v>
      </c>
      <c r="X75" s="452"/>
      <c r="Y75" s="452"/>
      <c r="Z75" s="452"/>
      <c r="AA75" s="452"/>
      <c r="AB75" s="452"/>
      <c r="AC75" s="452"/>
      <c r="AD75" s="164"/>
      <c r="AE75" s="215">
        <v>1.3460000000000001</v>
      </c>
      <c r="AF75" s="7"/>
      <c r="AJ75" s="453" t="s">
        <v>77</v>
      </c>
      <c r="AK75" s="453"/>
      <c r="AL75" s="453"/>
      <c r="AM75" s="453"/>
      <c r="AN75" s="164"/>
      <c r="AO75" s="214">
        <v>0.33300000000000002</v>
      </c>
    </row>
    <row r="76" spans="3:41" ht="10.35" customHeight="1">
      <c r="F76" s="453" t="s">
        <v>81</v>
      </c>
      <c r="G76" s="453"/>
      <c r="H76" s="453"/>
      <c r="I76" s="453"/>
      <c r="J76" s="164"/>
      <c r="K76" s="213">
        <v>0.13400000000000001</v>
      </c>
      <c r="L76" s="7"/>
      <c r="P76" s="453" t="s">
        <v>81</v>
      </c>
      <c r="Q76" s="453"/>
      <c r="R76" s="453"/>
      <c r="S76" s="453"/>
      <c r="T76" s="164"/>
      <c r="U76" s="213">
        <v>0.28699999999999998</v>
      </c>
      <c r="V76" s="7"/>
      <c r="Z76" s="453" t="s">
        <v>76</v>
      </c>
      <c r="AA76" s="453"/>
      <c r="AB76" s="453"/>
      <c r="AC76" s="453"/>
      <c r="AD76" s="164"/>
      <c r="AE76" s="213">
        <v>0.34</v>
      </c>
      <c r="AF76" s="7"/>
      <c r="AJ76" s="453" t="s">
        <v>81</v>
      </c>
      <c r="AK76" s="453"/>
      <c r="AL76" s="453"/>
      <c r="AM76" s="453"/>
      <c r="AN76" s="164"/>
      <c r="AO76" s="214">
        <v>0.36199999999999999</v>
      </c>
    </row>
    <row r="77" spans="3:41" ht="10.35" customHeight="1">
      <c r="F77" s="453" t="s">
        <v>84</v>
      </c>
      <c r="G77" s="453"/>
      <c r="H77" s="453"/>
      <c r="I77" s="453"/>
      <c r="J77" s="164"/>
      <c r="K77" s="213">
        <v>0.187</v>
      </c>
      <c r="L77" s="7"/>
      <c r="P77" s="453" t="s">
        <v>84</v>
      </c>
      <c r="Q77" s="453"/>
      <c r="R77" s="453"/>
      <c r="S77" s="453"/>
      <c r="T77" s="164"/>
      <c r="U77" s="213">
        <v>0.60899999999999999</v>
      </c>
      <c r="V77" s="7"/>
      <c r="Z77" s="453" t="s">
        <v>77</v>
      </c>
      <c r="AA77" s="453"/>
      <c r="AB77" s="453"/>
      <c r="AC77" s="453"/>
      <c r="AD77" s="164"/>
      <c r="AE77" s="213">
        <v>0.309</v>
      </c>
      <c r="AF77" s="7"/>
      <c r="AJ77" s="453" t="s">
        <v>84</v>
      </c>
      <c r="AK77" s="453"/>
      <c r="AL77" s="453"/>
      <c r="AM77" s="453"/>
      <c r="AN77" s="164"/>
      <c r="AO77" s="214">
        <v>0.38200000000000001</v>
      </c>
    </row>
    <row r="78" spans="3:41" ht="10.35" customHeight="1">
      <c r="J78" s="164"/>
      <c r="K78" s="5"/>
      <c r="L78" s="7"/>
      <c r="P78" s="453" t="s">
        <v>87</v>
      </c>
      <c r="Q78" s="453"/>
      <c r="R78" s="453"/>
      <c r="S78" s="453"/>
      <c r="T78" s="164"/>
      <c r="U78" s="213">
        <v>0.16400000000000001</v>
      </c>
      <c r="V78" s="7"/>
      <c r="Z78" s="453" t="s">
        <v>81</v>
      </c>
      <c r="AA78" s="453"/>
      <c r="AB78" s="453"/>
      <c r="AC78" s="453"/>
      <c r="AD78" s="164"/>
      <c r="AE78" s="213">
        <v>0.34399999999999997</v>
      </c>
      <c r="AF78" s="7"/>
      <c r="AJ78" s="453" t="s">
        <v>87</v>
      </c>
      <c r="AK78" s="453"/>
      <c r="AL78" s="453"/>
      <c r="AM78" s="453"/>
      <c r="AN78" s="164"/>
      <c r="AO78" s="214">
        <v>0.38300000000000001</v>
      </c>
    </row>
    <row r="79" spans="3:41" ht="10.35" customHeight="1">
      <c r="C79" s="452" t="s">
        <v>94</v>
      </c>
      <c r="D79" s="452"/>
      <c r="E79" s="452"/>
      <c r="F79" s="452"/>
      <c r="G79" s="452"/>
      <c r="H79" s="452"/>
      <c r="I79" s="452"/>
      <c r="J79" s="164"/>
      <c r="K79" s="215">
        <v>0.75399999999999989</v>
      </c>
      <c r="L79" s="7"/>
      <c r="P79" s="453" t="s">
        <v>88</v>
      </c>
      <c r="Q79" s="453"/>
      <c r="R79" s="453"/>
      <c r="S79" s="453"/>
      <c r="T79" s="164"/>
      <c r="U79" s="213">
        <v>7.8E-2</v>
      </c>
      <c r="V79" s="7"/>
      <c r="Z79" s="453" t="s">
        <v>84</v>
      </c>
      <c r="AA79" s="453"/>
      <c r="AB79" s="453"/>
      <c r="AC79" s="453"/>
      <c r="AD79" s="164"/>
      <c r="AE79" s="213">
        <v>0.35299999999999998</v>
      </c>
      <c r="AF79" s="7"/>
      <c r="AJ79" s="453" t="s">
        <v>88</v>
      </c>
      <c r="AK79" s="453"/>
      <c r="AL79" s="453"/>
      <c r="AM79" s="453"/>
      <c r="AN79" s="164"/>
      <c r="AO79" s="214">
        <v>0.42599999999999999</v>
      </c>
    </row>
    <row r="80" spans="3:41" ht="10.35" customHeight="1">
      <c r="F80" s="453" t="s">
        <v>76</v>
      </c>
      <c r="G80" s="453"/>
      <c r="H80" s="453"/>
      <c r="I80" s="453"/>
      <c r="J80" s="164"/>
      <c r="K80" s="213">
        <v>9.0999999999999998E-2</v>
      </c>
      <c r="L80" s="7"/>
      <c r="P80" s="453" t="s">
        <v>104</v>
      </c>
      <c r="Q80" s="453"/>
      <c r="R80" s="453"/>
      <c r="S80" s="453"/>
      <c r="T80" s="164"/>
      <c r="U80" s="213">
        <v>0.20599999999999999</v>
      </c>
      <c r="V80" s="7"/>
      <c r="AD80" s="164"/>
      <c r="AE80" s="5"/>
      <c r="AF80" s="7"/>
      <c r="AJ80" s="453" t="s">
        <v>104</v>
      </c>
      <c r="AK80" s="453"/>
      <c r="AL80" s="453"/>
      <c r="AM80" s="453"/>
      <c r="AN80" s="164"/>
      <c r="AO80" s="214">
        <v>0.39900000000000002</v>
      </c>
    </row>
    <row r="81" spans="2:41" ht="10.35" customHeight="1">
      <c r="F81" s="453" t="s">
        <v>77</v>
      </c>
      <c r="G81" s="453"/>
      <c r="H81" s="453"/>
      <c r="I81" s="453"/>
      <c r="J81" s="164"/>
      <c r="K81" s="213">
        <v>0.155</v>
      </c>
      <c r="L81" s="7"/>
      <c r="T81" s="164"/>
      <c r="U81" s="5"/>
      <c r="V81" s="7"/>
      <c r="W81" s="452" t="s">
        <v>252</v>
      </c>
      <c r="X81" s="452"/>
      <c r="Y81" s="452"/>
      <c r="Z81" s="452"/>
      <c r="AA81" s="452"/>
      <c r="AB81" s="452"/>
      <c r="AC81" s="452"/>
      <c r="AD81" s="164"/>
      <c r="AE81" s="215">
        <v>0.17699999999999999</v>
      </c>
      <c r="AF81" s="7"/>
      <c r="AJ81" s="453" t="s">
        <v>105</v>
      </c>
      <c r="AK81" s="453"/>
      <c r="AL81" s="453"/>
      <c r="AM81" s="453"/>
      <c r="AN81" s="164"/>
      <c r="AO81" s="214">
        <v>0.35499999999999998</v>
      </c>
    </row>
    <row r="82" spans="2:41" ht="10.35" customHeight="1">
      <c r="F82" s="453" t="s">
        <v>81</v>
      </c>
      <c r="G82" s="453"/>
      <c r="H82" s="453"/>
      <c r="I82" s="453"/>
      <c r="J82" s="164"/>
      <c r="K82" s="213">
        <v>0.28499999999999998</v>
      </c>
      <c r="L82" s="7"/>
      <c r="T82" s="164"/>
      <c r="U82" s="5"/>
      <c r="V82" s="7"/>
      <c r="AD82" s="164"/>
      <c r="AE82" s="5"/>
      <c r="AF82" s="7"/>
      <c r="AG82" s="403"/>
      <c r="AH82" s="403"/>
      <c r="AI82" s="403"/>
      <c r="AJ82" s="453" t="s">
        <v>130</v>
      </c>
      <c r="AK82" s="453"/>
      <c r="AL82" s="453"/>
      <c r="AM82" s="453"/>
      <c r="AN82" s="164"/>
      <c r="AO82" s="214">
        <v>0.33600000000000002</v>
      </c>
    </row>
    <row r="83" spans="2:41" ht="10.35" customHeight="1">
      <c r="F83" s="453" t="s">
        <v>84</v>
      </c>
      <c r="G83" s="453"/>
      <c r="H83" s="453"/>
      <c r="I83" s="453"/>
      <c r="J83" s="164"/>
      <c r="K83" s="213">
        <v>0.223</v>
      </c>
      <c r="L83" s="7"/>
      <c r="T83" s="164"/>
      <c r="U83" s="5"/>
      <c r="V83" s="7"/>
      <c r="AD83" s="164"/>
      <c r="AE83" s="5"/>
      <c r="AF83" s="7"/>
      <c r="AN83" s="164"/>
      <c r="AO83" s="7"/>
    </row>
    <row r="84" spans="2:41" ht="10.35" customHeight="1">
      <c r="B84" s="1"/>
      <c r="C84" s="1"/>
      <c r="D84" s="1"/>
      <c r="E84" s="1"/>
      <c r="F84" s="1"/>
      <c r="G84" s="1"/>
      <c r="H84" s="1"/>
      <c r="I84" s="1"/>
      <c r="J84" s="165"/>
      <c r="K84" s="6"/>
      <c r="L84" s="1"/>
      <c r="M84" s="1"/>
      <c r="N84" s="1"/>
      <c r="O84" s="1"/>
      <c r="P84" s="1"/>
      <c r="Q84" s="1"/>
      <c r="R84" s="1"/>
      <c r="S84" s="1"/>
      <c r="T84" s="165"/>
      <c r="U84" s="6"/>
      <c r="V84" s="1"/>
      <c r="W84" s="1"/>
      <c r="X84" s="1"/>
      <c r="Y84" s="1"/>
      <c r="Z84" s="1"/>
      <c r="AA84" s="1"/>
      <c r="AB84" s="1"/>
      <c r="AC84" s="1"/>
      <c r="AD84" s="165"/>
      <c r="AE84" s="6"/>
      <c r="AF84" s="1"/>
      <c r="AG84" s="1"/>
      <c r="AH84" s="1"/>
      <c r="AI84" s="1"/>
      <c r="AJ84" s="1"/>
      <c r="AK84" s="1"/>
      <c r="AL84" s="1"/>
      <c r="AM84" s="1"/>
      <c r="AN84" s="165"/>
      <c r="AO84" s="1"/>
    </row>
    <row r="85" spans="2:41">
      <c r="C85" s="454" t="s">
        <v>11</v>
      </c>
      <c r="D85" s="454"/>
      <c r="E85" s="408" t="s">
        <v>499</v>
      </c>
      <c r="F85" s="410" t="s">
        <v>501</v>
      </c>
    </row>
    <row r="86" spans="2:41">
      <c r="C86" s="409"/>
      <c r="D86" s="409"/>
      <c r="E86" s="408"/>
      <c r="F86" s="411" t="s">
        <v>500</v>
      </c>
    </row>
    <row r="87" spans="2:41">
      <c r="B87" s="455" t="s">
        <v>16</v>
      </c>
      <c r="C87" s="455"/>
      <c r="D87" s="455"/>
      <c r="E87" s="404" t="s">
        <v>499</v>
      </c>
      <c r="F87" s="407" t="s">
        <v>251</v>
      </c>
    </row>
    <row r="89" spans="2:41">
      <c r="C89" s="409"/>
      <c r="D89" s="409"/>
      <c r="E89" s="408"/>
    </row>
  </sheetData>
  <mergeCells count="253">
    <mergeCell ref="F82:I82"/>
    <mergeCell ref="AJ82:AM82"/>
    <mergeCell ref="F83:I83"/>
    <mergeCell ref="C85:D85"/>
    <mergeCell ref="B87:D87"/>
    <mergeCell ref="F80:I80"/>
    <mergeCell ref="P80:S80"/>
    <mergeCell ref="AJ80:AM80"/>
    <mergeCell ref="F81:I81"/>
    <mergeCell ref="W81:AC81"/>
    <mergeCell ref="AJ81:AM81"/>
    <mergeCell ref="P78:S78"/>
    <mergeCell ref="Z78:AC78"/>
    <mergeCell ref="AJ78:AM78"/>
    <mergeCell ref="C79:I79"/>
    <mergeCell ref="P79:S79"/>
    <mergeCell ref="Z79:AC79"/>
    <mergeCell ref="AJ79:AM79"/>
    <mergeCell ref="F76:I76"/>
    <mergeCell ref="P76:S76"/>
    <mergeCell ref="Z76:AC76"/>
    <mergeCell ref="AJ76:AM76"/>
    <mergeCell ref="F77:I77"/>
    <mergeCell ref="P77:S77"/>
    <mergeCell ref="Z77:AC77"/>
    <mergeCell ref="AJ77:AM77"/>
    <mergeCell ref="F74:I74"/>
    <mergeCell ref="P74:S74"/>
    <mergeCell ref="AJ74:AM74"/>
    <mergeCell ref="F75:I75"/>
    <mergeCell ref="P75:S75"/>
    <mergeCell ref="W75:AC75"/>
    <mergeCell ref="AJ75:AM75"/>
    <mergeCell ref="F71:I71"/>
    <mergeCell ref="P71:S71"/>
    <mergeCell ref="Z71:AC71"/>
    <mergeCell ref="AJ71:AM71"/>
    <mergeCell ref="Z72:AC72"/>
    <mergeCell ref="C73:I73"/>
    <mergeCell ref="M73:S73"/>
    <mergeCell ref="Z73:AC73"/>
    <mergeCell ref="AG73:AM73"/>
    <mergeCell ref="F69:I69"/>
    <mergeCell ref="P69:S69"/>
    <mergeCell ref="Z69:AC69"/>
    <mergeCell ref="AJ69:AM69"/>
    <mergeCell ref="F70:I70"/>
    <mergeCell ref="P70:S70"/>
    <mergeCell ref="Z70:AC70"/>
    <mergeCell ref="AJ70:AM70"/>
    <mergeCell ref="F67:I67"/>
    <mergeCell ref="P67:S67"/>
    <mergeCell ref="Z67:AC67"/>
    <mergeCell ref="AJ67:AM67"/>
    <mergeCell ref="F68:I68"/>
    <mergeCell ref="P68:S68"/>
    <mergeCell ref="Z68:AC68"/>
    <mergeCell ref="AJ68:AM68"/>
    <mergeCell ref="P64:S64"/>
    <mergeCell ref="C65:I65"/>
    <mergeCell ref="W65:AC65"/>
    <mergeCell ref="AG65:AM65"/>
    <mergeCell ref="F66:I66"/>
    <mergeCell ref="M66:S66"/>
    <mergeCell ref="Z66:AC66"/>
    <mergeCell ref="AJ66:AM66"/>
    <mergeCell ref="F62:I62"/>
    <mergeCell ref="P62:S62"/>
    <mergeCell ref="Z62:AC62"/>
    <mergeCell ref="AJ62:AM62"/>
    <mergeCell ref="F63:I63"/>
    <mergeCell ref="P63:S63"/>
    <mergeCell ref="Z63:AC63"/>
    <mergeCell ref="AJ63:AM63"/>
    <mergeCell ref="F60:I60"/>
    <mergeCell ref="P60:S60"/>
    <mergeCell ref="Z60:AC60"/>
    <mergeCell ref="AJ60:AM60"/>
    <mergeCell ref="F61:I61"/>
    <mergeCell ref="P61:S61"/>
    <mergeCell ref="Z61:AC61"/>
    <mergeCell ref="AJ61:AM61"/>
    <mergeCell ref="AG57:AM57"/>
    <mergeCell ref="P58:S58"/>
    <mergeCell ref="Z58:AC58"/>
    <mergeCell ref="AJ58:AM58"/>
    <mergeCell ref="C59:I59"/>
    <mergeCell ref="P59:S59"/>
    <mergeCell ref="Z59:AC59"/>
    <mergeCell ref="AJ59:AM59"/>
    <mergeCell ref="F56:I56"/>
    <mergeCell ref="M56:S56"/>
    <mergeCell ref="Z56:AC56"/>
    <mergeCell ref="F57:I57"/>
    <mergeCell ref="P57:S57"/>
    <mergeCell ref="Z57:AC57"/>
    <mergeCell ref="C54:I54"/>
    <mergeCell ref="P54:S54"/>
    <mergeCell ref="AJ54:AM54"/>
    <mergeCell ref="F55:I55"/>
    <mergeCell ref="W55:AC55"/>
    <mergeCell ref="AJ55:AM55"/>
    <mergeCell ref="F52:I52"/>
    <mergeCell ref="P52:S52"/>
    <mergeCell ref="Z52:AC52"/>
    <mergeCell ref="AJ52:AM52"/>
    <mergeCell ref="P53:S53"/>
    <mergeCell ref="Z53:AC53"/>
    <mergeCell ref="AJ53:AM53"/>
    <mergeCell ref="F50:I50"/>
    <mergeCell ref="P50:S50"/>
    <mergeCell ref="W50:AC50"/>
    <mergeCell ref="AJ50:AM50"/>
    <mergeCell ref="F51:I51"/>
    <mergeCell ref="P51:S51"/>
    <mergeCell ref="Z51:AC51"/>
    <mergeCell ref="AJ51:AM51"/>
    <mergeCell ref="F47:I47"/>
    <mergeCell ref="Z47:AC47"/>
    <mergeCell ref="AG47:AM47"/>
    <mergeCell ref="M48:S48"/>
    <mergeCell ref="Z48:AC48"/>
    <mergeCell ref="C49:I49"/>
    <mergeCell ref="P49:S49"/>
    <mergeCell ref="AG49:AM49"/>
    <mergeCell ref="F45:I45"/>
    <mergeCell ref="P45:S45"/>
    <mergeCell ref="Z45:AC45"/>
    <mergeCell ref="AJ45:AM45"/>
    <mergeCell ref="F46:I46"/>
    <mergeCell ref="P46:S46"/>
    <mergeCell ref="Z46:AC46"/>
    <mergeCell ref="F43:I43"/>
    <mergeCell ref="P43:S43"/>
    <mergeCell ref="Z43:AC43"/>
    <mergeCell ref="AJ43:AM43"/>
    <mergeCell ref="F44:I44"/>
    <mergeCell ref="P44:S44"/>
    <mergeCell ref="Z44:AC44"/>
    <mergeCell ref="AJ44:AM44"/>
    <mergeCell ref="C41:I41"/>
    <mergeCell ref="P41:S41"/>
    <mergeCell ref="AJ41:AM41"/>
    <mergeCell ref="F42:I42"/>
    <mergeCell ref="P42:S42"/>
    <mergeCell ref="W42:AC42"/>
    <mergeCell ref="AJ42:AM42"/>
    <mergeCell ref="AG38:AM38"/>
    <mergeCell ref="F39:I39"/>
    <mergeCell ref="Z39:AC39"/>
    <mergeCell ref="AJ39:AM39"/>
    <mergeCell ref="M40:S40"/>
    <mergeCell ref="Z40:AC40"/>
    <mergeCell ref="AJ40:AM40"/>
    <mergeCell ref="F37:I37"/>
    <mergeCell ref="P37:S37"/>
    <mergeCell ref="Z37:AC37"/>
    <mergeCell ref="F38:I38"/>
    <mergeCell ref="P38:S38"/>
    <mergeCell ref="Z38:AC38"/>
    <mergeCell ref="P35:S35"/>
    <mergeCell ref="W35:AC35"/>
    <mergeCell ref="AJ35:AM35"/>
    <mergeCell ref="C36:I36"/>
    <mergeCell ref="P36:S36"/>
    <mergeCell ref="Z36:AC36"/>
    <mergeCell ref="AJ36:AM36"/>
    <mergeCell ref="F33:I33"/>
    <mergeCell ref="Z33:AC33"/>
    <mergeCell ref="AJ33:AM33"/>
    <mergeCell ref="F34:I34"/>
    <mergeCell ref="M34:S34"/>
    <mergeCell ref="AJ34:AM34"/>
    <mergeCell ref="F31:I31"/>
    <mergeCell ref="P31:S31"/>
    <mergeCell ref="Z31:AC31"/>
    <mergeCell ref="AG31:AM31"/>
    <mergeCell ref="F32:I32"/>
    <mergeCell ref="P32:S32"/>
    <mergeCell ref="Z32:AC32"/>
    <mergeCell ref="AJ32:AM32"/>
    <mergeCell ref="P29:S29"/>
    <mergeCell ref="Z29:AC29"/>
    <mergeCell ref="AJ29:AM29"/>
    <mergeCell ref="C30:I30"/>
    <mergeCell ref="P30:S30"/>
    <mergeCell ref="Z30:AC30"/>
    <mergeCell ref="F27:I27"/>
    <mergeCell ref="AJ27:AM27"/>
    <mergeCell ref="F28:I28"/>
    <mergeCell ref="M28:S28"/>
    <mergeCell ref="W28:AC28"/>
    <mergeCell ref="AJ28:AM28"/>
    <mergeCell ref="P25:S25"/>
    <mergeCell ref="Z25:AC25"/>
    <mergeCell ref="AG25:AM25"/>
    <mergeCell ref="C26:I26"/>
    <mergeCell ref="P26:S26"/>
    <mergeCell ref="Z26:AC26"/>
    <mergeCell ref="AJ26:AM26"/>
    <mergeCell ref="F23:I23"/>
    <mergeCell ref="P23:S23"/>
    <mergeCell ref="Z23:AC23"/>
    <mergeCell ref="AJ23:AM23"/>
    <mergeCell ref="F24:I24"/>
    <mergeCell ref="P24:S24"/>
    <mergeCell ref="Z24:AC24"/>
    <mergeCell ref="P20:S20"/>
    <mergeCell ref="Z20:AC20"/>
    <mergeCell ref="C21:I21"/>
    <mergeCell ref="AG21:AM21"/>
    <mergeCell ref="F22:I22"/>
    <mergeCell ref="M22:S22"/>
    <mergeCell ref="W22:AC22"/>
    <mergeCell ref="AJ22:AM22"/>
    <mergeCell ref="F17:I17"/>
    <mergeCell ref="Z17:AC17"/>
    <mergeCell ref="AJ17:AM17"/>
    <mergeCell ref="M18:S18"/>
    <mergeCell ref="Z18:AC18"/>
    <mergeCell ref="C19:I19"/>
    <mergeCell ref="P19:S19"/>
    <mergeCell ref="Z19:AC19"/>
    <mergeCell ref="AG19:AM19"/>
    <mergeCell ref="F12:I12"/>
    <mergeCell ref="P12:S12"/>
    <mergeCell ref="Z12:AC12"/>
    <mergeCell ref="AJ12:AM12"/>
    <mergeCell ref="C15:I15"/>
    <mergeCell ref="P15:S15"/>
    <mergeCell ref="AJ15:AM15"/>
    <mergeCell ref="F16:I16"/>
    <mergeCell ref="P16:S16"/>
    <mergeCell ref="W16:AC16"/>
    <mergeCell ref="AJ16:AM16"/>
    <mergeCell ref="F13:I13"/>
    <mergeCell ref="P13:S13"/>
    <mergeCell ref="Z13:AC13"/>
    <mergeCell ref="AJ13:AM13"/>
    <mergeCell ref="P14:S14"/>
    <mergeCell ref="Z14:AC14"/>
    <mergeCell ref="AJ14:AM14"/>
    <mergeCell ref="AJ1:AP2"/>
    <mergeCell ref="B4:AO4"/>
    <mergeCell ref="B6:J6"/>
    <mergeCell ref="L6:T6"/>
    <mergeCell ref="V6:AD6"/>
    <mergeCell ref="AF6:AN6"/>
    <mergeCell ref="C9:I9"/>
    <mergeCell ref="C11:I11"/>
    <mergeCell ref="M11:S11"/>
    <mergeCell ref="W11:AC11"/>
    <mergeCell ref="AG11:AM11"/>
  </mergeCells>
  <phoneticPr fontId="41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84"/>
  <sheetViews>
    <sheetView view="pageBreakPreview" zoomScaleNormal="100" zoomScaleSheetLayoutView="100" workbookViewId="0">
      <selection activeCell="V1" sqref="V1"/>
    </sheetView>
  </sheetViews>
  <sheetFormatPr defaultRowHeight="11.1" customHeight="1"/>
  <cols>
    <col min="1" max="11" width="1.625" style="112" customWidth="1"/>
    <col min="12" max="21" width="8.25" style="112" customWidth="1"/>
    <col min="22" max="22" width="1.625" style="112" customWidth="1"/>
    <col min="23" max="16384" width="9" style="112"/>
  </cols>
  <sheetData>
    <row r="1" spans="1:22" s="253" customFormat="1" ht="11.1" customHeight="1">
      <c r="A1" s="537">
        <f>'39'!M1+1</f>
        <v>40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347"/>
      <c r="N1" s="347"/>
    </row>
    <row r="2" spans="1:22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347"/>
      <c r="N2" s="347"/>
    </row>
    <row r="5" spans="1:22" s="114" customFormat="1" ht="18" customHeight="1">
      <c r="B5" s="628" t="s">
        <v>311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</row>
    <row r="6" spans="1:22" s="115" customFormat="1" ht="12.95" customHeight="1"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</row>
    <row r="7" spans="1:22" ht="11.1" customHeight="1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</row>
    <row r="8" spans="1:22" ht="15" customHeight="1">
      <c r="B8" s="525" t="s">
        <v>70</v>
      </c>
      <c r="C8" s="526"/>
      <c r="D8" s="526"/>
      <c r="E8" s="526"/>
      <c r="F8" s="526"/>
      <c r="G8" s="526"/>
      <c r="H8" s="526"/>
      <c r="I8" s="526"/>
      <c r="J8" s="526"/>
      <c r="K8" s="526"/>
      <c r="L8" s="635" t="s">
        <v>177</v>
      </c>
      <c r="M8" s="635"/>
      <c r="N8" s="635" t="s">
        <v>178</v>
      </c>
      <c r="O8" s="635"/>
      <c r="P8" s="635" t="s">
        <v>179</v>
      </c>
      <c r="Q8" s="635"/>
      <c r="R8" s="635" t="s">
        <v>180</v>
      </c>
      <c r="S8" s="635"/>
      <c r="T8" s="635" t="s">
        <v>181</v>
      </c>
      <c r="U8" s="636"/>
      <c r="V8" s="117"/>
    </row>
    <row r="9" spans="1:22" ht="15" customHeight="1">
      <c r="B9" s="527"/>
      <c r="C9" s="528"/>
      <c r="D9" s="528"/>
      <c r="E9" s="528"/>
      <c r="F9" s="528"/>
      <c r="G9" s="528"/>
      <c r="H9" s="528"/>
      <c r="I9" s="528"/>
      <c r="J9" s="528"/>
      <c r="K9" s="528"/>
      <c r="L9" s="183" t="s">
        <v>2</v>
      </c>
      <c r="M9" s="183" t="s">
        <v>3</v>
      </c>
      <c r="N9" s="183" t="s">
        <v>2</v>
      </c>
      <c r="O9" s="183" t="s">
        <v>3</v>
      </c>
      <c r="P9" s="183" t="s">
        <v>2</v>
      </c>
      <c r="Q9" s="183" t="s">
        <v>3</v>
      </c>
      <c r="R9" s="183" t="s">
        <v>2</v>
      </c>
      <c r="S9" s="183" t="s">
        <v>3</v>
      </c>
      <c r="T9" s="183" t="s">
        <v>2</v>
      </c>
      <c r="U9" s="184" t="s">
        <v>3</v>
      </c>
      <c r="V9" s="117"/>
    </row>
    <row r="10" spans="1:22" ht="5.25" customHeight="1">
      <c r="B10" s="116"/>
      <c r="C10" s="116"/>
      <c r="D10" s="116"/>
      <c r="E10" s="116"/>
      <c r="F10" s="116"/>
      <c r="G10" s="116"/>
      <c r="H10" s="116"/>
      <c r="I10" s="116"/>
      <c r="J10" s="116"/>
      <c r="K10" s="166"/>
      <c r="L10" s="116"/>
    </row>
    <row r="11" spans="1:22" s="118" customFormat="1" ht="11.1" customHeight="1">
      <c r="B11" s="119"/>
      <c r="C11" s="641" t="s">
        <v>119</v>
      </c>
      <c r="D11" s="641"/>
      <c r="E11" s="641"/>
      <c r="F11" s="641"/>
      <c r="G11" s="641"/>
      <c r="H11" s="641"/>
      <c r="I11" s="641"/>
      <c r="J11" s="641"/>
      <c r="K11" s="167"/>
      <c r="L11" s="375">
        <v>518</v>
      </c>
      <c r="M11" s="375">
        <v>527</v>
      </c>
      <c r="N11" s="375">
        <v>463</v>
      </c>
      <c r="O11" s="375">
        <v>429</v>
      </c>
      <c r="P11" s="375">
        <v>476</v>
      </c>
      <c r="Q11" s="375">
        <v>473</v>
      </c>
      <c r="R11" s="375">
        <v>422</v>
      </c>
      <c r="S11" s="375">
        <v>442</v>
      </c>
      <c r="T11" s="375">
        <v>345</v>
      </c>
      <c r="U11" s="375">
        <v>416</v>
      </c>
      <c r="V11" s="132"/>
    </row>
    <row r="12" spans="1:22" ht="11.1" customHeight="1">
      <c r="B12" s="116"/>
      <c r="C12" s="342"/>
      <c r="D12" s="342"/>
      <c r="E12" s="342"/>
      <c r="F12" s="342"/>
      <c r="G12" s="640" t="s">
        <v>76</v>
      </c>
      <c r="H12" s="640"/>
      <c r="I12" s="640"/>
      <c r="J12" s="640"/>
      <c r="K12" s="168"/>
      <c r="L12" s="374">
        <v>67</v>
      </c>
      <c r="M12" s="374">
        <v>70</v>
      </c>
      <c r="N12" s="374">
        <v>70</v>
      </c>
      <c r="O12" s="374">
        <v>72</v>
      </c>
      <c r="P12" s="374">
        <v>83</v>
      </c>
      <c r="Q12" s="374">
        <v>78</v>
      </c>
      <c r="R12" s="374">
        <v>57</v>
      </c>
      <c r="S12" s="374">
        <v>69</v>
      </c>
      <c r="T12" s="374">
        <v>39</v>
      </c>
      <c r="U12" s="374">
        <v>57</v>
      </c>
      <c r="V12" s="124"/>
    </row>
    <row r="13" spans="1:22" ht="11.1" customHeight="1">
      <c r="B13" s="116"/>
      <c r="C13" s="342"/>
      <c r="D13" s="342"/>
      <c r="E13" s="342"/>
      <c r="F13" s="342"/>
      <c r="G13" s="640" t="s">
        <v>77</v>
      </c>
      <c r="H13" s="640"/>
      <c r="I13" s="640"/>
      <c r="J13" s="640"/>
      <c r="K13" s="168"/>
      <c r="L13" s="374">
        <v>101</v>
      </c>
      <c r="M13" s="374">
        <v>100</v>
      </c>
      <c r="N13" s="374">
        <v>77</v>
      </c>
      <c r="O13" s="374">
        <v>96</v>
      </c>
      <c r="P13" s="374">
        <v>95</v>
      </c>
      <c r="Q13" s="374">
        <v>87</v>
      </c>
      <c r="R13" s="374">
        <v>82</v>
      </c>
      <c r="S13" s="374">
        <v>79</v>
      </c>
      <c r="T13" s="374">
        <v>69</v>
      </c>
      <c r="U13" s="374">
        <v>89</v>
      </c>
      <c r="V13" s="124"/>
    </row>
    <row r="14" spans="1:22" ht="11.1" customHeight="1">
      <c r="B14" s="116"/>
      <c r="C14" s="342"/>
      <c r="D14" s="342"/>
      <c r="E14" s="342"/>
      <c r="F14" s="342"/>
      <c r="G14" s="640" t="s">
        <v>81</v>
      </c>
      <c r="H14" s="640"/>
      <c r="I14" s="640"/>
      <c r="J14" s="640"/>
      <c r="K14" s="168"/>
      <c r="L14" s="374">
        <v>76</v>
      </c>
      <c r="M14" s="374">
        <v>62</v>
      </c>
      <c r="N14" s="374">
        <v>55</v>
      </c>
      <c r="O14" s="374">
        <v>56</v>
      </c>
      <c r="P14" s="374">
        <v>53</v>
      </c>
      <c r="Q14" s="374">
        <v>66</v>
      </c>
      <c r="R14" s="374">
        <v>64</v>
      </c>
      <c r="S14" s="374">
        <v>56</v>
      </c>
      <c r="T14" s="374">
        <v>47</v>
      </c>
      <c r="U14" s="374">
        <v>57</v>
      </c>
      <c r="V14" s="124"/>
    </row>
    <row r="15" spans="1:22" ht="11.1" customHeight="1">
      <c r="B15" s="116"/>
      <c r="C15" s="342"/>
      <c r="D15" s="342"/>
      <c r="E15" s="342"/>
      <c r="F15" s="342"/>
      <c r="G15" s="640" t="s">
        <v>84</v>
      </c>
      <c r="H15" s="640"/>
      <c r="I15" s="640"/>
      <c r="J15" s="640"/>
      <c r="K15" s="168"/>
      <c r="L15" s="374">
        <v>112</v>
      </c>
      <c r="M15" s="374">
        <v>127</v>
      </c>
      <c r="N15" s="374">
        <v>90</v>
      </c>
      <c r="O15" s="374">
        <v>73</v>
      </c>
      <c r="P15" s="374">
        <v>81</v>
      </c>
      <c r="Q15" s="374">
        <v>75</v>
      </c>
      <c r="R15" s="374">
        <v>75</v>
      </c>
      <c r="S15" s="374">
        <v>87</v>
      </c>
      <c r="T15" s="374">
        <v>68</v>
      </c>
      <c r="U15" s="374">
        <v>71</v>
      </c>
      <c r="V15" s="124"/>
    </row>
    <row r="16" spans="1:22" ht="11.1" customHeight="1">
      <c r="B16" s="116"/>
      <c r="C16" s="342"/>
      <c r="D16" s="342"/>
      <c r="E16" s="342"/>
      <c r="F16" s="342"/>
      <c r="G16" s="640" t="s">
        <v>87</v>
      </c>
      <c r="H16" s="640"/>
      <c r="I16" s="640"/>
      <c r="J16" s="640"/>
      <c r="K16" s="168"/>
      <c r="L16" s="374">
        <v>70</v>
      </c>
      <c r="M16" s="374">
        <v>66</v>
      </c>
      <c r="N16" s="374">
        <v>68</v>
      </c>
      <c r="O16" s="374">
        <v>55</v>
      </c>
      <c r="P16" s="374">
        <v>73</v>
      </c>
      <c r="Q16" s="374">
        <v>65</v>
      </c>
      <c r="R16" s="374">
        <v>49</v>
      </c>
      <c r="S16" s="374">
        <v>59</v>
      </c>
      <c r="T16" s="374">
        <v>45</v>
      </c>
      <c r="U16" s="374">
        <v>51</v>
      </c>
      <c r="V16" s="124"/>
    </row>
    <row r="17" spans="2:22" ht="11.1" customHeight="1">
      <c r="B17" s="116"/>
      <c r="C17" s="342"/>
      <c r="D17" s="342"/>
      <c r="E17" s="342"/>
      <c r="F17" s="342"/>
      <c r="G17" s="640" t="s">
        <v>88</v>
      </c>
      <c r="H17" s="640"/>
      <c r="I17" s="640"/>
      <c r="J17" s="640"/>
      <c r="K17" s="168"/>
      <c r="L17" s="374">
        <v>92</v>
      </c>
      <c r="M17" s="374">
        <v>102</v>
      </c>
      <c r="N17" s="374">
        <v>103</v>
      </c>
      <c r="O17" s="374">
        <v>77</v>
      </c>
      <c r="P17" s="374">
        <v>91</v>
      </c>
      <c r="Q17" s="374">
        <v>102</v>
      </c>
      <c r="R17" s="374">
        <v>95</v>
      </c>
      <c r="S17" s="374">
        <v>92</v>
      </c>
      <c r="T17" s="374">
        <v>77</v>
      </c>
      <c r="U17" s="374">
        <v>91</v>
      </c>
      <c r="V17" s="124"/>
    </row>
    <row r="18" spans="2:22" ht="6" customHeight="1">
      <c r="B18" s="116"/>
      <c r="C18" s="342"/>
      <c r="D18" s="342"/>
      <c r="E18" s="342"/>
      <c r="F18" s="342"/>
      <c r="G18" s="342"/>
      <c r="H18" s="342"/>
      <c r="I18" s="342"/>
      <c r="J18" s="342"/>
      <c r="K18" s="168"/>
      <c r="L18" s="374"/>
      <c r="M18" s="374"/>
      <c r="N18" s="374"/>
      <c r="O18" s="374"/>
      <c r="P18" s="374"/>
      <c r="Q18" s="374"/>
      <c r="R18" s="374"/>
      <c r="S18" s="374"/>
      <c r="T18" s="374"/>
      <c r="U18" s="374"/>
      <c r="V18" s="124"/>
    </row>
    <row r="19" spans="2:22" s="118" customFormat="1" ht="11.1" customHeight="1">
      <c r="B19" s="119"/>
      <c r="C19" s="641" t="s">
        <v>120</v>
      </c>
      <c r="D19" s="641"/>
      <c r="E19" s="641"/>
      <c r="F19" s="641"/>
      <c r="G19" s="641"/>
      <c r="H19" s="641"/>
      <c r="I19" s="641"/>
      <c r="J19" s="641"/>
      <c r="K19" s="167"/>
      <c r="L19" s="375">
        <v>181</v>
      </c>
      <c r="M19" s="375">
        <v>191</v>
      </c>
      <c r="N19" s="375">
        <v>163</v>
      </c>
      <c r="O19" s="375">
        <v>159</v>
      </c>
      <c r="P19" s="375">
        <v>132</v>
      </c>
      <c r="Q19" s="375">
        <v>146</v>
      </c>
      <c r="R19" s="375">
        <v>120</v>
      </c>
      <c r="S19" s="375">
        <v>145</v>
      </c>
      <c r="T19" s="375">
        <v>95</v>
      </c>
      <c r="U19" s="375">
        <v>115</v>
      </c>
      <c r="V19" s="127"/>
    </row>
    <row r="20" spans="2:22" ht="6" customHeight="1">
      <c r="B20" s="116"/>
      <c r="C20" s="342"/>
      <c r="D20" s="342"/>
      <c r="E20" s="342"/>
      <c r="F20" s="342"/>
      <c r="G20" s="342"/>
      <c r="H20" s="342"/>
      <c r="I20" s="342"/>
      <c r="J20" s="342"/>
      <c r="K20" s="168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115"/>
    </row>
    <row r="21" spans="2:22" s="118" customFormat="1" ht="11.1" customHeight="1">
      <c r="B21" s="119"/>
      <c r="C21" s="641" t="s">
        <v>121</v>
      </c>
      <c r="D21" s="641"/>
      <c r="E21" s="641"/>
      <c r="F21" s="641"/>
      <c r="G21" s="641"/>
      <c r="H21" s="641"/>
      <c r="I21" s="641"/>
      <c r="J21" s="641"/>
      <c r="K21" s="167"/>
      <c r="L21" s="375">
        <v>183</v>
      </c>
      <c r="M21" s="375">
        <v>176</v>
      </c>
      <c r="N21" s="375">
        <v>151</v>
      </c>
      <c r="O21" s="375">
        <v>123</v>
      </c>
      <c r="P21" s="375">
        <v>149</v>
      </c>
      <c r="Q21" s="375">
        <v>132</v>
      </c>
      <c r="R21" s="375">
        <v>121</v>
      </c>
      <c r="S21" s="375">
        <v>119</v>
      </c>
      <c r="T21" s="375">
        <v>110</v>
      </c>
      <c r="U21" s="375">
        <v>125</v>
      </c>
      <c r="V21" s="132"/>
    </row>
    <row r="22" spans="2:22" ht="11.1" customHeight="1">
      <c r="B22" s="116"/>
      <c r="C22" s="342"/>
      <c r="D22" s="342"/>
      <c r="E22" s="342"/>
      <c r="F22" s="342"/>
      <c r="G22" s="640" t="s">
        <v>76</v>
      </c>
      <c r="H22" s="640"/>
      <c r="I22" s="640"/>
      <c r="J22" s="640"/>
      <c r="K22" s="168"/>
      <c r="L22" s="374">
        <v>128</v>
      </c>
      <c r="M22" s="374">
        <v>128</v>
      </c>
      <c r="N22" s="374">
        <v>111</v>
      </c>
      <c r="O22" s="374">
        <v>84</v>
      </c>
      <c r="P22" s="374">
        <v>106</v>
      </c>
      <c r="Q22" s="374">
        <v>101</v>
      </c>
      <c r="R22" s="374">
        <v>83</v>
      </c>
      <c r="S22" s="374">
        <v>80</v>
      </c>
      <c r="T22" s="374">
        <v>83</v>
      </c>
      <c r="U22" s="374">
        <v>90</v>
      </c>
      <c r="V22" s="124"/>
    </row>
    <row r="23" spans="2:22" ht="11.1" customHeight="1">
      <c r="B23" s="116"/>
      <c r="C23" s="342"/>
      <c r="D23" s="342"/>
      <c r="E23" s="342"/>
      <c r="F23" s="342"/>
      <c r="G23" s="640" t="s">
        <v>77</v>
      </c>
      <c r="H23" s="640"/>
      <c r="I23" s="640"/>
      <c r="J23" s="640"/>
      <c r="K23" s="168"/>
      <c r="L23" s="374">
        <v>55</v>
      </c>
      <c r="M23" s="374">
        <v>48</v>
      </c>
      <c r="N23" s="374">
        <v>40</v>
      </c>
      <c r="O23" s="374">
        <v>39</v>
      </c>
      <c r="P23" s="374">
        <v>43</v>
      </c>
      <c r="Q23" s="374">
        <v>31</v>
      </c>
      <c r="R23" s="374">
        <v>38</v>
      </c>
      <c r="S23" s="374">
        <v>39</v>
      </c>
      <c r="T23" s="374">
        <v>27</v>
      </c>
      <c r="U23" s="374">
        <v>35</v>
      </c>
      <c r="V23" s="124"/>
    </row>
    <row r="24" spans="2:22" ht="6" customHeight="1">
      <c r="B24" s="116"/>
      <c r="C24" s="342"/>
      <c r="D24" s="342"/>
      <c r="E24" s="342"/>
      <c r="F24" s="342"/>
      <c r="G24" s="342"/>
      <c r="H24" s="342"/>
      <c r="I24" s="342"/>
      <c r="J24" s="342"/>
      <c r="K24" s="168"/>
      <c r="L24" s="374"/>
      <c r="M24" s="374"/>
      <c r="N24" s="374"/>
      <c r="O24" s="374"/>
      <c r="P24" s="374"/>
      <c r="Q24" s="374"/>
      <c r="R24" s="374"/>
      <c r="S24" s="374"/>
      <c r="T24" s="374"/>
      <c r="U24" s="374"/>
      <c r="V24" s="123"/>
    </row>
    <row r="25" spans="2:22" s="118" customFormat="1" ht="11.1" customHeight="1">
      <c r="B25" s="119"/>
      <c r="C25" s="641" t="s">
        <v>122</v>
      </c>
      <c r="D25" s="641"/>
      <c r="E25" s="641"/>
      <c r="F25" s="641"/>
      <c r="G25" s="641"/>
      <c r="H25" s="641"/>
      <c r="I25" s="641"/>
      <c r="J25" s="641"/>
      <c r="K25" s="167"/>
      <c r="L25" s="375">
        <v>517</v>
      </c>
      <c r="M25" s="375">
        <v>551</v>
      </c>
      <c r="N25" s="375">
        <v>459</v>
      </c>
      <c r="O25" s="375">
        <v>454</v>
      </c>
      <c r="P25" s="375">
        <v>446</v>
      </c>
      <c r="Q25" s="375">
        <v>473</v>
      </c>
      <c r="R25" s="375">
        <v>455</v>
      </c>
      <c r="S25" s="375">
        <v>502</v>
      </c>
      <c r="T25" s="375">
        <v>355</v>
      </c>
      <c r="U25" s="375">
        <v>440</v>
      </c>
      <c r="V25" s="132"/>
    </row>
    <row r="26" spans="2:22" ht="11.1" customHeight="1">
      <c r="B26" s="116"/>
      <c r="C26" s="342"/>
      <c r="D26" s="342"/>
      <c r="E26" s="342"/>
      <c r="F26" s="342"/>
      <c r="G26" s="640" t="s">
        <v>76</v>
      </c>
      <c r="H26" s="640"/>
      <c r="I26" s="640"/>
      <c r="J26" s="640"/>
      <c r="K26" s="168"/>
      <c r="L26" s="374">
        <v>80</v>
      </c>
      <c r="M26" s="374">
        <v>73</v>
      </c>
      <c r="N26" s="374">
        <v>70</v>
      </c>
      <c r="O26" s="374">
        <v>82</v>
      </c>
      <c r="P26" s="374">
        <v>60</v>
      </c>
      <c r="Q26" s="374">
        <v>59</v>
      </c>
      <c r="R26" s="374">
        <v>39</v>
      </c>
      <c r="S26" s="374">
        <v>53</v>
      </c>
      <c r="T26" s="374">
        <v>43</v>
      </c>
      <c r="U26" s="374">
        <v>52</v>
      </c>
      <c r="V26" s="123"/>
    </row>
    <row r="27" spans="2:22" ht="11.1" customHeight="1">
      <c r="B27" s="116"/>
      <c r="C27" s="342"/>
      <c r="D27" s="342"/>
      <c r="E27" s="342"/>
      <c r="F27" s="342"/>
      <c r="G27" s="640" t="s">
        <v>77</v>
      </c>
      <c r="H27" s="640"/>
      <c r="I27" s="640"/>
      <c r="J27" s="640"/>
      <c r="K27" s="168"/>
      <c r="L27" s="374">
        <v>133</v>
      </c>
      <c r="M27" s="374">
        <v>154</v>
      </c>
      <c r="N27" s="374">
        <v>123</v>
      </c>
      <c r="O27" s="374">
        <v>112</v>
      </c>
      <c r="P27" s="374">
        <v>115</v>
      </c>
      <c r="Q27" s="374">
        <v>122</v>
      </c>
      <c r="R27" s="374">
        <v>112</v>
      </c>
      <c r="S27" s="374">
        <v>135</v>
      </c>
      <c r="T27" s="374">
        <v>97</v>
      </c>
      <c r="U27" s="374">
        <v>139</v>
      </c>
      <c r="V27" s="123"/>
    </row>
    <row r="28" spans="2:22" ht="11.1" customHeight="1">
      <c r="B28" s="116"/>
      <c r="C28" s="342"/>
      <c r="D28" s="342"/>
      <c r="E28" s="342"/>
      <c r="F28" s="342"/>
      <c r="G28" s="640" t="s">
        <v>81</v>
      </c>
      <c r="H28" s="640"/>
      <c r="I28" s="640"/>
      <c r="J28" s="640"/>
      <c r="K28" s="168"/>
      <c r="L28" s="374">
        <v>102</v>
      </c>
      <c r="M28" s="374">
        <v>99</v>
      </c>
      <c r="N28" s="374">
        <v>89</v>
      </c>
      <c r="O28" s="374">
        <v>75</v>
      </c>
      <c r="P28" s="374">
        <v>90</v>
      </c>
      <c r="Q28" s="374">
        <v>80</v>
      </c>
      <c r="R28" s="374">
        <v>82</v>
      </c>
      <c r="S28" s="374">
        <v>94</v>
      </c>
      <c r="T28" s="374">
        <v>72</v>
      </c>
      <c r="U28" s="374">
        <v>69</v>
      </c>
      <c r="V28" s="123"/>
    </row>
    <row r="29" spans="2:22" ht="11.1" customHeight="1">
      <c r="B29" s="116"/>
      <c r="C29" s="342"/>
      <c r="D29" s="342"/>
      <c r="E29" s="342"/>
      <c r="F29" s="342"/>
      <c r="G29" s="640" t="s">
        <v>84</v>
      </c>
      <c r="H29" s="640"/>
      <c r="I29" s="640"/>
      <c r="J29" s="640"/>
      <c r="K29" s="168"/>
      <c r="L29" s="374">
        <v>202</v>
      </c>
      <c r="M29" s="374">
        <v>225</v>
      </c>
      <c r="N29" s="374">
        <v>177</v>
      </c>
      <c r="O29" s="374">
        <v>185</v>
      </c>
      <c r="P29" s="374">
        <v>181</v>
      </c>
      <c r="Q29" s="374">
        <v>212</v>
      </c>
      <c r="R29" s="374">
        <v>222</v>
      </c>
      <c r="S29" s="374">
        <v>220</v>
      </c>
      <c r="T29" s="374">
        <v>143</v>
      </c>
      <c r="U29" s="374">
        <v>180</v>
      </c>
      <c r="V29" s="123"/>
    </row>
    <row r="30" spans="2:22" ht="6" customHeight="1">
      <c r="B30" s="116"/>
      <c r="C30" s="116"/>
      <c r="D30" s="116"/>
      <c r="E30" s="116"/>
      <c r="F30" s="116"/>
      <c r="G30" s="116"/>
      <c r="H30" s="116"/>
      <c r="I30" s="116"/>
      <c r="J30" s="116"/>
      <c r="K30" s="169"/>
      <c r="L30" s="374"/>
      <c r="M30" s="374"/>
      <c r="N30" s="374"/>
      <c r="O30" s="374"/>
      <c r="P30" s="374"/>
      <c r="Q30" s="374"/>
      <c r="R30" s="374"/>
      <c r="S30" s="374"/>
      <c r="T30" s="374"/>
      <c r="U30" s="374"/>
      <c r="V30" s="115"/>
    </row>
    <row r="31" spans="2:22" s="118" customFormat="1" ht="11.1" customHeight="1">
      <c r="B31" s="119"/>
      <c r="C31" s="641" t="s">
        <v>123</v>
      </c>
      <c r="D31" s="641"/>
      <c r="E31" s="641"/>
      <c r="F31" s="641"/>
      <c r="G31" s="641"/>
      <c r="H31" s="641"/>
      <c r="I31" s="641"/>
      <c r="J31" s="641"/>
      <c r="K31" s="167"/>
      <c r="L31" s="375">
        <v>825</v>
      </c>
      <c r="M31" s="375">
        <v>812</v>
      </c>
      <c r="N31" s="375">
        <v>639</v>
      </c>
      <c r="O31" s="375">
        <v>612</v>
      </c>
      <c r="P31" s="375">
        <v>628</v>
      </c>
      <c r="Q31" s="375">
        <v>582</v>
      </c>
      <c r="R31" s="375">
        <v>512</v>
      </c>
      <c r="S31" s="375">
        <v>569</v>
      </c>
      <c r="T31" s="375">
        <v>398</v>
      </c>
      <c r="U31" s="375">
        <v>489</v>
      </c>
      <c r="V31" s="132"/>
    </row>
    <row r="32" spans="2:22" ht="11.1" customHeight="1">
      <c r="B32" s="116"/>
      <c r="C32" s="342"/>
      <c r="D32" s="342"/>
      <c r="E32" s="342"/>
      <c r="F32" s="342"/>
      <c r="G32" s="640" t="s">
        <v>76</v>
      </c>
      <c r="H32" s="640"/>
      <c r="I32" s="640"/>
      <c r="J32" s="640"/>
      <c r="K32" s="168"/>
      <c r="L32" s="374">
        <v>125</v>
      </c>
      <c r="M32" s="374">
        <v>118</v>
      </c>
      <c r="N32" s="374">
        <v>114</v>
      </c>
      <c r="O32" s="374">
        <v>109</v>
      </c>
      <c r="P32" s="374">
        <v>101</v>
      </c>
      <c r="Q32" s="374">
        <v>85</v>
      </c>
      <c r="R32" s="374">
        <v>70</v>
      </c>
      <c r="S32" s="374">
        <v>61</v>
      </c>
      <c r="T32" s="374">
        <v>50</v>
      </c>
      <c r="U32" s="374">
        <v>79</v>
      </c>
      <c r="V32" s="123"/>
    </row>
    <row r="33" spans="2:22" ht="11.1" customHeight="1">
      <c r="B33" s="116"/>
      <c r="C33" s="342"/>
      <c r="D33" s="342"/>
      <c r="E33" s="342"/>
      <c r="F33" s="342"/>
      <c r="G33" s="640" t="s">
        <v>77</v>
      </c>
      <c r="H33" s="640"/>
      <c r="I33" s="640"/>
      <c r="J33" s="640"/>
      <c r="K33" s="168"/>
      <c r="L33" s="374">
        <v>168</v>
      </c>
      <c r="M33" s="374">
        <v>140</v>
      </c>
      <c r="N33" s="374">
        <v>96</v>
      </c>
      <c r="O33" s="374">
        <v>108</v>
      </c>
      <c r="P33" s="374">
        <v>117</v>
      </c>
      <c r="Q33" s="374">
        <v>100</v>
      </c>
      <c r="R33" s="374">
        <v>91</v>
      </c>
      <c r="S33" s="374">
        <v>120</v>
      </c>
      <c r="T33" s="374">
        <v>81</v>
      </c>
      <c r="U33" s="374">
        <v>100</v>
      </c>
      <c r="V33" s="123"/>
    </row>
    <row r="34" spans="2:22" ht="11.1" customHeight="1">
      <c r="B34" s="116"/>
      <c r="C34" s="342"/>
      <c r="D34" s="342"/>
      <c r="E34" s="342"/>
      <c r="F34" s="342"/>
      <c r="G34" s="640" t="s">
        <v>81</v>
      </c>
      <c r="H34" s="640"/>
      <c r="I34" s="640"/>
      <c r="J34" s="640"/>
      <c r="K34" s="168"/>
      <c r="L34" s="374">
        <v>146</v>
      </c>
      <c r="M34" s="374">
        <v>166</v>
      </c>
      <c r="N34" s="374">
        <v>121</v>
      </c>
      <c r="O34" s="374">
        <v>112</v>
      </c>
      <c r="P34" s="374">
        <v>136</v>
      </c>
      <c r="Q34" s="374">
        <v>138</v>
      </c>
      <c r="R34" s="374">
        <v>129</v>
      </c>
      <c r="S34" s="374">
        <v>130</v>
      </c>
      <c r="T34" s="374">
        <v>96</v>
      </c>
      <c r="U34" s="374">
        <v>99</v>
      </c>
      <c r="V34" s="123"/>
    </row>
    <row r="35" spans="2:22" ht="11.1" customHeight="1">
      <c r="B35" s="116"/>
      <c r="C35" s="342"/>
      <c r="D35" s="342"/>
      <c r="E35" s="342"/>
      <c r="F35" s="342"/>
      <c r="G35" s="640" t="s">
        <v>84</v>
      </c>
      <c r="H35" s="640"/>
      <c r="I35" s="640"/>
      <c r="J35" s="640"/>
      <c r="K35" s="168"/>
      <c r="L35" s="374">
        <v>130</v>
      </c>
      <c r="M35" s="374">
        <v>143</v>
      </c>
      <c r="N35" s="374">
        <v>121</v>
      </c>
      <c r="O35" s="374">
        <v>114</v>
      </c>
      <c r="P35" s="374">
        <v>126</v>
      </c>
      <c r="Q35" s="374">
        <v>137</v>
      </c>
      <c r="R35" s="374">
        <v>124</v>
      </c>
      <c r="S35" s="374">
        <v>140</v>
      </c>
      <c r="T35" s="374">
        <v>83</v>
      </c>
      <c r="U35" s="374">
        <v>119</v>
      </c>
      <c r="V35" s="123"/>
    </row>
    <row r="36" spans="2:22" ht="11.1" customHeight="1">
      <c r="B36" s="116"/>
      <c r="C36" s="342"/>
      <c r="D36" s="342"/>
      <c r="E36" s="342"/>
      <c r="F36" s="342"/>
      <c r="G36" s="640" t="s">
        <v>87</v>
      </c>
      <c r="H36" s="640"/>
      <c r="I36" s="640"/>
      <c r="J36" s="640"/>
      <c r="K36" s="168"/>
      <c r="L36" s="374">
        <v>256</v>
      </c>
      <c r="M36" s="374">
        <v>245</v>
      </c>
      <c r="N36" s="374">
        <v>187</v>
      </c>
      <c r="O36" s="374">
        <v>169</v>
      </c>
      <c r="P36" s="374">
        <v>148</v>
      </c>
      <c r="Q36" s="374">
        <v>122</v>
      </c>
      <c r="R36" s="374">
        <v>98</v>
      </c>
      <c r="S36" s="374">
        <v>118</v>
      </c>
      <c r="T36" s="374">
        <v>88</v>
      </c>
      <c r="U36" s="374">
        <v>92</v>
      </c>
      <c r="V36" s="123"/>
    </row>
    <row r="37" spans="2:22" ht="6" customHeight="1">
      <c r="B37" s="116"/>
      <c r="C37" s="342"/>
      <c r="D37" s="342"/>
      <c r="E37" s="342"/>
      <c r="F37" s="342"/>
      <c r="G37" s="342"/>
      <c r="H37" s="342"/>
      <c r="I37" s="342"/>
      <c r="J37" s="342"/>
      <c r="K37" s="168"/>
      <c r="L37" s="374"/>
      <c r="M37" s="374"/>
      <c r="N37" s="374"/>
      <c r="O37" s="374"/>
      <c r="P37" s="374"/>
      <c r="Q37" s="374"/>
      <c r="R37" s="374"/>
      <c r="S37" s="374"/>
      <c r="T37" s="374"/>
      <c r="U37" s="374"/>
      <c r="V37" s="123"/>
    </row>
    <row r="38" spans="2:22" s="118" customFormat="1" ht="11.1" customHeight="1">
      <c r="B38" s="119"/>
      <c r="C38" s="641" t="s">
        <v>124</v>
      </c>
      <c r="D38" s="641"/>
      <c r="E38" s="641"/>
      <c r="F38" s="641"/>
      <c r="G38" s="641"/>
      <c r="H38" s="641"/>
      <c r="I38" s="641"/>
      <c r="J38" s="641"/>
      <c r="K38" s="167"/>
      <c r="L38" s="375">
        <v>1166</v>
      </c>
      <c r="M38" s="375">
        <v>1164</v>
      </c>
      <c r="N38" s="375">
        <v>1008</v>
      </c>
      <c r="O38" s="375">
        <v>925</v>
      </c>
      <c r="P38" s="375">
        <v>846</v>
      </c>
      <c r="Q38" s="375">
        <v>924</v>
      </c>
      <c r="R38" s="375">
        <v>851</v>
      </c>
      <c r="S38" s="375">
        <v>920</v>
      </c>
      <c r="T38" s="375">
        <v>707</v>
      </c>
      <c r="U38" s="375">
        <v>967</v>
      </c>
      <c r="V38" s="132"/>
    </row>
    <row r="39" spans="2:22" ht="11.1" customHeight="1">
      <c r="B39" s="116"/>
      <c r="C39" s="342"/>
      <c r="D39" s="342"/>
      <c r="E39" s="342"/>
      <c r="F39" s="342"/>
      <c r="G39" s="640" t="s">
        <v>76</v>
      </c>
      <c r="H39" s="640"/>
      <c r="I39" s="640"/>
      <c r="J39" s="640"/>
      <c r="K39" s="168"/>
      <c r="L39" s="374">
        <v>163</v>
      </c>
      <c r="M39" s="374">
        <v>164</v>
      </c>
      <c r="N39" s="374">
        <v>146</v>
      </c>
      <c r="O39" s="374">
        <v>117</v>
      </c>
      <c r="P39" s="374">
        <v>97</v>
      </c>
      <c r="Q39" s="374">
        <v>114</v>
      </c>
      <c r="R39" s="374">
        <v>86</v>
      </c>
      <c r="S39" s="374">
        <v>82</v>
      </c>
      <c r="T39" s="374">
        <v>68</v>
      </c>
      <c r="U39" s="374">
        <v>91</v>
      </c>
      <c r="V39" s="123"/>
    </row>
    <row r="40" spans="2:22" ht="11.1" customHeight="1">
      <c r="B40" s="116"/>
      <c r="C40" s="342"/>
      <c r="D40" s="342"/>
      <c r="E40" s="342"/>
      <c r="F40" s="342"/>
      <c r="G40" s="640" t="s">
        <v>77</v>
      </c>
      <c r="H40" s="640"/>
      <c r="I40" s="640"/>
      <c r="J40" s="640"/>
      <c r="K40" s="168"/>
      <c r="L40" s="374">
        <v>210</v>
      </c>
      <c r="M40" s="374">
        <v>195</v>
      </c>
      <c r="N40" s="374">
        <v>149</v>
      </c>
      <c r="O40" s="374">
        <v>157</v>
      </c>
      <c r="P40" s="374">
        <v>157</v>
      </c>
      <c r="Q40" s="374">
        <v>151</v>
      </c>
      <c r="R40" s="374">
        <v>157</v>
      </c>
      <c r="S40" s="374">
        <v>171</v>
      </c>
      <c r="T40" s="374">
        <v>114</v>
      </c>
      <c r="U40" s="374">
        <v>162</v>
      </c>
      <c r="V40" s="123"/>
    </row>
    <row r="41" spans="2:22" ht="11.1" customHeight="1">
      <c r="B41" s="116"/>
      <c r="C41" s="342"/>
      <c r="D41" s="342"/>
      <c r="E41" s="342"/>
      <c r="F41" s="342"/>
      <c r="G41" s="640" t="s">
        <v>81</v>
      </c>
      <c r="H41" s="640"/>
      <c r="I41" s="640"/>
      <c r="J41" s="640"/>
      <c r="K41" s="168"/>
      <c r="L41" s="374">
        <v>145</v>
      </c>
      <c r="M41" s="374">
        <v>153</v>
      </c>
      <c r="N41" s="374">
        <v>136</v>
      </c>
      <c r="O41" s="374">
        <v>137</v>
      </c>
      <c r="P41" s="374">
        <v>123</v>
      </c>
      <c r="Q41" s="374">
        <v>125</v>
      </c>
      <c r="R41" s="374">
        <v>150</v>
      </c>
      <c r="S41" s="374">
        <v>162</v>
      </c>
      <c r="T41" s="374">
        <v>150</v>
      </c>
      <c r="U41" s="374">
        <v>184</v>
      </c>
      <c r="V41" s="123"/>
    </row>
    <row r="42" spans="2:22" ht="11.1" customHeight="1">
      <c r="B42" s="116"/>
      <c r="C42" s="342"/>
      <c r="D42" s="342"/>
      <c r="E42" s="342"/>
      <c r="F42" s="342"/>
      <c r="G42" s="640" t="s">
        <v>84</v>
      </c>
      <c r="H42" s="640"/>
      <c r="I42" s="640"/>
      <c r="J42" s="640"/>
      <c r="K42" s="168"/>
      <c r="L42" s="374">
        <v>92</v>
      </c>
      <c r="M42" s="374">
        <v>88</v>
      </c>
      <c r="N42" s="374">
        <v>86</v>
      </c>
      <c r="O42" s="374">
        <v>65</v>
      </c>
      <c r="P42" s="374">
        <v>61</v>
      </c>
      <c r="Q42" s="374">
        <v>68</v>
      </c>
      <c r="R42" s="374">
        <v>59</v>
      </c>
      <c r="S42" s="374">
        <v>68</v>
      </c>
      <c r="T42" s="374">
        <v>65</v>
      </c>
      <c r="U42" s="374">
        <v>72</v>
      </c>
      <c r="V42" s="123"/>
    </row>
    <row r="43" spans="2:22" ht="11.1" customHeight="1">
      <c r="B43" s="116"/>
      <c r="C43" s="342"/>
      <c r="D43" s="342"/>
      <c r="E43" s="342"/>
      <c r="F43" s="342"/>
      <c r="G43" s="640" t="s">
        <v>87</v>
      </c>
      <c r="H43" s="640"/>
      <c r="I43" s="640"/>
      <c r="J43" s="640"/>
      <c r="K43" s="168"/>
      <c r="L43" s="374">
        <v>139</v>
      </c>
      <c r="M43" s="374">
        <v>148</v>
      </c>
      <c r="N43" s="374">
        <v>118</v>
      </c>
      <c r="O43" s="374">
        <v>113</v>
      </c>
      <c r="P43" s="374">
        <v>105</v>
      </c>
      <c r="Q43" s="374">
        <v>126</v>
      </c>
      <c r="R43" s="374">
        <v>85</v>
      </c>
      <c r="S43" s="374">
        <v>101</v>
      </c>
      <c r="T43" s="374">
        <v>70</v>
      </c>
      <c r="U43" s="374">
        <v>98</v>
      </c>
      <c r="V43" s="123"/>
    </row>
    <row r="44" spans="2:22" ht="11.1" customHeight="1">
      <c r="B44" s="116"/>
      <c r="C44" s="342"/>
      <c r="D44" s="342"/>
      <c r="E44" s="342"/>
      <c r="F44" s="342"/>
      <c r="G44" s="640" t="s">
        <v>88</v>
      </c>
      <c r="H44" s="640"/>
      <c r="I44" s="640"/>
      <c r="J44" s="640"/>
      <c r="K44" s="168"/>
      <c r="L44" s="374">
        <v>206</v>
      </c>
      <c r="M44" s="374">
        <v>215</v>
      </c>
      <c r="N44" s="374">
        <v>186</v>
      </c>
      <c r="O44" s="374">
        <v>166</v>
      </c>
      <c r="P44" s="374">
        <v>142</v>
      </c>
      <c r="Q44" s="374">
        <v>166</v>
      </c>
      <c r="R44" s="374">
        <v>147</v>
      </c>
      <c r="S44" s="374">
        <v>153</v>
      </c>
      <c r="T44" s="374">
        <v>111</v>
      </c>
      <c r="U44" s="374">
        <v>159</v>
      </c>
      <c r="V44" s="123"/>
    </row>
    <row r="45" spans="2:22" ht="11.1" customHeight="1">
      <c r="B45" s="116"/>
      <c r="C45" s="342"/>
      <c r="D45" s="342"/>
      <c r="E45" s="342"/>
      <c r="F45" s="342"/>
      <c r="G45" s="640" t="s">
        <v>104</v>
      </c>
      <c r="H45" s="640"/>
      <c r="I45" s="640"/>
      <c r="J45" s="640"/>
      <c r="K45" s="168"/>
      <c r="L45" s="374">
        <v>211</v>
      </c>
      <c r="M45" s="374">
        <v>201</v>
      </c>
      <c r="N45" s="374">
        <v>187</v>
      </c>
      <c r="O45" s="374">
        <v>170</v>
      </c>
      <c r="P45" s="374">
        <v>161</v>
      </c>
      <c r="Q45" s="374">
        <v>174</v>
      </c>
      <c r="R45" s="374">
        <v>167</v>
      </c>
      <c r="S45" s="374">
        <v>183</v>
      </c>
      <c r="T45" s="374">
        <v>129</v>
      </c>
      <c r="U45" s="374">
        <v>201</v>
      </c>
      <c r="V45" s="123"/>
    </row>
    <row r="46" spans="2:22" ht="6" customHeight="1">
      <c r="B46" s="116"/>
      <c r="C46" s="342"/>
      <c r="D46" s="342"/>
      <c r="E46" s="342"/>
      <c r="F46" s="342"/>
      <c r="G46" s="342"/>
      <c r="H46" s="342"/>
      <c r="I46" s="342"/>
      <c r="J46" s="342"/>
      <c r="K46" s="168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123"/>
    </row>
    <row r="47" spans="2:22" s="118" customFormat="1" ht="11.1" customHeight="1">
      <c r="B47" s="119"/>
      <c r="C47" s="641" t="s">
        <v>125</v>
      </c>
      <c r="D47" s="641"/>
      <c r="E47" s="641"/>
      <c r="F47" s="641"/>
      <c r="G47" s="641"/>
      <c r="H47" s="641"/>
      <c r="I47" s="641"/>
      <c r="J47" s="641"/>
      <c r="K47" s="167"/>
      <c r="L47" s="375">
        <v>0</v>
      </c>
      <c r="M47" s="375">
        <v>0</v>
      </c>
      <c r="N47" s="375">
        <v>0</v>
      </c>
      <c r="O47" s="375">
        <v>0</v>
      </c>
      <c r="P47" s="375">
        <v>0</v>
      </c>
      <c r="Q47" s="375">
        <v>0</v>
      </c>
      <c r="R47" s="375">
        <v>0</v>
      </c>
      <c r="S47" s="375">
        <v>1</v>
      </c>
      <c r="T47" s="375">
        <v>1</v>
      </c>
      <c r="U47" s="375">
        <v>2</v>
      </c>
      <c r="V47" s="132"/>
    </row>
    <row r="48" spans="2:22" ht="6" customHeight="1">
      <c r="B48" s="116"/>
      <c r="C48" s="342"/>
      <c r="D48" s="342"/>
      <c r="E48" s="342"/>
      <c r="F48" s="342"/>
      <c r="G48" s="342"/>
      <c r="H48" s="342"/>
      <c r="I48" s="342"/>
      <c r="J48" s="342"/>
      <c r="K48" s="168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123"/>
    </row>
    <row r="49" spans="2:24" s="118" customFormat="1" ht="11.1" customHeight="1">
      <c r="B49" s="119"/>
      <c r="C49" s="641" t="s">
        <v>126</v>
      </c>
      <c r="D49" s="641"/>
      <c r="E49" s="641"/>
      <c r="F49" s="641"/>
      <c r="G49" s="641"/>
      <c r="H49" s="641"/>
      <c r="I49" s="641"/>
      <c r="J49" s="641"/>
      <c r="K49" s="167"/>
      <c r="L49" s="375">
        <v>717</v>
      </c>
      <c r="M49" s="375">
        <v>620</v>
      </c>
      <c r="N49" s="375">
        <v>540</v>
      </c>
      <c r="O49" s="375">
        <v>512</v>
      </c>
      <c r="P49" s="375">
        <v>638</v>
      </c>
      <c r="Q49" s="375">
        <v>612</v>
      </c>
      <c r="R49" s="375">
        <v>538</v>
      </c>
      <c r="S49" s="375">
        <v>666</v>
      </c>
      <c r="T49" s="375">
        <v>633</v>
      </c>
      <c r="U49" s="375">
        <v>761</v>
      </c>
      <c r="V49" s="132"/>
    </row>
    <row r="50" spans="2:24" ht="11.1" customHeight="1">
      <c r="B50" s="116"/>
      <c r="C50" s="342"/>
      <c r="D50" s="342"/>
      <c r="E50" s="342"/>
      <c r="F50" s="342"/>
      <c r="G50" s="640" t="s">
        <v>76</v>
      </c>
      <c r="H50" s="640"/>
      <c r="I50" s="640"/>
      <c r="J50" s="640"/>
      <c r="K50" s="168"/>
      <c r="L50" s="374">
        <v>130</v>
      </c>
      <c r="M50" s="374">
        <v>110</v>
      </c>
      <c r="N50" s="374">
        <v>108</v>
      </c>
      <c r="O50" s="374">
        <v>101</v>
      </c>
      <c r="P50" s="374">
        <v>112</v>
      </c>
      <c r="Q50" s="374">
        <v>101</v>
      </c>
      <c r="R50" s="374">
        <v>98</v>
      </c>
      <c r="S50" s="374">
        <v>102</v>
      </c>
      <c r="T50" s="374">
        <v>92</v>
      </c>
      <c r="U50" s="374">
        <v>121</v>
      </c>
      <c r="V50" s="123"/>
    </row>
    <row r="51" spans="2:24" ht="11.1" customHeight="1">
      <c r="B51" s="116"/>
      <c r="C51" s="342"/>
      <c r="D51" s="342"/>
      <c r="E51" s="342"/>
      <c r="F51" s="342"/>
      <c r="G51" s="640" t="s">
        <v>77</v>
      </c>
      <c r="H51" s="640"/>
      <c r="I51" s="640"/>
      <c r="J51" s="640"/>
      <c r="K51" s="168"/>
      <c r="L51" s="374">
        <v>91</v>
      </c>
      <c r="M51" s="374">
        <v>99</v>
      </c>
      <c r="N51" s="374">
        <v>88</v>
      </c>
      <c r="O51" s="374">
        <v>78</v>
      </c>
      <c r="P51" s="374">
        <v>75</v>
      </c>
      <c r="Q51" s="374">
        <v>79</v>
      </c>
      <c r="R51" s="374">
        <v>80</v>
      </c>
      <c r="S51" s="374">
        <v>102</v>
      </c>
      <c r="T51" s="374">
        <v>87</v>
      </c>
      <c r="U51" s="374">
        <v>101</v>
      </c>
      <c r="V51" s="123"/>
    </row>
    <row r="52" spans="2:24" ht="11.1" customHeight="1">
      <c r="B52" s="116"/>
      <c r="C52" s="342"/>
      <c r="D52" s="342"/>
      <c r="E52" s="342"/>
      <c r="F52" s="342"/>
      <c r="G52" s="640" t="s">
        <v>81</v>
      </c>
      <c r="H52" s="640"/>
      <c r="I52" s="640"/>
      <c r="J52" s="640"/>
      <c r="K52" s="168"/>
      <c r="L52" s="374">
        <v>108</v>
      </c>
      <c r="M52" s="374">
        <v>112</v>
      </c>
      <c r="N52" s="374">
        <v>87</v>
      </c>
      <c r="O52" s="374">
        <v>83</v>
      </c>
      <c r="P52" s="374">
        <v>116</v>
      </c>
      <c r="Q52" s="374">
        <v>99</v>
      </c>
      <c r="R52" s="374">
        <v>93</v>
      </c>
      <c r="S52" s="374">
        <v>95</v>
      </c>
      <c r="T52" s="374">
        <v>94</v>
      </c>
      <c r="U52" s="374">
        <v>125</v>
      </c>
      <c r="V52" s="124"/>
    </row>
    <row r="53" spans="2:24" ht="11.1" customHeight="1">
      <c r="B53" s="116"/>
      <c r="C53" s="342"/>
      <c r="D53" s="342"/>
      <c r="E53" s="342"/>
      <c r="F53" s="342"/>
      <c r="G53" s="640" t="s">
        <v>84</v>
      </c>
      <c r="H53" s="640"/>
      <c r="I53" s="640"/>
      <c r="J53" s="640"/>
      <c r="K53" s="168"/>
      <c r="L53" s="374">
        <v>115</v>
      </c>
      <c r="M53" s="374">
        <v>88</v>
      </c>
      <c r="N53" s="374">
        <v>75</v>
      </c>
      <c r="O53" s="374">
        <v>74</v>
      </c>
      <c r="P53" s="374">
        <v>88</v>
      </c>
      <c r="Q53" s="374">
        <v>96</v>
      </c>
      <c r="R53" s="374">
        <v>75</v>
      </c>
      <c r="S53" s="374">
        <v>106</v>
      </c>
      <c r="T53" s="374">
        <v>101</v>
      </c>
      <c r="U53" s="374">
        <v>127</v>
      </c>
      <c r="V53" s="124"/>
    </row>
    <row r="54" spans="2:24" ht="11.1" customHeight="1">
      <c r="B54" s="116"/>
      <c r="C54" s="342"/>
      <c r="D54" s="342"/>
      <c r="E54" s="342"/>
      <c r="F54" s="342"/>
      <c r="G54" s="640" t="s">
        <v>87</v>
      </c>
      <c r="H54" s="640"/>
      <c r="I54" s="640"/>
      <c r="J54" s="640"/>
      <c r="K54" s="168"/>
      <c r="L54" s="374">
        <v>186</v>
      </c>
      <c r="M54" s="374">
        <v>141</v>
      </c>
      <c r="N54" s="374">
        <v>138</v>
      </c>
      <c r="O54" s="374">
        <v>123</v>
      </c>
      <c r="P54" s="374">
        <v>168</v>
      </c>
      <c r="Q54" s="374">
        <v>148</v>
      </c>
      <c r="R54" s="374">
        <v>111</v>
      </c>
      <c r="S54" s="374">
        <v>160</v>
      </c>
      <c r="T54" s="374">
        <v>165</v>
      </c>
      <c r="U54" s="374">
        <v>179</v>
      </c>
      <c r="V54" s="124"/>
    </row>
    <row r="55" spans="2:24" ht="11.1" customHeight="1">
      <c r="B55" s="116"/>
      <c r="C55" s="342"/>
      <c r="D55" s="342"/>
      <c r="E55" s="342"/>
      <c r="F55" s="342"/>
      <c r="G55" s="640" t="s">
        <v>88</v>
      </c>
      <c r="H55" s="640"/>
      <c r="I55" s="640"/>
      <c r="J55" s="640"/>
      <c r="K55" s="168"/>
      <c r="L55" s="374">
        <v>87</v>
      </c>
      <c r="M55" s="374">
        <v>70</v>
      </c>
      <c r="N55" s="374">
        <v>44</v>
      </c>
      <c r="O55" s="374">
        <v>53</v>
      </c>
      <c r="P55" s="374">
        <v>79</v>
      </c>
      <c r="Q55" s="374">
        <v>89</v>
      </c>
      <c r="R55" s="374">
        <v>81</v>
      </c>
      <c r="S55" s="374">
        <v>101</v>
      </c>
      <c r="T55" s="374">
        <v>94</v>
      </c>
      <c r="U55" s="374">
        <v>108</v>
      </c>
      <c r="V55" s="124"/>
    </row>
    <row r="56" spans="2:24" ht="6" customHeight="1">
      <c r="B56" s="116"/>
      <c r="C56" s="342"/>
      <c r="D56" s="342"/>
      <c r="E56" s="342"/>
      <c r="F56" s="342"/>
      <c r="G56" s="342"/>
      <c r="H56" s="342"/>
      <c r="I56" s="342"/>
      <c r="J56" s="342"/>
      <c r="K56" s="168"/>
      <c r="L56" s="374"/>
      <c r="M56" s="374"/>
      <c r="N56" s="374"/>
      <c r="O56" s="374"/>
      <c r="P56" s="374"/>
      <c r="Q56" s="374"/>
      <c r="R56" s="374"/>
      <c r="S56" s="374"/>
      <c r="T56" s="374"/>
      <c r="U56" s="374"/>
      <c r="V56" s="115"/>
    </row>
    <row r="57" spans="2:24" s="118" customFormat="1" ht="11.1" customHeight="1">
      <c r="B57" s="119"/>
      <c r="C57" s="641" t="s">
        <v>127</v>
      </c>
      <c r="D57" s="641"/>
      <c r="E57" s="641"/>
      <c r="F57" s="641"/>
      <c r="G57" s="641"/>
      <c r="H57" s="641"/>
      <c r="I57" s="641"/>
      <c r="J57" s="641"/>
      <c r="K57" s="167"/>
      <c r="L57" s="375">
        <v>1005</v>
      </c>
      <c r="M57" s="375">
        <v>909</v>
      </c>
      <c r="N57" s="375">
        <v>728</v>
      </c>
      <c r="O57" s="375">
        <v>689</v>
      </c>
      <c r="P57" s="375">
        <v>703</v>
      </c>
      <c r="Q57" s="375">
        <v>715</v>
      </c>
      <c r="R57" s="375">
        <v>637</v>
      </c>
      <c r="S57" s="375">
        <v>720</v>
      </c>
      <c r="T57" s="375">
        <v>563</v>
      </c>
      <c r="U57" s="375">
        <v>741</v>
      </c>
      <c r="V57" s="132"/>
    </row>
    <row r="58" spans="2:24" ht="11.1" customHeight="1">
      <c r="B58" s="116"/>
      <c r="C58" s="342"/>
      <c r="D58" s="342"/>
      <c r="E58" s="342"/>
      <c r="F58" s="342"/>
      <c r="G58" s="640" t="s">
        <v>76</v>
      </c>
      <c r="H58" s="640"/>
      <c r="I58" s="640"/>
      <c r="J58" s="640"/>
      <c r="K58" s="168"/>
      <c r="L58" s="374">
        <v>172</v>
      </c>
      <c r="M58" s="374">
        <v>169</v>
      </c>
      <c r="N58" s="374">
        <v>131</v>
      </c>
      <c r="O58" s="374">
        <v>124</v>
      </c>
      <c r="P58" s="374">
        <v>139</v>
      </c>
      <c r="Q58" s="374">
        <v>139</v>
      </c>
      <c r="R58" s="374">
        <v>115</v>
      </c>
      <c r="S58" s="374">
        <v>159</v>
      </c>
      <c r="T58" s="374">
        <v>118</v>
      </c>
      <c r="U58" s="374">
        <v>166</v>
      </c>
      <c r="V58" s="124"/>
    </row>
    <row r="59" spans="2:24" ht="11.1" customHeight="1">
      <c r="B59" s="116"/>
      <c r="C59" s="342"/>
      <c r="D59" s="342"/>
      <c r="E59" s="342"/>
      <c r="F59" s="342"/>
      <c r="G59" s="640" t="s">
        <v>77</v>
      </c>
      <c r="H59" s="640"/>
      <c r="I59" s="640"/>
      <c r="J59" s="640"/>
      <c r="K59" s="168"/>
      <c r="L59" s="374">
        <v>174</v>
      </c>
      <c r="M59" s="374">
        <v>143</v>
      </c>
      <c r="N59" s="374">
        <v>139</v>
      </c>
      <c r="O59" s="374">
        <v>136</v>
      </c>
      <c r="P59" s="374">
        <v>131</v>
      </c>
      <c r="Q59" s="374">
        <v>139</v>
      </c>
      <c r="R59" s="374">
        <v>109</v>
      </c>
      <c r="S59" s="374">
        <v>121</v>
      </c>
      <c r="T59" s="374">
        <v>118</v>
      </c>
      <c r="U59" s="374">
        <v>131</v>
      </c>
      <c r="V59" s="124"/>
    </row>
    <row r="60" spans="2:24" ht="11.1" customHeight="1">
      <c r="B60" s="116"/>
      <c r="C60" s="342"/>
      <c r="D60" s="342"/>
      <c r="E60" s="342"/>
      <c r="F60" s="342"/>
      <c r="G60" s="640" t="s">
        <v>81</v>
      </c>
      <c r="H60" s="640"/>
      <c r="I60" s="640"/>
      <c r="J60" s="640"/>
      <c r="K60" s="168"/>
      <c r="L60" s="374">
        <v>189</v>
      </c>
      <c r="M60" s="374">
        <v>161</v>
      </c>
      <c r="N60" s="374">
        <v>116</v>
      </c>
      <c r="O60" s="374">
        <v>111</v>
      </c>
      <c r="P60" s="374">
        <v>101</v>
      </c>
      <c r="Q60" s="374">
        <v>111</v>
      </c>
      <c r="R60" s="374">
        <v>120</v>
      </c>
      <c r="S60" s="374">
        <v>124</v>
      </c>
      <c r="T60" s="374">
        <v>88</v>
      </c>
      <c r="U60" s="374">
        <v>126</v>
      </c>
      <c r="V60" s="124"/>
      <c r="W60" s="116"/>
      <c r="X60" s="116"/>
    </row>
    <row r="61" spans="2:24" ht="11.1" customHeight="1">
      <c r="B61" s="116"/>
      <c r="C61" s="342"/>
      <c r="D61" s="342"/>
      <c r="E61" s="342"/>
      <c r="F61" s="342"/>
      <c r="G61" s="640" t="s">
        <v>84</v>
      </c>
      <c r="H61" s="640"/>
      <c r="I61" s="640"/>
      <c r="J61" s="640"/>
      <c r="K61" s="168"/>
      <c r="L61" s="374">
        <v>242</v>
      </c>
      <c r="M61" s="374">
        <v>205</v>
      </c>
      <c r="N61" s="374">
        <v>165</v>
      </c>
      <c r="O61" s="374">
        <v>142</v>
      </c>
      <c r="P61" s="374">
        <v>161</v>
      </c>
      <c r="Q61" s="374">
        <v>164</v>
      </c>
      <c r="R61" s="374">
        <v>139</v>
      </c>
      <c r="S61" s="374">
        <v>155</v>
      </c>
      <c r="T61" s="374">
        <v>112</v>
      </c>
      <c r="U61" s="374">
        <v>165</v>
      </c>
      <c r="V61" s="124"/>
      <c r="W61" s="116"/>
      <c r="X61" s="116"/>
    </row>
    <row r="62" spans="2:24" ht="11.1" customHeight="1">
      <c r="B62" s="116"/>
      <c r="C62" s="342"/>
      <c r="D62" s="342"/>
      <c r="E62" s="342"/>
      <c r="F62" s="342"/>
      <c r="G62" s="640" t="s">
        <v>87</v>
      </c>
      <c r="H62" s="640"/>
      <c r="I62" s="640"/>
      <c r="J62" s="640"/>
      <c r="K62" s="168"/>
      <c r="L62" s="374">
        <v>157</v>
      </c>
      <c r="M62" s="374">
        <v>153</v>
      </c>
      <c r="N62" s="374">
        <v>116</v>
      </c>
      <c r="O62" s="374">
        <v>125</v>
      </c>
      <c r="P62" s="374">
        <v>128</v>
      </c>
      <c r="Q62" s="374">
        <v>122</v>
      </c>
      <c r="R62" s="374">
        <v>119</v>
      </c>
      <c r="S62" s="374">
        <v>116</v>
      </c>
      <c r="T62" s="374">
        <v>88</v>
      </c>
      <c r="U62" s="374">
        <v>103</v>
      </c>
      <c r="V62" s="124"/>
    </row>
    <row r="63" spans="2:24" ht="11.1" customHeight="1">
      <c r="B63" s="116"/>
      <c r="C63" s="342"/>
      <c r="D63" s="342"/>
      <c r="E63" s="342"/>
      <c r="F63" s="342"/>
      <c r="G63" s="640" t="s">
        <v>88</v>
      </c>
      <c r="H63" s="640"/>
      <c r="I63" s="640"/>
      <c r="J63" s="640"/>
      <c r="K63" s="168"/>
      <c r="L63" s="374">
        <v>71</v>
      </c>
      <c r="M63" s="374">
        <v>78</v>
      </c>
      <c r="N63" s="374">
        <v>61</v>
      </c>
      <c r="O63" s="374">
        <v>51</v>
      </c>
      <c r="P63" s="374">
        <v>43</v>
      </c>
      <c r="Q63" s="374">
        <v>40</v>
      </c>
      <c r="R63" s="374">
        <v>35</v>
      </c>
      <c r="S63" s="374">
        <v>45</v>
      </c>
      <c r="T63" s="374">
        <v>39</v>
      </c>
      <c r="U63" s="374">
        <v>50</v>
      </c>
      <c r="V63" s="124"/>
    </row>
    <row r="64" spans="2:24" ht="6" customHeight="1">
      <c r="B64" s="116"/>
      <c r="C64" s="342"/>
      <c r="D64" s="342"/>
      <c r="E64" s="342"/>
      <c r="F64" s="342"/>
      <c r="G64" s="342"/>
      <c r="H64" s="342"/>
      <c r="I64" s="342"/>
      <c r="J64" s="342"/>
      <c r="K64" s="168"/>
      <c r="L64" s="374"/>
      <c r="M64" s="374"/>
      <c r="N64" s="374"/>
      <c r="O64" s="374"/>
      <c r="P64" s="374"/>
      <c r="Q64" s="374"/>
      <c r="R64" s="374"/>
      <c r="S64" s="374"/>
      <c r="T64" s="374"/>
      <c r="U64" s="374"/>
      <c r="V64" s="124"/>
    </row>
    <row r="65" spans="2:22" s="118" customFormat="1" ht="11.1" customHeight="1">
      <c r="B65" s="119"/>
      <c r="C65" s="641" t="s">
        <v>128</v>
      </c>
      <c r="D65" s="641"/>
      <c r="E65" s="641"/>
      <c r="F65" s="641"/>
      <c r="G65" s="641"/>
      <c r="H65" s="641"/>
      <c r="I65" s="641"/>
      <c r="J65" s="641"/>
      <c r="K65" s="167"/>
      <c r="L65" s="375">
        <v>706</v>
      </c>
      <c r="M65" s="375">
        <v>622</v>
      </c>
      <c r="N65" s="375">
        <v>570</v>
      </c>
      <c r="O65" s="375">
        <v>501</v>
      </c>
      <c r="P65" s="375">
        <v>638</v>
      </c>
      <c r="Q65" s="375">
        <v>657</v>
      </c>
      <c r="R65" s="375">
        <v>667</v>
      </c>
      <c r="S65" s="375">
        <v>762</v>
      </c>
      <c r="T65" s="375">
        <v>714</v>
      </c>
      <c r="U65" s="375">
        <v>880</v>
      </c>
      <c r="V65" s="132"/>
    </row>
    <row r="66" spans="2:22" ht="11.1" customHeight="1">
      <c r="B66" s="116"/>
      <c r="C66" s="342"/>
      <c r="D66" s="342"/>
      <c r="E66" s="342"/>
      <c r="F66" s="342"/>
      <c r="G66" s="640" t="s">
        <v>76</v>
      </c>
      <c r="H66" s="640"/>
      <c r="I66" s="640"/>
      <c r="J66" s="640"/>
      <c r="K66" s="168"/>
      <c r="L66" s="374">
        <v>147</v>
      </c>
      <c r="M66" s="374">
        <v>145</v>
      </c>
      <c r="N66" s="374">
        <v>131</v>
      </c>
      <c r="O66" s="374">
        <v>127</v>
      </c>
      <c r="P66" s="374">
        <v>140</v>
      </c>
      <c r="Q66" s="374">
        <v>134</v>
      </c>
      <c r="R66" s="374">
        <v>142</v>
      </c>
      <c r="S66" s="374">
        <v>180</v>
      </c>
      <c r="T66" s="374">
        <v>152</v>
      </c>
      <c r="U66" s="374">
        <v>183</v>
      </c>
      <c r="V66" s="124"/>
    </row>
    <row r="67" spans="2:22" ht="11.1" customHeight="1">
      <c r="B67" s="116"/>
      <c r="C67" s="342"/>
      <c r="D67" s="342"/>
      <c r="E67" s="342"/>
      <c r="F67" s="342"/>
      <c r="G67" s="640" t="s">
        <v>77</v>
      </c>
      <c r="H67" s="640"/>
      <c r="I67" s="640"/>
      <c r="J67" s="640"/>
      <c r="K67" s="168"/>
      <c r="L67" s="374">
        <v>154</v>
      </c>
      <c r="M67" s="374">
        <v>132</v>
      </c>
      <c r="N67" s="374">
        <v>109</v>
      </c>
      <c r="O67" s="374">
        <v>102</v>
      </c>
      <c r="P67" s="374">
        <v>163</v>
      </c>
      <c r="Q67" s="374">
        <v>167</v>
      </c>
      <c r="R67" s="374">
        <v>179</v>
      </c>
      <c r="S67" s="374">
        <v>157</v>
      </c>
      <c r="T67" s="374">
        <v>173</v>
      </c>
      <c r="U67" s="374">
        <v>223</v>
      </c>
      <c r="V67" s="124"/>
    </row>
    <row r="68" spans="2:22" ht="11.1" customHeight="1">
      <c r="B68" s="116"/>
      <c r="C68" s="342"/>
      <c r="D68" s="342"/>
      <c r="E68" s="342"/>
      <c r="F68" s="342"/>
      <c r="G68" s="640" t="s">
        <v>81</v>
      </c>
      <c r="H68" s="640"/>
      <c r="I68" s="640"/>
      <c r="J68" s="640"/>
      <c r="K68" s="168"/>
      <c r="L68" s="374">
        <v>150</v>
      </c>
      <c r="M68" s="374">
        <v>122</v>
      </c>
      <c r="N68" s="374">
        <v>119</v>
      </c>
      <c r="O68" s="374">
        <v>101</v>
      </c>
      <c r="P68" s="374">
        <v>117</v>
      </c>
      <c r="Q68" s="374">
        <v>129</v>
      </c>
      <c r="R68" s="374">
        <v>117</v>
      </c>
      <c r="S68" s="374">
        <v>144</v>
      </c>
      <c r="T68" s="374">
        <v>146</v>
      </c>
      <c r="U68" s="374">
        <v>167</v>
      </c>
      <c r="V68" s="124"/>
    </row>
    <row r="69" spans="2:22" ht="11.1" customHeight="1">
      <c r="B69" s="116"/>
      <c r="C69" s="342"/>
      <c r="D69" s="342"/>
      <c r="E69" s="342"/>
      <c r="F69" s="342"/>
      <c r="G69" s="640" t="s">
        <v>84</v>
      </c>
      <c r="H69" s="640"/>
      <c r="I69" s="640"/>
      <c r="J69" s="640"/>
      <c r="K69" s="168"/>
      <c r="L69" s="374">
        <v>111</v>
      </c>
      <c r="M69" s="374">
        <v>90</v>
      </c>
      <c r="N69" s="374">
        <v>84</v>
      </c>
      <c r="O69" s="374">
        <v>83</v>
      </c>
      <c r="P69" s="374">
        <v>102</v>
      </c>
      <c r="Q69" s="374">
        <v>93</v>
      </c>
      <c r="R69" s="374">
        <v>98</v>
      </c>
      <c r="S69" s="374">
        <v>113</v>
      </c>
      <c r="T69" s="374">
        <v>115</v>
      </c>
      <c r="U69" s="374">
        <v>126</v>
      </c>
      <c r="V69" s="124"/>
    </row>
    <row r="70" spans="2:22" ht="11.1" customHeight="1">
      <c r="B70" s="116"/>
      <c r="C70" s="342"/>
      <c r="D70" s="342"/>
      <c r="E70" s="342"/>
      <c r="F70" s="342"/>
      <c r="G70" s="640" t="s">
        <v>87</v>
      </c>
      <c r="H70" s="640"/>
      <c r="I70" s="640"/>
      <c r="J70" s="640"/>
      <c r="K70" s="168"/>
      <c r="L70" s="374">
        <v>69</v>
      </c>
      <c r="M70" s="374">
        <v>64</v>
      </c>
      <c r="N70" s="374">
        <v>72</v>
      </c>
      <c r="O70" s="374">
        <v>48</v>
      </c>
      <c r="P70" s="374">
        <v>57</v>
      </c>
      <c r="Q70" s="374">
        <v>72</v>
      </c>
      <c r="R70" s="374">
        <v>71</v>
      </c>
      <c r="S70" s="374">
        <v>90</v>
      </c>
      <c r="T70" s="374">
        <v>63</v>
      </c>
      <c r="U70" s="374">
        <v>83</v>
      </c>
      <c r="V70" s="124"/>
    </row>
    <row r="71" spans="2:22" ht="11.1" customHeight="1">
      <c r="B71" s="116"/>
      <c r="C71" s="342"/>
      <c r="D71" s="342"/>
      <c r="E71" s="342"/>
      <c r="F71" s="342"/>
      <c r="G71" s="640" t="s">
        <v>88</v>
      </c>
      <c r="H71" s="640"/>
      <c r="I71" s="640"/>
      <c r="J71" s="640"/>
      <c r="K71" s="168"/>
      <c r="L71" s="374">
        <v>75</v>
      </c>
      <c r="M71" s="374">
        <v>69</v>
      </c>
      <c r="N71" s="374">
        <v>55</v>
      </c>
      <c r="O71" s="374">
        <v>40</v>
      </c>
      <c r="P71" s="374">
        <v>59</v>
      </c>
      <c r="Q71" s="374">
        <v>62</v>
      </c>
      <c r="R71" s="374">
        <v>60</v>
      </c>
      <c r="S71" s="374">
        <v>78</v>
      </c>
      <c r="T71" s="374">
        <v>65</v>
      </c>
      <c r="U71" s="374">
        <v>98</v>
      </c>
      <c r="V71" s="124"/>
    </row>
    <row r="72" spans="2:22" ht="6" customHeight="1">
      <c r="B72" s="116"/>
      <c r="C72" s="342"/>
      <c r="D72" s="342"/>
      <c r="E72" s="342"/>
      <c r="F72" s="342"/>
      <c r="G72" s="342"/>
      <c r="H72" s="342"/>
      <c r="I72" s="342"/>
      <c r="J72" s="342"/>
      <c r="K72" s="168"/>
      <c r="L72" s="374"/>
      <c r="M72" s="374"/>
      <c r="N72" s="374"/>
      <c r="O72" s="374"/>
      <c r="P72" s="374"/>
      <c r="Q72" s="374"/>
      <c r="R72" s="374"/>
      <c r="S72" s="374"/>
      <c r="T72" s="374"/>
      <c r="U72" s="374"/>
      <c r="V72" s="124"/>
    </row>
    <row r="73" spans="2:22" s="118" customFormat="1" ht="11.1" customHeight="1">
      <c r="B73" s="119"/>
      <c r="C73" s="641" t="s">
        <v>129</v>
      </c>
      <c r="D73" s="641"/>
      <c r="E73" s="641"/>
      <c r="F73" s="641"/>
      <c r="G73" s="641"/>
      <c r="H73" s="641"/>
      <c r="I73" s="641"/>
      <c r="J73" s="641"/>
      <c r="K73" s="167"/>
      <c r="L73" s="375">
        <v>1138</v>
      </c>
      <c r="M73" s="375">
        <v>1091</v>
      </c>
      <c r="N73" s="375">
        <v>911</v>
      </c>
      <c r="O73" s="375">
        <v>868</v>
      </c>
      <c r="P73" s="375">
        <v>931</v>
      </c>
      <c r="Q73" s="375">
        <v>957</v>
      </c>
      <c r="R73" s="375">
        <v>939</v>
      </c>
      <c r="S73" s="375">
        <v>1061</v>
      </c>
      <c r="T73" s="375">
        <v>935</v>
      </c>
      <c r="U73" s="375">
        <v>1192</v>
      </c>
      <c r="V73" s="132"/>
    </row>
    <row r="74" spans="2:22" ht="11.1" customHeight="1">
      <c r="B74" s="116"/>
      <c r="C74" s="342"/>
      <c r="D74" s="342"/>
      <c r="E74" s="342"/>
      <c r="F74" s="342"/>
      <c r="G74" s="640" t="s">
        <v>76</v>
      </c>
      <c r="H74" s="640"/>
      <c r="I74" s="640"/>
      <c r="J74" s="640"/>
      <c r="K74" s="168"/>
      <c r="L74" s="374">
        <v>122</v>
      </c>
      <c r="M74" s="374">
        <v>94</v>
      </c>
      <c r="N74" s="374">
        <v>78</v>
      </c>
      <c r="O74" s="374">
        <v>81</v>
      </c>
      <c r="P74" s="374">
        <v>81</v>
      </c>
      <c r="Q74" s="374">
        <v>101</v>
      </c>
      <c r="R74" s="374">
        <v>89</v>
      </c>
      <c r="S74" s="374">
        <v>87</v>
      </c>
      <c r="T74" s="374">
        <v>87</v>
      </c>
      <c r="U74" s="374">
        <v>93</v>
      </c>
      <c r="V74" s="124"/>
    </row>
    <row r="75" spans="2:22" ht="11.1" customHeight="1">
      <c r="B75" s="116"/>
      <c r="C75" s="342"/>
      <c r="D75" s="342"/>
      <c r="E75" s="342"/>
      <c r="F75" s="342"/>
      <c r="G75" s="640" t="s">
        <v>77</v>
      </c>
      <c r="H75" s="640"/>
      <c r="I75" s="640"/>
      <c r="J75" s="640"/>
      <c r="K75" s="168"/>
      <c r="L75" s="374">
        <v>127</v>
      </c>
      <c r="M75" s="374">
        <v>126</v>
      </c>
      <c r="N75" s="374">
        <v>104</v>
      </c>
      <c r="O75" s="374">
        <v>102</v>
      </c>
      <c r="P75" s="374">
        <v>108</v>
      </c>
      <c r="Q75" s="374">
        <v>93</v>
      </c>
      <c r="R75" s="374">
        <v>91</v>
      </c>
      <c r="S75" s="374">
        <v>86</v>
      </c>
      <c r="T75" s="374">
        <v>73</v>
      </c>
      <c r="U75" s="374">
        <v>115</v>
      </c>
      <c r="V75" s="124"/>
    </row>
    <row r="76" spans="2:22" ht="11.1" customHeight="1">
      <c r="B76" s="116"/>
      <c r="C76" s="342"/>
      <c r="D76" s="342"/>
      <c r="E76" s="342"/>
      <c r="F76" s="342"/>
      <c r="G76" s="640" t="s">
        <v>81</v>
      </c>
      <c r="H76" s="640"/>
      <c r="I76" s="640"/>
      <c r="J76" s="640"/>
      <c r="K76" s="168"/>
      <c r="L76" s="374">
        <v>110</v>
      </c>
      <c r="M76" s="374">
        <v>97</v>
      </c>
      <c r="N76" s="374">
        <v>83</v>
      </c>
      <c r="O76" s="374">
        <v>80</v>
      </c>
      <c r="P76" s="374">
        <v>91</v>
      </c>
      <c r="Q76" s="374">
        <v>75</v>
      </c>
      <c r="R76" s="374">
        <v>70</v>
      </c>
      <c r="S76" s="374">
        <v>76</v>
      </c>
      <c r="T76" s="374">
        <v>82</v>
      </c>
      <c r="U76" s="374">
        <v>87</v>
      </c>
      <c r="V76" s="124"/>
    </row>
    <row r="77" spans="2:22" ht="11.1" customHeight="1">
      <c r="B77" s="116"/>
      <c r="C77" s="342"/>
      <c r="D77" s="342"/>
      <c r="E77" s="342"/>
      <c r="F77" s="342"/>
      <c r="G77" s="640" t="s">
        <v>84</v>
      </c>
      <c r="H77" s="640"/>
      <c r="I77" s="640"/>
      <c r="J77" s="640"/>
      <c r="K77" s="168"/>
      <c r="L77" s="374">
        <v>136</v>
      </c>
      <c r="M77" s="374">
        <v>137</v>
      </c>
      <c r="N77" s="374">
        <v>119</v>
      </c>
      <c r="O77" s="374">
        <v>95</v>
      </c>
      <c r="P77" s="374">
        <v>107</v>
      </c>
      <c r="Q77" s="374">
        <v>119</v>
      </c>
      <c r="R77" s="374">
        <v>106</v>
      </c>
      <c r="S77" s="374">
        <v>138</v>
      </c>
      <c r="T77" s="374">
        <v>121</v>
      </c>
      <c r="U77" s="374">
        <v>148</v>
      </c>
      <c r="V77" s="124"/>
    </row>
    <row r="78" spans="2:22" ht="11.1" customHeight="1">
      <c r="B78" s="116"/>
      <c r="C78" s="342"/>
      <c r="D78" s="342"/>
      <c r="E78" s="342"/>
      <c r="F78" s="342"/>
      <c r="G78" s="640" t="s">
        <v>87</v>
      </c>
      <c r="H78" s="640"/>
      <c r="I78" s="640"/>
      <c r="J78" s="640"/>
      <c r="K78" s="168"/>
      <c r="L78" s="374">
        <v>143</v>
      </c>
      <c r="M78" s="374">
        <v>128</v>
      </c>
      <c r="N78" s="374">
        <v>111</v>
      </c>
      <c r="O78" s="374">
        <v>108</v>
      </c>
      <c r="P78" s="374">
        <v>132</v>
      </c>
      <c r="Q78" s="374">
        <v>118</v>
      </c>
      <c r="R78" s="374">
        <v>137</v>
      </c>
      <c r="S78" s="374">
        <v>139</v>
      </c>
      <c r="T78" s="374">
        <v>132</v>
      </c>
      <c r="U78" s="374">
        <v>154</v>
      </c>
      <c r="V78" s="124"/>
    </row>
    <row r="79" spans="2:22" ht="11.1" customHeight="1">
      <c r="B79" s="116"/>
      <c r="C79" s="342"/>
      <c r="D79" s="342"/>
      <c r="E79" s="342"/>
      <c r="F79" s="342"/>
      <c r="G79" s="640" t="s">
        <v>88</v>
      </c>
      <c r="H79" s="640"/>
      <c r="I79" s="640"/>
      <c r="J79" s="640"/>
      <c r="K79" s="168"/>
      <c r="L79" s="374">
        <v>156</v>
      </c>
      <c r="M79" s="374">
        <v>180</v>
      </c>
      <c r="N79" s="374">
        <v>139</v>
      </c>
      <c r="O79" s="374">
        <v>122</v>
      </c>
      <c r="P79" s="374">
        <v>141</v>
      </c>
      <c r="Q79" s="374">
        <v>185</v>
      </c>
      <c r="R79" s="374">
        <v>166</v>
      </c>
      <c r="S79" s="374">
        <v>193</v>
      </c>
      <c r="T79" s="374">
        <v>163</v>
      </c>
      <c r="U79" s="374">
        <v>210</v>
      </c>
      <c r="V79" s="124"/>
    </row>
    <row r="80" spans="2:22" ht="11.1" customHeight="1">
      <c r="B80" s="116"/>
      <c r="C80" s="342"/>
      <c r="D80" s="342"/>
      <c r="E80" s="342"/>
      <c r="F80" s="342"/>
      <c r="G80" s="640" t="s">
        <v>104</v>
      </c>
      <c r="H80" s="640"/>
      <c r="I80" s="640"/>
      <c r="J80" s="640"/>
      <c r="K80" s="168"/>
      <c r="L80" s="374">
        <v>153</v>
      </c>
      <c r="M80" s="374">
        <v>152</v>
      </c>
      <c r="N80" s="374">
        <v>144</v>
      </c>
      <c r="O80" s="374">
        <v>161</v>
      </c>
      <c r="P80" s="374">
        <v>141</v>
      </c>
      <c r="Q80" s="374">
        <v>138</v>
      </c>
      <c r="R80" s="374">
        <v>135</v>
      </c>
      <c r="S80" s="374">
        <v>178</v>
      </c>
      <c r="T80" s="374">
        <v>130</v>
      </c>
      <c r="U80" s="374">
        <v>197</v>
      </c>
      <c r="V80" s="124"/>
    </row>
    <row r="81" spans="2:22" ht="11.1" customHeight="1">
      <c r="B81" s="116"/>
      <c r="C81" s="342"/>
      <c r="D81" s="342"/>
      <c r="E81" s="342"/>
      <c r="F81" s="342"/>
      <c r="G81" s="640" t="s">
        <v>105</v>
      </c>
      <c r="H81" s="640"/>
      <c r="I81" s="640"/>
      <c r="J81" s="640"/>
      <c r="K81" s="168"/>
      <c r="L81" s="374">
        <v>176</v>
      </c>
      <c r="M81" s="374">
        <v>170</v>
      </c>
      <c r="N81" s="374">
        <v>128</v>
      </c>
      <c r="O81" s="374">
        <v>115</v>
      </c>
      <c r="P81" s="374">
        <v>127</v>
      </c>
      <c r="Q81" s="374">
        <v>125</v>
      </c>
      <c r="R81" s="374">
        <v>140</v>
      </c>
      <c r="S81" s="374">
        <v>157</v>
      </c>
      <c r="T81" s="374">
        <v>146</v>
      </c>
      <c r="U81" s="374">
        <v>184</v>
      </c>
      <c r="V81" s="124"/>
    </row>
    <row r="82" spans="2:22" ht="11.1" customHeight="1">
      <c r="B82" s="116"/>
      <c r="C82" s="342"/>
      <c r="D82" s="342"/>
      <c r="E82" s="342"/>
      <c r="F82" s="342"/>
      <c r="G82" s="640" t="s">
        <v>130</v>
      </c>
      <c r="H82" s="640"/>
      <c r="I82" s="640"/>
      <c r="J82" s="640"/>
      <c r="K82" s="168"/>
      <c r="L82" s="374">
        <v>15</v>
      </c>
      <c r="M82" s="374">
        <v>7</v>
      </c>
      <c r="N82" s="374">
        <v>5</v>
      </c>
      <c r="O82" s="374">
        <v>4</v>
      </c>
      <c r="P82" s="374">
        <v>3</v>
      </c>
      <c r="Q82" s="374">
        <v>3</v>
      </c>
      <c r="R82" s="374">
        <v>5</v>
      </c>
      <c r="S82" s="374">
        <v>7</v>
      </c>
      <c r="T82" s="374">
        <v>1</v>
      </c>
      <c r="U82" s="374">
        <v>4</v>
      </c>
      <c r="V82" s="124"/>
    </row>
    <row r="83" spans="2:22" ht="5.25" customHeight="1">
      <c r="B83" s="121"/>
      <c r="C83" s="122"/>
      <c r="D83" s="122"/>
      <c r="E83" s="122"/>
      <c r="F83" s="128"/>
      <c r="G83" s="121"/>
      <c r="H83" s="121"/>
      <c r="I83" s="121"/>
      <c r="J83" s="121"/>
      <c r="K83" s="173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15"/>
    </row>
    <row r="84" spans="2:22" ht="11.1" customHeight="1">
      <c r="C84" s="342"/>
      <c r="D84" s="342"/>
      <c r="E84" s="342"/>
      <c r="F84" s="117"/>
      <c r="G84" s="116"/>
      <c r="H84" s="116"/>
      <c r="I84" s="116"/>
      <c r="J84" s="116"/>
      <c r="K84" s="116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</row>
  </sheetData>
  <mergeCells count="71">
    <mergeCell ref="G81:J81"/>
    <mergeCell ref="G82:J82"/>
    <mergeCell ref="G75:J75"/>
    <mergeCell ref="G76:J76"/>
    <mergeCell ref="G77:J77"/>
    <mergeCell ref="G78:J78"/>
    <mergeCell ref="G79:J79"/>
    <mergeCell ref="G80:J80"/>
    <mergeCell ref="G74:J74"/>
    <mergeCell ref="G61:J61"/>
    <mergeCell ref="G62:J62"/>
    <mergeCell ref="G63:J63"/>
    <mergeCell ref="C65:J65"/>
    <mergeCell ref="G66:J66"/>
    <mergeCell ref="G67:J67"/>
    <mergeCell ref="G68:J68"/>
    <mergeCell ref="G69:J69"/>
    <mergeCell ref="G70:J70"/>
    <mergeCell ref="G71:J71"/>
    <mergeCell ref="C73:J73"/>
    <mergeCell ref="G60:J60"/>
    <mergeCell ref="C47:J47"/>
    <mergeCell ref="C49:J49"/>
    <mergeCell ref="G50:J50"/>
    <mergeCell ref="G51:J51"/>
    <mergeCell ref="G52:J52"/>
    <mergeCell ref="G53:J53"/>
    <mergeCell ref="G54:J54"/>
    <mergeCell ref="G55:J55"/>
    <mergeCell ref="C57:J57"/>
    <mergeCell ref="G58:J58"/>
    <mergeCell ref="G59:J59"/>
    <mergeCell ref="G45:J45"/>
    <mergeCell ref="G33:J33"/>
    <mergeCell ref="G34:J34"/>
    <mergeCell ref="G35:J35"/>
    <mergeCell ref="G36:J36"/>
    <mergeCell ref="C38:J38"/>
    <mergeCell ref="G39:J39"/>
    <mergeCell ref="G40:J40"/>
    <mergeCell ref="G41:J41"/>
    <mergeCell ref="G42:J42"/>
    <mergeCell ref="G43:J43"/>
    <mergeCell ref="G44:J44"/>
    <mergeCell ref="G32:J32"/>
    <mergeCell ref="G17:J17"/>
    <mergeCell ref="C19:J19"/>
    <mergeCell ref="C21:J21"/>
    <mergeCell ref="G22:J22"/>
    <mergeCell ref="G23:J23"/>
    <mergeCell ref="C25:J25"/>
    <mergeCell ref="G26:J26"/>
    <mergeCell ref="G27:J27"/>
    <mergeCell ref="G28:J28"/>
    <mergeCell ref="G29:J29"/>
    <mergeCell ref="C31:J31"/>
    <mergeCell ref="G16:J16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G15:J15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K85"/>
  <sheetViews>
    <sheetView view="pageBreakPreview" zoomScaleNormal="100" zoomScaleSheetLayoutView="100" workbookViewId="0"/>
  </sheetViews>
  <sheetFormatPr defaultRowHeight="11.1" customHeight="1"/>
  <cols>
    <col min="1" max="1" width="1" style="112" customWidth="1"/>
    <col min="2" max="13" width="6.875" style="112" customWidth="1"/>
    <col min="14" max="24" width="1.625" style="112" customWidth="1"/>
    <col min="25" max="16384" width="9" style="112"/>
  </cols>
  <sheetData>
    <row r="1" spans="1:63" s="253" customFormat="1" ht="13.5" customHeight="1">
      <c r="M1" s="630">
        <f>'40'!A1+1</f>
        <v>41</v>
      </c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31"/>
      <c r="Z1" s="31"/>
      <c r="AA1" s="31"/>
      <c r="AB1" s="31"/>
      <c r="AI1" s="371"/>
      <c r="AJ1" s="371"/>
      <c r="AK1" s="371"/>
      <c r="AL1" s="37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</row>
    <row r="2" spans="1:63" s="253" customFormat="1" ht="13.5" customHeight="1"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31"/>
      <c r="Z2" s="31"/>
      <c r="AA2" s="31"/>
      <c r="AB2" s="31"/>
      <c r="AI2" s="371"/>
      <c r="AJ2" s="371"/>
      <c r="AK2" s="371"/>
      <c r="AL2" s="37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</row>
    <row r="5" spans="1:63" s="113" customFormat="1" ht="18" customHeight="1">
      <c r="A5" s="137"/>
      <c r="B5" s="632" t="s">
        <v>319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</row>
    <row r="6" spans="1:63" ht="12.95" customHeight="1">
      <c r="A6" s="130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130"/>
    </row>
    <row r="7" spans="1:63" ht="11.1" customHeight="1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</row>
    <row r="8" spans="1:63" ht="15" customHeight="1">
      <c r="B8" s="638" t="s">
        <v>182</v>
      </c>
      <c r="C8" s="635"/>
      <c r="D8" s="635" t="s">
        <v>183</v>
      </c>
      <c r="E8" s="635"/>
      <c r="F8" s="635" t="s">
        <v>184</v>
      </c>
      <c r="G8" s="635"/>
      <c r="H8" s="635" t="s">
        <v>185</v>
      </c>
      <c r="I8" s="635"/>
      <c r="J8" s="635" t="s">
        <v>186</v>
      </c>
      <c r="K8" s="635"/>
      <c r="L8" s="635" t="s">
        <v>187</v>
      </c>
      <c r="M8" s="635"/>
      <c r="N8" s="526" t="s">
        <v>70</v>
      </c>
      <c r="O8" s="526"/>
      <c r="P8" s="526"/>
      <c r="Q8" s="526"/>
      <c r="R8" s="526"/>
      <c r="S8" s="526"/>
      <c r="T8" s="526"/>
      <c r="U8" s="526"/>
      <c r="V8" s="526"/>
      <c r="W8" s="530"/>
      <c r="X8" s="116"/>
    </row>
    <row r="9" spans="1:63" ht="15" customHeight="1">
      <c r="B9" s="185" t="s">
        <v>2</v>
      </c>
      <c r="C9" s="183" t="s">
        <v>3</v>
      </c>
      <c r="D9" s="183" t="s">
        <v>2</v>
      </c>
      <c r="E9" s="183" t="s">
        <v>3</v>
      </c>
      <c r="F9" s="183" t="s">
        <v>2</v>
      </c>
      <c r="G9" s="183" t="s">
        <v>3</v>
      </c>
      <c r="H9" s="183" t="s">
        <v>2</v>
      </c>
      <c r="I9" s="183" t="s">
        <v>3</v>
      </c>
      <c r="J9" s="183" t="s">
        <v>2</v>
      </c>
      <c r="K9" s="183" t="s">
        <v>3</v>
      </c>
      <c r="L9" s="183" t="s">
        <v>2</v>
      </c>
      <c r="M9" s="183" t="s">
        <v>3</v>
      </c>
      <c r="N9" s="528"/>
      <c r="O9" s="528"/>
      <c r="P9" s="528"/>
      <c r="Q9" s="528"/>
      <c r="R9" s="528"/>
      <c r="S9" s="528"/>
      <c r="T9" s="528"/>
      <c r="U9" s="528"/>
      <c r="V9" s="528"/>
      <c r="W9" s="634"/>
      <c r="X9" s="116"/>
    </row>
    <row r="10" spans="1:63" ht="5.25" customHeight="1">
      <c r="N10" s="170"/>
      <c r="O10" s="116"/>
      <c r="P10" s="116"/>
      <c r="Q10" s="116"/>
      <c r="R10" s="116"/>
      <c r="S10" s="116"/>
      <c r="T10" s="116"/>
      <c r="U10" s="116"/>
      <c r="V10" s="116"/>
      <c r="W10" s="116"/>
    </row>
    <row r="11" spans="1:63" s="118" customFormat="1" ht="11.1" customHeight="1">
      <c r="A11" s="138"/>
      <c r="B11" s="375">
        <v>260</v>
      </c>
      <c r="C11" s="375">
        <v>356</v>
      </c>
      <c r="D11" s="375">
        <v>222</v>
      </c>
      <c r="E11" s="375">
        <v>307</v>
      </c>
      <c r="F11" s="375">
        <v>106</v>
      </c>
      <c r="G11" s="375">
        <v>198</v>
      </c>
      <c r="H11" s="375">
        <v>39</v>
      </c>
      <c r="I11" s="375">
        <v>104</v>
      </c>
      <c r="J11" s="375">
        <v>7</v>
      </c>
      <c r="K11" s="375">
        <v>30</v>
      </c>
      <c r="L11" s="375">
        <v>0</v>
      </c>
      <c r="M11" s="375">
        <v>6</v>
      </c>
      <c r="N11" s="174"/>
      <c r="O11" s="641" t="s">
        <v>119</v>
      </c>
      <c r="P11" s="641"/>
      <c r="Q11" s="641"/>
      <c r="R11" s="641"/>
      <c r="S11" s="641"/>
      <c r="T11" s="641"/>
      <c r="U11" s="641"/>
      <c r="V11" s="641"/>
      <c r="W11" s="343"/>
      <c r="X11" s="132"/>
    </row>
    <row r="12" spans="1:63" ht="11.1" customHeight="1">
      <c r="A12" s="115"/>
      <c r="B12" s="374">
        <v>37</v>
      </c>
      <c r="C12" s="374">
        <v>44</v>
      </c>
      <c r="D12" s="374">
        <v>26</v>
      </c>
      <c r="E12" s="374">
        <v>44</v>
      </c>
      <c r="F12" s="374">
        <v>7</v>
      </c>
      <c r="G12" s="374">
        <v>21</v>
      </c>
      <c r="H12" s="374">
        <v>2</v>
      </c>
      <c r="I12" s="374">
        <v>10</v>
      </c>
      <c r="J12" s="374">
        <v>1</v>
      </c>
      <c r="K12" s="374">
        <v>6</v>
      </c>
      <c r="L12" s="374">
        <v>0</v>
      </c>
      <c r="M12" s="374">
        <v>0</v>
      </c>
      <c r="N12" s="172"/>
      <c r="O12" s="342"/>
      <c r="P12" s="342"/>
      <c r="Q12" s="342"/>
      <c r="R12" s="342"/>
      <c r="S12" s="640" t="s">
        <v>76</v>
      </c>
      <c r="T12" s="640"/>
      <c r="U12" s="640"/>
      <c r="V12" s="640"/>
      <c r="W12" s="342"/>
      <c r="X12" s="123"/>
    </row>
    <row r="13" spans="1:63" ht="11.1" customHeight="1">
      <c r="A13" s="115"/>
      <c r="B13" s="374">
        <v>51</v>
      </c>
      <c r="C13" s="374">
        <v>65</v>
      </c>
      <c r="D13" s="374">
        <v>40</v>
      </c>
      <c r="E13" s="374">
        <v>53</v>
      </c>
      <c r="F13" s="374">
        <v>20</v>
      </c>
      <c r="G13" s="374">
        <v>29</v>
      </c>
      <c r="H13" s="374">
        <v>6</v>
      </c>
      <c r="I13" s="374">
        <v>12</v>
      </c>
      <c r="J13" s="374">
        <v>1</v>
      </c>
      <c r="K13" s="374">
        <v>6</v>
      </c>
      <c r="L13" s="374">
        <v>0</v>
      </c>
      <c r="M13" s="374">
        <v>0</v>
      </c>
      <c r="N13" s="172"/>
      <c r="O13" s="342"/>
      <c r="P13" s="342"/>
      <c r="Q13" s="342"/>
      <c r="R13" s="342"/>
      <c r="S13" s="640" t="s">
        <v>77</v>
      </c>
      <c r="T13" s="640"/>
      <c r="U13" s="640"/>
      <c r="V13" s="640"/>
      <c r="W13" s="342"/>
      <c r="X13" s="123"/>
    </row>
    <row r="14" spans="1:63" ht="11.1" customHeight="1">
      <c r="A14" s="115"/>
      <c r="B14" s="374">
        <v>34</v>
      </c>
      <c r="C14" s="374">
        <v>62</v>
      </c>
      <c r="D14" s="374">
        <v>35</v>
      </c>
      <c r="E14" s="374">
        <v>53</v>
      </c>
      <c r="F14" s="374">
        <v>18</v>
      </c>
      <c r="G14" s="374">
        <v>42</v>
      </c>
      <c r="H14" s="374">
        <v>7</v>
      </c>
      <c r="I14" s="374">
        <v>34</v>
      </c>
      <c r="J14" s="374">
        <v>4</v>
      </c>
      <c r="K14" s="374">
        <v>3</v>
      </c>
      <c r="L14" s="374">
        <v>0</v>
      </c>
      <c r="M14" s="374">
        <v>3</v>
      </c>
      <c r="N14" s="172"/>
      <c r="O14" s="342"/>
      <c r="P14" s="342"/>
      <c r="Q14" s="342"/>
      <c r="R14" s="342"/>
      <c r="S14" s="640" t="s">
        <v>81</v>
      </c>
      <c r="T14" s="640"/>
      <c r="U14" s="640"/>
      <c r="V14" s="640"/>
      <c r="W14" s="342"/>
      <c r="X14" s="123"/>
    </row>
    <row r="15" spans="1:63" ht="11.1" customHeight="1">
      <c r="A15" s="115"/>
      <c r="B15" s="374">
        <v>40</v>
      </c>
      <c r="C15" s="374">
        <v>64</v>
      </c>
      <c r="D15" s="374">
        <v>44</v>
      </c>
      <c r="E15" s="374">
        <v>54</v>
      </c>
      <c r="F15" s="374">
        <v>17</v>
      </c>
      <c r="G15" s="374">
        <v>40</v>
      </c>
      <c r="H15" s="374">
        <v>9</v>
      </c>
      <c r="I15" s="374">
        <v>20</v>
      </c>
      <c r="J15" s="374">
        <v>0</v>
      </c>
      <c r="K15" s="374">
        <v>4</v>
      </c>
      <c r="L15" s="374">
        <v>0</v>
      </c>
      <c r="M15" s="374">
        <v>1</v>
      </c>
      <c r="N15" s="172"/>
      <c r="O15" s="342"/>
      <c r="P15" s="342"/>
      <c r="Q15" s="342"/>
      <c r="R15" s="342"/>
      <c r="S15" s="640" t="s">
        <v>84</v>
      </c>
      <c r="T15" s="640"/>
      <c r="U15" s="640"/>
      <c r="V15" s="640"/>
      <c r="W15" s="342"/>
      <c r="X15" s="123"/>
    </row>
    <row r="16" spans="1:63" ht="11.1" customHeight="1">
      <c r="A16" s="115"/>
      <c r="B16" s="374">
        <v>35</v>
      </c>
      <c r="C16" s="374">
        <v>34</v>
      </c>
      <c r="D16" s="374">
        <v>20</v>
      </c>
      <c r="E16" s="374">
        <v>38</v>
      </c>
      <c r="F16" s="374">
        <v>10</v>
      </c>
      <c r="G16" s="374">
        <v>22</v>
      </c>
      <c r="H16" s="374">
        <v>7</v>
      </c>
      <c r="I16" s="374">
        <v>10</v>
      </c>
      <c r="J16" s="374">
        <v>0</v>
      </c>
      <c r="K16" s="374">
        <v>4</v>
      </c>
      <c r="L16" s="374">
        <v>0</v>
      </c>
      <c r="M16" s="374">
        <v>0</v>
      </c>
      <c r="N16" s="172"/>
      <c r="O16" s="342"/>
      <c r="P16" s="342"/>
      <c r="Q16" s="342"/>
      <c r="R16" s="342"/>
      <c r="S16" s="640" t="s">
        <v>87</v>
      </c>
      <c r="T16" s="640"/>
      <c r="U16" s="640"/>
      <c r="V16" s="640"/>
      <c r="W16" s="342"/>
      <c r="X16" s="123"/>
    </row>
    <row r="17" spans="1:24" ht="11.1" customHeight="1">
      <c r="A17" s="115"/>
      <c r="B17" s="374">
        <v>63</v>
      </c>
      <c r="C17" s="374">
        <v>87</v>
      </c>
      <c r="D17" s="374">
        <v>57</v>
      </c>
      <c r="E17" s="374">
        <v>65</v>
      </c>
      <c r="F17" s="374">
        <v>34</v>
      </c>
      <c r="G17" s="374">
        <v>44</v>
      </c>
      <c r="H17" s="374">
        <v>8</v>
      </c>
      <c r="I17" s="374">
        <v>18</v>
      </c>
      <c r="J17" s="374">
        <v>1</v>
      </c>
      <c r="K17" s="374">
        <v>7</v>
      </c>
      <c r="L17" s="374">
        <v>0</v>
      </c>
      <c r="M17" s="374">
        <v>2</v>
      </c>
      <c r="N17" s="172"/>
      <c r="O17" s="342"/>
      <c r="P17" s="342"/>
      <c r="Q17" s="342"/>
      <c r="R17" s="342"/>
      <c r="S17" s="640" t="s">
        <v>88</v>
      </c>
      <c r="T17" s="640"/>
      <c r="U17" s="640"/>
      <c r="V17" s="640"/>
      <c r="W17" s="342"/>
      <c r="X17" s="123"/>
    </row>
    <row r="18" spans="1:24" ht="6" customHeight="1">
      <c r="A18" s="115"/>
      <c r="B18" s="374"/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172"/>
      <c r="O18" s="342"/>
      <c r="P18" s="342"/>
      <c r="Q18" s="342"/>
      <c r="R18" s="342"/>
      <c r="S18" s="342"/>
      <c r="T18" s="342"/>
      <c r="U18" s="342"/>
      <c r="V18" s="342"/>
      <c r="W18" s="342"/>
      <c r="X18" s="123"/>
    </row>
    <row r="19" spans="1:24" s="118" customFormat="1" ht="11.1" customHeight="1">
      <c r="A19" s="131"/>
      <c r="B19" s="375">
        <v>69</v>
      </c>
      <c r="C19" s="375">
        <v>91</v>
      </c>
      <c r="D19" s="375">
        <v>55</v>
      </c>
      <c r="E19" s="375">
        <v>82</v>
      </c>
      <c r="F19" s="375">
        <v>35</v>
      </c>
      <c r="G19" s="375">
        <v>59</v>
      </c>
      <c r="H19" s="375">
        <v>9</v>
      </c>
      <c r="I19" s="375">
        <v>32</v>
      </c>
      <c r="J19" s="375">
        <v>2</v>
      </c>
      <c r="K19" s="375">
        <v>3</v>
      </c>
      <c r="L19" s="375">
        <v>0</v>
      </c>
      <c r="M19" s="375">
        <v>1</v>
      </c>
      <c r="N19" s="174"/>
      <c r="O19" s="641" t="s">
        <v>120</v>
      </c>
      <c r="P19" s="641"/>
      <c r="Q19" s="641"/>
      <c r="R19" s="641"/>
      <c r="S19" s="641"/>
      <c r="T19" s="641"/>
      <c r="U19" s="641"/>
      <c r="V19" s="641"/>
      <c r="W19" s="343"/>
      <c r="X19" s="132"/>
    </row>
    <row r="20" spans="1:24" ht="6" customHeight="1">
      <c r="A20" s="115"/>
      <c r="B20" s="374"/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172"/>
      <c r="O20" s="342"/>
      <c r="P20" s="342"/>
      <c r="Q20" s="342"/>
      <c r="R20" s="342"/>
      <c r="S20" s="342"/>
      <c r="T20" s="342"/>
      <c r="U20" s="342"/>
      <c r="V20" s="342"/>
      <c r="W20" s="342"/>
      <c r="X20" s="123"/>
    </row>
    <row r="21" spans="1:24" s="118" customFormat="1" ht="11.1" customHeight="1">
      <c r="A21" s="138"/>
      <c r="B21" s="375">
        <v>82</v>
      </c>
      <c r="C21" s="375">
        <v>121</v>
      </c>
      <c r="D21" s="375">
        <v>76</v>
      </c>
      <c r="E21" s="375">
        <v>123</v>
      </c>
      <c r="F21" s="375">
        <v>39</v>
      </c>
      <c r="G21" s="375">
        <v>75</v>
      </c>
      <c r="H21" s="375">
        <v>13</v>
      </c>
      <c r="I21" s="375">
        <v>31</v>
      </c>
      <c r="J21" s="375">
        <v>2</v>
      </c>
      <c r="K21" s="375">
        <v>11</v>
      </c>
      <c r="L21" s="375">
        <v>1</v>
      </c>
      <c r="M21" s="375">
        <v>1</v>
      </c>
      <c r="N21" s="174"/>
      <c r="O21" s="641" t="s">
        <v>121</v>
      </c>
      <c r="P21" s="641"/>
      <c r="Q21" s="641"/>
      <c r="R21" s="641"/>
      <c r="S21" s="641"/>
      <c r="T21" s="641"/>
      <c r="U21" s="641"/>
      <c r="V21" s="641"/>
      <c r="W21" s="343"/>
      <c r="X21" s="132"/>
    </row>
    <row r="22" spans="1:24" ht="11.1" customHeight="1">
      <c r="A22" s="115"/>
      <c r="B22" s="374">
        <v>60</v>
      </c>
      <c r="C22" s="374">
        <v>81</v>
      </c>
      <c r="D22" s="374">
        <v>57</v>
      </c>
      <c r="E22" s="374">
        <v>98</v>
      </c>
      <c r="F22" s="374">
        <v>26</v>
      </c>
      <c r="G22" s="374">
        <v>55</v>
      </c>
      <c r="H22" s="374">
        <v>8</v>
      </c>
      <c r="I22" s="374">
        <v>22</v>
      </c>
      <c r="J22" s="374">
        <v>2</v>
      </c>
      <c r="K22" s="374">
        <v>10</v>
      </c>
      <c r="L22" s="374">
        <v>1</v>
      </c>
      <c r="M22" s="374">
        <v>0</v>
      </c>
      <c r="N22" s="172"/>
      <c r="O22" s="342"/>
      <c r="P22" s="342"/>
      <c r="Q22" s="342"/>
      <c r="R22" s="342"/>
      <c r="S22" s="640" t="s">
        <v>76</v>
      </c>
      <c r="T22" s="640"/>
      <c r="U22" s="640"/>
      <c r="V22" s="640"/>
      <c r="W22" s="342"/>
      <c r="X22" s="123"/>
    </row>
    <row r="23" spans="1:24" ht="11.1" customHeight="1">
      <c r="A23" s="115"/>
      <c r="B23" s="374">
        <v>22</v>
      </c>
      <c r="C23" s="374">
        <v>40</v>
      </c>
      <c r="D23" s="374">
        <v>19</v>
      </c>
      <c r="E23" s="374">
        <v>25</v>
      </c>
      <c r="F23" s="374">
        <v>13</v>
      </c>
      <c r="G23" s="374">
        <v>20</v>
      </c>
      <c r="H23" s="374">
        <v>5</v>
      </c>
      <c r="I23" s="374">
        <v>9</v>
      </c>
      <c r="J23" s="374">
        <v>0</v>
      </c>
      <c r="K23" s="374">
        <v>1</v>
      </c>
      <c r="L23" s="374">
        <v>0</v>
      </c>
      <c r="M23" s="374">
        <v>1</v>
      </c>
      <c r="N23" s="172"/>
      <c r="O23" s="342"/>
      <c r="P23" s="342"/>
      <c r="Q23" s="342"/>
      <c r="R23" s="342"/>
      <c r="S23" s="640" t="s">
        <v>77</v>
      </c>
      <c r="T23" s="640"/>
      <c r="U23" s="640"/>
      <c r="V23" s="640"/>
      <c r="W23" s="342"/>
      <c r="X23" s="123"/>
    </row>
    <row r="24" spans="1:24" ht="6" customHeight="1">
      <c r="A24" s="126"/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172"/>
      <c r="O24" s="342"/>
      <c r="P24" s="342"/>
      <c r="Q24" s="342"/>
      <c r="R24" s="342"/>
      <c r="S24" s="342"/>
      <c r="T24" s="342"/>
      <c r="U24" s="342"/>
      <c r="V24" s="342"/>
      <c r="W24" s="342"/>
      <c r="X24" s="123"/>
    </row>
    <row r="25" spans="1:24" s="118" customFormat="1" ht="11.1" customHeight="1">
      <c r="A25" s="138"/>
      <c r="B25" s="375">
        <v>304</v>
      </c>
      <c r="C25" s="375">
        <v>373</v>
      </c>
      <c r="D25" s="375">
        <v>214</v>
      </c>
      <c r="E25" s="375">
        <v>353</v>
      </c>
      <c r="F25" s="375">
        <v>127</v>
      </c>
      <c r="G25" s="375">
        <v>215</v>
      </c>
      <c r="H25" s="375">
        <v>39</v>
      </c>
      <c r="I25" s="375">
        <v>87</v>
      </c>
      <c r="J25" s="375">
        <v>7</v>
      </c>
      <c r="K25" s="375">
        <v>27</v>
      </c>
      <c r="L25" s="375">
        <v>1</v>
      </c>
      <c r="M25" s="375">
        <v>4</v>
      </c>
      <c r="N25" s="174"/>
      <c r="O25" s="641" t="s">
        <v>122</v>
      </c>
      <c r="P25" s="641"/>
      <c r="Q25" s="641"/>
      <c r="R25" s="641"/>
      <c r="S25" s="641"/>
      <c r="T25" s="641"/>
      <c r="U25" s="641"/>
      <c r="V25" s="641"/>
      <c r="W25" s="343"/>
      <c r="X25" s="132"/>
    </row>
    <row r="26" spans="1:24" ht="11.1" customHeight="1">
      <c r="A26" s="126"/>
      <c r="B26" s="374">
        <v>34</v>
      </c>
      <c r="C26" s="374">
        <v>34</v>
      </c>
      <c r="D26" s="374">
        <v>23</v>
      </c>
      <c r="E26" s="374">
        <v>50</v>
      </c>
      <c r="F26" s="374">
        <v>17</v>
      </c>
      <c r="G26" s="374">
        <v>31</v>
      </c>
      <c r="H26" s="374">
        <v>4</v>
      </c>
      <c r="I26" s="374">
        <v>8</v>
      </c>
      <c r="J26" s="374">
        <v>1</v>
      </c>
      <c r="K26" s="374">
        <v>3</v>
      </c>
      <c r="L26" s="374">
        <v>1</v>
      </c>
      <c r="M26" s="374">
        <v>2</v>
      </c>
      <c r="N26" s="172"/>
      <c r="O26" s="342"/>
      <c r="P26" s="342"/>
      <c r="Q26" s="342"/>
      <c r="R26" s="342"/>
      <c r="S26" s="640" t="s">
        <v>76</v>
      </c>
      <c r="T26" s="640"/>
      <c r="U26" s="640"/>
      <c r="V26" s="640"/>
      <c r="W26" s="342"/>
      <c r="X26" s="123"/>
    </row>
    <row r="27" spans="1:24" ht="11.1" customHeight="1">
      <c r="A27" s="126"/>
      <c r="B27" s="374">
        <v>85</v>
      </c>
      <c r="C27" s="374">
        <v>85</v>
      </c>
      <c r="D27" s="374">
        <v>61</v>
      </c>
      <c r="E27" s="374">
        <v>101</v>
      </c>
      <c r="F27" s="374">
        <v>43</v>
      </c>
      <c r="G27" s="374">
        <v>71</v>
      </c>
      <c r="H27" s="374">
        <v>12</v>
      </c>
      <c r="I27" s="374">
        <v>30</v>
      </c>
      <c r="J27" s="374">
        <v>1</v>
      </c>
      <c r="K27" s="374">
        <v>7</v>
      </c>
      <c r="L27" s="374">
        <v>0</v>
      </c>
      <c r="M27" s="374">
        <v>1</v>
      </c>
      <c r="N27" s="172"/>
      <c r="O27" s="342"/>
      <c r="P27" s="342"/>
      <c r="Q27" s="342"/>
      <c r="R27" s="342"/>
      <c r="S27" s="640" t="s">
        <v>77</v>
      </c>
      <c r="T27" s="640"/>
      <c r="U27" s="640"/>
      <c r="V27" s="640"/>
      <c r="W27" s="342"/>
      <c r="X27" s="123"/>
    </row>
    <row r="28" spans="1:24" ht="11.1" customHeight="1">
      <c r="A28" s="126"/>
      <c r="B28" s="374">
        <v>61</v>
      </c>
      <c r="C28" s="374">
        <v>81</v>
      </c>
      <c r="D28" s="374">
        <v>46</v>
      </c>
      <c r="E28" s="374">
        <v>70</v>
      </c>
      <c r="F28" s="374">
        <v>20</v>
      </c>
      <c r="G28" s="374">
        <v>38</v>
      </c>
      <c r="H28" s="374">
        <v>11</v>
      </c>
      <c r="I28" s="374">
        <v>16</v>
      </c>
      <c r="J28" s="374">
        <v>2</v>
      </c>
      <c r="K28" s="374">
        <v>5</v>
      </c>
      <c r="L28" s="374">
        <v>0</v>
      </c>
      <c r="M28" s="374">
        <v>0</v>
      </c>
      <c r="N28" s="172"/>
      <c r="O28" s="342"/>
      <c r="P28" s="342"/>
      <c r="Q28" s="342"/>
      <c r="R28" s="342"/>
      <c r="S28" s="640" t="s">
        <v>81</v>
      </c>
      <c r="T28" s="640"/>
      <c r="U28" s="640"/>
      <c r="V28" s="640"/>
      <c r="W28" s="342"/>
      <c r="X28" s="123"/>
    </row>
    <row r="29" spans="1:24" ht="11.1" customHeight="1">
      <c r="A29" s="126"/>
      <c r="B29" s="374">
        <v>124</v>
      </c>
      <c r="C29" s="374">
        <v>173</v>
      </c>
      <c r="D29" s="374">
        <v>84</v>
      </c>
      <c r="E29" s="374">
        <v>132</v>
      </c>
      <c r="F29" s="374">
        <v>47</v>
      </c>
      <c r="G29" s="374">
        <v>75</v>
      </c>
      <c r="H29" s="374">
        <v>12</v>
      </c>
      <c r="I29" s="374">
        <v>33</v>
      </c>
      <c r="J29" s="374">
        <v>3</v>
      </c>
      <c r="K29" s="374">
        <v>12</v>
      </c>
      <c r="L29" s="374">
        <v>0</v>
      </c>
      <c r="M29" s="374">
        <v>1</v>
      </c>
      <c r="N29" s="172"/>
      <c r="O29" s="342"/>
      <c r="P29" s="342"/>
      <c r="Q29" s="342"/>
      <c r="R29" s="342"/>
      <c r="S29" s="640" t="s">
        <v>84</v>
      </c>
      <c r="T29" s="640"/>
      <c r="U29" s="640"/>
      <c r="V29" s="640"/>
      <c r="W29" s="342"/>
      <c r="X29" s="123"/>
    </row>
    <row r="30" spans="1:24" ht="6" customHeight="1">
      <c r="A30" s="115"/>
      <c r="B30" s="374"/>
      <c r="C30" s="374"/>
      <c r="D30" s="374"/>
      <c r="E30" s="374"/>
      <c r="F30" s="374"/>
      <c r="G30" s="374"/>
      <c r="H30" s="374"/>
      <c r="I30" s="374"/>
      <c r="J30" s="374"/>
      <c r="K30" s="374"/>
      <c r="L30" s="374"/>
      <c r="M30" s="374"/>
      <c r="N30" s="172"/>
      <c r="O30" s="116"/>
      <c r="P30" s="116"/>
      <c r="Q30" s="116"/>
      <c r="R30" s="116"/>
      <c r="S30" s="116"/>
      <c r="T30" s="116"/>
      <c r="U30" s="116"/>
      <c r="V30" s="116"/>
      <c r="W30" s="116"/>
      <c r="X30" s="126"/>
    </row>
    <row r="31" spans="1:24" s="118" customFormat="1" ht="11.1" customHeight="1">
      <c r="A31" s="138"/>
      <c r="B31" s="375">
        <v>323</v>
      </c>
      <c r="C31" s="375">
        <v>477</v>
      </c>
      <c r="D31" s="375">
        <v>255</v>
      </c>
      <c r="E31" s="375">
        <v>414</v>
      </c>
      <c r="F31" s="375">
        <v>150</v>
      </c>
      <c r="G31" s="375">
        <v>267</v>
      </c>
      <c r="H31" s="375">
        <v>48</v>
      </c>
      <c r="I31" s="375">
        <v>140</v>
      </c>
      <c r="J31" s="375">
        <v>7</v>
      </c>
      <c r="K31" s="375">
        <v>39</v>
      </c>
      <c r="L31" s="375">
        <v>1</v>
      </c>
      <c r="M31" s="375">
        <v>8</v>
      </c>
      <c r="N31" s="174"/>
      <c r="O31" s="641" t="s">
        <v>123</v>
      </c>
      <c r="P31" s="641"/>
      <c r="Q31" s="641"/>
      <c r="R31" s="641"/>
      <c r="S31" s="641"/>
      <c r="T31" s="641"/>
      <c r="U31" s="641"/>
      <c r="V31" s="641"/>
      <c r="W31" s="343"/>
      <c r="X31" s="132"/>
    </row>
    <row r="32" spans="1:24" ht="11.1" customHeight="1">
      <c r="A32" s="126"/>
      <c r="B32" s="374">
        <v>48</v>
      </c>
      <c r="C32" s="374">
        <v>62</v>
      </c>
      <c r="D32" s="374">
        <v>35</v>
      </c>
      <c r="E32" s="374">
        <v>57</v>
      </c>
      <c r="F32" s="374">
        <v>23</v>
      </c>
      <c r="G32" s="374">
        <v>29</v>
      </c>
      <c r="H32" s="374">
        <v>4</v>
      </c>
      <c r="I32" s="374">
        <v>15</v>
      </c>
      <c r="J32" s="374">
        <v>1</v>
      </c>
      <c r="K32" s="374">
        <v>4</v>
      </c>
      <c r="L32" s="374">
        <v>0</v>
      </c>
      <c r="M32" s="374">
        <v>0</v>
      </c>
      <c r="N32" s="172"/>
      <c r="O32" s="342"/>
      <c r="P32" s="342"/>
      <c r="Q32" s="342"/>
      <c r="R32" s="342"/>
      <c r="S32" s="640" t="s">
        <v>76</v>
      </c>
      <c r="T32" s="640"/>
      <c r="U32" s="640"/>
      <c r="V32" s="640"/>
      <c r="W32" s="342"/>
      <c r="X32" s="123"/>
    </row>
    <row r="33" spans="1:24" ht="11.1" customHeight="1">
      <c r="A33" s="126"/>
      <c r="B33" s="374">
        <v>71</v>
      </c>
      <c r="C33" s="374">
        <v>108</v>
      </c>
      <c r="D33" s="374">
        <v>56</v>
      </c>
      <c r="E33" s="374">
        <v>74</v>
      </c>
      <c r="F33" s="374">
        <v>25</v>
      </c>
      <c r="G33" s="374">
        <v>50</v>
      </c>
      <c r="H33" s="374">
        <v>5</v>
      </c>
      <c r="I33" s="374">
        <v>32</v>
      </c>
      <c r="J33" s="374">
        <v>1</v>
      </c>
      <c r="K33" s="374">
        <v>9</v>
      </c>
      <c r="L33" s="374">
        <v>0</v>
      </c>
      <c r="M33" s="374">
        <v>2</v>
      </c>
      <c r="N33" s="172"/>
      <c r="O33" s="342"/>
      <c r="P33" s="342"/>
      <c r="Q33" s="342"/>
      <c r="R33" s="342"/>
      <c r="S33" s="640" t="s">
        <v>77</v>
      </c>
      <c r="T33" s="640"/>
      <c r="U33" s="640"/>
      <c r="V33" s="640"/>
      <c r="W33" s="342"/>
      <c r="X33" s="123"/>
    </row>
    <row r="34" spans="1:24" ht="11.1" customHeight="1">
      <c r="A34" s="126"/>
      <c r="B34" s="374">
        <v>79</v>
      </c>
      <c r="C34" s="374">
        <v>101</v>
      </c>
      <c r="D34" s="374">
        <v>49</v>
      </c>
      <c r="E34" s="374">
        <v>117</v>
      </c>
      <c r="F34" s="374">
        <v>50</v>
      </c>
      <c r="G34" s="374">
        <v>79</v>
      </c>
      <c r="H34" s="374">
        <v>17</v>
      </c>
      <c r="I34" s="374">
        <v>37</v>
      </c>
      <c r="J34" s="374">
        <v>2</v>
      </c>
      <c r="K34" s="374">
        <v>11</v>
      </c>
      <c r="L34" s="374">
        <v>0</v>
      </c>
      <c r="M34" s="374">
        <v>2</v>
      </c>
      <c r="N34" s="172"/>
      <c r="O34" s="342"/>
      <c r="P34" s="342"/>
      <c r="Q34" s="342"/>
      <c r="R34" s="342"/>
      <c r="S34" s="640" t="s">
        <v>81</v>
      </c>
      <c r="T34" s="640"/>
      <c r="U34" s="640"/>
      <c r="V34" s="640"/>
      <c r="W34" s="342"/>
      <c r="X34" s="123"/>
    </row>
    <row r="35" spans="1:24" ht="11.1" customHeight="1">
      <c r="A35" s="126"/>
      <c r="B35" s="374">
        <v>70</v>
      </c>
      <c r="C35" s="374">
        <v>113</v>
      </c>
      <c r="D35" s="374">
        <v>69</v>
      </c>
      <c r="E35" s="374">
        <v>88</v>
      </c>
      <c r="F35" s="374">
        <v>26</v>
      </c>
      <c r="G35" s="374">
        <v>60</v>
      </c>
      <c r="H35" s="374">
        <v>11</v>
      </c>
      <c r="I35" s="374">
        <v>22</v>
      </c>
      <c r="J35" s="374">
        <v>1</v>
      </c>
      <c r="K35" s="374">
        <v>3</v>
      </c>
      <c r="L35" s="374">
        <v>0</v>
      </c>
      <c r="M35" s="374">
        <v>0</v>
      </c>
      <c r="N35" s="172"/>
      <c r="O35" s="342"/>
      <c r="P35" s="342"/>
      <c r="Q35" s="342"/>
      <c r="R35" s="342"/>
      <c r="S35" s="640" t="s">
        <v>84</v>
      </c>
      <c r="T35" s="640"/>
      <c r="U35" s="640"/>
      <c r="V35" s="640"/>
      <c r="W35" s="342"/>
      <c r="X35" s="123"/>
    </row>
    <row r="36" spans="1:24" ht="11.1" customHeight="1">
      <c r="A36" s="126"/>
      <c r="B36" s="374">
        <v>55</v>
      </c>
      <c r="C36" s="374">
        <v>93</v>
      </c>
      <c r="D36" s="374">
        <v>46</v>
      </c>
      <c r="E36" s="374">
        <v>78</v>
      </c>
      <c r="F36" s="374">
        <v>26</v>
      </c>
      <c r="G36" s="374">
        <v>49</v>
      </c>
      <c r="H36" s="374">
        <v>11</v>
      </c>
      <c r="I36" s="374">
        <v>34</v>
      </c>
      <c r="J36" s="374">
        <v>2</v>
      </c>
      <c r="K36" s="374">
        <v>12</v>
      </c>
      <c r="L36" s="374">
        <v>1</v>
      </c>
      <c r="M36" s="374">
        <v>4</v>
      </c>
      <c r="N36" s="172"/>
      <c r="O36" s="342"/>
      <c r="P36" s="342"/>
      <c r="Q36" s="342"/>
      <c r="R36" s="342"/>
      <c r="S36" s="640" t="s">
        <v>87</v>
      </c>
      <c r="T36" s="640"/>
      <c r="U36" s="640"/>
      <c r="V36" s="640"/>
      <c r="W36" s="342"/>
      <c r="X36" s="123"/>
    </row>
    <row r="37" spans="1:24" ht="6" customHeight="1">
      <c r="A37" s="126"/>
      <c r="B37" s="374"/>
      <c r="C37" s="374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172"/>
      <c r="O37" s="342"/>
      <c r="P37" s="342"/>
      <c r="Q37" s="342"/>
      <c r="R37" s="342"/>
      <c r="S37" s="342"/>
      <c r="T37" s="342"/>
      <c r="U37" s="342"/>
      <c r="V37" s="342"/>
      <c r="W37" s="342"/>
      <c r="X37" s="123"/>
    </row>
    <row r="38" spans="1:24" s="118" customFormat="1" ht="11.1" customHeight="1">
      <c r="A38" s="138"/>
      <c r="B38" s="375">
        <v>652</v>
      </c>
      <c r="C38" s="375">
        <v>924</v>
      </c>
      <c r="D38" s="375">
        <v>468</v>
      </c>
      <c r="E38" s="375">
        <v>770</v>
      </c>
      <c r="F38" s="375">
        <v>285</v>
      </c>
      <c r="G38" s="375">
        <v>504</v>
      </c>
      <c r="H38" s="375">
        <v>94</v>
      </c>
      <c r="I38" s="375">
        <v>236</v>
      </c>
      <c r="J38" s="375">
        <v>17</v>
      </c>
      <c r="K38" s="375">
        <v>70</v>
      </c>
      <c r="L38" s="375">
        <v>2</v>
      </c>
      <c r="M38" s="375">
        <v>11</v>
      </c>
      <c r="N38" s="174"/>
      <c r="O38" s="641" t="s">
        <v>124</v>
      </c>
      <c r="P38" s="641"/>
      <c r="Q38" s="641"/>
      <c r="R38" s="641"/>
      <c r="S38" s="641"/>
      <c r="T38" s="641"/>
      <c r="U38" s="641"/>
      <c r="V38" s="641"/>
      <c r="W38" s="343"/>
      <c r="X38" s="132"/>
    </row>
    <row r="39" spans="1:24" ht="11.1" customHeight="1">
      <c r="A39" s="126"/>
      <c r="B39" s="374">
        <v>49</v>
      </c>
      <c r="C39" s="374">
        <v>77</v>
      </c>
      <c r="D39" s="374">
        <v>49</v>
      </c>
      <c r="E39" s="374">
        <v>84</v>
      </c>
      <c r="F39" s="374">
        <v>24</v>
      </c>
      <c r="G39" s="374">
        <v>42</v>
      </c>
      <c r="H39" s="374">
        <v>12</v>
      </c>
      <c r="I39" s="374">
        <v>21</v>
      </c>
      <c r="J39" s="374">
        <v>1</v>
      </c>
      <c r="K39" s="374">
        <v>5</v>
      </c>
      <c r="L39" s="374">
        <v>0</v>
      </c>
      <c r="M39" s="374">
        <v>1</v>
      </c>
      <c r="N39" s="172"/>
      <c r="O39" s="342"/>
      <c r="P39" s="342"/>
      <c r="Q39" s="342"/>
      <c r="R39" s="342"/>
      <c r="S39" s="640" t="s">
        <v>76</v>
      </c>
      <c r="T39" s="640"/>
      <c r="U39" s="640"/>
      <c r="V39" s="640"/>
      <c r="W39" s="342"/>
      <c r="X39" s="123"/>
    </row>
    <row r="40" spans="1:24" ht="11.1" customHeight="1">
      <c r="A40" s="126"/>
      <c r="B40" s="374">
        <v>120</v>
      </c>
      <c r="C40" s="374">
        <v>156</v>
      </c>
      <c r="D40" s="374">
        <v>71</v>
      </c>
      <c r="E40" s="374">
        <v>134</v>
      </c>
      <c r="F40" s="374">
        <v>46</v>
      </c>
      <c r="G40" s="374">
        <v>98</v>
      </c>
      <c r="H40" s="374">
        <v>10</v>
      </c>
      <c r="I40" s="374">
        <v>61</v>
      </c>
      <c r="J40" s="374">
        <v>2</v>
      </c>
      <c r="K40" s="374">
        <v>16</v>
      </c>
      <c r="L40" s="374">
        <v>0</v>
      </c>
      <c r="M40" s="374">
        <v>3</v>
      </c>
      <c r="N40" s="172"/>
      <c r="O40" s="342"/>
      <c r="P40" s="342"/>
      <c r="Q40" s="342"/>
      <c r="R40" s="342"/>
      <c r="S40" s="640" t="s">
        <v>77</v>
      </c>
      <c r="T40" s="640"/>
      <c r="U40" s="640"/>
      <c r="V40" s="640"/>
      <c r="W40" s="342"/>
      <c r="X40" s="123"/>
    </row>
    <row r="41" spans="1:24" ht="11.1" customHeight="1">
      <c r="A41" s="126"/>
      <c r="B41" s="374">
        <v>109</v>
      </c>
      <c r="C41" s="374">
        <v>169</v>
      </c>
      <c r="D41" s="374">
        <v>75</v>
      </c>
      <c r="E41" s="374">
        <v>143</v>
      </c>
      <c r="F41" s="374">
        <v>43</v>
      </c>
      <c r="G41" s="374">
        <v>87</v>
      </c>
      <c r="H41" s="374">
        <v>11</v>
      </c>
      <c r="I41" s="374">
        <v>44</v>
      </c>
      <c r="J41" s="374">
        <v>6</v>
      </c>
      <c r="K41" s="374">
        <v>13</v>
      </c>
      <c r="L41" s="374">
        <v>0</v>
      </c>
      <c r="M41" s="374">
        <v>3</v>
      </c>
      <c r="N41" s="172"/>
      <c r="O41" s="342"/>
      <c r="P41" s="342"/>
      <c r="Q41" s="342"/>
      <c r="R41" s="342"/>
      <c r="S41" s="640" t="s">
        <v>81</v>
      </c>
      <c r="T41" s="640"/>
      <c r="U41" s="640"/>
      <c r="V41" s="640"/>
      <c r="W41" s="342"/>
      <c r="X41" s="123"/>
    </row>
    <row r="42" spans="1:24" ht="11.1" customHeight="1">
      <c r="A42" s="126"/>
      <c r="B42" s="374">
        <v>54</v>
      </c>
      <c r="C42" s="374">
        <v>71</v>
      </c>
      <c r="D42" s="374">
        <v>33</v>
      </c>
      <c r="E42" s="374">
        <v>49</v>
      </c>
      <c r="F42" s="374">
        <v>17</v>
      </c>
      <c r="G42" s="374">
        <v>24</v>
      </c>
      <c r="H42" s="374">
        <v>5</v>
      </c>
      <c r="I42" s="374">
        <v>11</v>
      </c>
      <c r="J42" s="374">
        <v>1</v>
      </c>
      <c r="K42" s="374">
        <v>7</v>
      </c>
      <c r="L42" s="374">
        <v>0</v>
      </c>
      <c r="M42" s="374">
        <v>0</v>
      </c>
      <c r="N42" s="172"/>
      <c r="O42" s="342"/>
      <c r="P42" s="342"/>
      <c r="Q42" s="342"/>
      <c r="R42" s="342"/>
      <c r="S42" s="640" t="s">
        <v>84</v>
      </c>
      <c r="T42" s="640"/>
      <c r="U42" s="640"/>
      <c r="V42" s="640"/>
      <c r="W42" s="342"/>
      <c r="X42" s="123"/>
    </row>
    <row r="43" spans="1:24" ht="11.1" customHeight="1">
      <c r="A43" s="126"/>
      <c r="B43" s="374">
        <v>70</v>
      </c>
      <c r="C43" s="374">
        <v>108</v>
      </c>
      <c r="D43" s="374">
        <v>58</v>
      </c>
      <c r="E43" s="374">
        <v>75</v>
      </c>
      <c r="F43" s="374">
        <v>35</v>
      </c>
      <c r="G43" s="374">
        <v>64</v>
      </c>
      <c r="H43" s="374">
        <v>15</v>
      </c>
      <c r="I43" s="374">
        <v>32</v>
      </c>
      <c r="J43" s="374">
        <v>2</v>
      </c>
      <c r="K43" s="374">
        <v>6</v>
      </c>
      <c r="L43" s="374">
        <v>0</v>
      </c>
      <c r="M43" s="374">
        <v>2</v>
      </c>
      <c r="N43" s="172"/>
      <c r="O43" s="342"/>
      <c r="P43" s="342"/>
      <c r="Q43" s="342"/>
      <c r="R43" s="342"/>
      <c r="S43" s="640" t="s">
        <v>87</v>
      </c>
      <c r="T43" s="640"/>
      <c r="U43" s="640"/>
      <c r="V43" s="640"/>
      <c r="W43" s="342"/>
      <c r="X43" s="123"/>
    </row>
    <row r="44" spans="1:24" ht="11.1" customHeight="1">
      <c r="A44" s="126"/>
      <c r="B44" s="374">
        <v>109</v>
      </c>
      <c r="C44" s="374">
        <v>172</v>
      </c>
      <c r="D44" s="374">
        <v>85</v>
      </c>
      <c r="E44" s="374">
        <v>157</v>
      </c>
      <c r="F44" s="374">
        <v>61</v>
      </c>
      <c r="G44" s="374">
        <v>108</v>
      </c>
      <c r="H44" s="374">
        <v>22</v>
      </c>
      <c r="I44" s="374">
        <v>42</v>
      </c>
      <c r="J44" s="374">
        <v>5</v>
      </c>
      <c r="K44" s="374">
        <v>11</v>
      </c>
      <c r="L44" s="374">
        <v>0</v>
      </c>
      <c r="M44" s="374">
        <v>1</v>
      </c>
      <c r="N44" s="172"/>
      <c r="O44" s="342"/>
      <c r="P44" s="342"/>
      <c r="Q44" s="342"/>
      <c r="R44" s="342"/>
      <c r="S44" s="640" t="s">
        <v>88</v>
      </c>
      <c r="T44" s="640"/>
      <c r="U44" s="640"/>
      <c r="V44" s="640"/>
      <c r="W44" s="342"/>
      <c r="X44" s="123"/>
    </row>
    <row r="45" spans="1:24" ht="11.1" customHeight="1">
      <c r="A45" s="126"/>
      <c r="B45" s="374">
        <v>141</v>
      </c>
      <c r="C45" s="374">
        <v>171</v>
      </c>
      <c r="D45" s="374">
        <v>97</v>
      </c>
      <c r="E45" s="374">
        <v>128</v>
      </c>
      <c r="F45" s="374">
        <v>59</v>
      </c>
      <c r="G45" s="374">
        <v>81</v>
      </c>
      <c r="H45" s="374">
        <v>19</v>
      </c>
      <c r="I45" s="374">
        <v>25</v>
      </c>
      <c r="J45" s="374">
        <v>0</v>
      </c>
      <c r="K45" s="374">
        <v>12</v>
      </c>
      <c r="L45" s="374">
        <v>2</v>
      </c>
      <c r="M45" s="374">
        <v>1</v>
      </c>
      <c r="N45" s="172"/>
      <c r="O45" s="342"/>
      <c r="P45" s="342"/>
      <c r="Q45" s="342"/>
      <c r="R45" s="342"/>
      <c r="S45" s="640" t="s">
        <v>104</v>
      </c>
      <c r="T45" s="640"/>
      <c r="U45" s="640"/>
      <c r="V45" s="640"/>
      <c r="W45" s="342"/>
      <c r="X45" s="123"/>
    </row>
    <row r="46" spans="1:24" ht="6" customHeight="1">
      <c r="A46" s="126"/>
      <c r="B46" s="374"/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172"/>
      <c r="O46" s="342"/>
      <c r="P46" s="342"/>
      <c r="Q46" s="342"/>
      <c r="R46" s="342"/>
      <c r="S46" s="342"/>
      <c r="T46" s="342"/>
      <c r="U46" s="342"/>
      <c r="V46" s="342"/>
      <c r="W46" s="342"/>
      <c r="X46" s="123"/>
    </row>
    <row r="47" spans="1:24" s="118" customFormat="1" ht="11.1" customHeight="1">
      <c r="A47" s="138"/>
      <c r="B47" s="375">
        <v>3</v>
      </c>
      <c r="C47" s="375">
        <v>3</v>
      </c>
      <c r="D47" s="375">
        <v>2</v>
      </c>
      <c r="E47" s="375">
        <v>0</v>
      </c>
      <c r="F47" s="375">
        <v>0</v>
      </c>
      <c r="G47" s="375">
        <v>0</v>
      </c>
      <c r="H47" s="375">
        <v>0</v>
      </c>
      <c r="I47" s="375">
        <v>0</v>
      </c>
      <c r="J47" s="375">
        <v>0</v>
      </c>
      <c r="K47" s="375">
        <v>0</v>
      </c>
      <c r="L47" s="375">
        <v>0</v>
      </c>
      <c r="M47" s="375">
        <v>0</v>
      </c>
      <c r="N47" s="174"/>
      <c r="O47" s="641" t="s">
        <v>125</v>
      </c>
      <c r="P47" s="641"/>
      <c r="Q47" s="641"/>
      <c r="R47" s="641"/>
      <c r="S47" s="641"/>
      <c r="T47" s="641"/>
      <c r="U47" s="641"/>
      <c r="V47" s="641"/>
      <c r="W47" s="343"/>
      <c r="X47" s="132"/>
    </row>
    <row r="48" spans="1:24" ht="6" customHeight="1">
      <c r="A48" s="126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172"/>
      <c r="O48" s="342"/>
      <c r="P48" s="342"/>
      <c r="Q48" s="342"/>
      <c r="R48" s="342"/>
      <c r="S48" s="342"/>
      <c r="T48" s="342"/>
      <c r="U48" s="342"/>
      <c r="V48" s="342"/>
      <c r="W48" s="342"/>
      <c r="X48" s="123"/>
    </row>
    <row r="49" spans="1:26" s="118" customFormat="1" ht="11.1" customHeight="1">
      <c r="A49" s="138"/>
      <c r="B49" s="375">
        <v>499</v>
      </c>
      <c r="C49" s="375">
        <v>641</v>
      </c>
      <c r="D49" s="375">
        <v>358</v>
      </c>
      <c r="E49" s="375">
        <v>441</v>
      </c>
      <c r="F49" s="375">
        <v>134</v>
      </c>
      <c r="G49" s="375">
        <v>242</v>
      </c>
      <c r="H49" s="375">
        <v>43</v>
      </c>
      <c r="I49" s="375">
        <v>106</v>
      </c>
      <c r="J49" s="375">
        <v>6</v>
      </c>
      <c r="K49" s="375">
        <v>33</v>
      </c>
      <c r="L49" s="375">
        <v>0</v>
      </c>
      <c r="M49" s="375">
        <v>5</v>
      </c>
      <c r="N49" s="174"/>
      <c r="O49" s="641" t="s">
        <v>126</v>
      </c>
      <c r="P49" s="641"/>
      <c r="Q49" s="641"/>
      <c r="R49" s="641"/>
      <c r="S49" s="641"/>
      <c r="T49" s="641"/>
      <c r="U49" s="641"/>
      <c r="V49" s="641"/>
      <c r="W49" s="343"/>
      <c r="X49" s="132"/>
    </row>
    <row r="50" spans="1:26" ht="11.1" customHeight="1">
      <c r="A50" s="126"/>
      <c r="B50" s="374">
        <v>76</v>
      </c>
      <c r="C50" s="374">
        <v>93</v>
      </c>
      <c r="D50" s="374">
        <v>68</v>
      </c>
      <c r="E50" s="374">
        <v>74</v>
      </c>
      <c r="F50" s="374">
        <v>31</v>
      </c>
      <c r="G50" s="374">
        <v>44</v>
      </c>
      <c r="H50" s="374">
        <v>4</v>
      </c>
      <c r="I50" s="374">
        <v>15</v>
      </c>
      <c r="J50" s="374">
        <v>0</v>
      </c>
      <c r="K50" s="374">
        <v>3</v>
      </c>
      <c r="L50" s="374">
        <v>0</v>
      </c>
      <c r="M50" s="374">
        <v>1</v>
      </c>
      <c r="N50" s="172"/>
      <c r="O50" s="342"/>
      <c r="P50" s="342"/>
      <c r="Q50" s="342"/>
      <c r="R50" s="342"/>
      <c r="S50" s="640" t="s">
        <v>76</v>
      </c>
      <c r="T50" s="640"/>
      <c r="U50" s="640"/>
      <c r="V50" s="640"/>
      <c r="W50" s="342"/>
      <c r="X50" s="123"/>
    </row>
    <row r="51" spans="1:26" ht="11.1" customHeight="1">
      <c r="A51" s="126"/>
      <c r="B51" s="374">
        <v>62</v>
      </c>
      <c r="C51" s="374">
        <v>83</v>
      </c>
      <c r="D51" s="374">
        <v>40</v>
      </c>
      <c r="E51" s="374">
        <v>58</v>
      </c>
      <c r="F51" s="374">
        <v>17</v>
      </c>
      <c r="G51" s="374">
        <v>35</v>
      </c>
      <c r="H51" s="374">
        <v>6</v>
      </c>
      <c r="I51" s="374">
        <v>17</v>
      </c>
      <c r="J51" s="374">
        <v>3</v>
      </c>
      <c r="K51" s="374">
        <v>2</v>
      </c>
      <c r="L51" s="374">
        <v>0</v>
      </c>
      <c r="M51" s="374">
        <v>0</v>
      </c>
      <c r="N51" s="172"/>
      <c r="O51" s="342"/>
      <c r="P51" s="342"/>
      <c r="Q51" s="342"/>
      <c r="R51" s="342"/>
      <c r="S51" s="640" t="s">
        <v>77</v>
      </c>
      <c r="T51" s="640"/>
      <c r="U51" s="640"/>
      <c r="V51" s="640"/>
      <c r="W51" s="342"/>
      <c r="X51" s="123"/>
    </row>
    <row r="52" spans="1:26" ht="11.1" customHeight="1">
      <c r="A52" s="115"/>
      <c r="B52" s="374">
        <v>72</v>
      </c>
      <c r="C52" s="374">
        <v>120</v>
      </c>
      <c r="D52" s="374">
        <v>67</v>
      </c>
      <c r="E52" s="374">
        <v>87</v>
      </c>
      <c r="F52" s="374">
        <v>28</v>
      </c>
      <c r="G52" s="374">
        <v>39</v>
      </c>
      <c r="H52" s="374">
        <v>13</v>
      </c>
      <c r="I52" s="374">
        <v>19</v>
      </c>
      <c r="J52" s="374">
        <v>1</v>
      </c>
      <c r="K52" s="374">
        <v>8</v>
      </c>
      <c r="L52" s="374">
        <v>0</v>
      </c>
      <c r="M52" s="374">
        <v>0</v>
      </c>
      <c r="N52" s="172"/>
      <c r="O52" s="342"/>
      <c r="P52" s="342"/>
      <c r="Q52" s="342"/>
      <c r="R52" s="342"/>
      <c r="S52" s="640" t="s">
        <v>81</v>
      </c>
      <c r="T52" s="640"/>
      <c r="U52" s="640"/>
      <c r="V52" s="640"/>
      <c r="W52" s="342"/>
      <c r="X52" s="123"/>
    </row>
    <row r="53" spans="1:26" ht="11.1" customHeight="1">
      <c r="A53" s="115"/>
      <c r="B53" s="374">
        <v>93</v>
      </c>
      <c r="C53" s="374">
        <v>98</v>
      </c>
      <c r="D53" s="374">
        <v>49</v>
      </c>
      <c r="E53" s="374">
        <v>65</v>
      </c>
      <c r="F53" s="374">
        <v>12</v>
      </c>
      <c r="G53" s="374">
        <v>22</v>
      </c>
      <c r="H53" s="374">
        <v>4</v>
      </c>
      <c r="I53" s="374">
        <v>20</v>
      </c>
      <c r="J53" s="374">
        <v>1</v>
      </c>
      <c r="K53" s="374">
        <v>3</v>
      </c>
      <c r="L53" s="374">
        <v>0</v>
      </c>
      <c r="M53" s="374">
        <v>0</v>
      </c>
      <c r="N53" s="172"/>
      <c r="O53" s="342"/>
      <c r="P53" s="342"/>
      <c r="Q53" s="342"/>
      <c r="R53" s="342"/>
      <c r="S53" s="640" t="s">
        <v>84</v>
      </c>
      <c r="T53" s="640"/>
      <c r="U53" s="640"/>
      <c r="V53" s="640"/>
      <c r="W53" s="342"/>
      <c r="X53" s="123"/>
    </row>
    <row r="54" spans="1:26" ht="11.1" customHeight="1">
      <c r="A54" s="115"/>
      <c r="B54" s="374">
        <v>124</v>
      </c>
      <c r="C54" s="374">
        <v>151</v>
      </c>
      <c r="D54" s="374">
        <v>87</v>
      </c>
      <c r="E54" s="374">
        <v>108</v>
      </c>
      <c r="F54" s="374">
        <v>30</v>
      </c>
      <c r="G54" s="374">
        <v>75</v>
      </c>
      <c r="H54" s="374">
        <v>14</v>
      </c>
      <c r="I54" s="374">
        <v>23</v>
      </c>
      <c r="J54" s="374">
        <v>1</v>
      </c>
      <c r="K54" s="374">
        <v>13</v>
      </c>
      <c r="L54" s="374">
        <v>0</v>
      </c>
      <c r="M54" s="374">
        <v>4</v>
      </c>
      <c r="N54" s="172"/>
      <c r="O54" s="342"/>
      <c r="P54" s="342"/>
      <c r="Q54" s="342"/>
      <c r="R54" s="342"/>
      <c r="S54" s="640" t="s">
        <v>87</v>
      </c>
      <c r="T54" s="640"/>
      <c r="U54" s="640"/>
      <c r="V54" s="640"/>
      <c r="W54" s="342"/>
      <c r="X54" s="123"/>
    </row>
    <row r="55" spans="1:26" ht="11.1" customHeight="1">
      <c r="A55" s="115"/>
      <c r="B55" s="374">
        <v>72</v>
      </c>
      <c r="C55" s="374">
        <v>96</v>
      </c>
      <c r="D55" s="374">
        <v>47</v>
      </c>
      <c r="E55" s="374">
        <v>49</v>
      </c>
      <c r="F55" s="374">
        <v>16</v>
      </c>
      <c r="G55" s="374">
        <v>27</v>
      </c>
      <c r="H55" s="374">
        <v>2</v>
      </c>
      <c r="I55" s="374">
        <v>12</v>
      </c>
      <c r="J55" s="374">
        <v>0</v>
      </c>
      <c r="K55" s="374">
        <v>4</v>
      </c>
      <c r="L55" s="374">
        <v>0</v>
      </c>
      <c r="M55" s="374">
        <v>0</v>
      </c>
      <c r="N55" s="172"/>
      <c r="O55" s="342"/>
      <c r="P55" s="342"/>
      <c r="Q55" s="342"/>
      <c r="R55" s="342"/>
      <c r="S55" s="640" t="s">
        <v>88</v>
      </c>
      <c r="T55" s="640"/>
      <c r="U55" s="640"/>
      <c r="V55" s="640"/>
      <c r="W55" s="342"/>
      <c r="X55" s="123"/>
    </row>
    <row r="56" spans="1:26" ht="6" customHeight="1">
      <c r="A56" s="115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172"/>
      <c r="O56" s="342"/>
      <c r="P56" s="342"/>
      <c r="Q56" s="342"/>
      <c r="R56" s="342"/>
      <c r="S56" s="342"/>
      <c r="T56" s="342"/>
      <c r="U56" s="342"/>
      <c r="V56" s="342"/>
      <c r="W56" s="342"/>
      <c r="X56" s="115"/>
    </row>
    <row r="57" spans="1:26" s="118" customFormat="1" ht="11.1" customHeight="1">
      <c r="A57" s="131"/>
      <c r="B57" s="375">
        <v>532</v>
      </c>
      <c r="C57" s="375">
        <v>668</v>
      </c>
      <c r="D57" s="375">
        <v>360</v>
      </c>
      <c r="E57" s="375">
        <v>512</v>
      </c>
      <c r="F57" s="375">
        <v>188</v>
      </c>
      <c r="G57" s="375">
        <v>293</v>
      </c>
      <c r="H57" s="375">
        <v>52</v>
      </c>
      <c r="I57" s="375">
        <v>135</v>
      </c>
      <c r="J57" s="375">
        <v>9</v>
      </c>
      <c r="K57" s="375">
        <v>29</v>
      </c>
      <c r="L57" s="375">
        <v>0</v>
      </c>
      <c r="M57" s="375">
        <v>9</v>
      </c>
      <c r="N57" s="174"/>
      <c r="O57" s="641" t="s">
        <v>127</v>
      </c>
      <c r="P57" s="641"/>
      <c r="Q57" s="641"/>
      <c r="R57" s="641"/>
      <c r="S57" s="641"/>
      <c r="T57" s="641"/>
      <c r="U57" s="641"/>
      <c r="V57" s="641"/>
      <c r="W57" s="343"/>
      <c r="X57" s="132"/>
    </row>
    <row r="58" spans="1:26" ht="11.1" customHeight="1">
      <c r="A58" s="115"/>
      <c r="B58" s="374">
        <v>127</v>
      </c>
      <c r="C58" s="374">
        <v>136</v>
      </c>
      <c r="D58" s="374">
        <v>77</v>
      </c>
      <c r="E58" s="374">
        <v>107</v>
      </c>
      <c r="F58" s="374">
        <v>31</v>
      </c>
      <c r="G58" s="374">
        <v>54</v>
      </c>
      <c r="H58" s="374">
        <v>10</v>
      </c>
      <c r="I58" s="374">
        <v>28</v>
      </c>
      <c r="J58" s="374">
        <v>1</v>
      </c>
      <c r="K58" s="374">
        <v>5</v>
      </c>
      <c r="L58" s="374">
        <v>0</v>
      </c>
      <c r="M58" s="374">
        <v>2</v>
      </c>
      <c r="N58" s="172"/>
      <c r="O58" s="342"/>
      <c r="P58" s="342"/>
      <c r="Q58" s="342"/>
      <c r="R58" s="342"/>
      <c r="S58" s="640" t="s">
        <v>76</v>
      </c>
      <c r="T58" s="640"/>
      <c r="U58" s="640"/>
      <c r="V58" s="640"/>
      <c r="W58" s="342"/>
      <c r="X58" s="123"/>
    </row>
    <row r="59" spans="1:26" ht="11.1" customHeight="1">
      <c r="A59" s="115"/>
      <c r="B59" s="374">
        <v>89</v>
      </c>
      <c r="C59" s="374">
        <v>110</v>
      </c>
      <c r="D59" s="374">
        <v>61</v>
      </c>
      <c r="E59" s="374">
        <v>84</v>
      </c>
      <c r="F59" s="374">
        <v>33</v>
      </c>
      <c r="G59" s="374">
        <v>44</v>
      </c>
      <c r="H59" s="374">
        <v>11</v>
      </c>
      <c r="I59" s="374">
        <v>24</v>
      </c>
      <c r="J59" s="374">
        <v>1</v>
      </c>
      <c r="K59" s="374">
        <v>3</v>
      </c>
      <c r="L59" s="374">
        <v>0</v>
      </c>
      <c r="M59" s="374">
        <v>1</v>
      </c>
      <c r="N59" s="172"/>
      <c r="O59" s="342"/>
      <c r="P59" s="342"/>
      <c r="Q59" s="342"/>
      <c r="R59" s="342"/>
      <c r="S59" s="640" t="s">
        <v>77</v>
      </c>
      <c r="T59" s="640"/>
      <c r="U59" s="640"/>
      <c r="V59" s="640"/>
      <c r="W59" s="342"/>
      <c r="X59" s="123"/>
    </row>
    <row r="60" spans="1:26" ht="11.1" customHeight="1">
      <c r="A60" s="115"/>
      <c r="B60" s="374">
        <v>68</v>
      </c>
      <c r="C60" s="374">
        <v>109</v>
      </c>
      <c r="D60" s="374">
        <v>61</v>
      </c>
      <c r="E60" s="374">
        <v>89</v>
      </c>
      <c r="F60" s="374">
        <v>34</v>
      </c>
      <c r="G60" s="374">
        <v>47</v>
      </c>
      <c r="H60" s="374">
        <v>8</v>
      </c>
      <c r="I60" s="374">
        <v>21</v>
      </c>
      <c r="J60" s="374">
        <v>2</v>
      </c>
      <c r="K60" s="374">
        <v>6</v>
      </c>
      <c r="L60" s="374">
        <v>0</v>
      </c>
      <c r="M60" s="374">
        <v>2</v>
      </c>
      <c r="N60" s="172"/>
      <c r="O60" s="342"/>
      <c r="P60" s="342"/>
      <c r="Q60" s="342"/>
      <c r="R60" s="342"/>
      <c r="S60" s="640" t="s">
        <v>81</v>
      </c>
      <c r="T60" s="640"/>
      <c r="U60" s="640"/>
      <c r="V60" s="640"/>
      <c r="W60" s="342"/>
      <c r="X60" s="123"/>
      <c r="Y60" s="116"/>
      <c r="Z60" s="116"/>
    </row>
    <row r="61" spans="1:26" ht="11.1" customHeight="1">
      <c r="A61" s="115"/>
      <c r="B61" s="374">
        <v>136</v>
      </c>
      <c r="C61" s="374">
        <v>145</v>
      </c>
      <c r="D61" s="374">
        <v>79</v>
      </c>
      <c r="E61" s="374">
        <v>124</v>
      </c>
      <c r="F61" s="374">
        <v>48</v>
      </c>
      <c r="G61" s="374">
        <v>73</v>
      </c>
      <c r="H61" s="374">
        <v>13</v>
      </c>
      <c r="I61" s="374">
        <v>26</v>
      </c>
      <c r="J61" s="374">
        <v>2</v>
      </c>
      <c r="K61" s="374">
        <v>7</v>
      </c>
      <c r="L61" s="374">
        <v>0</v>
      </c>
      <c r="M61" s="374">
        <v>2</v>
      </c>
      <c r="N61" s="172"/>
      <c r="O61" s="342"/>
      <c r="P61" s="342"/>
      <c r="Q61" s="342"/>
      <c r="R61" s="342"/>
      <c r="S61" s="640" t="s">
        <v>84</v>
      </c>
      <c r="T61" s="640"/>
      <c r="U61" s="640"/>
      <c r="V61" s="640"/>
      <c r="W61" s="342"/>
      <c r="X61" s="123"/>
      <c r="Y61" s="116"/>
      <c r="Z61" s="116"/>
    </row>
    <row r="62" spans="1:26" ht="11.1" customHeight="1">
      <c r="A62" s="115"/>
      <c r="B62" s="374">
        <v>72</v>
      </c>
      <c r="C62" s="374">
        <v>110</v>
      </c>
      <c r="D62" s="374">
        <v>47</v>
      </c>
      <c r="E62" s="374">
        <v>67</v>
      </c>
      <c r="F62" s="374">
        <v>34</v>
      </c>
      <c r="G62" s="374">
        <v>59</v>
      </c>
      <c r="H62" s="374">
        <v>9</v>
      </c>
      <c r="I62" s="374">
        <v>28</v>
      </c>
      <c r="J62" s="374">
        <v>3</v>
      </c>
      <c r="K62" s="374">
        <v>5</v>
      </c>
      <c r="L62" s="374">
        <v>0</v>
      </c>
      <c r="M62" s="374">
        <v>0</v>
      </c>
      <c r="N62" s="172"/>
      <c r="O62" s="342"/>
      <c r="P62" s="342"/>
      <c r="Q62" s="342"/>
      <c r="R62" s="342"/>
      <c r="S62" s="640" t="s">
        <v>87</v>
      </c>
      <c r="T62" s="640"/>
      <c r="U62" s="640"/>
      <c r="V62" s="640"/>
      <c r="W62" s="342"/>
      <c r="X62" s="123"/>
    </row>
    <row r="63" spans="1:26" ht="11.1" customHeight="1">
      <c r="A63" s="115"/>
      <c r="B63" s="374">
        <v>40</v>
      </c>
      <c r="C63" s="374">
        <v>58</v>
      </c>
      <c r="D63" s="374">
        <v>35</v>
      </c>
      <c r="E63" s="374">
        <v>41</v>
      </c>
      <c r="F63" s="374">
        <v>8</v>
      </c>
      <c r="G63" s="374">
        <v>16</v>
      </c>
      <c r="H63" s="374">
        <v>1</v>
      </c>
      <c r="I63" s="374">
        <v>8</v>
      </c>
      <c r="J63" s="374">
        <v>0</v>
      </c>
      <c r="K63" s="374">
        <v>3</v>
      </c>
      <c r="L63" s="374">
        <v>0</v>
      </c>
      <c r="M63" s="374">
        <v>2</v>
      </c>
      <c r="N63" s="172"/>
      <c r="O63" s="342"/>
      <c r="P63" s="342"/>
      <c r="Q63" s="342"/>
      <c r="R63" s="342"/>
      <c r="S63" s="640" t="s">
        <v>88</v>
      </c>
      <c r="T63" s="640"/>
      <c r="U63" s="640"/>
      <c r="V63" s="640"/>
      <c r="W63" s="342"/>
      <c r="X63" s="123"/>
    </row>
    <row r="64" spans="1:26" ht="6" customHeight="1">
      <c r="A64" s="115"/>
      <c r="B64" s="374"/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172"/>
      <c r="O64" s="342"/>
      <c r="P64" s="342"/>
      <c r="Q64" s="342"/>
      <c r="R64" s="342"/>
      <c r="S64" s="342"/>
      <c r="T64" s="342"/>
      <c r="U64" s="342"/>
      <c r="V64" s="342"/>
      <c r="W64" s="342"/>
      <c r="X64" s="123"/>
    </row>
    <row r="65" spans="1:24" s="118" customFormat="1" ht="11.1" customHeight="1">
      <c r="A65" s="131"/>
      <c r="B65" s="375">
        <v>612</v>
      </c>
      <c r="C65" s="375">
        <v>764</v>
      </c>
      <c r="D65" s="375">
        <v>404</v>
      </c>
      <c r="E65" s="375">
        <v>433</v>
      </c>
      <c r="F65" s="375">
        <v>153</v>
      </c>
      <c r="G65" s="375">
        <v>229</v>
      </c>
      <c r="H65" s="375">
        <v>32</v>
      </c>
      <c r="I65" s="375">
        <v>109</v>
      </c>
      <c r="J65" s="375">
        <v>3</v>
      </c>
      <c r="K65" s="375">
        <v>29</v>
      </c>
      <c r="L65" s="375">
        <v>0</v>
      </c>
      <c r="M65" s="375">
        <v>8</v>
      </c>
      <c r="N65" s="174"/>
      <c r="O65" s="641" t="s">
        <v>128</v>
      </c>
      <c r="P65" s="641"/>
      <c r="Q65" s="641"/>
      <c r="R65" s="641"/>
      <c r="S65" s="641"/>
      <c r="T65" s="641"/>
      <c r="U65" s="641"/>
      <c r="V65" s="641"/>
      <c r="W65" s="343"/>
      <c r="X65" s="132"/>
    </row>
    <row r="66" spans="1:24" ht="11.1" customHeight="1">
      <c r="A66" s="115"/>
      <c r="B66" s="374">
        <v>126</v>
      </c>
      <c r="C66" s="374">
        <v>167</v>
      </c>
      <c r="D66" s="374">
        <v>76</v>
      </c>
      <c r="E66" s="374">
        <v>79</v>
      </c>
      <c r="F66" s="374">
        <v>27</v>
      </c>
      <c r="G66" s="374">
        <v>35</v>
      </c>
      <c r="H66" s="374">
        <v>6</v>
      </c>
      <c r="I66" s="374">
        <v>17</v>
      </c>
      <c r="J66" s="374">
        <v>0</v>
      </c>
      <c r="K66" s="374">
        <v>8</v>
      </c>
      <c r="L66" s="374">
        <v>0</v>
      </c>
      <c r="M66" s="374">
        <v>1</v>
      </c>
      <c r="N66" s="172"/>
      <c r="O66" s="342"/>
      <c r="P66" s="342"/>
      <c r="Q66" s="342"/>
      <c r="R66" s="342"/>
      <c r="S66" s="640" t="s">
        <v>76</v>
      </c>
      <c r="T66" s="640"/>
      <c r="U66" s="640"/>
      <c r="V66" s="640"/>
      <c r="W66" s="342"/>
      <c r="X66" s="123"/>
    </row>
    <row r="67" spans="1:24" ht="11.1" customHeight="1">
      <c r="A67" s="115"/>
      <c r="B67" s="374">
        <v>172</v>
      </c>
      <c r="C67" s="374">
        <v>212</v>
      </c>
      <c r="D67" s="374">
        <v>100</v>
      </c>
      <c r="E67" s="374">
        <v>106</v>
      </c>
      <c r="F67" s="374">
        <v>45</v>
      </c>
      <c r="G67" s="374">
        <v>48</v>
      </c>
      <c r="H67" s="374">
        <v>6</v>
      </c>
      <c r="I67" s="374">
        <v>16</v>
      </c>
      <c r="J67" s="374">
        <v>1</v>
      </c>
      <c r="K67" s="374">
        <v>4</v>
      </c>
      <c r="L67" s="374">
        <v>0</v>
      </c>
      <c r="M67" s="374">
        <v>2</v>
      </c>
      <c r="N67" s="172"/>
      <c r="O67" s="342"/>
      <c r="P67" s="342"/>
      <c r="Q67" s="342"/>
      <c r="R67" s="342"/>
      <c r="S67" s="640" t="s">
        <v>77</v>
      </c>
      <c r="T67" s="640"/>
      <c r="U67" s="640"/>
      <c r="V67" s="640"/>
      <c r="W67" s="342"/>
      <c r="X67" s="123"/>
    </row>
    <row r="68" spans="1:24" ht="11.1" customHeight="1">
      <c r="A68" s="115"/>
      <c r="B68" s="374">
        <v>104</v>
      </c>
      <c r="C68" s="374">
        <v>133</v>
      </c>
      <c r="D68" s="374">
        <v>65</v>
      </c>
      <c r="E68" s="374">
        <v>73</v>
      </c>
      <c r="F68" s="374">
        <v>23</v>
      </c>
      <c r="G68" s="374">
        <v>31</v>
      </c>
      <c r="H68" s="374">
        <v>8</v>
      </c>
      <c r="I68" s="374">
        <v>16</v>
      </c>
      <c r="J68" s="374">
        <v>0</v>
      </c>
      <c r="K68" s="374">
        <v>4</v>
      </c>
      <c r="L68" s="374">
        <v>0</v>
      </c>
      <c r="M68" s="374">
        <v>0</v>
      </c>
      <c r="N68" s="172"/>
      <c r="O68" s="342"/>
      <c r="P68" s="342"/>
      <c r="Q68" s="342"/>
      <c r="R68" s="342"/>
      <c r="S68" s="640" t="s">
        <v>81</v>
      </c>
      <c r="T68" s="640"/>
      <c r="U68" s="640"/>
      <c r="V68" s="640"/>
      <c r="W68" s="342"/>
      <c r="X68" s="123"/>
    </row>
    <row r="69" spans="1:24" ht="11.1" customHeight="1">
      <c r="A69" s="115"/>
      <c r="B69" s="374">
        <v>74</v>
      </c>
      <c r="C69" s="374">
        <v>119</v>
      </c>
      <c r="D69" s="374">
        <v>60</v>
      </c>
      <c r="E69" s="374">
        <v>69</v>
      </c>
      <c r="F69" s="374">
        <v>23</v>
      </c>
      <c r="G69" s="374">
        <v>39</v>
      </c>
      <c r="H69" s="374">
        <v>5</v>
      </c>
      <c r="I69" s="374">
        <v>27</v>
      </c>
      <c r="J69" s="374">
        <v>1</v>
      </c>
      <c r="K69" s="374">
        <v>7</v>
      </c>
      <c r="L69" s="374">
        <v>0</v>
      </c>
      <c r="M69" s="374">
        <v>4</v>
      </c>
      <c r="N69" s="172"/>
      <c r="O69" s="342"/>
      <c r="P69" s="342"/>
      <c r="Q69" s="342"/>
      <c r="R69" s="342"/>
      <c r="S69" s="640" t="s">
        <v>84</v>
      </c>
      <c r="T69" s="640"/>
      <c r="U69" s="640"/>
      <c r="V69" s="640"/>
      <c r="W69" s="342"/>
      <c r="X69" s="123"/>
    </row>
    <row r="70" spans="1:24" ht="11.1" customHeight="1">
      <c r="A70" s="115"/>
      <c r="B70" s="374">
        <v>67</v>
      </c>
      <c r="C70" s="374">
        <v>70</v>
      </c>
      <c r="D70" s="374">
        <v>58</v>
      </c>
      <c r="E70" s="374">
        <v>58</v>
      </c>
      <c r="F70" s="374">
        <v>20</v>
      </c>
      <c r="G70" s="374">
        <v>38</v>
      </c>
      <c r="H70" s="374">
        <v>4</v>
      </c>
      <c r="I70" s="374">
        <v>21</v>
      </c>
      <c r="J70" s="374">
        <v>1</v>
      </c>
      <c r="K70" s="374">
        <v>3</v>
      </c>
      <c r="L70" s="374">
        <v>0</v>
      </c>
      <c r="M70" s="374">
        <v>0</v>
      </c>
      <c r="N70" s="172"/>
      <c r="O70" s="342"/>
      <c r="P70" s="342"/>
      <c r="Q70" s="342"/>
      <c r="R70" s="342"/>
      <c r="S70" s="640" t="s">
        <v>87</v>
      </c>
      <c r="T70" s="640"/>
      <c r="U70" s="640"/>
      <c r="V70" s="640"/>
      <c r="W70" s="342"/>
      <c r="X70" s="123"/>
    </row>
    <row r="71" spans="1:24" ht="11.1" customHeight="1">
      <c r="A71" s="115"/>
      <c r="B71" s="374">
        <v>69</v>
      </c>
      <c r="C71" s="374">
        <v>63</v>
      </c>
      <c r="D71" s="374">
        <v>45</v>
      </c>
      <c r="E71" s="374">
        <v>48</v>
      </c>
      <c r="F71" s="374">
        <v>15</v>
      </c>
      <c r="G71" s="374">
        <v>38</v>
      </c>
      <c r="H71" s="374">
        <v>3</v>
      </c>
      <c r="I71" s="374">
        <v>12</v>
      </c>
      <c r="J71" s="374">
        <v>0</v>
      </c>
      <c r="K71" s="374">
        <v>3</v>
      </c>
      <c r="L71" s="374">
        <v>0</v>
      </c>
      <c r="M71" s="374">
        <v>1</v>
      </c>
      <c r="N71" s="172"/>
      <c r="O71" s="342"/>
      <c r="P71" s="342"/>
      <c r="Q71" s="342"/>
      <c r="R71" s="342"/>
      <c r="S71" s="640" t="s">
        <v>88</v>
      </c>
      <c r="T71" s="640"/>
      <c r="U71" s="640"/>
      <c r="V71" s="640"/>
      <c r="W71" s="342"/>
      <c r="X71" s="123"/>
    </row>
    <row r="72" spans="1:24" ht="6" customHeight="1">
      <c r="A72" s="115"/>
      <c r="B72" s="374"/>
      <c r="C72" s="374"/>
      <c r="D72" s="374"/>
      <c r="E72" s="374"/>
      <c r="F72" s="374"/>
      <c r="G72" s="374"/>
      <c r="H72" s="374"/>
      <c r="I72" s="374"/>
      <c r="J72" s="374"/>
      <c r="K72" s="374"/>
      <c r="L72" s="374"/>
      <c r="M72" s="374"/>
      <c r="N72" s="172"/>
      <c r="O72" s="342"/>
      <c r="P72" s="342"/>
      <c r="Q72" s="342"/>
      <c r="R72" s="342"/>
      <c r="S72" s="342"/>
      <c r="T72" s="342"/>
      <c r="U72" s="342"/>
      <c r="V72" s="342"/>
      <c r="W72" s="342"/>
      <c r="X72" s="123"/>
    </row>
    <row r="73" spans="1:24" s="118" customFormat="1" ht="11.1" customHeight="1">
      <c r="A73" s="131"/>
      <c r="B73" s="375">
        <v>816</v>
      </c>
      <c r="C73" s="375">
        <v>1073</v>
      </c>
      <c r="D73" s="375">
        <v>603</v>
      </c>
      <c r="E73" s="375">
        <v>690</v>
      </c>
      <c r="F73" s="375">
        <v>250</v>
      </c>
      <c r="G73" s="375">
        <v>448</v>
      </c>
      <c r="H73" s="375">
        <v>69</v>
      </c>
      <c r="I73" s="375">
        <v>192</v>
      </c>
      <c r="J73" s="375">
        <v>14</v>
      </c>
      <c r="K73" s="375">
        <v>55</v>
      </c>
      <c r="L73" s="375">
        <v>2</v>
      </c>
      <c r="M73" s="375">
        <v>21</v>
      </c>
      <c r="N73" s="174"/>
      <c r="O73" s="641" t="s">
        <v>129</v>
      </c>
      <c r="P73" s="641"/>
      <c r="Q73" s="641"/>
      <c r="R73" s="641"/>
      <c r="S73" s="641"/>
      <c r="T73" s="641"/>
      <c r="U73" s="641"/>
      <c r="V73" s="641"/>
      <c r="W73" s="343"/>
      <c r="X73" s="132"/>
    </row>
    <row r="74" spans="1:24" ht="11.1" customHeight="1">
      <c r="A74" s="115"/>
      <c r="B74" s="374">
        <v>55</v>
      </c>
      <c r="C74" s="374">
        <v>80</v>
      </c>
      <c r="D74" s="374">
        <v>41</v>
      </c>
      <c r="E74" s="374">
        <v>62</v>
      </c>
      <c r="F74" s="374">
        <v>25</v>
      </c>
      <c r="G74" s="374">
        <v>35</v>
      </c>
      <c r="H74" s="374">
        <v>4</v>
      </c>
      <c r="I74" s="374">
        <v>12</v>
      </c>
      <c r="J74" s="374">
        <v>2</v>
      </c>
      <c r="K74" s="374">
        <v>2</v>
      </c>
      <c r="L74" s="374">
        <v>0</v>
      </c>
      <c r="M74" s="374">
        <v>0</v>
      </c>
      <c r="N74" s="172"/>
      <c r="O74" s="342"/>
      <c r="P74" s="342"/>
      <c r="Q74" s="342"/>
      <c r="R74" s="342"/>
      <c r="S74" s="640" t="s">
        <v>76</v>
      </c>
      <c r="T74" s="640"/>
      <c r="U74" s="640"/>
      <c r="V74" s="640"/>
      <c r="W74" s="342"/>
      <c r="X74" s="123"/>
    </row>
    <row r="75" spans="1:24" ht="11.1" customHeight="1">
      <c r="A75" s="115"/>
      <c r="B75" s="374">
        <v>67</v>
      </c>
      <c r="C75" s="374">
        <v>97</v>
      </c>
      <c r="D75" s="374">
        <v>58</v>
      </c>
      <c r="E75" s="374">
        <v>74</v>
      </c>
      <c r="F75" s="374">
        <v>27</v>
      </c>
      <c r="G75" s="374">
        <v>51</v>
      </c>
      <c r="H75" s="374">
        <v>9</v>
      </c>
      <c r="I75" s="374">
        <v>28</v>
      </c>
      <c r="J75" s="374">
        <v>0</v>
      </c>
      <c r="K75" s="374">
        <v>4</v>
      </c>
      <c r="L75" s="374">
        <v>0</v>
      </c>
      <c r="M75" s="374">
        <v>2</v>
      </c>
      <c r="N75" s="172"/>
      <c r="O75" s="342"/>
      <c r="P75" s="342"/>
      <c r="Q75" s="342"/>
      <c r="R75" s="342"/>
      <c r="S75" s="640" t="s">
        <v>77</v>
      </c>
      <c r="T75" s="640"/>
      <c r="U75" s="640"/>
      <c r="V75" s="640"/>
      <c r="W75" s="342"/>
      <c r="X75" s="123"/>
    </row>
    <row r="76" spans="1:24" ht="11.1" customHeight="1">
      <c r="A76" s="115"/>
      <c r="B76" s="374">
        <v>75</v>
      </c>
      <c r="C76" s="374">
        <v>66</v>
      </c>
      <c r="D76" s="374">
        <v>29</v>
      </c>
      <c r="E76" s="374">
        <v>43</v>
      </c>
      <c r="F76" s="374">
        <v>23</v>
      </c>
      <c r="G76" s="374">
        <v>32</v>
      </c>
      <c r="H76" s="374">
        <v>2</v>
      </c>
      <c r="I76" s="374">
        <v>8</v>
      </c>
      <c r="J76" s="374">
        <v>2</v>
      </c>
      <c r="K76" s="374">
        <v>1</v>
      </c>
      <c r="L76" s="374">
        <v>0</v>
      </c>
      <c r="M76" s="374">
        <v>1</v>
      </c>
      <c r="N76" s="172"/>
      <c r="O76" s="342"/>
      <c r="P76" s="342"/>
      <c r="Q76" s="342"/>
      <c r="R76" s="342"/>
      <c r="S76" s="640" t="s">
        <v>81</v>
      </c>
      <c r="T76" s="640"/>
      <c r="U76" s="640"/>
      <c r="V76" s="640"/>
      <c r="W76" s="342"/>
      <c r="X76" s="123"/>
    </row>
    <row r="77" spans="1:24" ht="11.1" customHeight="1">
      <c r="A77" s="115"/>
      <c r="B77" s="374">
        <v>107</v>
      </c>
      <c r="C77" s="374">
        <v>158</v>
      </c>
      <c r="D77" s="374">
        <v>77</v>
      </c>
      <c r="E77" s="374">
        <v>86</v>
      </c>
      <c r="F77" s="374">
        <v>27</v>
      </c>
      <c r="G77" s="374">
        <v>50</v>
      </c>
      <c r="H77" s="374">
        <v>13</v>
      </c>
      <c r="I77" s="374">
        <v>19</v>
      </c>
      <c r="J77" s="374">
        <v>3</v>
      </c>
      <c r="K77" s="374">
        <v>5</v>
      </c>
      <c r="L77" s="374">
        <v>1</v>
      </c>
      <c r="M77" s="374">
        <v>1</v>
      </c>
      <c r="N77" s="172"/>
      <c r="O77" s="342"/>
      <c r="P77" s="342"/>
      <c r="Q77" s="342"/>
      <c r="R77" s="342"/>
      <c r="S77" s="640" t="s">
        <v>84</v>
      </c>
      <c r="T77" s="640"/>
      <c r="U77" s="640"/>
      <c r="V77" s="640"/>
      <c r="W77" s="342"/>
      <c r="X77" s="123"/>
    </row>
    <row r="78" spans="1:24" ht="11.1" customHeight="1">
      <c r="A78" s="115"/>
      <c r="B78" s="374">
        <v>101</v>
      </c>
      <c r="C78" s="374">
        <v>161</v>
      </c>
      <c r="D78" s="374">
        <v>77</v>
      </c>
      <c r="E78" s="374">
        <v>97</v>
      </c>
      <c r="F78" s="374">
        <v>35</v>
      </c>
      <c r="G78" s="374">
        <v>70</v>
      </c>
      <c r="H78" s="374">
        <v>8</v>
      </c>
      <c r="I78" s="374">
        <v>35</v>
      </c>
      <c r="J78" s="374">
        <v>1</v>
      </c>
      <c r="K78" s="374">
        <v>8</v>
      </c>
      <c r="L78" s="374">
        <v>0</v>
      </c>
      <c r="M78" s="374">
        <v>11</v>
      </c>
      <c r="N78" s="172"/>
      <c r="O78" s="342"/>
      <c r="P78" s="342"/>
      <c r="Q78" s="342"/>
      <c r="R78" s="342"/>
      <c r="S78" s="640" t="s">
        <v>87</v>
      </c>
      <c r="T78" s="640"/>
      <c r="U78" s="640"/>
      <c r="V78" s="640"/>
      <c r="W78" s="342"/>
      <c r="X78" s="123"/>
    </row>
    <row r="79" spans="1:24" ht="11.1" customHeight="1">
      <c r="A79" s="115"/>
      <c r="B79" s="374">
        <v>174</v>
      </c>
      <c r="C79" s="374">
        <v>190</v>
      </c>
      <c r="D79" s="374">
        <v>133</v>
      </c>
      <c r="E79" s="374">
        <v>136</v>
      </c>
      <c r="F79" s="374">
        <v>39</v>
      </c>
      <c r="G79" s="374">
        <v>80</v>
      </c>
      <c r="H79" s="374">
        <v>13</v>
      </c>
      <c r="I79" s="374">
        <v>36</v>
      </c>
      <c r="J79" s="374">
        <v>2</v>
      </c>
      <c r="K79" s="374">
        <v>11</v>
      </c>
      <c r="L79" s="374">
        <v>0</v>
      </c>
      <c r="M79" s="374">
        <v>2</v>
      </c>
      <c r="N79" s="172"/>
      <c r="O79" s="342"/>
      <c r="P79" s="342"/>
      <c r="Q79" s="342"/>
      <c r="R79" s="342"/>
      <c r="S79" s="640" t="s">
        <v>88</v>
      </c>
      <c r="T79" s="640"/>
      <c r="U79" s="640"/>
      <c r="V79" s="640"/>
      <c r="W79" s="342"/>
      <c r="X79" s="123"/>
    </row>
    <row r="80" spans="1:24" ht="11.1" customHeight="1">
      <c r="A80" s="115"/>
      <c r="B80" s="374">
        <v>132</v>
      </c>
      <c r="C80" s="374">
        <v>172</v>
      </c>
      <c r="D80" s="374">
        <v>102</v>
      </c>
      <c r="E80" s="374">
        <v>97</v>
      </c>
      <c r="F80" s="374">
        <v>42</v>
      </c>
      <c r="G80" s="374">
        <v>79</v>
      </c>
      <c r="H80" s="374">
        <v>13</v>
      </c>
      <c r="I80" s="374">
        <v>37</v>
      </c>
      <c r="J80" s="374">
        <v>4</v>
      </c>
      <c r="K80" s="374">
        <v>18</v>
      </c>
      <c r="L80" s="374">
        <v>0</v>
      </c>
      <c r="M80" s="374">
        <v>4</v>
      </c>
      <c r="N80" s="172"/>
      <c r="O80" s="342"/>
      <c r="P80" s="342"/>
      <c r="Q80" s="342"/>
      <c r="R80" s="342"/>
      <c r="S80" s="640" t="s">
        <v>104</v>
      </c>
      <c r="T80" s="640"/>
      <c r="U80" s="640"/>
      <c r="V80" s="640"/>
      <c r="W80" s="342"/>
      <c r="X80" s="123"/>
    </row>
    <row r="81" spans="1:24" ht="11.1" customHeight="1">
      <c r="A81" s="115"/>
      <c r="B81" s="374">
        <v>105</v>
      </c>
      <c r="C81" s="374">
        <v>149</v>
      </c>
      <c r="D81" s="374">
        <v>85</v>
      </c>
      <c r="E81" s="374">
        <v>94</v>
      </c>
      <c r="F81" s="374">
        <v>32</v>
      </c>
      <c r="G81" s="374">
        <v>51</v>
      </c>
      <c r="H81" s="374">
        <v>7</v>
      </c>
      <c r="I81" s="374">
        <v>17</v>
      </c>
      <c r="J81" s="374">
        <v>0</v>
      </c>
      <c r="K81" s="374">
        <v>6</v>
      </c>
      <c r="L81" s="374">
        <v>1</v>
      </c>
      <c r="M81" s="374">
        <v>0</v>
      </c>
      <c r="N81" s="172"/>
      <c r="O81" s="342"/>
      <c r="P81" s="342"/>
      <c r="Q81" s="342"/>
      <c r="R81" s="342"/>
      <c r="S81" s="640" t="s">
        <v>105</v>
      </c>
      <c r="T81" s="640"/>
      <c r="U81" s="640"/>
      <c r="V81" s="640"/>
      <c r="W81" s="342"/>
      <c r="X81" s="123"/>
    </row>
    <row r="82" spans="1:24" ht="11.1" customHeight="1">
      <c r="A82" s="115"/>
      <c r="B82" s="374">
        <v>0</v>
      </c>
      <c r="C82" s="374">
        <v>0</v>
      </c>
      <c r="D82" s="374">
        <v>1</v>
      </c>
      <c r="E82" s="374">
        <v>1</v>
      </c>
      <c r="F82" s="374">
        <v>0</v>
      </c>
      <c r="G82" s="374">
        <v>0</v>
      </c>
      <c r="H82" s="374">
        <v>0</v>
      </c>
      <c r="I82" s="374">
        <v>0</v>
      </c>
      <c r="J82" s="374">
        <v>0</v>
      </c>
      <c r="K82" s="374">
        <v>0</v>
      </c>
      <c r="L82" s="374">
        <v>0</v>
      </c>
      <c r="M82" s="374">
        <v>0</v>
      </c>
      <c r="N82" s="172"/>
      <c r="O82" s="342"/>
      <c r="P82" s="342"/>
      <c r="Q82" s="342"/>
      <c r="R82" s="342"/>
      <c r="S82" s="640" t="s">
        <v>130</v>
      </c>
      <c r="T82" s="640"/>
      <c r="U82" s="640"/>
      <c r="V82" s="640"/>
      <c r="W82" s="342"/>
      <c r="X82" s="123"/>
    </row>
    <row r="83" spans="1:24" ht="5.25" customHeight="1">
      <c r="A83" s="115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75"/>
      <c r="O83" s="122"/>
      <c r="P83" s="122"/>
      <c r="Q83" s="122"/>
      <c r="R83" s="128"/>
      <c r="S83" s="121"/>
      <c r="T83" s="121"/>
      <c r="U83" s="121"/>
      <c r="V83" s="121"/>
      <c r="W83" s="121"/>
      <c r="X83" s="115"/>
    </row>
    <row r="84" spans="1:24" ht="11.1" customHeight="1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O84" s="342"/>
      <c r="P84" s="342"/>
      <c r="Q84" s="342"/>
      <c r="R84" s="117"/>
      <c r="S84" s="116"/>
      <c r="T84" s="116"/>
      <c r="U84" s="116"/>
      <c r="V84" s="116"/>
      <c r="W84" s="116"/>
      <c r="X84" s="115"/>
    </row>
    <row r="85" spans="1:24" ht="11.1" customHeight="1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O85" s="342"/>
      <c r="P85" s="342"/>
      <c r="Q85" s="342"/>
      <c r="R85" s="117"/>
      <c r="S85" s="116"/>
      <c r="T85" s="116"/>
      <c r="U85" s="116"/>
      <c r="V85" s="116"/>
      <c r="W85" s="116"/>
      <c r="X85" s="115"/>
    </row>
  </sheetData>
  <mergeCells count="72">
    <mergeCell ref="S81:V81"/>
    <mergeCell ref="S82:V82"/>
    <mergeCell ref="S75:V75"/>
    <mergeCell ref="S76:V76"/>
    <mergeCell ref="S77:V77"/>
    <mergeCell ref="S78:V78"/>
    <mergeCell ref="S79:V79"/>
    <mergeCell ref="S80:V80"/>
    <mergeCell ref="S74:V74"/>
    <mergeCell ref="S61:V61"/>
    <mergeCell ref="S62:V62"/>
    <mergeCell ref="S63:V63"/>
    <mergeCell ref="O65:V65"/>
    <mergeCell ref="S66:V66"/>
    <mergeCell ref="S67:V67"/>
    <mergeCell ref="S68:V68"/>
    <mergeCell ref="S69:V69"/>
    <mergeCell ref="S70:V70"/>
    <mergeCell ref="S71:V71"/>
    <mergeCell ref="O73:V73"/>
    <mergeCell ref="S60:V60"/>
    <mergeCell ref="O47:V47"/>
    <mergeCell ref="O49:V49"/>
    <mergeCell ref="S50:V50"/>
    <mergeCell ref="S51:V51"/>
    <mergeCell ref="S52:V52"/>
    <mergeCell ref="S53:V53"/>
    <mergeCell ref="S54:V54"/>
    <mergeCell ref="S55:V55"/>
    <mergeCell ref="O57:V57"/>
    <mergeCell ref="S58:V58"/>
    <mergeCell ref="S59:V59"/>
    <mergeCell ref="S45:V45"/>
    <mergeCell ref="S33:V33"/>
    <mergeCell ref="S34:V34"/>
    <mergeCell ref="S35:V35"/>
    <mergeCell ref="S36:V36"/>
    <mergeCell ref="O38:V38"/>
    <mergeCell ref="S39:V39"/>
    <mergeCell ref="S40:V40"/>
    <mergeCell ref="S41:V41"/>
    <mergeCell ref="S42:V42"/>
    <mergeCell ref="S43:V43"/>
    <mergeCell ref="S44:V44"/>
    <mergeCell ref="S32:V32"/>
    <mergeCell ref="S17:V17"/>
    <mergeCell ref="O19:V19"/>
    <mergeCell ref="O21:V21"/>
    <mergeCell ref="S22:V22"/>
    <mergeCell ref="S23:V23"/>
    <mergeCell ref="O25:V25"/>
    <mergeCell ref="S26:V26"/>
    <mergeCell ref="S27:V27"/>
    <mergeCell ref="S28:V28"/>
    <mergeCell ref="S29:V29"/>
    <mergeCell ref="O31:V31"/>
    <mergeCell ref="S16:V16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S15:V15"/>
  </mergeCells>
  <phoneticPr fontId="1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CI71"/>
  <sheetViews>
    <sheetView view="pageBreakPreview" zoomScaleNormal="100" zoomScaleSheetLayoutView="100" workbookViewId="0">
      <selection activeCell="CE1" sqref="CE1"/>
    </sheetView>
  </sheetViews>
  <sheetFormatPr defaultRowHeight="13.5"/>
  <cols>
    <col min="1" max="18" width="1.625" customWidth="1"/>
    <col min="19" max="21" width="1.625" hidden="1" customWidth="1"/>
    <col min="22" max="22" width="3.125" hidden="1" customWidth="1"/>
    <col min="23" max="23" width="3" hidden="1" customWidth="1"/>
    <col min="24" max="36" width="1.625" customWidth="1"/>
    <col min="37" max="41" width="1.625" hidden="1" customWidth="1"/>
    <col min="42" max="54" width="1.625" customWidth="1"/>
    <col min="55" max="59" width="1.625" hidden="1" customWidth="1"/>
    <col min="60" max="72" width="1.625" customWidth="1"/>
    <col min="73" max="77" width="1.625" hidden="1" customWidth="1"/>
    <col min="78" max="83" width="1.625" customWidth="1"/>
  </cols>
  <sheetData>
    <row r="1" spans="1:83" ht="11.1" customHeight="1">
      <c r="A1" s="443">
        <f>'41'!M1+1</f>
        <v>42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8"/>
      <c r="N1" s="8"/>
    </row>
    <row r="2" spans="1:83" ht="11.1" customHeight="1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8"/>
      <c r="N2" s="8"/>
    </row>
    <row r="3" spans="1:83" s="310" customFormat="1">
      <c r="A3" s="193"/>
      <c r="B3" s="194"/>
      <c r="C3" s="194"/>
      <c r="D3" s="194"/>
      <c r="E3" s="392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</row>
    <row r="4" spans="1:83" s="310" customFormat="1">
      <c r="A4" s="193"/>
      <c r="B4" s="194"/>
      <c r="C4" s="194"/>
      <c r="D4" s="194"/>
      <c r="E4" s="3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</row>
    <row r="5" spans="1:83" s="310" customFormat="1" ht="15">
      <c r="A5" s="196"/>
      <c r="B5" s="657" t="s">
        <v>477</v>
      </c>
      <c r="C5" s="657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  <c r="AJ5" s="657"/>
      <c r="AK5" s="657"/>
      <c r="AL5" s="657"/>
      <c r="AM5" s="657"/>
      <c r="AN5" s="657"/>
      <c r="AO5" s="657"/>
      <c r="AP5" s="657"/>
      <c r="AQ5" s="657"/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7"/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7"/>
      <c r="BS5" s="657"/>
      <c r="BT5" s="657"/>
      <c r="BU5" s="657"/>
      <c r="BV5" s="657"/>
      <c r="BW5" s="657"/>
      <c r="BX5" s="657"/>
      <c r="BY5" s="657"/>
      <c r="BZ5" s="657"/>
      <c r="CA5" s="657"/>
      <c r="CB5" s="657"/>
      <c r="CC5" s="657"/>
      <c r="CD5" s="657"/>
      <c r="CE5" s="395"/>
    </row>
    <row r="6" spans="1:83" s="310" customFormat="1">
      <c r="A6" s="193"/>
      <c r="B6" s="660" t="s">
        <v>461</v>
      </c>
      <c r="C6" s="684"/>
      <c r="D6" s="684"/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391"/>
    </row>
    <row r="7" spans="1:83" s="310" customFormat="1">
      <c r="A7" s="193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687" t="s">
        <v>333</v>
      </c>
      <c r="BN7" s="687"/>
      <c r="BO7" s="687"/>
      <c r="BP7" s="687"/>
      <c r="BQ7" s="687"/>
      <c r="BR7" s="687"/>
      <c r="BS7" s="687"/>
      <c r="BT7" s="687"/>
      <c r="BU7" s="687"/>
      <c r="BV7" s="687"/>
      <c r="BW7" s="687"/>
      <c r="BX7" s="687"/>
      <c r="BY7" s="687"/>
      <c r="BZ7" s="687"/>
      <c r="CA7" s="687"/>
      <c r="CB7" s="687"/>
      <c r="CC7" s="687"/>
      <c r="CD7" s="687"/>
      <c r="CE7" s="198"/>
    </row>
    <row r="8" spans="1:83" s="310" customFormat="1">
      <c r="A8" s="193"/>
      <c r="B8" s="662" t="s">
        <v>5</v>
      </c>
      <c r="C8" s="663"/>
      <c r="D8" s="663"/>
      <c r="E8" s="663"/>
      <c r="F8" s="663"/>
      <c r="G8" s="663"/>
      <c r="H8" s="663"/>
      <c r="I8" s="663"/>
      <c r="J8" s="664"/>
      <c r="K8" s="670" t="s">
        <v>247</v>
      </c>
      <c r="L8" s="688"/>
      <c r="M8" s="688"/>
      <c r="N8" s="688"/>
      <c r="O8" s="688"/>
      <c r="P8" s="688"/>
      <c r="Q8" s="688"/>
      <c r="R8" s="688"/>
      <c r="S8" s="688"/>
      <c r="T8" s="688"/>
      <c r="U8" s="688"/>
      <c r="V8" s="688"/>
      <c r="W8" s="688"/>
      <c r="X8" s="688"/>
      <c r="Y8" s="688"/>
      <c r="Z8" s="688"/>
      <c r="AA8" s="688"/>
      <c r="AB8" s="688"/>
      <c r="AC8" s="670" t="s">
        <v>462</v>
      </c>
      <c r="AD8" s="688"/>
      <c r="AE8" s="688"/>
      <c r="AF8" s="688"/>
      <c r="AG8" s="688"/>
      <c r="AH8" s="688"/>
      <c r="AI8" s="688"/>
      <c r="AJ8" s="688"/>
      <c r="AK8" s="688"/>
      <c r="AL8" s="688"/>
      <c r="AM8" s="688"/>
      <c r="AN8" s="688"/>
      <c r="AO8" s="688"/>
      <c r="AP8" s="688"/>
      <c r="AQ8" s="688"/>
      <c r="AR8" s="688"/>
      <c r="AS8" s="688"/>
      <c r="AT8" s="688"/>
      <c r="AU8" s="670" t="s">
        <v>463</v>
      </c>
      <c r="AV8" s="688"/>
      <c r="AW8" s="688"/>
      <c r="AX8" s="688"/>
      <c r="AY8" s="688"/>
      <c r="AZ8" s="688"/>
      <c r="BA8" s="688"/>
      <c r="BB8" s="688"/>
      <c r="BC8" s="688"/>
      <c r="BD8" s="688"/>
      <c r="BE8" s="688"/>
      <c r="BF8" s="688"/>
      <c r="BG8" s="688"/>
      <c r="BH8" s="688"/>
      <c r="BI8" s="688"/>
      <c r="BJ8" s="688"/>
      <c r="BK8" s="688"/>
      <c r="BL8" s="688"/>
      <c r="BM8" s="670" t="s">
        <v>464</v>
      </c>
      <c r="BN8" s="688"/>
      <c r="BO8" s="688"/>
      <c r="BP8" s="688"/>
      <c r="BQ8" s="688"/>
      <c r="BR8" s="688"/>
      <c r="BS8" s="688"/>
      <c r="BT8" s="688"/>
      <c r="BU8" s="688"/>
      <c r="BV8" s="688"/>
      <c r="BW8" s="688"/>
      <c r="BX8" s="688"/>
      <c r="BY8" s="688"/>
      <c r="BZ8" s="688"/>
      <c r="CA8" s="688"/>
      <c r="CB8" s="688"/>
      <c r="CC8" s="688"/>
      <c r="CD8" s="688"/>
      <c r="CE8" s="393"/>
    </row>
    <row r="9" spans="1:83" s="310" customFormat="1" ht="13.5" customHeight="1">
      <c r="A9" s="193"/>
      <c r="B9" s="662"/>
      <c r="C9" s="663"/>
      <c r="D9" s="663"/>
      <c r="E9" s="663"/>
      <c r="F9" s="663"/>
      <c r="G9" s="663"/>
      <c r="H9" s="663"/>
      <c r="I9" s="663"/>
      <c r="J9" s="664"/>
      <c r="K9" s="689"/>
      <c r="L9" s="690"/>
      <c r="M9" s="690"/>
      <c r="N9" s="690"/>
      <c r="O9" s="690"/>
      <c r="P9" s="690"/>
      <c r="Q9" s="690"/>
      <c r="R9" s="690"/>
      <c r="S9" s="690"/>
      <c r="T9" s="690"/>
      <c r="U9" s="690"/>
      <c r="V9" s="690"/>
      <c r="W9" s="690"/>
      <c r="X9" s="690"/>
      <c r="Y9" s="690"/>
      <c r="Z9" s="690"/>
      <c r="AA9" s="690"/>
      <c r="AB9" s="690"/>
      <c r="AC9" s="689"/>
      <c r="AD9" s="690"/>
      <c r="AE9" s="690"/>
      <c r="AF9" s="690"/>
      <c r="AG9" s="690"/>
      <c r="AH9" s="690"/>
      <c r="AI9" s="690"/>
      <c r="AJ9" s="690"/>
      <c r="AK9" s="690"/>
      <c r="AL9" s="690"/>
      <c r="AM9" s="690"/>
      <c r="AN9" s="690"/>
      <c r="AO9" s="690"/>
      <c r="AP9" s="690"/>
      <c r="AQ9" s="690"/>
      <c r="AR9" s="690"/>
      <c r="AS9" s="690"/>
      <c r="AT9" s="690"/>
      <c r="AU9" s="689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89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393"/>
    </row>
    <row r="10" spans="1:83" s="310" customFormat="1" ht="16.5" customHeight="1">
      <c r="A10" s="193"/>
      <c r="B10" s="665"/>
      <c r="C10" s="666"/>
      <c r="D10" s="666"/>
      <c r="E10" s="666"/>
      <c r="F10" s="666"/>
      <c r="G10" s="666"/>
      <c r="H10" s="666"/>
      <c r="I10" s="666"/>
      <c r="J10" s="667"/>
      <c r="K10" s="691"/>
      <c r="L10" s="692"/>
      <c r="M10" s="692"/>
      <c r="N10" s="692"/>
      <c r="O10" s="692"/>
      <c r="P10" s="692"/>
      <c r="Q10" s="692"/>
      <c r="R10" s="692"/>
      <c r="S10" s="693" t="s">
        <v>465</v>
      </c>
      <c r="T10" s="693"/>
      <c r="U10" s="693"/>
      <c r="V10" s="693"/>
      <c r="W10" s="693"/>
      <c r="X10" s="685" t="s">
        <v>466</v>
      </c>
      <c r="Y10" s="685"/>
      <c r="Z10" s="685"/>
      <c r="AA10" s="685"/>
      <c r="AB10" s="668"/>
      <c r="AC10" s="691"/>
      <c r="AD10" s="692"/>
      <c r="AE10" s="692"/>
      <c r="AF10" s="692"/>
      <c r="AG10" s="692"/>
      <c r="AH10" s="692"/>
      <c r="AI10" s="692"/>
      <c r="AJ10" s="692"/>
      <c r="AK10" s="693" t="s">
        <v>465</v>
      </c>
      <c r="AL10" s="693"/>
      <c r="AM10" s="693"/>
      <c r="AN10" s="693"/>
      <c r="AO10" s="693"/>
      <c r="AP10" s="685" t="s">
        <v>466</v>
      </c>
      <c r="AQ10" s="685"/>
      <c r="AR10" s="685"/>
      <c r="AS10" s="685"/>
      <c r="AT10" s="668"/>
      <c r="AU10" s="691"/>
      <c r="AV10" s="692"/>
      <c r="AW10" s="692"/>
      <c r="AX10" s="692"/>
      <c r="AY10" s="692"/>
      <c r="AZ10" s="692"/>
      <c r="BA10" s="692"/>
      <c r="BB10" s="692"/>
      <c r="BC10" s="693" t="s">
        <v>465</v>
      </c>
      <c r="BD10" s="693"/>
      <c r="BE10" s="693"/>
      <c r="BF10" s="693"/>
      <c r="BG10" s="693"/>
      <c r="BH10" s="685" t="s">
        <v>466</v>
      </c>
      <c r="BI10" s="685"/>
      <c r="BJ10" s="685"/>
      <c r="BK10" s="685"/>
      <c r="BL10" s="668"/>
      <c r="BM10" s="691"/>
      <c r="BN10" s="692"/>
      <c r="BO10" s="692"/>
      <c r="BP10" s="692"/>
      <c r="BQ10" s="692"/>
      <c r="BR10" s="692"/>
      <c r="BS10" s="692"/>
      <c r="BT10" s="692"/>
      <c r="BU10" s="693" t="s">
        <v>465</v>
      </c>
      <c r="BV10" s="693"/>
      <c r="BW10" s="693"/>
      <c r="BX10" s="693"/>
      <c r="BY10" s="693"/>
      <c r="BZ10" s="685" t="s">
        <v>466</v>
      </c>
      <c r="CA10" s="685"/>
      <c r="CB10" s="685"/>
      <c r="CC10" s="685"/>
      <c r="CD10" s="668"/>
      <c r="CE10" s="396"/>
    </row>
    <row r="11" spans="1:83" s="310" customFormat="1" ht="9" customHeight="1">
      <c r="A11" s="193"/>
      <c r="B11" s="193"/>
      <c r="C11" s="193"/>
      <c r="D11" s="193"/>
      <c r="E11" s="193"/>
      <c r="F11" s="193"/>
      <c r="G11" s="193"/>
      <c r="H11" s="193"/>
      <c r="I11" s="193"/>
      <c r="J11" s="197"/>
      <c r="K11" s="208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</row>
    <row r="12" spans="1:83" s="310" customFormat="1">
      <c r="A12" s="193"/>
      <c r="C12" s="682" t="s">
        <v>248</v>
      </c>
      <c r="D12" s="682"/>
      <c r="E12" s="682"/>
      <c r="F12" s="679" t="s">
        <v>508</v>
      </c>
      <c r="G12" s="679"/>
      <c r="H12" s="680" t="s">
        <v>249</v>
      </c>
      <c r="I12" s="680"/>
      <c r="J12" s="277"/>
      <c r="K12" s="653">
        <v>714656</v>
      </c>
      <c r="L12" s="654"/>
      <c r="M12" s="654"/>
      <c r="N12" s="654"/>
      <c r="O12" s="654"/>
      <c r="P12" s="654"/>
      <c r="Q12" s="654"/>
      <c r="R12" s="654"/>
      <c r="S12" s="394"/>
      <c r="T12" s="394"/>
      <c r="U12" s="394"/>
      <c r="V12" s="394"/>
      <c r="W12" s="394"/>
      <c r="X12" s="394"/>
      <c r="Y12" s="394"/>
      <c r="Z12" s="394"/>
      <c r="AA12" s="394"/>
      <c r="AB12" s="394"/>
      <c r="AC12" s="681">
        <v>88479</v>
      </c>
      <c r="AD12" s="681"/>
      <c r="AE12" s="681"/>
      <c r="AF12" s="681"/>
      <c r="AG12" s="681"/>
      <c r="AH12" s="681"/>
      <c r="AI12" s="681"/>
      <c r="AJ12" s="681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654">
        <v>473733</v>
      </c>
      <c r="AV12" s="654"/>
      <c r="AW12" s="654"/>
      <c r="AX12" s="654"/>
      <c r="AY12" s="654"/>
      <c r="AZ12" s="654"/>
      <c r="BA12" s="654"/>
      <c r="BB12" s="654"/>
      <c r="BC12" s="394"/>
      <c r="BD12" s="394"/>
      <c r="BE12" s="394"/>
      <c r="BF12" s="394"/>
      <c r="BG12" s="394"/>
      <c r="BH12" s="394"/>
      <c r="BI12" s="394"/>
      <c r="BJ12" s="394"/>
      <c r="BK12" s="394"/>
      <c r="BL12" s="394"/>
      <c r="BM12" s="654">
        <v>152444</v>
      </c>
      <c r="BN12" s="654"/>
      <c r="BO12" s="654"/>
      <c r="BP12" s="654"/>
      <c r="BQ12" s="654"/>
      <c r="BR12" s="654"/>
      <c r="BS12" s="654"/>
      <c r="BT12" s="654"/>
      <c r="BU12" s="394"/>
      <c r="BV12" s="394"/>
      <c r="BW12" s="394"/>
      <c r="BX12" s="394"/>
      <c r="BY12" s="394"/>
      <c r="BZ12" s="394"/>
      <c r="CA12" s="394"/>
      <c r="CB12" s="394"/>
      <c r="CC12" s="394"/>
      <c r="CD12" s="394"/>
      <c r="CE12" s="394"/>
    </row>
    <row r="13" spans="1:83" s="310" customFormat="1" ht="9" customHeight="1">
      <c r="A13" s="193"/>
      <c r="C13" s="193"/>
      <c r="D13" s="193"/>
      <c r="E13" s="193"/>
      <c r="F13" s="193"/>
      <c r="G13" s="193"/>
      <c r="H13" s="193"/>
      <c r="I13" s="193"/>
      <c r="J13" s="197"/>
      <c r="K13" s="397"/>
      <c r="L13" s="398"/>
      <c r="M13" s="398"/>
      <c r="N13" s="398"/>
      <c r="O13" s="398"/>
      <c r="P13" s="398"/>
      <c r="Q13" s="398"/>
      <c r="R13" s="398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398"/>
      <c r="AD13" s="398"/>
      <c r="AE13" s="398"/>
      <c r="AF13" s="398"/>
      <c r="AG13" s="398"/>
      <c r="AH13" s="398"/>
      <c r="AI13" s="398"/>
      <c r="AJ13" s="398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686"/>
      <c r="AV13" s="686"/>
      <c r="AW13" s="686"/>
      <c r="AX13" s="686"/>
      <c r="AY13" s="686"/>
      <c r="AZ13" s="686"/>
      <c r="BA13" s="686"/>
      <c r="BB13" s="686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398"/>
      <c r="BN13" s="398"/>
      <c r="BO13" s="398"/>
      <c r="BP13" s="398"/>
      <c r="BQ13" s="398"/>
      <c r="BR13" s="398"/>
      <c r="BS13" s="398"/>
      <c r="BT13" s="398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</row>
    <row r="14" spans="1:83" s="310" customFormat="1">
      <c r="A14" s="193"/>
      <c r="C14" s="683" t="s">
        <v>248</v>
      </c>
      <c r="D14" s="683"/>
      <c r="E14" s="683"/>
      <c r="F14" s="658" t="s">
        <v>509</v>
      </c>
      <c r="G14" s="658"/>
      <c r="H14" s="660" t="s">
        <v>249</v>
      </c>
      <c r="I14" s="660"/>
      <c r="J14" s="211"/>
      <c r="K14" s="655">
        <v>718970</v>
      </c>
      <c r="L14" s="644"/>
      <c r="M14" s="644"/>
      <c r="N14" s="644"/>
      <c r="O14" s="644"/>
      <c r="P14" s="644"/>
      <c r="Q14" s="644"/>
      <c r="R14" s="644"/>
      <c r="S14" s="644">
        <f>K14-K12</f>
        <v>4314</v>
      </c>
      <c r="T14" s="644"/>
      <c r="U14" s="644"/>
      <c r="V14" s="644"/>
      <c r="W14" s="644"/>
      <c r="X14" s="677">
        <f>(S14/K12)*100</f>
        <v>0.60364706935924417</v>
      </c>
      <c r="Y14" s="677"/>
      <c r="Z14" s="677"/>
      <c r="AA14" s="677"/>
      <c r="AB14" s="677"/>
      <c r="AC14" s="678">
        <v>86965</v>
      </c>
      <c r="AD14" s="678"/>
      <c r="AE14" s="678"/>
      <c r="AF14" s="678"/>
      <c r="AG14" s="678"/>
      <c r="AH14" s="678"/>
      <c r="AI14" s="678"/>
      <c r="AJ14" s="678"/>
      <c r="AK14" s="644">
        <f>AC14-AC12</f>
        <v>-1514</v>
      </c>
      <c r="AL14" s="644"/>
      <c r="AM14" s="644"/>
      <c r="AN14" s="644"/>
      <c r="AO14" s="644"/>
      <c r="AP14" s="677">
        <f>(AK14/AC12)*100</f>
        <v>-1.7111404966150161</v>
      </c>
      <c r="AQ14" s="677"/>
      <c r="AR14" s="677"/>
      <c r="AS14" s="677"/>
      <c r="AT14" s="677"/>
      <c r="AU14" s="644">
        <v>473385</v>
      </c>
      <c r="AV14" s="644"/>
      <c r="AW14" s="644"/>
      <c r="AX14" s="644"/>
      <c r="AY14" s="644"/>
      <c r="AZ14" s="644"/>
      <c r="BA14" s="644"/>
      <c r="BB14" s="644"/>
      <c r="BC14" s="644">
        <f>AU14-AU12</f>
        <v>-348</v>
      </c>
      <c r="BD14" s="644"/>
      <c r="BE14" s="644"/>
      <c r="BF14" s="644"/>
      <c r="BG14" s="644"/>
      <c r="BH14" s="677">
        <f>(BC14/AU12)*100</f>
        <v>-7.3459100379327597E-2</v>
      </c>
      <c r="BI14" s="677"/>
      <c r="BJ14" s="677"/>
      <c r="BK14" s="677"/>
      <c r="BL14" s="677"/>
      <c r="BM14" s="644">
        <v>158620</v>
      </c>
      <c r="BN14" s="644"/>
      <c r="BO14" s="644"/>
      <c r="BP14" s="644"/>
      <c r="BQ14" s="644"/>
      <c r="BR14" s="644"/>
      <c r="BS14" s="644"/>
      <c r="BT14" s="644"/>
      <c r="BU14" s="644">
        <f>BM14-BM12</f>
        <v>6176</v>
      </c>
      <c r="BV14" s="644"/>
      <c r="BW14" s="644"/>
      <c r="BX14" s="644"/>
      <c r="BY14" s="644"/>
      <c r="BZ14" s="677">
        <f>(BU14/BM12)*100</f>
        <v>4.0513237647923175</v>
      </c>
      <c r="CA14" s="677"/>
      <c r="CB14" s="677"/>
      <c r="CC14" s="677"/>
      <c r="CD14" s="677"/>
      <c r="CE14" s="399"/>
    </row>
    <row r="15" spans="1:83" s="310" customFormat="1">
      <c r="A15" s="193"/>
      <c r="C15" s="210"/>
      <c r="D15" s="401"/>
      <c r="E15" s="401"/>
      <c r="F15" s="658" t="s">
        <v>510</v>
      </c>
      <c r="G15" s="658"/>
      <c r="H15" s="197"/>
      <c r="I15" s="197"/>
      <c r="J15" s="211"/>
      <c r="K15" s="655">
        <v>717215</v>
      </c>
      <c r="L15" s="644"/>
      <c r="M15" s="644"/>
      <c r="N15" s="644"/>
      <c r="O15" s="644"/>
      <c r="P15" s="644"/>
      <c r="Q15" s="644"/>
      <c r="R15" s="644"/>
      <c r="S15" s="644">
        <f>K15-K14</f>
        <v>-1755</v>
      </c>
      <c r="T15" s="644"/>
      <c r="U15" s="644"/>
      <c r="V15" s="644"/>
      <c r="W15" s="644"/>
      <c r="X15" s="677">
        <f>(S15/K14)*100</f>
        <v>-0.24409919746303738</v>
      </c>
      <c r="Y15" s="677"/>
      <c r="Z15" s="677"/>
      <c r="AA15" s="677"/>
      <c r="AB15" s="677"/>
      <c r="AC15" s="678">
        <v>85165</v>
      </c>
      <c r="AD15" s="678"/>
      <c r="AE15" s="678"/>
      <c r="AF15" s="678"/>
      <c r="AG15" s="678"/>
      <c r="AH15" s="678"/>
      <c r="AI15" s="678"/>
      <c r="AJ15" s="678"/>
      <c r="AK15" s="644">
        <f>AC15-AC14</f>
        <v>-1800</v>
      </c>
      <c r="AL15" s="644"/>
      <c r="AM15" s="644"/>
      <c r="AN15" s="644"/>
      <c r="AO15" s="644"/>
      <c r="AP15" s="677">
        <f>(AK15/AC14)*100</f>
        <v>-2.0697981946760193</v>
      </c>
      <c r="AQ15" s="677"/>
      <c r="AR15" s="677"/>
      <c r="AS15" s="677"/>
      <c r="AT15" s="677"/>
      <c r="AU15" s="644">
        <v>471915</v>
      </c>
      <c r="AV15" s="644"/>
      <c r="AW15" s="644"/>
      <c r="AX15" s="644"/>
      <c r="AY15" s="644"/>
      <c r="AZ15" s="644"/>
      <c r="BA15" s="644"/>
      <c r="BB15" s="644"/>
      <c r="BC15" s="644">
        <f>AU15-AU14</f>
        <v>-1470</v>
      </c>
      <c r="BD15" s="644"/>
      <c r="BE15" s="644"/>
      <c r="BF15" s="644"/>
      <c r="BG15" s="644"/>
      <c r="BH15" s="677">
        <f>(BC15/AU14)*100</f>
        <v>-0.31052948445768247</v>
      </c>
      <c r="BI15" s="677"/>
      <c r="BJ15" s="677"/>
      <c r="BK15" s="677"/>
      <c r="BL15" s="677"/>
      <c r="BM15" s="644">
        <v>160135</v>
      </c>
      <c r="BN15" s="644"/>
      <c r="BO15" s="644"/>
      <c r="BP15" s="644"/>
      <c r="BQ15" s="644"/>
      <c r="BR15" s="644"/>
      <c r="BS15" s="644"/>
      <c r="BT15" s="644"/>
      <c r="BU15" s="644">
        <f>BM15-BM14</f>
        <v>1515</v>
      </c>
      <c r="BV15" s="644"/>
      <c r="BW15" s="644"/>
      <c r="BX15" s="644"/>
      <c r="BY15" s="644"/>
      <c r="BZ15" s="677">
        <f>(BU15/BM14)*100</f>
        <v>0.95511284831673171</v>
      </c>
      <c r="CA15" s="677"/>
      <c r="CB15" s="677"/>
      <c r="CC15" s="677"/>
      <c r="CD15" s="677"/>
      <c r="CE15" s="399"/>
    </row>
    <row r="16" spans="1:83" s="310" customFormat="1">
      <c r="A16" s="193"/>
      <c r="C16" s="210"/>
      <c r="D16" s="401"/>
      <c r="E16" s="401"/>
      <c r="F16" s="658" t="s">
        <v>511</v>
      </c>
      <c r="G16" s="658"/>
      <c r="H16" s="197"/>
      <c r="I16" s="197"/>
      <c r="J16" s="211"/>
      <c r="K16" s="655">
        <v>710489</v>
      </c>
      <c r="L16" s="644"/>
      <c r="M16" s="644"/>
      <c r="N16" s="644"/>
      <c r="O16" s="644"/>
      <c r="P16" s="644"/>
      <c r="Q16" s="644"/>
      <c r="R16" s="644"/>
      <c r="S16" s="644">
        <f t="shared" ref="S16:S19" si="0">K16-K15</f>
        <v>-6726</v>
      </c>
      <c r="T16" s="644"/>
      <c r="U16" s="644"/>
      <c r="V16" s="644"/>
      <c r="W16" s="644"/>
      <c r="X16" s="677">
        <f>(S16/K15)*100</f>
        <v>-0.93779410636977756</v>
      </c>
      <c r="Y16" s="677"/>
      <c r="Z16" s="677"/>
      <c r="AA16" s="677"/>
      <c r="AB16" s="677"/>
      <c r="AC16" s="678">
        <v>81753</v>
      </c>
      <c r="AD16" s="678"/>
      <c r="AE16" s="678"/>
      <c r="AF16" s="678"/>
      <c r="AG16" s="678"/>
      <c r="AH16" s="678"/>
      <c r="AI16" s="678"/>
      <c r="AJ16" s="678"/>
      <c r="AK16" s="644">
        <f t="shared" ref="AK16:AK19" si="1">AC16-AC15</f>
        <v>-3412</v>
      </c>
      <c r="AL16" s="644"/>
      <c r="AM16" s="644"/>
      <c r="AN16" s="644"/>
      <c r="AO16" s="644"/>
      <c r="AP16" s="677">
        <f>(AK16/AC15)*100</f>
        <v>-4.0063406328890983</v>
      </c>
      <c r="AQ16" s="677"/>
      <c r="AR16" s="677"/>
      <c r="AS16" s="677"/>
      <c r="AT16" s="677"/>
      <c r="AU16" s="644">
        <v>463150</v>
      </c>
      <c r="AV16" s="644"/>
      <c r="AW16" s="644"/>
      <c r="AX16" s="644"/>
      <c r="AY16" s="644"/>
      <c r="AZ16" s="644"/>
      <c r="BA16" s="644"/>
      <c r="BB16" s="644"/>
      <c r="BC16" s="644">
        <f t="shared" ref="BC16:BC19" si="2">AU16-AU15</f>
        <v>-8765</v>
      </c>
      <c r="BD16" s="644"/>
      <c r="BE16" s="644"/>
      <c r="BF16" s="644"/>
      <c r="BG16" s="644"/>
      <c r="BH16" s="677">
        <f>(BC16/AU15)*100</f>
        <v>-1.8573260015045081</v>
      </c>
      <c r="BI16" s="677"/>
      <c r="BJ16" s="677"/>
      <c r="BK16" s="677"/>
      <c r="BL16" s="677"/>
      <c r="BM16" s="644">
        <v>165586</v>
      </c>
      <c r="BN16" s="644"/>
      <c r="BO16" s="644"/>
      <c r="BP16" s="644"/>
      <c r="BQ16" s="644"/>
      <c r="BR16" s="644"/>
      <c r="BS16" s="644"/>
      <c r="BT16" s="644"/>
      <c r="BU16" s="644">
        <f t="shared" ref="BU16:BU19" si="3">BM16-BM15</f>
        <v>5451</v>
      </c>
      <c r="BV16" s="644"/>
      <c r="BW16" s="644"/>
      <c r="BX16" s="644"/>
      <c r="BY16" s="644"/>
      <c r="BZ16" s="677">
        <f>(BU16/BM15)*100</f>
        <v>3.4040028725762639</v>
      </c>
      <c r="CA16" s="677"/>
      <c r="CB16" s="677"/>
      <c r="CC16" s="677"/>
      <c r="CD16" s="677"/>
      <c r="CE16" s="399"/>
    </row>
    <row r="17" spans="1:87" s="310" customFormat="1">
      <c r="A17" s="200"/>
      <c r="C17" s="210"/>
      <c r="D17" s="401"/>
      <c r="E17" s="401"/>
      <c r="F17" s="658" t="s">
        <v>512</v>
      </c>
      <c r="G17" s="658"/>
      <c r="H17" s="197"/>
      <c r="I17" s="197"/>
      <c r="J17" s="211"/>
      <c r="K17" s="655">
        <v>702275</v>
      </c>
      <c r="L17" s="644"/>
      <c r="M17" s="644"/>
      <c r="N17" s="644"/>
      <c r="O17" s="644"/>
      <c r="P17" s="644"/>
      <c r="Q17" s="644"/>
      <c r="R17" s="644"/>
      <c r="S17" s="644">
        <f t="shared" si="0"/>
        <v>-8214</v>
      </c>
      <c r="T17" s="644"/>
      <c r="U17" s="644"/>
      <c r="V17" s="644"/>
      <c r="W17" s="644"/>
      <c r="X17" s="677">
        <f>(S17/K16)*100</f>
        <v>-1.1561051613747715</v>
      </c>
      <c r="Y17" s="677"/>
      <c r="Z17" s="677"/>
      <c r="AA17" s="677"/>
      <c r="AB17" s="677"/>
      <c r="AC17" s="678">
        <v>78534</v>
      </c>
      <c r="AD17" s="678"/>
      <c r="AE17" s="678"/>
      <c r="AF17" s="678"/>
      <c r="AG17" s="678"/>
      <c r="AH17" s="678"/>
      <c r="AI17" s="678"/>
      <c r="AJ17" s="678"/>
      <c r="AK17" s="644">
        <f t="shared" si="1"/>
        <v>-3219</v>
      </c>
      <c r="AL17" s="644"/>
      <c r="AM17" s="644"/>
      <c r="AN17" s="644"/>
      <c r="AO17" s="644"/>
      <c r="AP17" s="677">
        <f>(AK17/AC16)*100</f>
        <v>-3.9374701845803819</v>
      </c>
      <c r="AQ17" s="677"/>
      <c r="AR17" s="677"/>
      <c r="AS17" s="677"/>
      <c r="AT17" s="677"/>
      <c r="AU17" s="644">
        <v>447567</v>
      </c>
      <c r="AV17" s="644"/>
      <c r="AW17" s="644"/>
      <c r="AX17" s="644"/>
      <c r="AY17" s="644"/>
      <c r="AZ17" s="644"/>
      <c r="BA17" s="644"/>
      <c r="BB17" s="644"/>
      <c r="BC17" s="644">
        <f t="shared" si="2"/>
        <v>-15583</v>
      </c>
      <c r="BD17" s="644"/>
      <c r="BE17" s="644"/>
      <c r="BF17" s="644"/>
      <c r="BG17" s="644"/>
      <c r="BH17" s="677">
        <f>(BC17/AU16)*100</f>
        <v>-3.3645687142394474</v>
      </c>
      <c r="BI17" s="677"/>
      <c r="BJ17" s="677"/>
      <c r="BK17" s="677"/>
      <c r="BL17" s="677"/>
      <c r="BM17" s="644">
        <v>176174</v>
      </c>
      <c r="BN17" s="644"/>
      <c r="BO17" s="644"/>
      <c r="BP17" s="644"/>
      <c r="BQ17" s="644"/>
      <c r="BR17" s="644"/>
      <c r="BS17" s="644"/>
      <c r="BT17" s="644"/>
      <c r="BU17" s="644">
        <f t="shared" si="3"/>
        <v>10588</v>
      </c>
      <c r="BV17" s="644"/>
      <c r="BW17" s="644"/>
      <c r="BX17" s="644"/>
      <c r="BY17" s="644"/>
      <c r="BZ17" s="677">
        <f>(BU17/BM16)*100</f>
        <v>6.3942603843320081</v>
      </c>
      <c r="CA17" s="677"/>
      <c r="CB17" s="677"/>
      <c r="CC17" s="677"/>
      <c r="CD17" s="677"/>
      <c r="CE17" s="399"/>
    </row>
    <row r="18" spans="1:87" s="310" customFormat="1">
      <c r="A18" s="200"/>
      <c r="C18" s="210"/>
      <c r="D18" s="401"/>
      <c r="E18" s="401"/>
      <c r="F18" s="658" t="s">
        <v>513</v>
      </c>
      <c r="G18" s="658"/>
      <c r="H18" s="197"/>
      <c r="I18" s="197"/>
      <c r="J18" s="211"/>
      <c r="K18" s="655">
        <v>693401</v>
      </c>
      <c r="L18" s="644"/>
      <c r="M18" s="644"/>
      <c r="N18" s="644"/>
      <c r="O18" s="644"/>
      <c r="P18" s="644"/>
      <c r="Q18" s="644"/>
      <c r="R18" s="644"/>
      <c r="S18" s="644">
        <f t="shared" si="0"/>
        <v>-8874</v>
      </c>
      <c r="T18" s="644"/>
      <c r="U18" s="644"/>
      <c r="V18" s="644"/>
      <c r="W18" s="644"/>
      <c r="X18" s="677">
        <f>(S18/K17)*100</f>
        <v>-1.2636075611405788</v>
      </c>
      <c r="Y18" s="677"/>
      <c r="Z18" s="677"/>
      <c r="AA18" s="677"/>
      <c r="AB18" s="677"/>
      <c r="AC18" s="678">
        <v>76373</v>
      </c>
      <c r="AD18" s="678"/>
      <c r="AE18" s="678"/>
      <c r="AF18" s="678"/>
      <c r="AG18" s="678"/>
      <c r="AH18" s="678"/>
      <c r="AI18" s="678"/>
      <c r="AJ18" s="678"/>
      <c r="AK18" s="644">
        <f t="shared" si="1"/>
        <v>-2161</v>
      </c>
      <c r="AL18" s="644"/>
      <c r="AM18" s="644"/>
      <c r="AN18" s="644"/>
      <c r="AO18" s="644"/>
      <c r="AP18" s="677">
        <f>(AK18/AC17)*100</f>
        <v>-2.7516744340031067</v>
      </c>
      <c r="AQ18" s="677"/>
      <c r="AR18" s="677"/>
      <c r="AS18" s="677"/>
      <c r="AT18" s="677"/>
      <c r="AU18" s="644">
        <v>428682</v>
      </c>
      <c r="AV18" s="644"/>
      <c r="AW18" s="644"/>
      <c r="AX18" s="644"/>
      <c r="AY18" s="644"/>
      <c r="AZ18" s="644"/>
      <c r="BA18" s="644"/>
      <c r="BB18" s="644"/>
      <c r="BC18" s="644">
        <f t="shared" si="2"/>
        <v>-18885</v>
      </c>
      <c r="BD18" s="644"/>
      <c r="BE18" s="644"/>
      <c r="BF18" s="644"/>
      <c r="BG18" s="644"/>
      <c r="BH18" s="677">
        <f>(BC18/AU17)*100</f>
        <v>-4.2194799884709999</v>
      </c>
      <c r="BI18" s="677"/>
      <c r="BJ18" s="677"/>
      <c r="BK18" s="677"/>
      <c r="BL18" s="677"/>
      <c r="BM18" s="644">
        <v>188346</v>
      </c>
      <c r="BN18" s="644"/>
      <c r="BO18" s="644"/>
      <c r="BP18" s="644"/>
      <c r="BQ18" s="644"/>
      <c r="BR18" s="644"/>
      <c r="BS18" s="644"/>
      <c r="BT18" s="644"/>
      <c r="BU18" s="644">
        <f t="shared" si="3"/>
        <v>12172</v>
      </c>
      <c r="BV18" s="644"/>
      <c r="BW18" s="644"/>
      <c r="BX18" s="644"/>
      <c r="BY18" s="644"/>
      <c r="BZ18" s="677">
        <f>(BU18/BM17)*100</f>
        <v>6.9090785246404121</v>
      </c>
      <c r="CA18" s="677"/>
      <c r="CB18" s="677"/>
      <c r="CC18" s="677"/>
      <c r="CD18" s="677"/>
      <c r="CE18" s="399"/>
    </row>
    <row r="19" spans="1:87" s="310" customFormat="1">
      <c r="A19" s="200"/>
      <c r="C19" s="210"/>
      <c r="D19" s="401"/>
      <c r="E19" s="401"/>
      <c r="F19" s="658" t="s">
        <v>514</v>
      </c>
      <c r="G19" s="658"/>
      <c r="H19" s="197"/>
      <c r="I19" s="197"/>
      <c r="J19" s="211"/>
      <c r="K19" s="655">
        <v>683370</v>
      </c>
      <c r="L19" s="644"/>
      <c r="M19" s="644"/>
      <c r="N19" s="644"/>
      <c r="O19" s="644"/>
      <c r="P19" s="644"/>
      <c r="Q19" s="644"/>
      <c r="R19" s="644"/>
      <c r="S19" s="644">
        <f t="shared" si="0"/>
        <v>-10031</v>
      </c>
      <c r="T19" s="644"/>
      <c r="U19" s="644"/>
      <c r="V19" s="644"/>
      <c r="W19" s="644"/>
      <c r="X19" s="677">
        <f>(S19/K18)*100</f>
        <v>-1.4466376598822326</v>
      </c>
      <c r="Y19" s="677"/>
      <c r="Z19" s="677"/>
      <c r="AA19" s="677"/>
      <c r="AB19" s="677"/>
      <c r="AC19" s="678">
        <v>75102</v>
      </c>
      <c r="AD19" s="678"/>
      <c r="AE19" s="678"/>
      <c r="AF19" s="678"/>
      <c r="AG19" s="678"/>
      <c r="AH19" s="678"/>
      <c r="AI19" s="678"/>
      <c r="AJ19" s="678"/>
      <c r="AK19" s="644">
        <f t="shared" si="1"/>
        <v>-1271</v>
      </c>
      <c r="AL19" s="644"/>
      <c r="AM19" s="644"/>
      <c r="AN19" s="644"/>
      <c r="AO19" s="644"/>
      <c r="AP19" s="677">
        <f>(AK19/AC18)*100</f>
        <v>-1.6642006991999791</v>
      </c>
      <c r="AQ19" s="677"/>
      <c r="AR19" s="677"/>
      <c r="AS19" s="677"/>
      <c r="AT19" s="677"/>
      <c r="AU19" s="644">
        <v>415179</v>
      </c>
      <c r="AV19" s="644"/>
      <c r="AW19" s="644"/>
      <c r="AX19" s="644"/>
      <c r="AY19" s="644"/>
      <c r="AZ19" s="644"/>
      <c r="BA19" s="644"/>
      <c r="BB19" s="644"/>
      <c r="BC19" s="644">
        <f t="shared" si="2"/>
        <v>-13503</v>
      </c>
      <c r="BD19" s="644"/>
      <c r="BE19" s="644"/>
      <c r="BF19" s="644"/>
      <c r="BG19" s="644"/>
      <c r="BH19" s="677">
        <f>(BC19/AU18)*100</f>
        <v>-3.1498873290691001</v>
      </c>
      <c r="BI19" s="677"/>
      <c r="BJ19" s="677"/>
      <c r="BK19" s="677"/>
      <c r="BL19" s="677"/>
      <c r="BM19" s="644">
        <v>193089</v>
      </c>
      <c r="BN19" s="644"/>
      <c r="BO19" s="644"/>
      <c r="BP19" s="644"/>
      <c r="BQ19" s="644"/>
      <c r="BR19" s="644"/>
      <c r="BS19" s="644"/>
      <c r="BT19" s="644"/>
      <c r="BU19" s="644">
        <f t="shared" si="3"/>
        <v>4743</v>
      </c>
      <c r="BV19" s="644"/>
      <c r="BW19" s="644"/>
      <c r="BX19" s="644"/>
      <c r="BY19" s="644"/>
      <c r="BZ19" s="677">
        <f>(BU19/BM18)*100</f>
        <v>2.518237711445956</v>
      </c>
      <c r="CA19" s="677"/>
      <c r="CB19" s="677"/>
      <c r="CC19" s="677"/>
      <c r="CD19" s="677"/>
      <c r="CE19" s="399"/>
    </row>
    <row r="20" spans="1:87" s="310" customFormat="1" ht="9" customHeight="1">
      <c r="A20" s="193"/>
      <c r="B20" s="201"/>
      <c r="C20" s="201"/>
      <c r="D20" s="201"/>
      <c r="E20" s="201"/>
      <c r="F20" s="202"/>
      <c r="G20" s="201"/>
      <c r="H20" s="201"/>
      <c r="I20" s="201"/>
      <c r="J20" s="201"/>
      <c r="K20" s="209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197"/>
    </row>
    <row r="21" spans="1:87" s="310" customFormat="1">
      <c r="A21" s="193"/>
      <c r="B21" s="659" t="s">
        <v>11</v>
      </c>
      <c r="C21" s="659"/>
      <c r="D21" s="659"/>
      <c r="E21" s="203" t="s">
        <v>467</v>
      </c>
      <c r="F21" s="204" t="s">
        <v>515</v>
      </c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7"/>
    </row>
    <row r="22" spans="1:87" s="310" customFormat="1">
      <c r="A22" s="193"/>
      <c r="B22" s="656" t="s">
        <v>16</v>
      </c>
      <c r="C22" s="656"/>
      <c r="D22" s="656"/>
      <c r="E22" s="195" t="s">
        <v>467</v>
      </c>
      <c r="F22" s="205" t="s">
        <v>468</v>
      </c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</row>
    <row r="23" spans="1:87" s="310" customFormat="1" ht="9" customHeight="1">
      <c r="A23" s="193"/>
      <c r="B23" s="207"/>
      <c r="C23" s="207"/>
      <c r="D23" s="207"/>
      <c r="E23" s="19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</row>
    <row r="24" spans="1:87" s="310" customFormat="1">
      <c r="A24" s="193"/>
      <c r="B24" s="660" t="s">
        <v>469</v>
      </c>
      <c r="C24" s="684"/>
      <c r="D24" s="684"/>
      <c r="E24" s="684"/>
      <c r="F24" s="684"/>
      <c r="G24" s="684"/>
      <c r="H24" s="684"/>
      <c r="I24" s="684"/>
      <c r="J24" s="684"/>
      <c r="K24" s="684"/>
      <c r="L24" s="684"/>
      <c r="M24" s="684"/>
      <c r="N24" s="684"/>
      <c r="O24" s="684"/>
      <c r="P24" s="684"/>
      <c r="Q24" s="684"/>
      <c r="R24" s="684"/>
      <c r="S24" s="684"/>
      <c r="T24" s="684"/>
      <c r="U24" s="684"/>
      <c r="V24" s="684"/>
      <c r="W24" s="684"/>
      <c r="X24" s="684"/>
      <c r="Y24" s="684"/>
      <c r="Z24" s="684"/>
      <c r="AA24" s="684"/>
      <c r="AB24" s="684"/>
      <c r="AC24" s="684"/>
      <c r="AD24" s="684"/>
      <c r="AE24" s="684"/>
      <c r="AF24" s="684"/>
      <c r="AG24" s="684"/>
      <c r="AH24" s="684"/>
      <c r="AI24" s="684"/>
      <c r="AJ24" s="684"/>
      <c r="AK24" s="684"/>
      <c r="AL24" s="684"/>
      <c r="AM24" s="684"/>
      <c r="AN24" s="684"/>
      <c r="AO24" s="684"/>
      <c r="AP24" s="684"/>
      <c r="AQ24" s="684"/>
      <c r="AR24" s="684"/>
      <c r="AS24" s="684"/>
      <c r="AT24" s="684"/>
      <c r="AU24" s="684"/>
      <c r="AV24" s="684"/>
      <c r="AW24" s="684"/>
      <c r="AX24" s="684"/>
      <c r="AY24" s="684"/>
      <c r="AZ24" s="684"/>
      <c r="BA24" s="684"/>
      <c r="BB24" s="684"/>
      <c r="BC24" s="684"/>
      <c r="BD24" s="684"/>
      <c r="BE24" s="684"/>
      <c r="BF24" s="684"/>
      <c r="BG24" s="684"/>
      <c r="BH24" s="684"/>
      <c r="BI24" s="684"/>
      <c r="BJ24" s="684"/>
      <c r="BK24" s="684"/>
      <c r="BL24" s="684"/>
      <c r="BM24" s="684"/>
      <c r="BN24" s="684"/>
      <c r="BO24" s="684"/>
      <c r="BP24" s="684"/>
      <c r="BQ24" s="684"/>
      <c r="BR24" s="684"/>
      <c r="BS24" s="684"/>
      <c r="BT24" s="684"/>
      <c r="BU24" s="684"/>
      <c r="BV24" s="684"/>
      <c r="BW24" s="684"/>
      <c r="BX24" s="684"/>
      <c r="BY24" s="684"/>
      <c r="BZ24" s="684"/>
      <c r="CA24" s="684"/>
      <c r="CB24" s="684"/>
      <c r="CC24" s="684"/>
      <c r="CD24" s="684"/>
      <c r="CE24" s="416"/>
    </row>
    <row r="25" spans="1:87" s="310" customFormat="1">
      <c r="A25" s="193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661" t="s">
        <v>333</v>
      </c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/>
      <c r="CE25" s="198"/>
    </row>
    <row r="26" spans="1:87" s="310" customFormat="1" ht="13.5" customHeight="1">
      <c r="A26" s="193"/>
      <c r="B26" s="662" t="s">
        <v>5</v>
      </c>
      <c r="C26" s="663"/>
      <c r="D26" s="663"/>
      <c r="E26" s="663"/>
      <c r="F26" s="663"/>
      <c r="G26" s="663"/>
      <c r="H26" s="663"/>
      <c r="I26" s="663"/>
      <c r="J26" s="664"/>
      <c r="K26" s="670" t="s">
        <v>470</v>
      </c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2"/>
      <c r="Z26" s="670" t="s">
        <v>471</v>
      </c>
      <c r="AA26" s="671"/>
      <c r="AB26" s="671"/>
      <c r="AC26" s="671"/>
      <c r="AD26" s="671"/>
      <c r="AE26" s="671"/>
      <c r="AF26" s="671"/>
      <c r="AG26" s="671"/>
      <c r="AH26" s="671"/>
      <c r="AI26" s="672"/>
      <c r="AJ26" s="670" t="s">
        <v>472</v>
      </c>
      <c r="AK26" s="671"/>
      <c r="AL26" s="671"/>
      <c r="AM26" s="671"/>
      <c r="AN26" s="671"/>
      <c r="AO26" s="671"/>
      <c r="AP26" s="671"/>
      <c r="AQ26" s="671"/>
      <c r="AR26" s="671"/>
      <c r="AS26" s="671"/>
      <c r="AT26" s="671"/>
      <c r="AU26" s="671"/>
      <c r="AV26" s="671"/>
      <c r="AW26" s="671"/>
      <c r="AX26" s="672"/>
      <c r="AY26" s="670" t="s">
        <v>473</v>
      </c>
      <c r="AZ26" s="671"/>
      <c r="BA26" s="671"/>
      <c r="BB26" s="671"/>
      <c r="BC26" s="671"/>
      <c r="BD26" s="671"/>
      <c r="BE26" s="671"/>
      <c r="BF26" s="671"/>
      <c r="BG26" s="671"/>
      <c r="BH26" s="671"/>
      <c r="BI26" s="671"/>
      <c r="BJ26" s="671"/>
      <c r="BK26" s="671"/>
      <c r="BL26" s="671"/>
      <c r="BM26" s="672"/>
      <c r="BN26" s="670" t="s">
        <v>516</v>
      </c>
      <c r="BO26" s="671"/>
      <c r="BP26" s="671"/>
      <c r="BQ26" s="671"/>
      <c r="BR26" s="671"/>
      <c r="BS26" s="671"/>
      <c r="BT26" s="671"/>
      <c r="BU26" s="671"/>
      <c r="BV26" s="671"/>
      <c r="BW26" s="671"/>
      <c r="BX26" s="671"/>
      <c r="BY26" s="671"/>
      <c r="BZ26" s="671"/>
      <c r="CA26" s="671"/>
      <c r="CB26" s="671"/>
      <c r="CC26" s="671"/>
      <c r="CD26" s="671"/>
      <c r="CE26" s="415"/>
    </row>
    <row r="27" spans="1:87" s="310" customFormat="1" ht="13.5" customHeight="1">
      <c r="A27" s="193"/>
      <c r="B27" s="662"/>
      <c r="C27" s="663"/>
      <c r="D27" s="663"/>
      <c r="E27" s="663"/>
      <c r="F27" s="663"/>
      <c r="G27" s="663"/>
      <c r="H27" s="663"/>
      <c r="I27" s="663"/>
      <c r="J27" s="664"/>
      <c r="K27" s="673"/>
      <c r="L27" s="674"/>
      <c r="M27" s="674"/>
      <c r="N27" s="674"/>
      <c r="O27" s="674"/>
      <c r="P27" s="674"/>
      <c r="Q27" s="674"/>
      <c r="R27" s="674"/>
      <c r="S27" s="674"/>
      <c r="T27" s="674"/>
      <c r="U27" s="674"/>
      <c r="V27" s="674"/>
      <c r="W27" s="674"/>
      <c r="X27" s="674"/>
      <c r="Y27" s="675"/>
      <c r="Z27" s="673"/>
      <c r="AA27" s="674"/>
      <c r="AB27" s="674"/>
      <c r="AC27" s="674"/>
      <c r="AD27" s="674"/>
      <c r="AE27" s="674"/>
      <c r="AF27" s="674"/>
      <c r="AG27" s="674"/>
      <c r="AH27" s="674"/>
      <c r="AI27" s="675"/>
      <c r="AJ27" s="673"/>
      <c r="AK27" s="674"/>
      <c r="AL27" s="674"/>
      <c r="AM27" s="674"/>
      <c r="AN27" s="674"/>
      <c r="AO27" s="674"/>
      <c r="AP27" s="674"/>
      <c r="AQ27" s="674"/>
      <c r="AR27" s="674"/>
      <c r="AS27" s="674"/>
      <c r="AT27" s="674"/>
      <c r="AU27" s="674"/>
      <c r="AV27" s="674"/>
      <c r="AW27" s="674"/>
      <c r="AX27" s="675"/>
      <c r="AY27" s="673"/>
      <c r="AZ27" s="674"/>
      <c r="BA27" s="674"/>
      <c r="BB27" s="674"/>
      <c r="BC27" s="674"/>
      <c r="BD27" s="674"/>
      <c r="BE27" s="674"/>
      <c r="BF27" s="674"/>
      <c r="BG27" s="674"/>
      <c r="BH27" s="674"/>
      <c r="BI27" s="674"/>
      <c r="BJ27" s="674"/>
      <c r="BK27" s="674"/>
      <c r="BL27" s="674"/>
      <c r="BM27" s="675"/>
      <c r="BN27" s="673"/>
      <c r="BO27" s="674"/>
      <c r="BP27" s="674"/>
      <c r="BQ27" s="674"/>
      <c r="BR27" s="674"/>
      <c r="BS27" s="674"/>
      <c r="BT27" s="674"/>
      <c r="BU27" s="674"/>
      <c r="BV27" s="674"/>
      <c r="BW27" s="674"/>
      <c r="BX27" s="674"/>
      <c r="BY27" s="674"/>
      <c r="BZ27" s="674"/>
      <c r="CA27" s="674"/>
      <c r="CB27" s="674"/>
      <c r="CC27" s="674"/>
      <c r="CD27" s="674"/>
      <c r="CE27" s="415"/>
    </row>
    <row r="28" spans="1:87" s="310" customFormat="1" ht="16.5" customHeight="1">
      <c r="A28" s="193"/>
      <c r="B28" s="665"/>
      <c r="C28" s="666"/>
      <c r="D28" s="666"/>
      <c r="E28" s="666"/>
      <c r="F28" s="666"/>
      <c r="G28" s="666"/>
      <c r="H28" s="666"/>
      <c r="I28" s="666"/>
      <c r="J28" s="667"/>
      <c r="K28" s="647"/>
      <c r="L28" s="648"/>
      <c r="M28" s="648"/>
      <c r="N28" s="648"/>
      <c r="O28" s="649"/>
      <c r="P28" s="668" t="s">
        <v>466</v>
      </c>
      <c r="Q28" s="669"/>
      <c r="R28" s="669"/>
      <c r="S28" s="669"/>
      <c r="T28" s="669"/>
      <c r="U28" s="669"/>
      <c r="V28" s="669"/>
      <c r="W28" s="669"/>
      <c r="X28" s="669"/>
      <c r="Y28" s="676"/>
      <c r="Z28" s="647"/>
      <c r="AA28" s="648"/>
      <c r="AB28" s="648"/>
      <c r="AC28" s="648"/>
      <c r="AD28" s="649"/>
      <c r="AE28" s="668" t="s">
        <v>466</v>
      </c>
      <c r="AF28" s="669"/>
      <c r="AG28" s="669"/>
      <c r="AH28" s="669"/>
      <c r="AI28" s="676"/>
      <c r="AJ28" s="650"/>
      <c r="AK28" s="651"/>
      <c r="AL28" s="651"/>
      <c r="AM28" s="651"/>
      <c r="AN28" s="651"/>
      <c r="AO28" s="651"/>
      <c r="AP28" s="651"/>
      <c r="AQ28" s="651"/>
      <c r="AR28" s="651"/>
      <c r="AS28" s="652"/>
      <c r="AT28" s="668" t="s">
        <v>466</v>
      </c>
      <c r="AU28" s="669"/>
      <c r="AV28" s="669"/>
      <c r="AW28" s="669"/>
      <c r="AX28" s="676"/>
      <c r="AY28" s="650"/>
      <c r="AZ28" s="651"/>
      <c r="BA28" s="651"/>
      <c r="BB28" s="651"/>
      <c r="BC28" s="651"/>
      <c r="BD28" s="651"/>
      <c r="BE28" s="651"/>
      <c r="BF28" s="651"/>
      <c r="BG28" s="651"/>
      <c r="BH28" s="652"/>
      <c r="BI28" s="668" t="s">
        <v>466</v>
      </c>
      <c r="BJ28" s="669"/>
      <c r="BK28" s="669"/>
      <c r="BL28" s="669"/>
      <c r="BM28" s="676"/>
      <c r="BN28" s="650"/>
      <c r="BO28" s="651"/>
      <c r="BP28" s="651"/>
      <c r="BQ28" s="651"/>
      <c r="BR28" s="651"/>
      <c r="BS28" s="651"/>
      <c r="BT28" s="651"/>
      <c r="BU28" s="418"/>
      <c r="BV28" s="418"/>
      <c r="BW28" s="418"/>
      <c r="BX28" s="418"/>
      <c r="BY28" s="418"/>
      <c r="BZ28" s="668" t="s">
        <v>466</v>
      </c>
      <c r="CA28" s="669"/>
      <c r="CB28" s="669"/>
      <c r="CC28" s="669"/>
      <c r="CD28" s="669"/>
      <c r="CE28" s="396"/>
    </row>
    <row r="29" spans="1:87" s="310" customFormat="1" ht="9" customHeight="1">
      <c r="A29" s="193"/>
      <c r="B29" s="193"/>
      <c r="C29" s="193"/>
      <c r="D29" s="193"/>
      <c r="E29" s="193"/>
      <c r="F29" s="193"/>
      <c r="G29" s="193"/>
      <c r="H29" s="193"/>
      <c r="I29" s="193"/>
      <c r="J29" s="197"/>
      <c r="K29" s="208"/>
      <c r="L29" s="197"/>
      <c r="M29" s="197"/>
      <c r="N29" s="197"/>
      <c r="O29" s="419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7"/>
      <c r="CD29" s="193"/>
      <c r="CE29" s="193"/>
    </row>
    <row r="30" spans="1:87" s="420" customFormat="1" ht="11.25">
      <c r="A30" s="200"/>
      <c r="C30" s="682" t="s">
        <v>248</v>
      </c>
      <c r="D30" s="682"/>
      <c r="E30" s="682"/>
      <c r="F30" s="679" t="s">
        <v>508</v>
      </c>
      <c r="G30" s="679"/>
      <c r="H30" s="680" t="s">
        <v>249</v>
      </c>
      <c r="I30" s="680"/>
      <c r="J30" s="277"/>
      <c r="K30" s="653">
        <v>164109</v>
      </c>
      <c r="L30" s="654"/>
      <c r="M30" s="654"/>
      <c r="N30" s="654"/>
      <c r="O30" s="654"/>
      <c r="P30" s="422"/>
      <c r="Q30" s="422"/>
      <c r="R30" s="422"/>
      <c r="S30" s="422"/>
      <c r="T30" s="422"/>
      <c r="U30" s="422"/>
      <c r="V30" s="422"/>
      <c r="W30" s="422"/>
      <c r="X30" s="422"/>
      <c r="Y30" s="423"/>
      <c r="Z30" s="654">
        <v>201830</v>
      </c>
      <c r="AA30" s="654"/>
      <c r="AB30" s="654"/>
      <c r="AC30" s="654"/>
      <c r="AD30" s="654"/>
      <c r="AE30" s="422"/>
      <c r="AF30" s="422"/>
      <c r="AG30" s="422"/>
      <c r="AH30" s="422"/>
      <c r="AI30" s="422"/>
      <c r="AJ30" s="643">
        <v>138264</v>
      </c>
      <c r="AK30" s="643"/>
      <c r="AL30" s="643"/>
      <c r="AM30" s="643"/>
      <c r="AN30" s="643"/>
      <c r="AO30" s="643"/>
      <c r="AP30" s="643"/>
      <c r="AQ30" s="643"/>
      <c r="AR30" s="643"/>
      <c r="AS30" s="643"/>
      <c r="AT30" s="422"/>
      <c r="AU30" s="422"/>
      <c r="AV30" s="422"/>
      <c r="AW30" s="422"/>
      <c r="AX30" s="422"/>
      <c r="AY30" s="642">
        <v>196901</v>
      </c>
      <c r="AZ30" s="642"/>
      <c r="BA30" s="642"/>
      <c r="BB30" s="642"/>
      <c r="BC30" s="642"/>
      <c r="BD30" s="642"/>
      <c r="BE30" s="642"/>
      <c r="BF30" s="642"/>
      <c r="BG30" s="642"/>
      <c r="BH30" s="642"/>
      <c r="BI30" s="422"/>
      <c r="BJ30" s="422"/>
      <c r="BK30" s="422"/>
      <c r="BL30" s="422"/>
      <c r="BM30" s="422"/>
      <c r="BN30" s="643">
        <v>13552</v>
      </c>
      <c r="BO30" s="643"/>
      <c r="BP30" s="643"/>
      <c r="BQ30" s="643"/>
      <c r="BR30" s="643"/>
      <c r="BS30" s="643"/>
      <c r="BT30" s="643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394"/>
      <c r="CI30" s="421"/>
    </row>
    <row r="31" spans="1:87" s="310" customFormat="1" ht="9" customHeight="1">
      <c r="A31" s="193"/>
      <c r="C31" s="193"/>
      <c r="D31" s="193"/>
      <c r="E31" s="193"/>
      <c r="F31" s="193"/>
      <c r="G31" s="193"/>
      <c r="H31" s="193"/>
      <c r="I31" s="193"/>
      <c r="J31" s="197"/>
      <c r="K31" s="417"/>
      <c r="Y31" s="7"/>
      <c r="Z31" s="7"/>
      <c r="AA31" s="7"/>
      <c r="AB31" s="7"/>
      <c r="AC31" s="7"/>
      <c r="AD31" s="7"/>
      <c r="AN31" s="7"/>
      <c r="CE31" s="197"/>
      <c r="CG31" s="7"/>
    </row>
    <row r="32" spans="1:87" s="310" customFormat="1">
      <c r="A32" s="193"/>
      <c r="C32" s="683" t="s">
        <v>248</v>
      </c>
      <c r="D32" s="683"/>
      <c r="E32" s="683"/>
      <c r="F32" s="658" t="s">
        <v>509</v>
      </c>
      <c r="G32" s="658"/>
      <c r="H32" s="660" t="s">
        <v>249</v>
      </c>
      <c r="I32" s="660"/>
      <c r="J32" s="211"/>
      <c r="K32" s="655">
        <v>167499</v>
      </c>
      <c r="L32" s="644"/>
      <c r="M32" s="644"/>
      <c r="N32" s="644"/>
      <c r="O32" s="644"/>
      <c r="P32" s="645">
        <f>(K32-K30)/K30*100</f>
        <v>2.0657002358188765</v>
      </c>
      <c r="Q32" s="645"/>
      <c r="R32" s="645"/>
      <c r="S32" s="645"/>
      <c r="T32" s="645"/>
      <c r="U32" s="645"/>
      <c r="V32" s="645"/>
      <c r="W32" s="645"/>
      <c r="X32" s="645"/>
      <c r="Y32" s="645"/>
      <c r="Z32" s="644">
        <v>203344</v>
      </c>
      <c r="AA32" s="644"/>
      <c r="AB32" s="644"/>
      <c r="AC32" s="644"/>
      <c r="AD32" s="644"/>
      <c r="AE32" s="645">
        <f>(Z32-Z30)/Z30*100</f>
        <v>0.75013625328246547</v>
      </c>
      <c r="AF32" s="645"/>
      <c r="AG32" s="645"/>
      <c r="AH32" s="645"/>
      <c r="AI32" s="645"/>
      <c r="AJ32" s="413"/>
      <c r="AK32" s="413"/>
      <c r="AL32" s="413"/>
      <c r="AM32" s="413"/>
      <c r="AN32" s="413"/>
      <c r="AO32" s="644">
        <v>137165</v>
      </c>
      <c r="AP32" s="644"/>
      <c r="AQ32" s="644"/>
      <c r="AR32" s="644"/>
      <c r="AS32" s="644"/>
      <c r="AT32" s="645">
        <f>(AO32-AJ30)/AJ30*100</f>
        <v>-0.7948562170919401</v>
      </c>
      <c r="AU32" s="645"/>
      <c r="AV32" s="645"/>
      <c r="AW32" s="645"/>
      <c r="AX32" s="645"/>
      <c r="AY32" s="646">
        <v>196058</v>
      </c>
      <c r="AZ32" s="646"/>
      <c r="BA32" s="646"/>
      <c r="BB32" s="646"/>
      <c r="BC32" s="646"/>
      <c r="BD32" s="646"/>
      <c r="BE32" s="646"/>
      <c r="BF32" s="646"/>
      <c r="BG32" s="646"/>
      <c r="BH32" s="646"/>
      <c r="BI32" s="645">
        <f>(AY32-AY30)/AY30*100</f>
        <v>-0.42813393532790589</v>
      </c>
      <c r="BJ32" s="645"/>
      <c r="BK32" s="645"/>
      <c r="BL32" s="645"/>
      <c r="BM32" s="645"/>
      <c r="BN32" s="646">
        <v>14904</v>
      </c>
      <c r="BO32" s="646"/>
      <c r="BP32" s="646"/>
      <c r="BQ32" s="646"/>
      <c r="BR32" s="646"/>
      <c r="BS32" s="646"/>
      <c r="BT32" s="646"/>
      <c r="BZ32" s="645">
        <f>(BN32-BN30)/BN30*100</f>
        <v>9.9763872491145218</v>
      </c>
      <c r="CA32" s="645"/>
      <c r="CB32" s="645"/>
      <c r="CC32" s="645"/>
      <c r="CD32" s="645"/>
      <c r="CE32" s="413"/>
    </row>
    <row r="33" spans="1:85" s="310" customFormat="1">
      <c r="A33" s="193"/>
      <c r="C33" s="210"/>
      <c r="D33" s="401"/>
      <c r="E33" s="401"/>
      <c r="F33" s="658" t="s">
        <v>510</v>
      </c>
      <c r="G33" s="658"/>
      <c r="H33" s="197"/>
      <c r="I33" s="197"/>
      <c r="J33" s="211"/>
      <c r="K33" s="655">
        <v>170156</v>
      </c>
      <c r="L33" s="644"/>
      <c r="M33" s="644"/>
      <c r="N33" s="644"/>
      <c r="O33" s="644"/>
      <c r="P33" s="645">
        <f>(K33-K32)/K32*100</f>
        <v>1.5862781270335944</v>
      </c>
      <c r="Q33" s="645"/>
      <c r="R33" s="645"/>
      <c r="S33" s="645"/>
      <c r="T33" s="645"/>
      <c r="U33" s="645"/>
      <c r="V33" s="645"/>
      <c r="W33" s="645"/>
      <c r="X33" s="645"/>
      <c r="Y33" s="645"/>
      <c r="Z33" s="644">
        <v>203194</v>
      </c>
      <c r="AA33" s="644"/>
      <c r="AB33" s="644"/>
      <c r="AC33" s="644"/>
      <c r="AD33" s="644"/>
      <c r="AE33" s="645">
        <f>(Z33-Z32)/Z32*100</f>
        <v>-7.376662207884177E-2</v>
      </c>
      <c r="AF33" s="645"/>
      <c r="AG33" s="645"/>
      <c r="AH33" s="645"/>
      <c r="AI33" s="645"/>
      <c r="AJ33" s="413"/>
      <c r="AK33" s="413"/>
      <c r="AL33" s="413"/>
      <c r="AM33" s="413"/>
      <c r="AN33" s="413"/>
      <c r="AO33" s="644">
        <v>134551</v>
      </c>
      <c r="AP33" s="644"/>
      <c r="AQ33" s="644"/>
      <c r="AR33" s="644"/>
      <c r="AS33" s="644"/>
      <c r="AT33" s="645">
        <f>(AO33-AO32)/AO32*100</f>
        <v>-1.905733970036088</v>
      </c>
      <c r="AU33" s="645"/>
      <c r="AV33" s="645"/>
      <c r="AW33" s="645"/>
      <c r="AX33" s="645"/>
      <c r="AY33" s="646">
        <v>193324</v>
      </c>
      <c r="AZ33" s="646"/>
      <c r="BA33" s="646"/>
      <c r="BB33" s="646"/>
      <c r="BC33" s="646"/>
      <c r="BD33" s="646"/>
      <c r="BE33" s="646"/>
      <c r="BF33" s="646"/>
      <c r="BG33" s="646"/>
      <c r="BH33" s="646"/>
      <c r="BI33" s="645">
        <f>(AY33-AY32)/AY32*100</f>
        <v>-1.3944853053688195</v>
      </c>
      <c r="BJ33" s="645"/>
      <c r="BK33" s="645"/>
      <c r="BL33" s="645"/>
      <c r="BM33" s="645"/>
      <c r="BN33" s="646">
        <v>15990</v>
      </c>
      <c r="BO33" s="646"/>
      <c r="BP33" s="646"/>
      <c r="BQ33" s="646"/>
      <c r="BR33" s="646"/>
      <c r="BS33" s="646"/>
      <c r="BT33" s="646"/>
      <c r="BZ33" s="645">
        <f>(BN33-BN32)/BN32*100</f>
        <v>7.2866344605475044</v>
      </c>
      <c r="CA33" s="645"/>
      <c r="CB33" s="645"/>
      <c r="CC33" s="645"/>
      <c r="CD33" s="645"/>
      <c r="CE33" s="413"/>
    </row>
    <row r="34" spans="1:85" s="310" customFormat="1">
      <c r="A34" s="193"/>
      <c r="C34" s="210"/>
      <c r="D34" s="401"/>
      <c r="E34" s="401"/>
      <c r="F34" s="658" t="s">
        <v>511</v>
      </c>
      <c r="G34" s="658"/>
      <c r="H34" s="197"/>
      <c r="I34" s="197"/>
      <c r="J34" s="211"/>
      <c r="K34" s="655">
        <v>172118</v>
      </c>
      <c r="L34" s="644"/>
      <c r="M34" s="644"/>
      <c r="N34" s="644"/>
      <c r="O34" s="644"/>
      <c r="P34" s="645">
        <f>(K34-K33)/K33*100</f>
        <v>1.153059545358377</v>
      </c>
      <c r="Q34" s="645"/>
      <c r="R34" s="645"/>
      <c r="S34" s="645"/>
      <c r="T34" s="645"/>
      <c r="U34" s="645"/>
      <c r="V34" s="645"/>
      <c r="W34" s="645"/>
      <c r="X34" s="645"/>
      <c r="Y34" s="645"/>
      <c r="Z34" s="644">
        <v>201699</v>
      </c>
      <c r="AA34" s="644"/>
      <c r="AB34" s="644"/>
      <c r="AC34" s="644"/>
      <c r="AD34" s="644"/>
      <c r="AE34" s="645">
        <f>(Z34-Z33)/Z33*100</f>
        <v>-0.73575007136037485</v>
      </c>
      <c r="AF34" s="645"/>
      <c r="AG34" s="645"/>
      <c r="AH34" s="645"/>
      <c r="AI34" s="645"/>
      <c r="AJ34" s="413"/>
      <c r="AK34" s="413"/>
      <c r="AL34" s="413"/>
      <c r="AM34" s="413"/>
      <c r="AN34" s="413"/>
      <c r="AO34" s="644">
        <v>130802</v>
      </c>
      <c r="AP34" s="644"/>
      <c r="AQ34" s="644"/>
      <c r="AR34" s="644"/>
      <c r="AS34" s="644"/>
      <c r="AT34" s="645">
        <f>(AO34-AO33)/AO33*100</f>
        <v>-2.7863040780075958</v>
      </c>
      <c r="AU34" s="645"/>
      <c r="AV34" s="645"/>
      <c r="AW34" s="645"/>
      <c r="AX34" s="645"/>
      <c r="AY34" s="646">
        <v>189078</v>
      </c>
      <c r="AZ34" s="646"/>
      <c r="BA34" s="646"/>
      <c r="BB34" s="646"/>
      <c r="BC34" s="646"/>
      <c r="BD34" s="646"/>
      <c r="BE34" s="646"/>
      <c r="BF34" s="646"/>
      <c r="BG34" s="646"/>
      <c r="BH34" s="646"/>
      <c r="BI34" s="645">
        <f>(AY34-AY33)/AY33*100</f>
        <v>-2.1963129254515734</v>
      </c>
      <c r="BJ34" s="645"/>
      <c r="BK34" s="645"/>
      <c r="BL34" s="645"/>
      <c r="BM34" s="645"/>
      <c r="BN34" s="646">
        <v>16792</v>
      </c>
      <c r="BO34" s="646"/>
      <c r="BP34" s="646"/>
      <c r="BQ34" s="646"/>
      <c r="BR34" s="646"/>
      <c r="BS34" s="646"/>
      <c r="BT34" s="646"/>
      <c r="BZ34" s="645">
        <f>(BN34-BN33)/BN33*100</f>
        <v>5.0156347717323326</v>
      </c>
      <c r="CA34" s="645"/>
      <c r="CB34" s="645"/>
      <c r="CC34" s="645"/>
      <c r="CD34" s="645"/>
      <c r="CE34" s="413"/>
      <c r="CG34" s="7"/>
    </row>
    <row r="35" spans="1:85" s="310" customFormat="1">
      <c r="A35" s="200"/>
      <c r="C35" s="210"/>
      <c r="D35" s="401"/>
      <c r="E35" s="401"/>
      <c r="F35" s="658" t="s">
        <v>512</v>
      </c>
      <c r="G35" s="658"/>
      <c r="H35" s="197"/>
      <c r="I35" s="197"/>
      <c r="J35" s="211"/>
      <c r="K35" s="655">
        <v>174139</v>
      </c>
      <c r="L35" s="644"/>
      <c r="M35" s="644"/>
      <c r="N35" s="644"/>
      <c r="O35" s="644"/>
      <c r="P35" s="645">
        <f>(K35-K34)/K34*100</f>
        <v>1.1741944479949802</v>
      </c>
      <c r="Q35" s="645"/>
      <c r="R35" s="645"/>
      <c r="S35" s="645"/>
      <c r="T35" s="645"/>
      <c r="U35" s="645"/>
      <c r="V35" s="645"/>
      <c r="W35" s="645"/>
      <c r="X35" s="645"/>
      <c r="Y35" s="645"/>
      <c r="Z35" s="644">
        <v>199555</v>
      </c>
      <c r="AA35" s="644"/>
      <c r="AB35" s="644"/>
      <c r="AC35" s="644"/>
      <c r="AD35" s="644"/>
      <c r="AE35" s="645">
        <f>(Z35-Z34)/Z34*100</f>
        <v>-1.0629700692616226</v>
      </c>
      <c r="AF35" s="645"/>
      <c r="AG35" s="645"/>
      <c r="AH35" s="645"/>
      <c r="AI35" s="645"/>
      <c r="AJ35" s="413"/>
      <c r="AK35" s="413"/>
      <c r="AL35" s="413"/>
      <c r="AM35" s="413"/>
      <c r="AN35" s="413"/>
      <c r="AO35" s="644">
        <v>126631</v>
      </c>
      <c r="AP35" s="644"/>
      <c r="AQ35" s="644"/>
      <c r="AR35" s="644"/>
      <c r="AS35" s="644"/>
      <c r="AT35" s="645">
        <f>(AO35-AO34)/AO34*100</f>
        <v>-3.188789162245226</v>
      </c>
      <c r="AU35" s="645"/>
      <c r="AV35" s="645"/>
      <c r="AW35" s="645"/>
      <c r="AX35" s="645"/>
      <c r="AY35" s="646">
        <v>184109</v>
      </c>
      <c r="AZ35" s="646"/>
      <c r="BA35" s="646"/>
      <c r="BB35" s="646"/>
      <c r="BC35" s="646"/>
      <c r="BD35" s="646"/>
      <c r="BE35" s="646"/>
      <c r="BF35" s="646"/>
      <c r="BG35" s="646"/>
      <c r="BH35" s="646"/>
      <c r="BI35" s="645">
        <f>(AY35-AY34)/AY34*100</f>
        <v>-2.6280159510889685</v>
      </c>
      <c r="BJ35" s="645"/>
      <c r="BK35" s="645"/>
      <c r="BL35" s="645"/>
      <c r="BM35" s="645"/>
      <c r="BN35" s="646">
        <v>17841</v>
      </c>
      <c r="BO35" s="646"/>
      <c r="BP35" s="646"/>
      <c r="BQ35" s="646"/>
      <c r="BR35" s="646"/>
      <c r="BS35" s="646"/>
      <c r="BT35" s="646"/>
      <c r="BZ35" s="645">
        <f>(BN35-BN34)/BN34*100</f>
        <v>6.2470223916150553</v>
      </c>
      <c r="CA35" s="645"/>
      <c r="CB35" s="645"/>
      <c r="CC35" s="645"/>
      <c r="CD35" s="645"/>
      <c r="CE35" s="413"/>
    </row>
    <row r="36" spans="1:85" s="310" customFormat="1">
      <c r="A36" s="200"/>
      <c r="C36" s="210"/>
      <c r="D36" s="401"/>
      <c r="E36" s="401"/>
      <c r="F36" s="658" t="s">
        <v>513</v>
      </c>
      <c r="G36" s="658"/>
      <c r="H36" s="197"/>
      <c r="I36" s="197"/>
      <c r="J36" s="211"/>
      <c r="K36" s="655">
        <v>176221</v>
      </c>
      <c r="L36" s="644"/>
      <c r="M36" s="644"/>
      <c r="N36" s="644"/>
      <c r="O36" s="644"/>
      <c r="P36" s="645">
        <f>(K36-K35)/K35*100</f>
        <v>1.1955966210900488</v>
      </c>
      <c r="Q36" s="645"/>
      <c r="R36" s="645"/>
      <c r="S36" s="645"/>
      <c r="T36" s="645"/>
      <c r="U36" s="645"/>
      <c r="V36" s="645"/>
      <c r="W36" s="645"/>
      <c r="X36" s="645"/>
      <c r="Y36" s="645"/>
      <c r="Z36" s="644">
        <v>196984</v>
      </c>
      <c r="AA36" s="644"/>
      <c r="AB36" s="644"/>
      <c r="AC36" s="644"/>
      <c r="AD36" s="644"/>
      <c r="AE36" s="645">
        <f>(Z36-Z35)/Z35*100</f>
        <v>-1.2883666157199769</v>
      </c>
      <c r="AF36" s="645"/>
      <c r="AG36" s="645"/>
      <c r="AH36" s="645"/>
      <c r="AI36" s="645"/>
      <c r="AJ36" s="413"/>
      <c r="AK36" s="413"/>
      <c r="AL36" s="413"/>
      <c r="AM36" s="413"/>
      <c r="AN36" s="413"/>
      <c r="AO36" s="644">
        <v>122443</v>
      </c>
      <c r="AP36" s="644"/>
      <c r="AQ36" s="644"/>
      <c r="AR36" s="644"/>
      <c r="AS36" s="644"/>
      <c r="AT36" s="645">
        <f>(AO36-AO35)/AO35*100</f>
        <v>-3.3072470406140675</v>
      </c>
      <c r="AU36" s="645"/>
      <c r="AV36" s="645"/>
      <c r="AW36" s="645"/>
      <c r="AX36" s="645"/>
      <c r="AY36" s="646">
        <v>178856</v>
      </c>
      <c r="AZ36" s="646"/>
      <c r="BA36" s="646"/>
      <c r="BB36" s="646"/>
      <c r="BC36" s="646"/>
      <c r="BD36" s="646"/>
      <c r="BE36" s="646"/>
      <c r="BF36" s="646"/>
      <c r="BG36" s="646"/>
      <c r="BH36" s="646"/>
      <c r="BI36" s="645">
        <f>(AY36-AY35)/AY35*100</f>
        <v>-2.8532010928308775</v>
      </c>
      <c r="BJ36" s="645"/>
      <c r="BK36" s="645"/>
      <c r="BL36" s="645"/>
      <c r="BM36" s="645"/>
      <c r="BN36" s="646">
        <v>18897</v>
      </c>
      <c r="BO36" s="646"/>
      <c r="BP36" s="646"/>
      <c r="BQ36" s="646"/>
      <c r="BR36" s="646"/>
      <c r="BS36" s="646"/>
      <c r="BT36" s="646"/>
      <c r="BZ36" s="645">
        <f>(BN36-BN35)/BN35*100</f>
        <v>5.9189507314612406</v>
      </c>
      <c r="CA36" s="645"/>
      <c r="CB36" s="645"/>
      <c r="CC36" s="645"/>
      <c r="CD36" s="645"/>
      <c r="CE36" s="413"/>
    </row>
    <row r="37" spans="1:85" s="310" customFormat="1">
      <c r="A37" s="200"/>
      <c r="C37" s="210"/>
      <c r="D37" s="401"/>
      <c r="E37" s="401"/>
      <c r="F37" s="658" t="s">
        <v>514</v>
      </c>
      <c r="G37" s="658"/>
      <c r="H37" s="197"/>
      <c r="I37" s="197"/>
      <c r="J37" s="211"/>
      <c r="K37" s="655">
        <v>177964</v>
      </c>
      <c r="L37" s="644"/>
      <c r="M37" s="644"/>
      <c r="N37" s="644"/>
      <c r="O37" s="644"/>
      <c r="P37" s="645">
        <f>(K37-K36)/K36*100</f>
        <v>0.98909891556624929</v>
      </c>
      <c r="Q37" s="645"/>
      <c r="R37" s="645"/>
      <c r="S37" s="645"/>
      <c r="T37" s="645"/>
      <c r="U37" s="645"/>
      <c r="V37" s="645"/>
      <c r="W37" s="645"/>
      <c r="X37" s="645"/>
      <c r="Y37" s="645"/>
      <c r="Z37" s="644">
        <v>194014</v>
      </c>
      <c r="AA37" s="644"/>
      <c r="AB37" s="644"/>
      <c r="AC37" s="644"/>
      <c r="AD37" s="644"/>
      <c r="AE37" s="645">
        <f>(Z37-Z36)/Z36*100</f>
        <v>-1.507736668968038</v>
      </c>
      <c r="AF37" s="645"/>
      <c r="AG37" s="645"/>
      <c r="AH37" s="645"/>
      <c r="AI37" s="645"/>
      <c r="AJ37" s="413"/>
      <c r="AK37" s="413"/>
      <c r="AL37" s="413"/>
      <c r="AM37" s="413"/>
      <c r="AN37" s="413"/>
      <c r="AO37" s="644">
        <v>118375</v>
      </c>
      <c r="AP37" s="644"/>
      <c r="AQ37" s="644"/>
      <c r="AR37" s="644"/>
      <c r="AS37" s="644"/>
      <c r="AT37" s="645">
        <f>(AO37-AO36)/AO36*100</f>
        <v>-3.3223622420228187</v>
      </c>
      <c r="AU37" s="645"/>
      <c r="AV37" s="645"/>
      <c r="AW37" s="645"/>
      <c r="AX37" s="645"/>
      <c r="AY37" s="646">
        <v>173453</v>
      </c>
      <c r="AZ37" s="646"/>
      <c r="BA37" s="646"/>
      <c r="BB37" s="646"/>
      <c r="BC37" s="646"/>
      <c r="BD37" s="646"/>
      <c r="BE37" s="646"/>
      <c r="BF37" s="646"/>
      <c r="BG37" s="646"/>
      <c r="BH37" s="646"/>
      <c r="BI37" s="645">
        <f>(AY37-AY36)/AY36*100</f>
        <v>-3.0208659480252269</v>
      </c>
      <c r="BJ37" s="645"/>
      <c r="BK37" s="645"/>
      <c r="BL37" s="645"/>
      <c r="BM37" s="645"/>
      <c r="BN37" s="646">
        <v>19564</v>
      </c>
      <c r="BO37" s="646"/>
      <c r="BP37" s="646"/>
      <c r="BQ37" s="646"/>
      <c r="BR37" s="646"/>
      <c r="BS37" s="646"/>
      <c r="BT37" s="646"/>
      <c r="BZ37" s="645">
        <f>(BN37-BN36)/BN36*100</f>
        <v>3.5296607927184214</v>
      </c>
      <c r="CA37" s="645"/>
      <c r="CB37" s="645"/>
      <c r="CC37" s="645"/>
      <c r="CD37" s="645"/>
      <c r="CE37" s="413"/>
    </row>
    <row r="38" spans="1:85" s="310" customFormat="1" ht="9" customHeight="1">
      <c r="A38" s="193"/>
      <c r="B38" s="201"/>
      <c r="C38" s="201"/>
      <c r="D38" s="201"/>
      <c r="E38" s="201"/>
      <c r="F38" s="202"/>
      <c r="G38" s="201"/>
      <c r="H38" s="201"/>
      <c r="I38" s="201"/>
      <c r="J38" s="201"/>
      <c r="K38" s="209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197"/>
    </row>
    <row r="39" spans="1:85" s="310" customFormat="1">
      <c r="A39" s="193"/>
      <c r="B39" s="659" t="s">
        <v>11</v>
      </c>
      <c r="C39" s="659"/>
      <c r="D39" s="659"/>
      <c r="E39" s="203" t="s">
        <v>12</v>
      </c>
      <c r="F39" s="583">
        <v>-1</v>
      </c>
      <c r="G39" s="583"/>
      <c r="H39" s="204" t="s">
        <v>515</v>
      </c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7"/>
    </row>
    <row r="40" spans="1:85" s="310" customFormat="1">
      <c r="A40" s="193"/>
      <c r="B40" s="400"/>
      <c r="C40" s="400"/>
      <c r="D40" s="400"/>
      <c r="E40" s="414"/>
      <c r="F40" s="575">
        <v>-2</v>
      </c>
      <c r="G40" s="575"/>
      <c r="H40" s="197" t="s">
        <v>474</v>
      </c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</row>
    <row r="41" spans="1:85" s="310" customFormat="1">
      <c r="A41" s="193"/>
      <c r="B41" s="400"/>
      <c r="C41" s="400"/>
      <c r="D41" s="400"/>
      <c r="E41" s="414"/>
      <c r="F41" s="575"/>
      <c r="G41" s="575"/>
      <c r="H41" s="197" t="s">
        <v>475</v>
      </c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</row>
    <row r="42" spans="1:85" s="310" customFormat="1">
      <c r="A42" s="193"/>
      <c r="B42" s="400"/>
      <c r="C42" s="400"/>
      <c r="D42" s="400"/>
      <c r="E42" s="414"/>
      <c r="F42" s="575"/>
      <c r="G42" s="575"/>
      <c r="H42" s="197" t="s">
        <v>476</v>
      </c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</row>
    <row r="43" spans="1:85" s="310" customFormat="1">
      <c r="A43" s="193"/>
      <c r="B43" s="400"/>
      <c r="C43" s="400"/>
      <c r="D43" s="400"/>
      <c r="E43" s="414"/>
      <c r="F43" s="575">
        <v>-3</v>
      </c>
      <c r="G43" s="575"/>
      <c r="H43" s="197" t="s">
        <v>518</v>
      </c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</row>
    <row r="44" spans="1:85" s="310" customFormat="1">
      <c r="A44" s="193"/>
      <c r="B44" s="656" t="s">
        <v>16</v>
      </c>
      <c r="C44" s="656"/>
      <c r="D44" s="656"/>
      <c r="E44" s="195" t="s">
        <v>12</v>
      </c>
      <c r="F44" s="205" t="s">
        <v>468</v>
      </c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</row>
    <row r="45" spans="1:85" s="310" customFormat="1" ht="9" customHeight="1">
      <c r="A45" s="19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</row>
    <row r="46" spans="1:85" s="310" customFormat="1">
      <c r="A46" s="193"/>
      <c r="B46" s="252" t="s">
        <v>483</v>
      </c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</row>
    <row r="47" spans="1:85" s="310" customFormat="1"/>
    <row r="48" spans="1:85" s="310" customFormat="1" ht="15">
      <c r="A48" s="196"/>
      <c r="B48" s="657" t="s">
        <v>479</v>
      </c>
      <c r="C48" s="657"/>
      <c r="D48" s="657"/>
      <c r="E48" s="657"/>
      <c r="F48" s="657"/>
      <c r="G48" s="657"/>
      <c r="H48" s="657"/>
      <c r="I48" s="657"/>
      <c r="J48" s="657"/>
      <c r="K48" s="657"/>
      <c r="L48" s="657"/>
      <c r="M48" s="657"/>
      <c r="N48" s="657"/>
      <c r="O48" s="657"/>
      <c r="P48" s="657"/>
      <c r="Q48" s="657"/>
      <c r="R48" s="657"/>
      <c r="S48" s="657"/>
      <c r="T48" s="657"/>
      <c r="U48" s="657"/>
      <c r="V48" s="657"/>
      <c r="W48" s="657"/>
      <c r="X48" s="657"/>
      <c r="Y48" s="657"/>
      <c r="Z48" s="657"/>
      <c r="AA48" s="657"/>
      <c r="AB48" s="657"/>
      <c r="AC48" s="657"/>
      <c r="AD48" s="657"/>
      <c r="AE48" s="657"/>
      <c r="AF48" s="657"/>
      <c r="AG48" s="657"/>
      <c r="AH48" s="657"/>
      <c r="AI48" s="657"/>
      <c r="AJ48" s="657"/>
      <c r="AK48" s="657"/>
      <c r="AL48" s="657"/>
      <c r="AM48" s="657"/>
      <c r="AN48" s="657"/>
      <c r="AO48" s="657"/>
      <c r="AP48" s="657"/>
      <c r="AQ48" s="657"/>
      <c r="AR48" s="657"/>
      <c r="AS48" s="657"/>
      <c r="AT48" s="657"/>
      <c r="AU48" s="657"/>
      <c r="AV48" s="657"/>
      <c r="AW48" s="657"/>
      <c r="AX48" s="657"/>
      <c r="AY48" s="657"/>
      <c r="AZ48" s="657"/>
      <c r="BA48" s="657"/>
      <c r="BB48" s="657"/>
      <c r="BC48" s="657"/>
      <c r="BD48" s="657"/>
      <c r="BE48" s="657"/>
      <c r="BF48" s="657"/>
      <c r="BG48" s="657"/>
      <c r="BH48" s="657"/>
      <c r="BI48" s="657"/>
      <c r="BJ48" s="657"/>
      <c r="BK48" s="657"/>
      <c r="BL48" s="657"/>
      <c r="BM48" s="657"/>
      <c r="BN48" s="657"/>
      <c r="BO48" s="657"/>
      <c r="BP48" s="657"/>
      <c r="BQ48" s="657"/>
      <c r="BR48" s="657"/>
      <c r="BS48" s="657"/>
      <c r="BT48" s="657"/>
      <c r="BU48" s="657"/>
      <c r="BV48" s="657"/>
      <c r="BW48" s="657"/>
      <c r="BX48" s="657"/>
      <c r="BY48" s="657"/>
      <c r="BZ48" s="657"/>
      <c r="CA48" s="657"/>
      <c r="CB48" s="657"/>
      <c r="CC48" s="657"/>
      <c r="CD48" s="657"/>
      <c r="CE48" s="395"/>
    </row>
    <row r="49" s="310" customFormat="1"/>
    <row r="50" s="310" customFormat="1"/>
    <row r="51" s="310" customFormat="1"/>
    <row r="52" s="310" customFormat="1"/>
    <row r="53" s="310" customFormat="1"/>
    <row r="54" s="310" customFormat="1"/>
    <row r="55" s="310" customFormat="1"/>
    <row r="56" s="310" customFormat="1"/>
    <row r="57" s="310" customFormat="1"/>
    <row r="58" s="310" customFormat="1"/>
    <row r="59" s="310" customFormat="1"/>
    <row r="60" s="310" customFormat="1"/>
    <row r="61" s="310" customFormat="1"/>
    <row r="62" s="310" customFormat="1"/>
    <row r="63" s="310" customFormat="1"/>
    <row r="64" s="310" customFormat="1"/>
    <row r="65" s="310" customFormat="1"/>
    <row r="66" s="310" customFormat="1"/>
    <row r="67" s="310" customFormat="1"/>
    <row r="68" s="310" customFormat="1"/>
    <row r="69" s="310" customFormat="1"/>
    <row r="70" s="310" customFormat="1"/>
    <row r="71" s="310" customFormat="1"/>
  </sheetData>
  <mergeCells count="213">
    <mergeCell ref="B5:CD5"/>
    <mergeCell ref="B6:CD6"/>
    <mergeCell ref="BM7:CD7"/>
    <mergeCell ref="B8:J10"/>
    <mergeCell ref="K8:AB9"/>
    <mergeCell ref="AC8:AT9"/>
    <mergeCell ref="AU8:BL9"/>
    <mergeCell ref="BM8:CD9"/>
    <mergeCell ref="K10:R10"/>
    <mergeCell ref="S10:W10"/>
    <mergeCell ref="X10:AB10"/>
    <mergeCell ref="AC10:AJ10"/>
    <mergeCell ref="AK10:AO10"/>
    <mergeCell ref="AP10:AT10"/>
    <mergeCell ref="AU10:BB10"/>
    <mergeCell ref="BC10:BG10"/>
    <mergeCell ref="BH10:BL10"/>
    <mergeCell ref="BM10:BT10"/>
    <mergeCell ref="BU10:BY10"/>
    <mergeCell ref="B22:D22"/>
    <mergeCell ref="A1:L2"/>
    <mergeCell ref="C12:E12"/>
    <mergeCell ref="C14:E14"/>
    <mergeCell ref="C32:E32"/>
    <mergeCell ref="F14:G14"/>
    <mergeCell ref="H14:I14"/>
    <mergeCell ref="K14:R14"/>
    <mergeCell ref="S14:W14"/>
    <mergeCell ref="F16:G16"/>
    <mergeCell ref="K16:R16"/>
    <mergeCell ref="S16:W16"/>
    <mergeCell ref="F18:G18"/>
    <mergeCell ref="K18:R18"/>
    <mergeCell ref="S18:W18"/>
    <mergeCell ref="B21:D21"/>
    <mergeCell ref="B24:CD24"/>
    <mergeCell ref="C30:E30"/>
    <mergeCell ref="F30:G30"/>
    <mergeCell ref="H30:I30"/>
    <mergeCell ref="BZ10:CD10"/>
    <mergeCell ref="X18:AB18"/>
    <mergeCell ref="AC18:AJ18"/>
    <mergeCell ref="AU13:BB13"/>
    <mergeCell ref="F12:G12"/>
    <mergeCell ref="H12:I12"/>
    <mergeCell ref="K12:R12"/>
    <mergeCell ref="AC12:AJ12"/>
    <mergeCell ref="AU12:BB12"/>
    <mergeCell ref="BM12:BT12"/>
    <mergeCell ref="BM14:BT14"/>
    <mergeCell ref="BM16:BT16"/>
    <mergeCell ref="BU14:BY14"/>
    <mergeCell ref="BU16:BY16"/>
    <mergeCell ref="BZ14:CD14"/>
    <mergeCell ref="F15:G15"/>
    <mergeCell ref="K15:R15"/>
    <mergeCell ref="S15:W15"/>
    <mergeCell ref="X15:AB15"/>
    <mergeCell ref="AC15:AJ15"/>
    <mergeCell ref="AK15:AO15"/>
    <mergeCell ref="AP15:AT15"/>
    <mergeCell ref="AU15:BB15"/>
    <mergeCell ref="BC15:BG15"/>
    <mergeCell ref="BH15:BL15"/>
    <mergeCell ref="BM15:BT15"/>
    <mergeCell ref="BU15:BY15"/>
    <mergeCell ref="BZ15:CD15"/>
    <mergeCell ref="X14:AB14"/>
    <mergeCell ref="AC14:AJ14"/>
    <mergeCell ref="AK14:AO14"/>
    <mergeCell ref="AP14:AT14"/>
    <mergeCell ref="AU14:BB14"/>
    <mergeCell ref="BC14:BG14"/>
    <mergeCell ref="BH14:BL14"/>
    <mergeCell ref="BZ16:CD16"/>
    <mergeCell ref="F17:G17"/>
    <mergeCell ref="K17:R17"/>
    <mergeCell ref="S17:W17"/>
    <mergeCell ref="X17:AB17"/>
    <mergeCell ref="AC17:AJ17"/>
    <mergeCell ref="AK17:AO17"/>
    <mergeCell ref="AP17:AT17"/>
    <mergeCell ref="AU17:BB17"/>
    <mergeCell ref="BC17:BG17"/>
    <mergeCell ref="BH17:BL17"/>
    <mergeCell ref="BM17:BT17"/>
    <mergeCell ref="BU17:BY17"/>
    <mergeCell ref="BZ17:CD17"/>
    <mergeCell ref="X16:AB16"/>
    <mergeCell ref="AC16:AJ16"/>
    <mergeCell ref="AK16:AO16"/>
    <mergeCell ref="AP16:AT16"/>
    <mergeCell ref="AU16:BB16"/>
    <mergeCell ref="BC16:BG16"/>
    <mergeCell ref="BH16:BL16"/>
    <mergeCell ref="BU18:BY18"/>
    <mergeCell ref="BZ18:CD18"/>
    <mergeCell ref="F19:G19"/>
    <mergeCell ref="K19:R19"/>
    <mergeCell ref="S19:W19"/>
    <mergeCell ref="X19:AB19"/>
    <mergeCell ref="AC19:AJ19"/>
    <mergeCell ref="AK19:AO19"/>
    <mergeCell ref="AP19:AT19"/>
    <mergeCell ref="AU19:BB19"/>
    <mergeCell ref="BC19:BG19"/>
    <mergeCell ref="BH19:BL19"/>
    <mergeCell ref="BM19:BT19"/>
    <mergeCell ref="BU19:BY19"/>
    <mergeCell ref="BZ19:CD19"/>
    <mergeCell ref="AP18:AT18"/>
    <mergeCell ref="AU18:BB18"/>
    <mergeCell ref="BC18:BG18"/>
    <mergeCell ref="BH18:BL18"/>
    <mergeCell ref="AK18:AO18"/>
    <mergeCell ref="BM18:BT18"/>
    <mergeCell ref="BZ32:CD32"/>
    <mergeCell ref="F33:G33"/>
    <mergeCell ref="BZ33:CD33"/>
    <mergeCell ref="BI32:BM32"/>
    <mergeCell ref="BI33:BM33"/>
    <mergeCell ref="F32:G32"/>
    <mergeCell ref="H32:I32"/>
    <mergeCell ref="BM25:CD25"/>
    <mergeCell ref="B26:J28"/>
    <mergeCell ref="BZ28:CD28"/>
    <mergeCell ref="K26:Y27"/>
    <mergeCell ref="Z26:AI27"/>
    <mergeCell ref="AJ26:AX27"/>
    <mergeCell ref="AY26:BM27"/>
    <mergeCell ref="BN26:CD27"/>
    <mergeCell ref="P28:Y28"/>
    <mergeCell ref="AE28:AI28"/>
    <mergeCell ref="AT28:AX28"/>
    <mergeCell ref="BI28:BM28"/>
    <mergeCell ref="AY28:BH28"/>
    <mergeCell ref="BN28:BT28"/>
    <mergeCell ref="Z30:AD30"/>
    <mergeCell ref="Z32:AD32"/>
    <mergeCell ref="K28:O28"/>
    <mergeCell ref="BZ34:CD34"/>
    <mergeCell ref="BZ35:CD35"/>
    <mergeCell ref="BI34:BM34"/>
    <mergeCell ref="BI35:BM35"/>
    <mergeCell ref="BI36:BM36"/>
    <mergeCell ref="F35:G35"/>
    <mergeCell ref="F34:G34"/>
    <mergeCell ref="B39:D39"/>
    <mergeCell ref="F39:G39"/>
    <mergeCell ref="BN34:BT34"/>
    <mergeCell ref="BN35:BT35"/>
    <mergeCell ref="BN36:BT36"/>
    <mergeCell ref="BN37:BT37"/>
    <mergeCell ref="F40:G40"/>
    <mergeCell ref="B44:D44"/>
    <mergeCell ref="B48:CD48"/>
    <mergeCell ref="BZ36:CD36"/>
    <mergeCell ref="F37:G37"/>
    <mergeCell ref="BZ37:CD37"/>
    <mergeCell ref="F36:G36"/>
    <mergeCell ref="K37:O37"/>
    <mergeCell ref="F41:G41"/>
    <mergeCell ref="F42:G42"/>
    <mergeCell ref="F43:G43"/>
    <mergeCell ref="AE37:AI37"/>
    <mergeCell ref="AY37:BH37"/>
    <mergeCell ref="Z37:AD37"/>
    <mergeCell ref="P37:Y37"/>
    <mergeCell ref="Z28:AD28"/>
    <mergeCell ref="AJ28:AS28"/>
    <mergeCell ref="K30:O30"/>
    <mergeCell ref="K32:O32"/>
    <mergeCell ref="K33:O33"/>
    <mergeCell ref="K34:O34"/>
    <mergeCell ref="K35:O35"/>
    <mergeCell ref="K36:O36"/>
    <mergeCell ref="AJ30:AS30"/>
    <mergeCell ref="Z33:AD33"/>
    <mergeCell ref="Z34:AD34"/>
    <mergeCell ref="Z35:AD35"/>
    <mergeCell ref="Z36:AD36"/>
    <mergeCell ref="P33:Y33"/>
    <mergeCell ref="P34:Y34"/>
    <mergeCell ref="P35:Y35"/>
    <mergeCell ref="P36:Y36"/>
    <mergeCell ref="AE32:AI32"/>
    <mergeCell ref="AE33:AI33"/>
    <mergeCell ref="AE34:AI34"/>
    <mergeCell ref="AE35:AI35"/>
    <mergeCell ref="AE36:AI36"/>
    <mergeCell ref="P32:Y32"/>
    <mergeCell ref="AY30:BH30"/>
    <mergeCell ref="BN30:BT30"/>
    <mergeCell ref="AO32:AS32"/>
    <mergeCell ref="AO33:AS33"/>
    <mergeCell ref="AO34:AS34"/>
    <mergeCell ref="AO35:AS35"/>
    <mergeCell ref="AO36:AS36"/>
    <mergeCell ref="AO37:AS37"/>
    <mergeCell ref="AT32:AX32"/>
    <mergeCell ref="AT33:AX33"/>
    <mergeCell ref="AT34:AX34"/>
    <mergeCell ref="AT35:AX35"/>
    <mergeCell ref="AT36:AX36"/>
    <mergeCell ref="AT37:AX37"/>
    <mergeCell ref="AY32:BH32"/>
    <mergeCell ref="BI37:BM37"/>
    <mergeCell ref="AY33:BH33"/>
    <mergeCell ref="AY34:BH34"/>
    <mergeCell ref="AY35:BH35"/>
    <mergeCell ref="AY36:BH36"/>
    <mergeCell ref="BN32:BT32"/>
    <mergeCell ref="BN33:BT33"/>
  </mergeCells>
  <phoneticPr fontId="2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Z76"/>
  <sheetViews>
    <sheetView view="pageBreakPreview" zoomScaleNormal="100" zoomScaleSheetLayoutView="100" workbookViewId="0">
      <selection activeCell="B1" sqref="B1"/>
    </sheetView>
  </sheetViews>
  <sheetFormatPr defaultRowHeight="13.5"/>
  <cols>
    <col min="1" max="1" width="1" style="253" customWidth="1"/>
    <col min="2" max="17" width="1.625" style="253" customWidth="1"/>
    <col min="18" max="20" width="7.875" style="253" customWidth="1"/>
    <col min="21" max="36" width="1.625" style="253" customWidth="1"/>
    <col min="37" max="39" width="7.875" style="253" customWidth="1"/>
    <col min="40" max="40" width="1.625" style="253" customWidth="1"/>
    <col min="41" max="16384" width="9" style="253"/>
  </cols>
  <sheetData>
    <row r="1" spans="2:52" ht="13.5" customHeight="1">
      <c r="Y1" s="31"/>
      <c r="Z1" s="31"/>
      <c r="AA1" s="31"/>
      <c r="AB1" s="31"/>
      <c r="AI1" s="371"/>
      <c r="AJ1" s="371"/>
      <c r="AK1" s="630">
        <f>'42'!A1+1</f>
        <v>43</v>
      </c>
      <c r="AL1" s="631"/>
      <c r="AM1" s="631"/>
      <c r="AN1" s="6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</row>
    <row r="2" spans="2:52" ht="11.1" customHeight="1"/>
    <row r="3" spans="2:52" ht="11.1" customHeight="1"/>
    <row r="4" spans="2:52" ht="18" customHeight="1">
      <c r="B4" s="603" t="s">
        <v>312</v>
      </c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3"/>
      <c r="AL4" s="603"/>
      <c r="AM4" s="603"/>
    </row>
    <row r="5" spans="2:52" ht="12" customHeight="1"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352"/>
      <c r="AJ5" s="352"/>
      <c r="AK5" s="352"/>
      <c r="AL5" s="352"/>
      <c r="AM5" s="378" t="s">
        <v>482</v>
      </c>
    </row>
    <row r="6" spans="2:52" ht="15" customHeight="1">
      <c r="B6" s="604" t="s">
        <v>334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 t="s">
        <v>17</v>
      </c>
      <c r="S6" s="588"/>
      <c r="T6" s="589"/>
      <c r="U6" s="695" t="s">
        <v>314</v>
      </c>
      <c r="V6" s="588"/>
      <c r="W6" s="588"/>
      <c r="X6" s="588"/>
      <c r="Y6" s="588"/>
      <c r="Z6" s="588"/>
      <c r="AA6" s="588"/>
      <c r="AB6" s="588"/>
      <c r="AC6" s="588"/>
      <c r="AD6" s="588"/>
      <c r="AE6" s="588"/>
      <c r="AF6" s="588"/>
      <c r="AG6" s="588"/>
      <c r="AH6" s="588"/>
      <c r="AI6" s="588"/>
      <c r="AJ6" s="588"/>
      <c r="AK6" s="588" t="s">
        <v>17</v>
      </c>
      <c r="AL6" s="588"/>
      <c r="AM6" s="589"/>
    </row>
    <row r="7" spans="2:52" ht="15" customHeight="1">
      <c r="B7" s="607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608"/>
      <c r="R7" s="379" t="s">
        <v>1</v>
      </c>
      <c r="S7" s="379" t="s">
        <v>2</v>
      </c>
      <c r="T7" s="380" t="s">
        <v>3</v>
      </c>
      <c r="U7" s="696"/>
      <c r="V7" s="608"/>
      <c r="W7" s="608"/>
      <c r="X7" s="608"/>
      <c r="Y7" s="608"/>
      <c r="Z7" s="608"/>
      <c r="AA7" s="608"/>
      <c r="AB7" s="608"/>
      <c r="AC7" s="608"/>
      <c r="AD7" s="608"/>
      <c r="AE7" s="608"/>
      <c r="AF7" s="608"/>
      <c r="AG7" s="608"/>
      <c r="AH7" s="608"/>
      <c r="AI7" s="608"/>
      <c r="AJ7" s="608"/>
      <c r="AK7" s="379" t="s">
        <v>1</v>
      </c>
      <c r="AL7" s="379" t="s">
        <v>2</v>
      </c>
      <c r="AM7" s="380" t="s">
        <v>3</v>
      </c>
    </row>
    <row r="8" spans="2:52" ht="8.1" customHeight="1">
      <c r="Q8" s="354"/>
      <c r="T8" s="381"/>
      <c r="AJ8" s="354"/>
    </row>
    <row r="9" spans="2:52" ht="12" customHeight="1">
      <c r="D9" s="488" t="s">
        <v>18</v>
      </c>
      <c r="E9" s="488"/>
      <c r="F9" s="488"/>
      <c r="G9" s="488"/>
      <c r="H9" s="488">
        <v>22</v>
      </c>
      <c r="I9" s="488"/>
      <c r="J9" s="488"/>
      <c r="K9" s="488"/>
      <c r="L9" s="488" t="s">
        <v>5</v>
      </c>
      <c r="M9" s="488"/>
      <c r="N9" s="488"/>
      <c r="O9" s="488"/>
      <c r="Q9" s="356"/>
      <c r="R9" s="382">
        <v>13999</v>
      </c>
      <c r="S9" s="382">
        <v>6202</v>
      </c>
      <c r="T9" s="383">
        <v>7797</v>
      </c>
      <c r="V9" s="694" t="s">
        <v>408</v>
      </c>
      <c r="W9" s="694"/>
      <c r="X9" s="694"/>
      <c r="Y9" s="694"/>
      <c r="Z9" s="694"/>
      <c r="AA9" s="694"/>
      <c r="AB9" s="694"/>
      <c r="AC9" s="694"/>
      <c r="AD9" s="694"/>
      <c r="AE9" s="694"/>
      <c r="AF9" s="694"/>
      <c r="AG9" s="694"/>
      <c r="AH9" s="694"/>
      <c r="AI9" s="694"/>
      <c r="AJ9" s="384"/>
      <c r="AK9" s="4">
        <f>SUM(AL9,AM9,)</f>
        <v>5</v>
      </c>
      <c r="AL9" s="3">
        <v>4</v>
      </c>
      <c r="AM9" s="3">
        <v>1</v>
      </c>
    </row>
    <row r="10" spans="2:52" ht="12" customHeight="1">
      <c r="H10" s="488">
        <v>23</v>
      </c>
      <c r="I10" s="488"/>
      <c r="J10" s="488"/>
      <c r="K10" s="488"/>
      <c r="Q10" s="356"/>
      <c r="R10" s="382">
        <v>13912</v>
      </c>
      <c r="S10" s="382">
        <v>6035</v>
      </c>
      <c r="T10" s="383">
        <v>7877</v>
      </c>
      <c r="V10" s="694" t="s">
        <v>409</v>
      </c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384"/>
      <c r="AK10" s="4">
        <f>SUM(AL10:AM10)</f>
        <v>4</v>
      </c>
      <c r="AL10" s="3">
        <v>3</v>
      </c>
      <c r="AM10" s="3">
        <v>1</v>
      </c>
    </row>
    <row r="11" spans="2:52" ht="12" customHeight="1">
      <c r="H11" s="488">
        <v>24</v>
      </c>
      <c r="I11" s="488"/>
      <c r="J11" s="488"/>
      <c r="K11" s="488"/>
      <c r="Q11" s="356"/>
      <c r="R11" s="382">
        <v>13017</v>
      </c>
      <c r="S11" s="382">
        <v>5679</v>
      </c>
      <c r="T11" s="383">
        <v>7338</v>
      </c>
      <c r="V11" s="697" t="s">
        <v>410</v>
      </c>
      <c r="W11" s="697"/>
      <c r="X11" s="697"/>
      <c r="Y11" s="697"/>
      <c r="Z11" s="697"/>
      <c r="AA11" s="697"/>
      <c r="AB11" s="697"/>
      <c r="AC11" s="697"/>
      <c r="AD11" s="697"/>
      <c r="AE11" s="697"/>
      <c r="AF11" s="697"/>
      <c r="AG11" s="697"/>
      <c r="AH11" s="697"/>
      <c r="AI11" s="697"/>
      <c r="AJ11" s="384"/>
      <c r="AK11" s="4">
        <f>SUM(AL11:AM11)</f>
        <v>4</v>
      </c>
      <c r="AL11" s="3">
        <v>1</v>
      </c>
      <c r="AM11" s="3">
        <v>3</v>
      </c>
    </row>
    <row r="12" spans="2:52" ht="12" customHeight="1">
      <c r="H12" s="488">
        <v>25</v>
      </c>
      <c r="I12" s="488"/>
      <c r="J12" s="488"/>
      <c r="K12" s="488"/>
      <c r="Q12" s="356"/>
      <c r="R12" s="382">
        <v>12740</v>
      </c>
      <c r="S12" s="382">
        <v>5613</v>
      </c>
      <c r="T12" s="383">
        <v>7127</v>
      </c>
      <c r="V12" s="694" t="s">
        <v>411</v>
      </c>
      <c r="W12" s="694"/>
      <c r="X12" s="694"/>
      <c r="Y12" s="694"/>
      <c r="Z12" s="694"/>
      <c r="AA12" s="694"/>
      <c r="AB12" s="694"/>
      <c r="AC12" s="694"/>
      <c r="AD12" s="694"/>
      <c r="AE12" s="694"/>
      <c r="AF12" s="694"/>
      <c r="AG12" s="694"/>
      <c r="AH12" s="694"/>
      <c r="AI12" s="694"/>
      <c r="AJ12" s="356"/>
      <c r="AK12" s="4">
        <f>SUM(AL12:AM12)</f>
        <v>4</v>
      </c>
      <c r="AL12" s="3">
        <v>3</v>
      </c>
      <c r="AM12" s="3">
        <v>1</v>
      </c>
    </row>
    <row r="13" spans="2:52" ht="12" customHeight="1">
      <c r="H13" s="484">
        <v>26</v>
      </c>
      <c r="I13" s="484"/>
      <c r="J13" s="484"/>
      <c r="K13" s="484"/>
      <c r="Q13" s="356"/>
      <c r="R13" s="336">
        <f>SUM(S13:T13)</f>
        <v>12858</v>
      </c>
      <c r="S13" s="336">
        <f>SUM(S15:S19,S21:S25,S27:S31,S33:S37,S39:S43,S45:S49,S51:S55,S57:S61,S63:S67,S69:S73,AL9:AL13,AL15:AL19,AL21:AL25,AL27:AL31,AL33:AL37,AL39:AL43,AL45:AL49,AL51:AL73)</f>
        <v>5741</v>
      </c>
      <c r="T13" s="385">
        <f>SUM(T15:T19,T21:T25,T27:T31,T33:T37,T39:T43,T45:T49,T51:T55,T57:T61,T63:T67,T69:T73,AM9:AM13,AM15:AM19,AM21:AM25,AM27:AM31,AM33:AM37,AM39:AM43,AM45:AM49,AM51:AM73)</f>
        <v>7117</v>
      </c>
      <c r="V13" s="694" t="s">
        <v>412</v>
      </c>
      <c r="W13" s="694"/>
      <c r="X13" s="694"/>
      <c r="Y13" s="694"/>
      <c r="Z13" s="694"/>
      <c r="AA13" s="694"/>
      <c r="AB13" s="694"/>
      <c r="AC13" s="694"/>
      <c r="AD13" s="694"/>
      <c r="AE13" s="694"/>
      <c r="AF13" s="694"/>
      <c r="AG13" s="694"/>
      <c r="AH13" s="694"/>
      <c r="AI13" s="694"/>
      <c r="AJ13" s="192"/>
      <c r="AK13" s="4">
        <f>SUM(AL13:AM13)</f>
        <v>4</v>
      </c>
      <c r="AL13" s="3">
        <v>1</v>
      </c>
      <c r="AM13" s="3">
        <v>3</v>
      </c>
    </row>
    <row r="14" spans="2:52" ht="8.1" customHeight="1">
      <c r="Q14" s="356"/>
      <c r="T14" s="381"/>
      <c r="AJ14" s="356"/>
      <c r="AL14" s="365"/>
      <c r="AM14" s="365"/>
    </row>
    <row r="15" spans="2:52" ht="12" customHeight="1">
      <c r="C15" s="694" t="s">
        <v>360</v>
      </c>
      <c r="D15" s="694"/>
      <c r="E15" s="694"/>
      <c r="F15" s="694"/>
      <c r="G15" s="694"/>
      <c r="H15" s="694"/>
      <c r="I15" s="694"/>
      <c r="J15" s="694"/>
      <c r="K15" s="694"/>
      <c r="L15" s="694"/>
      <c r="M15" s="694"/>
      <c r="N15" s="694"/>
      <c r="O15" s="694"/>
      <c r="P15" s="694"/>
      <c r="Q15" s="192"/>
      <c r="R15" s="4">
        <f>SUM(S15:T15)</f>
        <v>4794</v>
      </c>
      <c r="S15" s="3">
        <v>1965</v>
      </c>
      <c r="T15" s="386">
        <v>2829</v>
      </c>
      <c r="V15" s="697" t="s">
        <v>413</v>
      </c>
      <c r="W15" s="697"/>
      <c r="X15" s="697"/>
      <c r="Y15" s="697"/>
      <c r="Z15" s="697"/>
      <c r="AA15" s="697"/>
      <c r="AB15" s="697"/>
      <c r="AC15" s="697"/>
      <c r="AD15" s="697"/>
      <c r="AE15" s="697"/>
      <c r="AF15" s="697"/>
      <c r="AG15" s="697"/>
      <c r="AH15" s="697"/>
      <c r="AI15" s="697"/>
      <c r="AJ15" s="356"/>
      <c r="AK15" s="4">
        <f>SUM(AL15:AM15)</f>
        <v>4</v>
      </c>
      <c r="AL15" s="3">
        <v>3</v>
      </c>
      <c r="AM15" s="3">
        <v>1</v>
      </c>
    </row>
    <row r="16" spans="2:52" ht="12" customHeight="1">
      <c r="C16" s="694" t="s">
        <v>361</v>
      </c>
      <c r="D16" s="694"/>
      <c r="E16" s="694"/>
      <c r="F16" s="694"/>
      <c r="G16" s="694"/>
      <c r="H16" s="694"/>
      <c r="I16" s="694"/>
      <c r="J16" s="694"/>
      <c r="K16" s="694"/>
      <c r="L16" s="694"/>
      <c r="M16" s="694"/>
      <c r="N16" s="694"/>
      <c r="O16" s="694"/>
      <c r="P16" s="694"/>
      <c r="Q16" s="192"/>
      <c r="R16" s="4">
        <f>SUM(S16,T16,)</f>
        <v>3892</v>
      </c>
      <c r="S16" s="3">
        <v>1783</v>
      </c>
      <c r="T16" s="386">
        <v>2109</v>
      </c>
      <c r="V16" s="697" t="s">
        <v>414</v>
      </c>
      <c r="W16" s="697"/>
      <c r="X16" s="697"/>
      <c r="Y16" s="697"/>
      <c r="Z16" s="697"/>
      <c r="AA16" s="697"/>
      <c r="AB16" s="697"/>
      <c r="AC16" s="697"/>
      <c r="AD16" s="697"/>
      <c r="AE16" s="697"/>
      <c r="AF16" s="697"/>
      <c r="AG16" s="697"/>
      <c r="AH16" s="697"/>
      <c r="AI16" s="697"/>
      <c r="AJ16" s="356"/>
      <c r="AK16" s="4">
        <f>SUM(AL16:AM16)</f>
        <v>4</v>
      </c>
      <c r="AL16" s="3">
        <v>4</v>
      </c>
      <c r="AM16" s="3">
        <v>0</v>
      </c>
    </row>
    <row r="17" spans="3:39" ht="12" customHeight="1">
      <c r="C17" s="694" t="s">
        <v>362</v>
      </c>
      <c r="D17" s="694"/>
      <c r="E17" s="694"/>
      <c r="F17" s="694"/>
      <c r="G17" s="694"/>
      <c r="H17" s="694"/>
      <c r="I17" s="694"/>
      <c r="J17" s="694"/>
      <c r="K17" s="694"/>
      <c r="L17" s="694"/>
      <c r="M17" s="694"/>
      <c r="N17" s="694"/>
      <c r="O17" s="694"/>
      <c r="P17" s="694"/>
      <c r="Q17" s="192"/>
      <c r="R17" s="4">
        <f>SUM(S17,T17,)</f>
        <v>870</v>
      </c>
      <c r="S17" s="3">
        <v>120</v>
      </c>
      <c r="T17" s="386">
        <v>750</v>
      </c>
      <c r="V17" s="694" t="s">
        <v>415</v>
      </c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192"/>
      <c r="AK17" s="4">
        <f>SUM(AL17:AM17)</f>
        <v>4</v>
      </c>
      <c r="AL17" s="3">
        <v>3</v>
      </c>
      <c r="AM17" s="3">
        <v>1</v>
      </c>
    </row>
    <row r="18" spans="3:39" ht="12" customHeight="1">
      <c r="C18" s="697" t="s">
        <v>19</v>
      </c>
      <c r="D18" s="697"/>
      <c r="E18" s="697"/>
      <c r="F18" s="697"/>
      <c r="G18" s="697"/>
      <c r="H18" s="697"/>
      <c r="I18" s="697"/>
      <c r="J18" s="697"/>
      <c r="K18" s="697"/>
      <c r="L18" s="697"/>
      <c r="M18" s="697"/>
      <c r="N18" s="697"/>
      <c r="O18" s="697"/>
      <c r="P18" s="697"/>
      <c r="Q18" s="356"/>
      <c r="R18" s="4">
        <f>SUM(S18,T18,)</f>
        <v>415</v>
      </c>
      <c r="S18" s="3">
        <v>290</v>
      </c>
      <c r="T18" s="386">
        <v>125</v>
      </c>
      <c r="V18" s="694" t="s">
        <v>416</v>
      </c>
      <c r="W18" s="694"/>
      <c r="X18" s="694"/>
      <c r="Y18" s="694"/>
      <c r="Z18" s="694"/>
      <c r="AA18" s="694"/>
      <c r="AB18" s="694"/>
      <c r="AC18" s="694"/>
      <c r="AD18" s="694"/>
      <c r="AE18" s="694"/>
      <c r="AF18" s="694"/>
      <c r="AG18" s="694"/>
      <c r="AH18" s="694"/>
      <c r="AI18" s="694"/>
      <c r="AJ18" s="192"/>
      <c r="AK18" s="4">
        <f>SUM(AL18:AM18)</f>
        <v>3</v>
      </c>
      <c r="AL18" s="3">
        <v>2</v>
      </c>
      <c r="AM18" s="3">
        <v>1</v>
      </c>
    </row>
    <row r="19" spans="3:39" ht="12" customHeight="1">
      <c r="C19" s="694" t="s">
        <v>363</v>
      </c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356"/>
      <c r="R19" s="4">
        <f>SUM(S19,T19,)</f>
        <v>367</v>
      </c>
      <c r="S19" s="3">
        <v>105</v>
      </c>
      <c r="T19" s="386">
        <v>262</v>
      </c>
      <c r="V19" s="694" t="s">
        <v>22</v>
      </c>
      <c r="W19" s="694"/>
      <c r="X19" s="694"/>
      <c r="Y19" s="694"/>
      <c r="Z19" s="694"/>
      <c r="AA19" s="694"/>
      <c r="AB19" s="694"/>
      <c r="AC19" s="694"/>
      <c r="AD19" s="694"/>
      <c r="AE19" s="694"/>
      <c r="AF19" s="694"/>
      <c r="AG19" s="694"/>
      <c r="AH19" s="694"/>
      <c r="AI19" s="694"/>
      <c r="AJ19" s="384"/>
      <c r="AK19" s="4">
        <f>SUM(AL19:AM19)</f>
        <v>3</v>
      </c>
      <c r="AL19" s="3">
        <v>3</v>
      </c>
      <c r="AM19" s="3">
        <v>0</v>
      </c>
    </row>
    <row r="20" spans="3:39" ht="12" customHeight="1">
      <c r="Q20" s="356"/>
      <c r="T20" s="381"/>
      <c r="AJ20" s="356"/>
      <c r="AL20" s="365"/>
      <c r="AM20" s="365"/>
    </row>
    <row r="21" spans="3:39" ht="12" customHeight="1">
      <c r="C21" s="694" t="s">
        <v>364</v>
      </c>
      <c r="D21" s="694"/>
      <c r="E21" s="694"/>
      <c r="F21" s="694"/>
      <c r="G21" s="694"/>
      <c r="H21" s="694"/>
      <c r="I21" s="694"/>
      <c r="J21" s="694"/>
      <c r="K21" s="694"/>
      <c r="L21" s="694"/>
      <c r="M21" s="694"/>
      <c r="N21" s="694"/>
      <c r="O21" s="694"/>
      <c r="P21" s="694"/>
      <c r="Q21" s="356"/>
      <c r="R21" s="4">
        <f>SUM(S21,T21,)</f>
        <v>299</v>
      </c>
      <c r="S21" s="3">
        <v>184</v>
      </c>
      <c r="T21" s="386">
        <v>115</v>
      </c>
      <c r="V21" s="694" t="s">
        <v>417</v>
      </c>
      <c r="W21" s="694"/>
      <c r="X21" s="694"/>
      <c r="Y21" s="694"/>
      <c r="Z21" s="694"/>
      <c r="AA21" s="694"/>
      <c r="AB21" s="694"/>
      <c r="AC21" s="694"/>
      <c r="AD21" s="694"/>
      <c r="AE21" s="694"/>
      <c r="AF21" s="694"/>
      <c r="AG21" s="694"/>
      <c r="AH21" s="694"/>
      <c r="AI21" s="694"/>
      <c r="AJ21" s="356"/>
      <c r="AK21" s="4">
        <f>SUM(AL21:AM21)</f>
        <v>3</v>
      </c>
      <c r="AL21" s="3">
        <v>3</v>
      </c>
      <c r="AM21" s="3">
        <v>0</v>
      </c>
    </row>
    <row r="22" spans="3:39" ht="12" customHeight="1">
      <c r="C22" s="697" t="s">
        <v>365</v>
      </c>
      <c r="D22" s="697"/>
      <c r="E22" s="697"/>
      <c r="F22" s="697"/>
      <c r="G22" s="697"/>
      <c r="H22" s="697"/>
      <c r="I22" s="697"/>
      <c r="J22" s="697"/>
      <c r="K22" s="697"/>
      <c r="L22" s="697"/>
      <c r="M22" s="697"/>
      <c r="N22" s="697"/>
      <c r="O22" s="697"/>
      <c r="P22" s="697"/>
      <c r="Q22" s="356"/>
      <c r="R22" s="4">
        <f>SUM(S22,T22,)</f>
        <v>256</v>
      </c>
      <c r="S22" s="3">
        <v>34</v>
      </c>
      <c r="T22" s="386">
        <v>222</v>
      </c>
      <c r="V22" s="697" t="s">
        <v>418</v>
      </c>
      <c r="W22" s="697"/>
      <c r="X22" s="697"/>
      <c r="Y22" s="697"/>
      <c r="Z22" s="697"/>
      <c r="AA22" s="697"/>
      <c r="AB22" s="697"/>
      <c r="AC22" s="697"/>
      <c r="AD22" s="697"/>
      <c r="AE22" s="697"/>
      <c r="AF22" s="697"/>
      <c r="AG22" s="697"/>
      <c r="AH22" s="697"/>
      <c r="AI22" s="697"/>
      <c r="AJ22" s="192"/>
      <c r="AK22" s="4">
        <f>SUM(AL22:AM22)</f>
        <v>3</v>
      </c>
      <c r="AL22" s="3">
        <v>3</v>
      </c>
      <c r="AM22" s="3">
        <v>0</v>
      </c>
    </row>
    <row r="23" spans="3:39" ht="12" customHeight="1">
      <c r="C23" s="697" t="s">
        <v>366</v>
      </c>
      <c r="D23" s="697"/>
      <c r="E23" s="697"/>
      <c r="F23" s="697"/>
      <c r="G23" s="697"/>
      <c r="H23" s="697"/>
      <c r="I23" s="697"/>
      <c r="J23" s="697"/>
      <c r="K23" s="697"/>
      <c r="L23" s="697"/>
      <c r="M23" s="697"/>
      <c r="N23" s="697"/>
      <c r="O23" s="697"/>
      <c r="P23" s="697"/>
      <c r="Q23" s="356"/>
      <c r="R23" s="4">
        <f>SUM(S23,T23,)</f>
        <v>254</v>
      </c>
      <c r="S23" s="3">
        <v>149</v>
      </c>
      <c r="T23" s="386">
        <v>105</v>
      </c>
      <c r="V23" s="694" t="s">
        <v>419</v>
      </c>
      <c r="W23" s="694"/>
      <c r="X23" s="694"/>
      <c r="Y23" s="694"/>
      <c r="Z23" s="694"/>
      <c r="AA23" s="694"/>
      <c r="AB23" s="694"/>
      <c r="AC23" s="694"/>
      <c r="AD23" s="694"/>
      <c r="AE23" s="694"/>
      <c r="AF23" s="694"/>
      <c r="AG23" s="694"/>
      <c r="AH23" s="694"/>
      <c r="AI23" s="694"/>
      <c r="AJ23" s="384"/>
      <c r="AK23" s="4">
        <f>SUM(AL23:AM23)</f>
        <v>3</v>
      </c>
      <c r="AL23" s="3">
        <v>0</v>
      </c>
      <c r="AM23" s="3">
        <v>3</v>
      </c>
    </row>
    <row r="24" spans="3:39" ht="12" customHeight="1">
      <c r="C24" s="697" t="s">
        <v>20</v>
      </c>
      <c r="D24" s="697"/>
      <c r="E24" s="697"/>
      <c r="F24" s="697"/>
      <c r="G24" s="697"/>
      <c r="H24" s="697"/>
      <c r="I24" s="697"/>
      <c r="J24" s="697"/>
      <c r="K24" s="697"/>
      <c r="L24" s="697"/>
      <c r="M24" s="697"/>
      <c r="N24" s="697"/>
      <c r="O24" s="697"/>
      <c r="P24" s="697"/>
      <c r="Q24" s="356"/>
      <c r="R24" s="4">
        <f>SUM(S24,T24,)</f>
        <v>132</v>
      </c>
      <c r="S24" s="3">
        <v>100</v>
      </c>
      <c r="T24" s="386">
        <v>32</v>
      </c>
      <c r="V24" s="694" t="s">
        <v>420</v>
      </c>
      <c r="W24" s="694"/>
      <c r="X24" s="694"/>
      <c r="Y24" s="694"/>
      <c r="Z24" s="694"/>
      <c r="AA24" s="694"/>
      <c r="AB24" s="694"/>
      <c r="AC24" s="694"/>
      <c r="AD24" s="694"/>
      <c r="AE24" s="694"/>
      <c r="AF24" s="694"/>
      <c r="AG24" s="694"/>
      <c r="AH24" s="694"/>
      <c r="AI24" s="694"/>
      <c r="AJ24" s="356"/>
      <c r="AK24" s="4">
        <f>SUM(AL24:AM24)</f>
        <v>3</v>
      </c>
      <c r="AL24" s="3">
        <v>2</v>
      </c>
      <c r="AM24" s="3">
        <v>1</v>
      </c>
    </row>
    <row r="25" spans="3:39" ht="12" customHeight="1">
      <c r="C25" s="697" t="s">
        <v>367</v>
      </c>
      <c r="D25" s="697"/>
      <c r="E25" s="697"/>
      <c r="F25" s="697"/>
      <c r="G25" s="697"/>
      <c r="H25" s="697"/>
      <c r="I25" s="697"/>
      <c r="J25" s="697"/>
      <c r="K25" s="697"/>
      <c r="L25" s="697"/>
      <c r="M25" s="697"/>
      <c r="N25" s="697"/>
      <c r="O25" s="697"/>
      <c r="P25" s="697"/>
      <c r="Q25" s="356"/>
      <c r="R25" s="4">
        <f>SUM(S25,T25,)</f>
        <v>129</v>
      </c>
      <c r="S25" s="3">
        <v>88</v>
      </c>
      <c r="T25" s="386">
        <v>41</v>
      </c>
      <c r="V25" s="694" t="s">
        <v>421</v>
      </c>
      <c r="W25" s="694"/>
      <c r="X25" s="694"/>
      <c r="Y25" s="694"/>
      <c r="Z25" s="694"/>
      <c r="AA25" s="694"/>
      <c r="AB25" s="694"/>
      <c r="AC25" s="694"/>
      <c r="AD25" s="694"/>
      <c r="AE25" s="694"/>
      <c r="AF25" s="694"/>
      <c r="AG25" s="694"/>
      <c r="AH25" s="694"/>
      <c r="AI25" s="694"/>
      <c r="AJ25" s="356"/>
      <c r="AK25" s="4">
        <f>SUM(AL25:AM25)</f>
        <v>3</v>
      </c>
      <c r="AL25" s="3">
        <v>2</v>
      </c>
      <c r="AM25" s="3">
        <v>1</v>
      </c>
    </row>
    <row r="26" spans="3:39" ht="12" customHeight="1">
      <c r="Q26" s="356"/>
      <c r="T26" s="381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84"/>
      <c r="AK26" s="365"/>
      <c r="AL26" s="365"/>
      <c r="AM26" s="365"/>
    </row>
    <row r="27" spans="3:39" ht="12" customHeight="1">
      <c r="C27" s="694" t="s">
        <v>368</v>
      </c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4"/>
      <c r="P27" s="694"/>
      <c r="Q27" s="192"/>
      <c r="R27" s="4">
        <f>SUM(S27,T27,)</f>
        <v>101</v>
      </c>
      <c r="S27" s="3">
        <v>49</v>
      </c>
      <c r="T27" s="386">
        <v>52</v>
      </c>
      <c r="V27" s="694" t="s">
        <v>422</v>
      </c>
      <c r="W27" s="694"/>
      <c r="X27" s="694"/>
      <c r="Y27" s="694"/>
      <c r="Z27" s="694"/>
      <c r="AA27" s="694"/>
      <c r="AB27" s="694"/>
      <c r="AC27" s="694"/>
      <c r="AD27" s="694"/>
      <c r="AE27" s="694"/>
      <c r="AF27" s="694"/>
      <c r="AG27" s="694"/>
      <c r="AH27" s="694"/>
      <c r="AI27" s="694"/>
      <c r="AJ27" s="356"/>
      <c r="AK27" s="4">
        <f>SUM(AL27:AM27)</f>
        <v>3</v>
      </c>
      <c r="AL27" s="3">
        <v>3</v>
      </c>
      <c r="AM27" s="3">
        <v>0</v>
      </c>
    </row>
    <row r="28" spans="3:39" ht="12" customHeight="1">
      <c r="C28" s="697" t="s">
        <v>369</v>
      </c>
      <c r="D28" s="697"/>
      <c r="E28" s="697"/>
      <c r="F28" s="697"/>
      <c r="G28" s="697"/>
      <c r="H28" s="697"/>
      <c r="I28" s="697"/>
      <c r="J28" s="697"/>
      <c r="K28" s="697"/>
      <c r="L28" s="697"/>
      <c r="M28" s="697"/>
      <c r="N28" s="697"/>
      <c r="O28" s="697"/>
      <c r="P28" s="697"/>
      <c r="Q28" s="192"/>
      <c r="R28" s="4">
        <f>SUM(S28,T28,)</f>
        <v>94</v>
      </c>
      <c r="S28" s="3">
        <v>73</v>
      </c>
      <c r="T28" s="386">
        <v>21</v>
      </c>
      <c r="V28" s="694" t="s">
        <v>423</v>
      </c>
      <c r="W28" s="694"/>
      <c r="X28" s="694"/>
      <c r="Y28" s="694"/>
      <c r="Z28" s="694"/>
      <c r="AA28" s="694"/>
      <c r="AB28" s="694"/>
      <c r="AC28" s="694"/>
      <c r="AD28" s="694"/>
      <c r="AE28" s="694"/>
      <c r="AF28" s="694"/>
      <c r="AG28" s="694"/>
      <c r="AH28" s="694"/>
      <c r="AI28" s="694"/>
      <c r="AJ28" s="356"/>
      <c r="AK28" s="4">
        <f>SUM(AL28:AM28)</f>
        <v>3</v>
      </c>
      <c r="AL28" s="3">
        <v>3</v>
      </c>
      <c r="AM28" s="3">
        <v>0</v>
      </c>
    </row>
    <row r="29" spans="3:39" ht="12" customHeight="1">
      <c r="C29" s="697" t="s">
        <v>370</v>
      </c>
      <c r="D29" s="697"/>
      <c r="E29" s="697"/>
      <c r="F29" s="697"/>
      <c r="G29" s="697"/>
      <c r="H29" s="697"/>
      <c r="I29" s="697"/>
      <c r="J29" s="697"/>
      <c r="K29" s="697"/>
      <c r="L29" s="697"/>
      <c r="M29" s="697"/>
      <c r="N29" s="697"/>
      <c r="O29" s="697"/>
      <c r="P29" s="697"/>
      <c r="Q29" s="192"/>
      <c r="R29" s="4">
        <f>SUM(S29,T29,)</f>
        <v>93</v>
      </c>
      <c r="S29" s="3">
        <v>72</v>
      </c>
      <c r="T29" s="386">
        <v>21</v>
      </c>
      <c r="V29" s="697" t="s">
        <v>424</v>
      </c>
      <c r="W29" s="697"/>
      <c r="X29" s="697"/>
      <c r="Y29" s="697"/>
      <c r="Z29" s="697"/>
      <c r="AA29" s="697"/>
      <c r="AB29" s="697"/>
      <c r="AC29" s="697"/>
      <c r="AD29" s="697"/>
      <c r="AE29" s="697"/>
      <c r="AF29" s="697"/>
      <c r="AG29" s="697"/>
      <c r="AH29" s="697"/>
      <c r="AI29" s="697"/>
      <c r="AJ29" s="356"/>
      <c r="AK29" s="4">
        <f>SUM(AL29:AM29)</f>
        <v>2</v>
      </c>
      <c r="AL29" s="3">
        <v>0</v>
      </c>
      <c r="AM29" s="3">
        <v>2</v>
      </c>
    </row>
    <row r="30" spans="3:39" ht="12" customHeight="1">
      <c r="C30" s="694" t="s">
        <v>371</v>
      </c>
      <c r="D30" s="694"/>
      <c r="E30" s="694"/>
      <c r="F30" s="694"/>
      <c r="G30" s="694"/>
      <c r="H30" s="694"/>
      <c r="I30" s="694"/>
      <c r="J30" s="694"/>
      <c r="K30" s="694"/>
      <c r="L30" s="694"/>
      <c r="M30" s="694"/>
      <c r="N30" s="694"/>
      <c r="O30" s="694"/>
      <c r="P30" s="694"/>
      <c r="Q30" s="384"/>
      <c r="R30" s="4">
        <f>SUM(S30,T30,)</f>
        <v>85</v>
      </c>
      <c r="S30" s="3">
        <v>46</v>
      </c>
      <c r="T30" s="386">
        <v>39</v>
      </c>
      <c r="V30" s="694" t="s">
        <v>425</v>
      </c>
      <c r="W30" s="694"/>
      <c r="X30" s="694"/>
      <c r="Y30" s="694"/>
      <c r="Z30" s="694"/>
      <c r="AA30" s="694"/>
      <c r="AB30" s="694"/>
      <c r="AC30" s="694"/>
      <c r="AD30" s="694"/>
      <c r="AE30" s="694"/>
      <c r="AF30" s="694"/>
      <c r="AG30" s="694"/>
      <c r="AH30" s="694"/>
      <c r="AI30" s="694"/>
      <c r="AJ30" s="192"/>
      <c r="AK30" s="4">
        <f>SUM(AL30:AM30)</f>
        <v>2</v>
      </c>
      <c r="AL30" s="3">
        <v>1</v>
      </c>
      <c r="AM30" s="3">
        <v>1</v>
      </c>
    </row>
    <row r="31" spans="3:39" ht="12" customHeight="1">
      <c r="C31" s="694" t="s">
        <v>372</v>
      </c>
      <c r="D31" s="694"/>
      <c r="E31" s="694"/>
      <c r="F31" s="694"/>
      <c r="G31" s="694"/>
      <c r="H31" s="694"/>
      <c r="I31" s="694"/>
      <c r="J31" s="694"/>
      <c r="K31" s="694"/>
      <c r="L31" s="694"/>
      <c r="M31" s="694"/>
      <c r="N31" s="694"/>
      <c r="O31" s="694"/>
      <c r="P31" s="694"/>
      <c r="Q31" s="384"/>
      <c r="R31" s="4">
        <f>SUM(S31,T31,)</f>
        <v>81</v>
      </c>
      <c r="S31" s="3">
        <v>50</v>
      </c>
      <c r="T31" s="386">
        <v>31</v>
      </c>
      <c r="V31" s="697" t="s">
        <v>426</v>
      </c>
      <c r="W31" s="697"/>
      <c r="X31" s="697"/>
      <c r="Y31" s="697"/>
      <c r="Z31" s="697"/>
      <c r="AA31" s="697"/>
      <c r="AB31" s="697"/>
      <c r="AC31" s="697"/>
      <c r="AD31" s="697"/>
      <c r="AE31" s="697"/>
      <c r="AF31" s="697"/>
      <c r="AG31" s="697"/>
      <c r="AH31" s="697"/>
      <c r="AI31" s="697"/>
      <c r="AJ31" s="384"/>
      <c r="AK31" s="4">
        <f>SUM(AL31:AM31)</f>
        <v>2</v>
      </c>
      <c r="AL31" s="3">
        <v>0</v>
      </c>
      <c r="AM31" s="3">
        <v>2</v>
      </c>
    </row>
    <row r="32" spans="3:39" ht="12" customHeight="1"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365"/>
      <c r="Q32" s="384"/>
      <c r="R32" s="365"/>
      <c r="S32" s="365"/>
      <c r="T32" s="387"/>
      <c r="AJ32" s="356"/>
      <c r="AM32" s="355"/>
    </row>
    <row r="33" spans="3:39" ht="12" customHeight="1">
      <c r="C33" s="694" t="s">
        <v>373</v>
      </c>
      <c r="D33" s="694"/>
      <c r="E33" s="694"/>
      <c r="F33" s="694"/>
      <c r="G33" s="694"/>
      <c r="H33" s="694"/>
      <c r="I33" s="694"/>
      <c r="J33" s="694"/>
      <c r="K33" s="694"/>
      <c r="L33" s="694"/>
      <c r="M33" s="694"/>
      <c r="N33" s="694"/>
      <c r="O33" s="694"/>
      <c r="P33" s="694"/>
      <c r="Q33" s="384"/>
      <c r="R33" s="4">
        <f>SUM(S33,T33,)</f>
        <v>71</v>
      </c>
      <c r="S33" s="3">
        <v>37</v>
      </c>
      <c r="T33" s="386">
        <v>34</v>
      </c>
      <c r="V33" s="694" t="s">
        <v>427</v>
      </c>
      <c r="W33" s="694"/>
      <c r="X33" s="694"/>
      <c r="Y33" s="694"/>
      <c r="Z33" s="694"/>
      <c r="AA33" s="694"/>
      <c r="AB33" s="694"/>
      <c r="AC33" s="694"/>
      <c r="AD33" s="694"/>
      <c r="AE33" s="694"/>
      <c r="AF33" s="694"/>
      <c r="AG33" s="694"/>
      <c r="AH33" s="694"/>
      <c r="AI33" s="694"/>
      <c r="AJ33" s="384"/>
      <c r="AK33" s="4">
        <f>SUM(AL33:AM33)</f>
        <v>2</v>
      </c>
      <c r="AL33" s="3">
        <v>0</v>
      </c>
      <c r="AM33" s="3">
        <v>2</v>
      </c>
    </row>
    <row r="34" spans="3:39" ht="12" customHeight="1">
      <c r="C34" s="694" t="s">
        <v>374</v>
      </c>
      <c r="D34" s="694"/>
      <c r="E34" s="694"/>
      <c r="F34" s="694"/>
      <c r="G34" s="694"/>
      <c r="H34" s="694"/>
      <c r="I34" s="694"/>
      <c r="J34" s="694"/>
      <c r="K34" s="694"/>
      <c r="L34" s="694"/>
      <c r="M34" s="694"/>
      <c r="N34" s="694"/>
      <c r="O34" s="694"/>
      <c r="P34" s="694"/>
      <c r="Q34" s="384"/>
      <c r="R34" s="4">
        <f>SUM(S34,T34,)</f>
        <v>63</v>
      </c>
      <c r="S34" s="3">
        <v>39</v>
      </c>
      <c r="T34" s="386">
        <v>24</v>
      </c>
      <c r="V34" s="697" t="s">
        <v>428</v>
      </c>
      <c r="W34" s="697"/>
      <c r="X34" s="697"/>
      <c r="Y34" s="697"/>
      <c r="Z34" s="697"/>
      <c r="AA34" s="697"/>
      <c r="AB34" s="697"/>
      <c r="AC34" s="697"/>
      <c r="AD34" s="697"/>
      <c r="AE34" s="697"/>
      <c r="AF34" s="697"/>
      <c r="AG34" s="697"/>
      <c r="AH34" s="697"/>
      <c r="AI34" s="697"/>
      <c r="AJ34" s="384"/>
      <c r="AK34" s="4">
        <f>SUM(AL34:AM34)</f>
        <v>2</v>
      </c>
      <c r="AL34" s="3">
        <v>1</v>
      </c>
      <c r="AM34" s="3">
        <v>1</v>
      </c>
    </row>
    <row r="35" spans="3:39" ht="12" customHeight="1">
      <c r="C35" s="697" t="s">
        <v>375</v>
      </c>
      <c r="D35" s="697"/>
      <c r="E35" s="697"/>
      <c r="F35" s="697"/>
      <c r="G35" s="697"/>
      <c r="H35" s="697"/>
      <c r="I35" s="697"/>
      <c r="J35" s="697"/>
      <c r="K35" s="697"/>
      <c r="L35" s="697"/>
      <c r="M35" s="697"/>
      <c r="N35" s="697"/>
      <c r="O35" s="697"/>
      <c r="P35" s="697"/>
      <c r="Q35" s="192"/>
      <c r="R35" s="4">
        <f>SUM(S35,T35,)</f>
        <v>50</v>
      </c>
      <c r="S35" s="3">
        <v>39</v>
      </c>
      <c r="T35" s="386">
        <v>11</v>
      </c>
      <c r="V35" s="694" t="s">
        <v>429</v>
      </c>
      <c r="W35" s="694"/>
      <c r="X35" s="694"/>
      <c r="Y35" s="694"/>
      <c r="Z35" s="694"/>
      <c r="AA35" s="694"/>
      <c r="AB35" s="694"/>
      <c r="AC35" s="694"/>
      <c r="AD35" s="694"/>
      <c r="AE35" s="694"/>
      <c r="AF35" s="694"/>
      <c r="AG35" s="694"/>
      <c r="AH35" s="694"/>
      <c r="AI35" s="694"/>
      <c r="AJ35" s="192"/>
      <c r="AK35" s="4">
        <f>SUM(AL35:AM35)</f>
        <v>2</v>
      </c>
      <c r="AL35" s="3">
        <v>2</v>
      </c>
      <c r="AM35" s="3">
        <v>0</v>
      </c>
    </row>
    <row r="36" spans="3:39" ht="12" customHeight="1">
      <c r="C36" s="694" t="s">
        <v>376</v>
      </c>
      <c r="D36" s="694"/>
      <c r="E36" s="694"/>
      <c r="F36" s="694"/>
      <c r="G36" s="694"/>
      <c r="H36" s="694"/>
      <c r="I36" s="694"/>
      <c r="J36" s="694"/>
      <c r="K36" s="694"/>
      <c r="L36" s="694"/>
      <c r="M36" s="694"/>
      <c r="N36" s="694"/>
      <c r="O36" s="694"/>
      <c r="P36" s="694"/>
      <c r="Q36" s="356"/>
      <c r="R36" s="4">
        <f>SUM(S36,T36,)</f>
        <v>46</v>
      </c>
      <c r="S36" s="3">
        <v>31</v>
      </c>
      <c r="T36" s="386">
        <v>15</v>
      </c>
      <c r="V36" s="694" t="s">
        <v>430</v>
      </c>
      <c r="W36" s="694"/>
      <c r="X36" s="694"/>
      <c r="Y36" s="694"/>
      <c r="Z36" s="694"/>
      <c r="AA36" s="694"/>
      <c r="AB36" s="694"/>
      <c r="AC36" s="694"/>
      <c r="AD36" s="694"/>
      <c r="AE36" s="694"/>
      <c r="AF36" s="694"/>
      <c r="AG36" s="694"/>
      <c r="AH36" s="694"/>
      <c r="AI36" s="694"/>
      <c r="AJ36" s="384"/>
      <c r="AK36" s="4">
        <f>SUM(AL36:AM36)</f>
        <v>2</v>
      </c>
      <c r="AL36" s="3">
        <v>0</v>
      </c>
      <c r="AM36" s="3">
        <v>2</v>
      </c>
    </row>
    <row r="37" spans="3:39" ht="12" customHeight="1">
      <c r="C37" s="694" t="s">
        <v>377</v>
      </c>
      <c r="D37" s="694"/>
      <c r="E37" s="694"/>
      <c r="F37" s="694"/>
      <c r="G37" s="694"/>
      <c r="H37" s="694"/>
      <c r="I37" s="694"/>
      <c r="J37" s="694"/>
      <c r="K37" s="694"/>
      <c r="L37" s="694"/>
      <c r="M37" s="694"/>
      <c r="N37" s="694"/>
      <c r="O37" s="694"/>
      <c r="P37" s="694"/>
      <c r="Q37" s="384"/>
      <c r="R37" s="4">
        <f>SUM(S37,T37,)</f>
        <v>46</v>
      </c>
      <c r="S37" s="3">
        <v>10</v>
      </c>
      <c r="T37" s="386">
        <v>36</v>
      </c>
      <c r="V37" s="697" t="s">
        <v>431</v>
      </c>
      <c r="W37" s="697"/>
      <c r="X37" s="697"/>
      <c r="Y37" s="697"/>
      <c r="Z37" s="697"/>
      <c r="AA37" s="697"/>
      <c r="AB37" s="697"/>
      <c r="AC37" s="697"/>
      <c r="AD37" s="697"/>
      <c r="AE37" s="697"/>
      <c r="AF37" s="697"/>
      <c r="AG37" s="697"/>
      <c r="AH37" s="697"/>
      <c r="AI37" s="697"/>
      <c r="AJ37" s="356"/>
      <c r="AK37" s="4">
        <f>SUM(AL37:AM37)</f>
        <v>2</v>
      </c>
      <c r="AL37" s="3">
        <v>0</v>
      </c>
      <c r="AM37" s="3">
        <v>2</v>
      </c>
    </row>
    <row r="38" spans="3:39" ht="12" customHeight="1">
      <c r="Q38" s="356"/>
      <c r="T38" s="381"/>
      <c r="AJ38" s="356"/>
      <c r="AM38" s="355"/>
    </row>
    <row r="39" spans="3:39" ht="12" customHeight="1">
      <c r="C39" s="697" t="s">
        <v>378</v>
      </c>
      <c r="D39" s="697"/>
      <c r="E39" s="697"/>
      <c r="F39" s="697"/>
      <c r="G39" s="697"/>
      <c r="H39" s="697"/>
      <c r="I39" s="697"/>
      <c r="J39" s="697"/>
      <c r="K39" s="697"/>
      <c r="L39" s="697"/>
      <c r="M39" s="697"/>
      <c r="N39" s="697"/>
      <c r="O39" s="697"/>
      <c r="P39" s="697"/>
      <c r="Q39" s="356"/>
      <c r="R39" s="4">
        <f>SUM(S39,T39,)</f>
        <v>45</v>
      </c>
      <c r="S39" s="3">
        <v>30</v>
      </c>
      <c r="T39" s="386">
        <v>15</v>
      </c>
      <c r="V39" s="694" t="s">
        <v>432</v>
      </c>
      <c r="W39" s="694"/>
      <c r="X39" s="694"/>
      <c r="Y39" s="694"/>
      <c r="Z39" s="694"/>
      <c r="AA39" s="694"/>
      <c r="AB39" s="694"/>
      <c r="AC39" s="694"/>
      <c r="AD39" s="694"/>
      <c r="AE39" s="694"/>
      <c r="AF39" s="694"/>
      <c r="AG39" s="694"/>
      <c r="AH39" s="694"/>
      <c r="AI39" s="694"/>
      <c r="AJ39" s="192"/>
      <c r="AK39" s="4">
        <f>SUM(AL39:AM39)</f>
        <v>2</v>
      </c>
      <c r="AL39" s="3">
        <v>0</v>
      </c>
      <c r="AM39" s="3">
        <v>2</v>
      </c>
    </row>
    <row r="40" spans="3:39" ht="12" customHeight="1">
      <c r="C40" s="694" t="s">
        <v>379</v>
      </c>
      <c r="D40" s="694"/>
      <c r="E40" s="694"/>
      <c r="F40" s="694"/>
      <c r="G40" s="694"/>
      <c r="H40" s="694"/>
      <c r="I40" s="694"/>
      <c r="J40" s="694"/>
      <c r="K40" s="694"/>
      <c r="L40" s="694"/>
      <c r="M40" s="694"/>
      <c r="N40" s="694"/>
      <c r="O40" s="694"/>
      <c r="P40" s="694"/>
      <c r="Q40" s="384"/>
      <c r="R40" s="4">
        <f>SUM(S40,T40,)</f>
        <v>45</v>
      </c>
      <c r="S40" s="3">
        <v>24</v>
      </c>
      <c r="T40" s="386">
        <v>21</v>
      </c>
      <c r="V40" s="697" t="s">
        <v>23</v>
      </c>
      <c r="W40" s="697"/>
      <c r="X40" s="697"/>
      <c r="Y40" s="697"/>
      <c r="Z40" s="697"/>
      <c r="AA40" s="697"/>
      <c r="AB40" s="697"/>
      <c r="AC40" s="697"/>
      <c r="AD40" s="697"/>
      <c r="AE40" s="697"/>
      <c r="AF40" s="697"/>
      <c r="AG40" s="697"/>
      <c r="AH40" s="697"/>
      <c r="AI40" s="697"/>
      <c r="AJ40" s="356"/>
      <c r="AK40" s="4">
        <f>SUM(AL40:AM40)</f>
        <v>2</v>
      </c>
      <c r="AL40" s="388">
        <v>2</v>
      </c>
      <c r="AM40" s="388">
        <v>0</v>
      </c>
    </row>
    <row r="41" spans="3:39" ht="12" customHeight="1">
      <c r="C41" s="694" t="s">
        <v>380</v>
      </c>
      <c r="D41" s="694"/>
      <c r="E41" s="694"/>
      <c r="F41" s="694"/>
      <c r="G41" s="694"/>
      <c r="H41" s="694"/>
      <c r="I41" s="694"/>
      <c r="J41" s="694"/>
      <c r="K41" s="694"/>
      <c r="L41" s="694"/>
      <c r="M41" s="694"/>
      <c r="N41" s="694"/>
      <c r="O41" s="694"/>
      <c r="P41" s="694"/>
      <c r="Q41" s="192"/>
      <c r="R41" s="4">
        <f>SUM(S41,T41,)</f>
        <v>41</v>
      </c>
      <c r="S41" s="3">
        <v>28</v>
      </c>
      <c r="T41" s="386">
        <v>13</v>
      </c>
      <c r="V41" s="694" t="s">
        <v>433</v>
      </c>
      <c r="W41" s="694"/>
      <c r="X41" s="694"/>
      <c r="Y41" s="694"/>
      <c r="Z41" s="694"/>
      <c r="AA41" s="694"/>
      <c r="AB41" s="694"/>
      <c r="AC41" s="694"/>
      <c r="AD41" s="694"/>
      <c r="AE41" s="694"/>
      <c r="AF41" s="694"/>
      <c r="AG41" s="694"/>
      <c r="AH41" s="694"/>
      <c r="AI41" s="694"/>
      <c r="AJ41" s="384"/>
      <c r="AK41" s="4">
        <f>SUM(AL41:AM41)</f>
        <v>2</v>
      </c>
      <c r="AL41" s="3">
        <v>2</v>
      </c>
      <c r="AM41" s="3">
        <v>0</v>
      </c>
    </row>
    <row r="42" spans="3:39" ht="12" customHeight="1">
      <c r="C42" s="697" t="s">
        <v>381</v>
      </c>
      <c r="D42" s="697"/>
      <c r="E42" s="697"/>
      <c r="F42" s="697"/>
      <c r="G42" s="697"/>
      <c r="H42" s="697"/>
      <c r="I42" s="697"/>
      <c r="J42" s="697"/>
      <c r="K42" s="697"/>
      <c r="L42" s="697"/>
      <c r="M42" s="697"/>
      <c r="N42" s="697"/>
      <c r="O42" s="697"/>
      <c r="P42" s="697"/>
      <c r="Q42" s="356"/>
      <c r="R42" s="4">
        <f>SUM(S42,T42,)</f>
        <v>38</v>
      </c>
      <c r="S42" s="3">
        <v>34</v>
      </c>
      <c r="T42" s="386">
        <v>4</v>
      </c>
      <c r="V42" s="694" t="s">
        <v>434</v>
      </c>
      <c r="W42" s="694"/>
      <c r="X42" s="694"/>
      <c r="Y42" s="694"/>
      <c r="Z42" s="694"/>
      <c r="AA42" s="694"/>
      <c r="AB42" s="694"/>
      <c r="AC42" s="694"/>
      <c r="AD42" s="694"/>
      <c r="AE42" s="694"/>
      <c r="AF42" s="694"/>
      <c r="AG42" s="694"/>
      <c r="AH42" s="694"/>
      <c r="AI42" s="694"/>
      <c r="AJ42" s="192"/>
      <c r="AK42" s="4">
        <f>SUM(AL42:AM42)</f>
        <v>2</v>
      </c>
      <c r="AL42" s="3">
        <v>1</v>
      </c>
      <c r="AM42" s="3">
        <v>1</v>
      </c>
    </row>
    <row r="43" spans="3:39" ht="12" customHeight="1">
      <c r="C43" s="694" t="s">
        <v>382</v>
      </c>
      <c r="D43" s="694"/>
      <c r="E43" s="694"/>
      <c r="F43" s="694"/>
      <c r="G43" s="694"/>
      <c r="H43" s="694"/>
      <c r="I43" s="694"/>
      <c r="J43" s="694"/>
      <c r="K43" s="694"/>
      <c r="L43" s="694"/>
      <c r="M43" s="694"/>
      <c r="N43" s="694"/>
      <c r="O43" s="694"/>
      <c r="P43" s="694"/>
      <c r="Q43" s="356"/>
      <c r="R43" s="4">
        <f>SUM(S43,T43,)</f>
        <v>38</v>
      </c>
      <c r="S43" s="3">
        <v>38</v>
      </c>
      <c r="T43" s="386">
        <v>0</v>
      </c>
      <c r="V43" s="694" t="s">
        <v>435</v>
      </c>
      <c r="W43" s="694"/>
      <c r="X43" s="694"/>
      <c r="Y43" s="694"/>
      <c r="Z43" s="694"/>
      <c r="AA43" s="694"/>
      <c r="AB43" s="694"/>
      <c r="AC43" s="694"/>
      <c r="AD43" s="694"/>
      <c r="AE43" s="694"/>
      <c r="AF43" s="694"/>
      <c r="AG43" s="694"/>
      <c r="AH43" s="694"/>
      <c r="AI43" s="694"/>
      <c r="AJ43" s="356"/>
      <c r="AK43" s="4">
        <f>SUM(AL43:AM43)</f>
        <v>2</v>
      </c>
      <c r="AL43" s="3">
        <v>1</v>
      </c>
      <c r="AM43" s="3">
        <v>1</v>
      </c>
    </row>
    <row r="44" spans="3:39" ht="12" customHeight="1">
      <c r="Q44" s="356"/>
      <c r="T44" s="381"/>
      <c r="AJ44" s="356"/>
      <c r="AM44" s="355"/>
    </row>
    <row r="45" spans="3:39" ht="12" customHeight="1">
      <c r="C45" s="697" t="s">
        <v>383</v>
      </c>
      <c r="D45" s="697"/>
      <c r="E45" s="697"/>
      <c r="F45" s="697"/>
      <c r="G45" s="697"/>
      <c r="H45" s="697"/>
      <c r="I45" s="697"/>
      <c r="J45" s="697"/>
      <c r="K45" s="697"/>
      <c r="L45" s="697"/>
      <c r="M45" s="697"/>
      <c r="N45" s="697"/>
      <c r="O45" s="697"/>
      <c r="P45" s="697"/>
      <c r="Q45" s="356"/>
      <c r="R45" s="4">
        <f>SUM(S45,T45,)</f>
        <v>38</v>
      </c>
      <c r="S45" s="3">
        <v>33</v>
      </c>
      <c r="T45" s="386">
        <v>5</v>
      </c>
      <c r="V45" s="694" t="s">
        <v>436</v>
      </c>
      <c r="W45" s="694"/>
      <c r="X45" s="694"/>
      <c r="Y45" s="694"/>
      <c r="Z45" s="694"/>
      <c r="AA45" s="694"/>
      <c r="AB45" s="694"/>
      <c r="AC45" s="694"/>
      <c r="AD45" s="694"/>
      <c r="AE45" s="694"/>
      <c r="AF45" s="694"/>
      <c r="AG45" s="694"/>
      <c r="AH45" s="694"/>
      <c r="AI45" s="694"/>
      <c r="AJ45" s="192"/>
      <c r="AK45" s="4">
        <f>SUM(AL45:AM45)</f>
        <v>1</v>
      </c>
      <c r="AL45" s="3">
        <v>1</v>
      </c>
      <c r="AM45" s="3">
        <v>0</v>
      </c>
    </row>
    <row r="46" spans="3:39" ht="12" customHeight="1">
      <c r="C46" s="697" t="s">
        <v>384</v>
      </c>
      <c r="D46" s="697"/>
      <c r="E46" s="697"/>
      <c r="F46" s="697"/>
      <c r="G46" s="697"/>
      <c r="H46" s="697"/>
      <c r="I46" s="697"/>
      <c r="J46" s="697"/>
      <c r="K46" s="697"/>
      <c r="L46" s="697"/>
      <c r="M46" s="697"/>
      <c r="N46" s="697"/>
      <c r="O46" s="697"/>
      <c r="P46" s="697"/>
      <c r="Q46" s="356"/>
      <c r="R46" s="4">
        <f>SUM(S46,T46,)</f>
        <v>34</v>
      </c>
      <c r="S46" s="3">
        <v>10</v>
      </c>
      <c r="T46" s="386">
        <v>24</v>
      </c>
      <c r="V46" s="694" t="s">
        <v>437</v>
      </c>
      <c r="W46" s="694"/>
      <c r="X46" s="694"/>
      <c r="Y46" s="694"/>
      <c r="Z46" s="694"/>
      <c r="AA46" s="694"/>
      <c r="AB46" s="694"/>
      <c r="AC46" s="694"/>
      <c r="AD46" s="694"/>
      <c r="AE46" s="694"/>
      <c r="AF46" s="694"/>
      <c r="AG46" s="694"/>
      <c r="AH46" s="694"/>
      <c r="AI46" s="694"/>
      <c r="AJ46" s="356"/>
      <c r="AK46" s="4">
        <f>SUM(AL46:AM46)</f>
        <v>1</v>
      </c>
      <c r="AL46" s="3">
        <v>1</v>
      </c>
      <c r="AM46" s="3">
        <v>0</v>
      </c>
    </row>
    <row r="47" spans="3:39" ht="12" customHeight="1">
      <c r="C47" s="697" t="s">
        <v>385</v>
      </c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697"/>
      <c r="P47" s="697"/>
      <c r="Q47" s="192"/>
      <c r="R47" s="4">
        <f>SUM(S47,T47,)</f>
        <v>34</v>
      </c>
      <c r="S47" s="3">
        <v>14</v>
      </c>
      <c r="T47" s="386">
        <v>20</v>
      </c>
      <c r="V47" s="694" t="s">
        <v>438</v>
      </c>
      <c r="W47" s="694"/>
      <c r="X47" s="694"/>
      <c r="Y47" s="694"/>
      <c r="Z47" s="694"/>
      <c r="AA47" s="694"/>
      <c r="AB47" s="694"/>
      <c r="AC47" s="694"/>
      <c r="AD47" s="694"/>
      <c r="AE47" s="694"/>
      <c r="AF47" s="694"/>
      <c r="AG47" s="694"/>
      <c r="AH47" s="694"/>
      <c r="AI47" s="694"/>
      <c r="AJ47" s="356"/>
      <c r="AK47" s="4">
        <f>SUM(AL47:AM47)</f>
        <v>1</v>
      </c>
      <c r="AL47" s="3">
        <v>1</v>
      </c>
      <c r="AM47" s="3">
        <v>0</v>
      </c>
    </row>
    <row r="48" spans="3:39" ht="12" customHeight="1">
      <c r="C48" s="694" t="s">
        <v>386</v>
      </c>
      <c r="D48" s="694"/>
      <c r="E48" s="694"/>
      <c r="F48" s="694"/>
      <c r="G48" s="694"/>
      <c r="H48" s="694"/>
      <c r="I48" s="694"/>
      <c r="J48" s="694"/>
      <c r="K48" s="694"/>
      <c r="L48" s="694"/>
      <c r="M48" s="694"/>
      <c r="N48" s="694"/>
      <c r="O48" s="694"/>
      <c r="P48" s="694"/>
      <c r="Q48" s="356"/>
      <c r="R48" s="4">
        <f>SUM(S48,T48,)</f>
        <v>34</v>
      </c>
      <c r="S48" s="3">
        <v>27</v>
      </c>
      <c r="T48" s="386">
        <v>7</v>
      </c>
      <c r="V48" s="694" t="s">
        <v>24</v>
      </c>
      <c r="W48" s="694"/>
      <c r="X48" s="694"/>
      <c r="Y48" s="694"/>
      <c r="Z48" s="694"/>
      <c r="AA48" s="694"/>
      <c r="AB48" s="694"/>
      <c r="AC48" s="694"/>
      <c r="AD48" s="694"/>
      <c r="AE48" s="694"/>
      <c r="AF48" s="694"/>
      <c r="AG48" s="694"/>
      <c r="AH48" s="694"/>
      <c r="AI48" s="694"/>
      <c r="AJ48" s="356"/>
      <c r="AK48" s="4">
        <f>SUM(AL48:AM48)</f>
        <v>1</v>
      </c>
      <c r="AL48" s="3">
        <v>1</v>
      </c>
      <c r="AM48" s="3">
        <v>0</v>
      </c>
    </row>
    <row r="49" spans="3:39" ht="12" customHeight="1">
      <c r="C49" s="694" t="s">
        <v>387</v>
      </c>
      <c r="D49" s="694"/>
      <c r="E49" s="694"/>
      <c r="F49" s="694"/>
      <c r="G49" s="694"/>
      <c r="H49" s="694"/>
      <c r="I49" s="694"/>
      <c r="J49" s="694"/>
      <c r="K49" s="694"/>
      <c r="L49" s="694"/>
      <c r="M49" s="694"/>
      <c r="N49" s="694"/>
      <c r="O49" s="694"/>
      <c r="P49" s="694"/>
      <c r="Q49" s="192"/>
      <c r="R49" s="4">
        <f>SUM(S49,T49,)</f>
        <v>32</v>
      </c>
      <c r="S49" s="3">
        <v>25</v>
      </c>
      <c r="T49" s="386">
        <v>7</v>
      </c>
      <c r="V49" s="694" t="s">
        <v>439</v>
      </c>
      <c r="W49" s="694"/>
      <c r="X49" s="694"/>
      <c r="Y49" s="694"/>
      <c r="Z49" s="694"/>
      <c r="AA49" s="694"/>
      <c r="AB49" s="694"/>
      <c r="AC49" s="694"/>
      <c r="AD49" s="694"/>
      <c r="AE49" s="694"/>
      <c r="AF49" s="694"/>
      <c r="AG49" s="694"/>
      <c r="AH49" s="694"/>
      <c r="AI49" s="694"/>
      <c r="AJ49" s="192"/>
      <c r="AK49" s="4">
        <f>SUM(AL49:AM49)</f>
        <v>1</v>
      </c>
      <c r="AL49" s="3">
        <v>0</v>
      </c>
      <c r="AM49" s="3">
        <v>1</v>
      </c>
    </row>
    <row r="50" spans="3:39" ht="12" customHeight="1">
      <c r="Q50" s="356"/>
      <c r="T50" s="381"/>
      <c r="AJ50" s="356"/>
    </row>
    <row r="51" spans="3:39" ht="12" customHeight="1">
      <c r="C51" s="697" t="s">
        <v>388</v>
      </c>
      <c r="D51" s="697"/>
      <c r="E51" s="697"/>
      <c r="F51" s="697"/>
      <c r="G51" s="697"/>
      <c r="H51" s="697"/>
      <c r="I51" s="697"/>
      <c r="J51" s="697"/>
      <c r="K51" s="697"/>
      <c r="L51" s="697"/>
      <c r="M51" s="697"/>
      <c r="N51" s="697"/>
      <c r="O51" s="697"/>
      <c r="P51" s="697"/>
      <c r="Q51" s="356"/>
      <c r="R51" s="4">
        <f>SUM(S51,T51,)</f>
        <v>27</v>
      </c>
      <c r="S51" s="3">
        <v>24</v>
      </c>
      <c r="T51" s="386">
        <v>3</v>
      </c>
      <c r="V51" s="697" t="s">
        <v>440</v>
      </c>
      <c r="W51" s="697"/>
      <c r="X51" s="697"/>
      <c r="Y51" s="697"/>
      <c r="Z51" s="697"/>
      <c r="AA51" s="697"/>
      <c r="AB51" s="697"/>
      <c r="AC51" s="697"/>
      <c r="AD51" s="697"/>
      <c r="AE51" s="697"/>
      <c r="AF51" s="697"/>
      <c r="AG51" s="697"/>
      <c r="AH51" s="697"/>
      <c r="AI51" s="697"/>
      <c r="AJ51" s="356"/>
      <c r="AK51" s="4">
        <f>SUM(AL51:AM51)</f>
        <v>1</v>
      </c>
      <c r="AL51" s="3">
        <v>0</v>
      </c>
      <c r="AM51" s="3">
        <v>1</v>
      </c>
    </row>
    <row r="52" spans="3:39" ht="12" customHeight="1">
      <c r="C52" s="694" t="s">
        <v>389</v>
      </c>
      <c r="D52" s="694"/>
      <c r="E52" s="694"/>
      <c r="F52" s="694"/>
      <c r="G52" s="694"/>
      <c r="H52" s="694"/>
      <c r="I52" s="694"/>
      <c r="J52" s="694"/>
      <c r="K52" s="694"/>
      <c r="L52" s="694"/>
      <c r="M52" s="694"/>
      <c r="N52" s="694"/>
      <c r="O52" s="694"/>
      <c r="P52" s="694"/>
      <c r="Q52" s="192"/>
      <c r="R52" s="4">
        <f>SUM(S52,T52,)</f>
        <v>23</v>
      </c>
      <c r="S52" s="3">
        <v>19</v>
      </c>
      <c r="T52" s="386">
        <v>4</v>
      </c>
      <c r="V52" s="694" t="s">
        <v>441</v>
      </c>
      <c r="W52" s="694"/>
      <c r="X52" s="694"/>
      <c r="Y52" s="694"/>
      <c r="Z52" s="694"/>
      <c r="AA52" s="694"/>
      <c r="AB52" s="694"/>
      <c r="AC52" s="694"/>
      <c r="AD52" s="694"/>
      <c r="AE52" s="694"/>
      <c r="AF52" s="694"/>
      <c r="AG52" s="694"/>
      <c r="AH52" s="694"/>
      <c r="AI52" s="694"/>
      <c r="AJ52" s="356"/>
      <c r="AK52" s="4">
        <f>SUM(AL52:AM52)</f>
        <v>1</v>
      </c>
      <c r="AL52" s="3">
        <v>1</v>
      </c>
      <c r="AM52" s="3">
        <v>0</v>
      </c>
    </row>
    <row r="53" spans="3:39" ht="12" customHeight="1">
      <c r="C53" s="694" t="s">
        <v>390</v>
      </c>
      <c r="D53" s="694"/>
      <c r="E53" s="694"/>
      <c r="F53" s="694"/>
      <c r="G53" s="694"/>
      <c r="H53" s="694"/>
      <c r="I53" s="694"/>
      <c r="J53" s="694"/>
      <c r="K53" s="694"/>
      <c r="L53" s="694"/>
      <c r="M53" s="694"/>
      <c r="N53" s="694"/>
      <c r="O53" s="694"/>
      <c r="P53" s="694"/>
      <c r="Q53" s="384"/>
      <c r="R53" s="4">
        <f>SUM(S53,T53,)</f>
        <v>21</v>
      </c>
      <c r="S53" s="3">
        <v>7</v>
      </c>
      <c r="T53" s="386">
        <v>14</v>
      </c>
      <c r="V53" s="694" t="s">
        <v>442</v>
      </c>
      <c r="W53" s="694"/>
      <c r="X53" s="694"/>
      <c r="Y53" s="694"/>
      <c r="Z53" s="694"/>
      <c r="AA53" s="694"/>
      <c r="AB53" s="694"/>
      <c r="AC53" s="694"/>
      <c r="AD53" s="694"/>
      <c r="AE53" s="694"/>
      <c r="AF53" s="694"/>
      <c r="AG53" s="694"/>
      <c r="AH53" s="694"/>
      <c r="AI53" s="694"/>
      <c r="AJ53" s="356"/>
      <c r="AK53" s="4">
        <f>SUM(AL53:AM53)</f>
        <v>1</v>
      </c>
      <c r="AL53" s="3">
        <v>1</v>
      </c>
      <c r="AM53" s="3">
        <v>0</v>
      </c>
    </row>
    <row r="54" spans="3:39" ht="12" customHeight="1">
      <c r="C54" s="694" t="s">
        <v>391</v>
      </c>
      <c r="D54" s="694"/>
      <c r="E54" s="694"/>
      <c r="F54" s="694"/>
      <c r="G54" s="694"/>
      <c r="H54" s="694"/>
      <c r="I54" s="694"/>
      <c r="J54" s="694"/>
      <c r="K54" s="694"/>
      <c r="L54" s="694"/>
      <c r="M54" s="694"/>
      <c r="N54" s="694"/>
      <c r="O54" s="694"/>
      <c r="P54" s="694"/>
      <c r="Q54" s="384"/>
      <c r="R54" s="4">
        <f>SUM(S54,T54,)</f>
        <v>17</v>
      </c>
      <c r="S54" s="3">
        <v>14</v>
      </c>
      <c r="T54" s="386">
        <v>3</v>
      </c>
      <c r="V54" s="694" t="s">
        <v>443</v>
      </c>
      <c r="W54" s="694"/>
      <c r="X54" s="694"/>
      <c r="Y54" s="694"/>
      <c r="Z54" s="694"/>
      <c r="AA54" s="694"/>
      <c r="AB54" s="694"/>
      <c r="AC54" s="694"/>
      <c r="AD54" s="694"/>
      <c r="AE54" s="694"/>
      <c r="AF54" s="694"/>
      <c r="AG54" s="694"/>
      <c r="AH54" s="694"/>
      <c r="AI54" s="694"/>
      <c r="AJ54" s="356"/>
      <c r="AK54" s="4">
        <f>SUM(AL54:AM54)</f>
        <v>1</v>
      </c>
      <c r="AL54" s="3">
        <v>1</v>
      </c>
      <c r="AM54" s="3">
        <v>0</v>
      </c>
    </row>
    <row r="55" spans="3:39" ht="12" customHeight="1">
      <c r="C55" s="694" t="s">
        <v>392</v>
      </c>
      <c r="D55" s="694"/>
      <c r="E55" s="694"/>
      <c r="F55" s="694"/>
      <c r="G55" s="694"/>
      <c r="H55" s="694"/>
      <c r="I55" s="694"/>
      <c r="J55" s="694"/>
      <c r="K55" s="694"/>
      <c r="L55" s="694"/>
      <c r="M55" s="694"/>
      <c r="N55" s="694"/>
      <c r="O55" s="694"/>
      <c r="P55" s="694"/>
      <c r="Q55" s="384"/>
      <c r="R55" s="4">
        <f>SUM(S55,T55,)</f>
        <v>17</v>
      </c>
      <c r="S55" s="3">
        <v>6</v>
      </c>
      <c r="T55" s="386">
        <v>11</v>
      </c>
      <c r="V55" s="694" t="s">
        <v>444</v>
      </c>
      <c r="W55" s="694"/>
      <c r="X55" s="694"/>
      <c r="Y55" s="694"/>
      <c r="Z55" s="694"/>
      <c r="AA55" s="694"/>
      <c r="AB55" s="694"/>
      <c r="AC55" s="694"/>
      <c r="AD55" s="694"/>
      <c r="AE55" s="694"/>
      <c r="AF55" s="694"/>
      <c r="AG55" s="694"/>
      <c r="AH55" s="694"/>
      <c r="AI55" s="694"/>
      <c r="AJ55" s="356"/>
      <c r="AK55" s="4">
        <f>SUM(AL55:AM55)</f>
        <v>1</v>
      </c>
      <c r="AL55" s="3">
        <v>1</v>
      </c>
      <c r="AM55" s="3">
        <v>0</v>
      </c>
    </row>
    <row r="56" spans="3:39" ht="12" customHeight="1">
      <c r="C56" s="365"/>
      <c r="D56" s="365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365"/>
      <c r="P56" s="365"/>
      <c r="Q56" s="384"/>
      <c r="R56" s="365"/>
      <c r="S56" s="365"/>
      <c r="T56" s="387"/>
      <c r="V56" s="694"/>
      <c r="W56" s="694"/>
      <c r="X56" s="694"/>
      <c r="Y56" s="694"/>
      <c r="Z56" s="694"/>
      <c r="AA56" s="694"/>
      <c r="AB56" s="694"/>
      <c r="AC56" s="694"/>
      <c r="AD56" s="694"/>
      <c r="AE56" s="694"/>
      <c r="AF56" s="694"/>
      <c r="AG56" s="694"/>
      <c r="AH56" s="694"/>
      <c r="AI56" s="694"/>
      <c r="AJ56" s="356"/>
      <c r="AK56" s="4"/>
      <c r="AL56" s="365"/>
      <c r="AM56" s="365"/>
    </row>
    <row r="57" spans="3:39" ht="12" customHeight="1">
      <c r="C57" s="694" t="s">
        <v>393</v>
      </c>
      <c r="D57" s="694"/>
      <c r="E57" s="694"/>
      <c r="F57" s="694"/>
      <c r="G57" s="694"/>
      <c r="H57" s="694"/>
      <c r="I57" s="694"/>
      <c r="J57" s="694"/>
      <c r="K57" s="694"/>
      <c r="L57" s="694"/>
      <c r="M57" s="694"/>
      <c r="N57" s="694"/>
      <c r="O57" s="694"/>
      <c r="P57" s="694"/>
      <c r="Q57" s="384"/>
      <c r="R57" s="4">
        <f>SUM(S57,T57,)</f>
        <v>12</v>
      </c>
      <c r="S57" s="3">
        <v>2</v>
      </c>
      <c r="T57" s="386">
        <v>10</v>
      </c>
      <c r="V57" s="697" t="s">
        <v>445</v>
      </c>
      <c r="W57" s="697"/>
      <c r="X57" s="697"/>
      <c r="Y57" s="697"/>
      <c r="Z57" s="697"/>
      <c r="AA57" s="697"/>
      <c r="AB57" s="697"/>
      <c r="AC57" s="697"/>
      <c r="AD57" s="697"/>
      <c r="AE57" s="697"/>
      <c r="AF57" s="697"/>
      <c r="AG57" s="697"/>
      <c r="AH57" s="697"/>
      <c r="AI57" s="697"/>
      <c r="AJ57" s="356"/>
      <c r="AK57" s="4">
        <f>SUM(AL57:AM57)</f>
        <v>1</v>
      </c>
      <c r="AL57" s="3">
        <v>1</v>
      </c>
      <c r="AM57" s="3">
        <v>0</v>
      </c>
    </row>
    <row r="58" spans="3:39" ht="12" customHeight="1">
      <c r="C58" s="694" t="s">
        <v>394</v>
      </c>
      <c r="D58" s="694"/>
      <c r="E58" s="694"/>
      <c r="F58" s="694"/>
      <c r="G58" s="694"/>
      <c r="H58" s="694"/>
      <c r="I58" s="694"/>
      <c r="J58" s="694"/>
      <c r="K58" s="694"/>
      <c r="L58" s="694"/>
      <c r="M58" s="694"/>
      <c r="N58" s="694"/>
      <c r="O58" s="694"/>
      <c r="P58" s="694"/>
      <c r="Q58" s="356"/>
      <c r="R58" s="4">
        <f>SUM(S58,T58,)</f>
        <v>11</v>
      </c>
      <c r="S58" s="3">
        <v>6</v>
      </c>
      <c r="T58" s="386">
        <v>5</v>
      </c>
      <c r="V58" s="694" t="s">
        <v>446</v>
      </c>
      <c r="W58" s="694"/>
      <c r="X58" s="694"/>
      <c r="Y58" s="694"/>
      <c r="Z58" s="694"/>
      <c r="AA58" s="694"/>
      <c r="AB58" s="694"/>
      <c r="AC58" s="694"/>
      <c r="AD58" s="694"/>
      <c r="AE58" s="694"/>
      <c r="AF58" s="694"/>
      <c r="AG58" s="694"/>
      <c r="AH58" s="694"/>
      <c r="AI58" s="694"/>
      <c r="AJ58" s="356"/>
      <c r="AK58" s="4">
        <f>SUM(AL58:AM58)</f>
        <v>1</v>
      </c>
      <c r="AL58" s="3">
        <v>1</v>
      </c>
      <c r="AM58" s="3">
        <v>0</v>
      </c>
    </row>
    <row r="59" spans="3:39" ht="12" customHeight="1">
      <c r="C59" s="694" t="s">
        <v>395</v>
      </c>
      <c r="D59" s="694"/>
      <c r="E59" s="694"/>
      <c r="F59" s="694"/>
      <c r="G59" s="694"/>
      <c r="H59" s="694"/>
      <c r="I59" s="694"/>
      <c r="J59" s="694"/>
      <c r="K59" s="694"/>
      <c r="L59" s="694"/>
      <c r="M59" s="694"/>
      <c r="N59" s="694"/>
      <c r="O59" s="694"/>
      <c r="P59" s="694"/>
      <c r="Q59" s="192"/>
      <c r="R59" s="4">
        <f>SUM(S59,T59,)</f>
        <v>11</v>
      </c>
      <c r="S59" s="3">
        <v>9</v>
      </c>
      <c r="T59" s="386">
        <v>2</v>
      </c>
      <c r="V59" s="694" t="s">
        <v>447</v>
      </c>
      <c r="W59" s="694"/>
      <c r="X59" s="694"/>
      <c r="Y59" s="694"/>
      <c r="Z59" s="694"/>
      <c r="AA59" s="694"/>
      <c r="AB59" s="694"/>
      <c r="AC59" s="694"/>
      <c r="AD59" s="694"/>
      <c r="AE59" s="694"/>
      <c r="AF59" s="694"/>
      <c r="AG59" s="694"/>
      <c r="AH59" s="694"/>
      <c r="AI59" s="694"/>
      <c r="AJ59" s="356"/>
      <c r="AK59" s="4">
        <f>SUM(AL59:AM59)</f>
        <v>1</v>
      </c>
      <c r="AL59" s="3">
        <v>1</v>
      </c>
      <c r="AM59" s="3">
        <v>0</v>
      </c>
    </row>
    <row r="60" spans="3:39" ht="12" customHeight="1">
      <c r="C60" s="694" t="s">
        <v>396</v>
      </c>
      <c r="D60" s="694"/>
      <c r="E60" s="694"/>
      <c r="F60" s="694"/>
      <c r="G60" s="694"/>
      <c r="H60" s="694"/>
      <c r="I60" s="694"/>
      <c r="J60" s="694"/>
      <c r="K60" s="694"/>
      <c r="L60" s="694"/>
      <c r="M60" s="694"/>
      <c r="N60" s="694"/>
      <c r="O60" s="694"/>
      <c r="P60" s="694"/>
      <c r="Q60" s="384"/>
      <c r="R60" s="4">
        <f>SUM(S60,T60,)</f>
        <v>10</v>
      </c>
      <c r="S60" s="3">
        <v>6</v>
      </c>
      <c r="T60" s="386">
        <v>4</v>
      </c>
      <c r="V60" s="697" t="s">
        <v>448</v>
      </c>
      <c r="W60" s="697"/>
      <c r="X60" s="697"/>
      <c r="Y60" s="697"/>
      <c r="Z60" s="697"/>
      <c r="AA60" s="697"/>
      <c r="AB60" s="697"/>
      <c r="AC60" s="697"/>
      <c r="AD60" s="697"/>
      <c r="AE60" s="697"/>
      <c r="AF60" s="697"/>
      <c r="AG60" s="697"/>
      <c r="AH60" s="697"/>
      <c r="AI60" s="697"/>
      <c r="AJ60" s="384"/>
      <c r="AK60" s="4">
        <f>SUM(AL60:AM60)</f>
        <v>1</v>
      </c>
      <c r="AL60" s="3">
        <v>1</v>
      </c>
      <c r="AM60" s="3">
        <v>0</v>
      </c>
    </row>
    <row r="61" spans="3:39" ht="12" customHeight="1">
      <c r="C61" s="694" t="s">
        <v>397</v>
      </c>
      <c r="D61" s="694"/>
      <c r="E61" s="694"/>
      <c r="F61" s="694"/>
      <c r="G61" s="694"/>
      <c r="H61" s="694"/>
      <c r="I61" s="694"/>
      <c r="J61" s="694"/>
      <c r="K61" s="694"/>
      <c r="L61" s="694"/>
      <c r="M61" s="694"/>
      <c r="N61" s="694"/>
      <c r="O61" s="694"/>
      <c r="P61" s="694"/>
      <c r="Q61" s="192"/>
      <c r="R61" s="4">
        <f>SUM(S61,T61,)</f>
        <v>10</v>
      </c>
      <c r="S61" s="3">
        <v>4</v>
      </c>
      <c r="T61" s="386">
        <v>6</v>
      </c>
      <c r="V61" s="694" t="s">
        <v>449</v>
      </c>
      <c r="W61" s="694"/>
      <c r="X61" s="694"/>
      <c r="Y61" s="694"/>
      <c r="Z61" s="694"/>
      <c r="AA61" s="694"/>
      <c r="AB61" s="694"/>
      <c r="AC61" s="694"/>
      <c r="AD61" s="694"/>
      <c r="AE61" s="694"/>
      <c r="AF61" s="694"/>
      <c r="AG61" s="694"/>
      <c r="AH61" s="694"/>
      <c r="AI61" s="694"/>
      <c r="AJ61" s="356"/>
      <c r="AK61" s="4">
        <f>SUM(AL61:AM61)</f>
        <v>1</v>
      </c>
      <c r="AL61" s="3">
        <v>0</v>
      </c>
      <c r="AM61" s="3">
        <v>1</v>
      </c>
    </row>
    <row r="62" spans="3:39" ht="12" customHeight="1">
      <c r="Q62" s="356"/>
      <c r="T62" s="381"/>
      <c r="V62" s="694"/>
      <c r="W62" s="694"/>
      <c r="X62" s="694"/>
      <c r="Y62" s="694"/>
      <c r="Z62" s="694"/>
      <c r="AA62" s="694"/>
      <c r="AB62" s="694"/>
      <c r="AC62" s="694"/>
      <c r="AD62" s="694"/>
      <c r="AE62" s="694"/>
      <c r="AF62" s="694"/>
      <c r="AG62" s="694"/>
      <c r="AH62" s="694"/>
      <c r="AI62" s="694"/>
      <c r="AJ62" s="356"/>
      <c r="AK62" s="4"/>
      <c r="AM62" s="355"/>
    </row>
    <row r="63" spans="3:39" ht="12" customHeight="1">
      <c r="C63" s="694" t="s">
        <v>398</v>
      </c>
      <c r="D63" s="694"/>
      <c r="E63" s="694"/>
      <c r="F63" s="694"/>
      <c r="G63" s="694"/>
      <c r="H63" s="694"/>
      <c r="I63" s="694"/>
      <c r="J63" s="694"/>
      <c r="K63" s="694"/>
      <c r="L63" s="694"/>
      <c r="M63" s="694"/>
      <c r="N63" s="694"/>
      <c r="O63" s="694"/>
      <c r="P63" s="694"/>
      <c r="Q63" s="192"/>
      <c r="R63" s="4">
        <f>SUM(S63,T63,)</f>
        <v>9</v>
      </c>
      <c r="S63" s="3">
        <v>6</v>
      </c>
      <c r="T63" s="386">
        <v>3</v>
      </c>
      <c r="V63" s="694" t="s">
        <v>450</v>
      </c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694"/>
      <c r="AI63" s="694"/>
      <c r="AJ63" s="192"/>
      <c r="AK63" s="4">
        <f>SUM(AL63:AM63)</f>
        <v>1</v>
      </c>
      <c r="AL63" s="3">
        <v>1</v>
      </c>
      <c r="AM63" s="3">
        <v>0</v>
      </c>
    </row>
    <row r="64" spans="3:39" ht="12" customHeight="1">
      <c r="C64" s="694" t="s">
        <v>399</v>
      </c>
      <c r="D64" s="694"/>
      <c r="E64" s="694"/>
      <c r="F64" s="694"/>
      <c r="G64" s="694"/>
      <c r="H64" s="694"/>
      <c r="I64" s="694"/>
      <c r="J64" s="694"/>
      <c r="K64" s="694"/>
      <c r="L64" s="694"/>
      <c r="M64" s="694"/>
      <c r="N64" s="694"/>
      <c r="O64" s="694"/>
      <c r="P64" s="694"/>
      <c r="Q64" s="384"/>
      <c r="R64" s="4">
        <f>SUM(S64,T64,)</f>
        <v>9</v>
      </c>
      <c r="S64" s="3">
        <v>7</v>
      </c>
      <c r="T64" s="386">
        <v>2</v>
      </c>
      <c r="V64" s="694" t="s">
        <v>451</v>
      </c>
      <c r="W64" s="694"/>
      <c r="X64" s="694"/>
      <c r="Y64" s="694"/>
      <c r="Z64" s="694"/>
      <c r="AA64" s="694"/>
      <c r="AB64" s="694"/>
      <c r="AC64" s="694"/>
      <c r="AD64" s="694"/>
      <c r="AE64" s="694"/>
      <c r="AF64" s="694"/>
      <c r="AG64" s="694"/>
      <c r="AH64" s="694"/>
      <c r="AI64" s="694"/>
      <c r="AJ64" s="356"/>
      <c r="AK64" s="4">
        <f>SUM(AL64:AM64)</f>
        <v>1</v>
      </c>
      <c r="AL64" s="3">
        <v>1</v>
      </c>
      <c r="AM64" s="3">
        <v>0</v>
      </c>
    </row>
    <row r="65" spans="2:39" ht="12" customHeight="1">
      <c r="C65" s="694" t="s">
        <v>400</v>
      </c>
      <c r="D65" s="694"/>
      <c r="E65" s="694"/>
      <c r="F65" s="694"/>
      <c r="G65" s="694"/>
      <c r="H65" s="694"/>
      <c r="I65" s="694"/>
      <c r="J65" s="694"/>
      <c r="K65" s="694"/>
      <c r="L65" s="694"/>
      <c r="M65" s="694"/>
      <c r="N65" s="694"/>
      <c r="O65" s="694"/>
      <c r="P65" s="694"/>
      <c r="Q65" s="384"/>
      <c r="R65" s="4">
        <f>SUM(S65,T65,)</f>
        <v>9</v>
      </c>
      <c r="S65" s="3">
        <v>2</v>
      </c>
      <c r="T65" s="386">
        <v>7</v>
      </c>
      <c r="V65" s="694" t="s">
        <v>315</v>
      </c>
      <c r="W65" s="694"/>
      <c r="X65" s="694"/>
      <c r="Y65" s="694"/>
      <c r="Z65" s="694"/>
      <c r="AA65" s="694"/>
      <c r="AB65" s="694"/>
      <c r="AC65" s="694"/>
      <c r="AD65" s="694"/>
      <c r="AE65" s="694"/>
      <c r="AF65" s="694"/>
      <c r="AG65" s="694"/>
      <c r="AH65" s="694"/>
      <c r="AI65" s="694"/>
      <c r="AJ65" s="356"/>
      <c r="AK65" s="4">
        <f t="shared" ref="AK65" si="0">SUM(AL65:AM65)</f>
        <v>10</v>
      </c>
      <c r="AL65" s="3">
        <v>4</v>
      </c>
      <c r="AM65" s="3">
        <v>6</v>
      </c>
    </row>
    <row r="66" spans="2:39" ht="12" customHeight="1">
      <c r="C66" s="694" t="s">
        <v>401</v>
      </c>
      <c r="D66" s="694"/>
      <c r="E66" s="694"/>
      <c r="F66" s="694"/>
      <c r="G66" s="694"/>
      <c r="H66" s="694"/>
      <c r="I66" s="694"/>
      <c r="J66" s="694"/>
      <c r="K66" s="694"/>
      <c r="L66" s="694"/>
      <c r="M66" s="694"/>
      <c r="N66" s="694"/>
      <c r="O66" s="694"/>
      <c r="P66" s="694"/>
      <c r="Q66" s="192"/>
      <c r="R66" s="4">
        <f>SUM(S66,T66,)</f>
        <v>7</v>
      </c>
      <c r="S66" s="3">
        <v>7</v>
      </c>
      <c r="T66" s="386">
        <v>0</v>
      </c>
      <c r="V66" s="694"/>
      <c r="W66" s="694"/>
      <c r="X66" s="694"/>
      <c r="Y66" s="694"/>
      <c r="Z66" s="694"/>
      <c r="AA66" s="694"/>
      <c r="AB66" s="694"/>
      <c r="AC66" s="694"/>
      <c r="AD66" s="694"/>
      <c r="AE66" s="694"/>
      <c r="AF66" s="694"/>
      <c r="AG66" s="694"/>
      <c r="AH66" s="694"/>
      <c r="AI66" s="694"/>
      <c r="AJ66" s="356"/>
      <c r="AK66" s="4"/>
      <c r="AL66" s="3"/>
      <c r="AM66" s="3"/>
    </row>
    <row r="67" spans="2:39" ht="12" customHeight="1">
      <c r="C67" s="694" t="s">
        <v>402</v>
      </c>
      <c r="D67" s="694"/>
      <c r="E67" s="694"/>
      <c r="F67" s="694"/>
      <c r="G67" s="694"/>
      <c r="H67" s="694"/>
      <c r="I67" s="694"/>
      <c r="J67" s="694"/>
      <c r="K67" s="694"/>
      <c r="L67" s="694"/>
      <c r="M67" s="694"/>
      <c r="N67" s="694"/>
      <c r="O67" s="694"/>
      <c r="P67" s="694"/>
      <c r="Q67" s="384"/>
      <c r="R67" s="4">
        <f>SUM(S67,T67,)</f>
        <v>7</v>
      </c>
      <c r="S67" s="3">
        <v>5</v>
      </c>
      <c r="T67" s="386">
        <v>2</v>
      </c>
      <c r="V67" s="697"/>
      <c r="W67" s="697"/>
      <c r="X67" s="697"/>
      <c r="Y67" s="697"/>
      <c r="Z67" s="697"/>
      <c r="AA67" s="697"/>
      <c r="AB67" s="697"/>
      <c r="AC67" s="697"/>
      <c r="AD67" s="697"/>
      <c r="AE67" s="697"/>
      <c r="AF67" s="697"/>
      <c r="AG67" s="697"/>
      <c r="AH67" s="697"/>
      <c r="AI67" s="697"/>
      <c r="AJ67" s="356"/>
      <c r="AK67" s="4"/>
      <c r="AL67" s="3"/>
      <c r="AM67" s="3"/>
    </row>
    <row r="68" spans="2:39" ht="12" customHeight="1">
      <c r="C68" s="365"/>
      <c r="D68" s="365"/>
      <c r="E68" s="365"/>
      <c r="F68" s="365"/>
      <c r="G68" s="365"/>
      <c r="H68" s="365"/>
      <c r="I68" s="365"/>
      <c r="J68" s="365"/>
      <c r="K68" s="365"/>
      <c r="L68" s="365"/>
      <c r="M68" s="365"/>
      <c r="N68" s="365"/>
      <c r="O68" s="365"/>
      <c r="P68" s="365"/>
      <c r="Q68" s="384"/>
      <c r="R68" s="365"/>
      <c r="S68" s="365"/>
      <c r="T68" s="387"/>
      <c r="V68" s="697"/>
      <c r="W68" s="697"/>
      <c r="X68" s="697"/>
      <c r="Y68" s="697"/>
      <c r="Z68" s="697"/>
      <c r="AA68" s="697"/>
      <c r="AB68" s="697"/>
      <c r="AC68" s="697"/>
      <c r="AD68" s="697"/>
      <c r="AE68" s="697"/>
      <c r="AF68" s="697"/>
      <c r="AG68" s="697"/>
      <c r="AH68" s="697"/>
      <c r="AI68" s="697"/>
      <c r="AJ68" s="356"/>
      <c r="AK68" s="4"/>
      <c r="AL68" s="3"/>
      <c r="AM68" s="3"/>
    </row>
    <row r="69" spans="2:39" ht="12" customHeight="1">
      <c r="C69" s="694" t="s">
        <v>403</v>
      </c>
      <c r="D69" s="694"/>
      <c r="E69" s="694"/>
      <c r="F69" s="694"/>
      <c r="G69" s="694"/>
      <c r="H69" s="694"/>
      <c r="I69" s="694"/>
      <c r="J69" s="694"/>
      <c r="K69" s="694"/>
      <c r="L69" s="694"/>
      <c r="M69" s="694"/>
      <c r="N69" s="694"/>
      <c r="O69" s="694"/>
      <c r="P69" s="694"/>
      <c r="Q69" s="192"/>
      <c r="R69" s="4">
        <f>SUM(S69,T69,)</f>
        <v>6</v>
      </c>
      <c r="S69" s="3">
        <v>2</v>
      </c>
      <c r="T69" s="386">
        <v>4</v>
      </c>
      <c r="V69" s="694"/>
      <c r="W69" s="694"/>
      <c r="X69" s="694"/>
      <c r="Y69" s="694"/>
      <c r="Z69" s="694"/>
      <c r="AA69" s="694"/>
      <c r="AB69" s="694"/>
      <c r="AC69" s="694"/>
      <c r="AD69" s="694"/>
      <c r="AE69" s="694"/>
      <c r="AF69" s="694"/>
      <c r="AG69" s="694"/>
      <c r="AH69" s="694"/>
      <c r="AI69" s="694"/>
      <c r="AJ69" s="356"/>
      <c r="AK69" s="4"/>
      <c r="AL69" s="3"/>
      <c r="AM69" s="3"/>
    </row>
    <row r="70" spans="2:39" ht="12" customHeight="1">
      <c r="C70" s="694" t="s">
        <v>404</v>
      </c>
      <c r="D70" s="694"/>
      <c r="E70" s="694"/>
      <c r="F70" s="694"/>
      <c r="G70" s="694"/>
      <c r="H70" s="694"/>
      <c r="I70" s="694"/>
      <c r="J70" s="694"/>
      <c r="K70" s="694"/>
      <c r="L70" s="694"/>
      <c r="M70" s="694"/>
      <c r="N70" s="694"/>
      <c r="O70" s="694"/>
      <c r="P70" s="694"/>
      <c r="Q70" s="384"/>
      <c r="R70" s="4">
        <f>SUM(S70,T70,)</f>
        <v>6</v>
      </c>
      <c r="S70" s="3">
        <v>3</v>
      </c>
      <c r="T70" s="386">
        <v>3</v>
      </c>
      <c r="V70" s="694"/>
      <c r="W70" s="694"/>
      <c r="X70" s="694"/>
      <c r="Y70" s="694"/>
      <c r="Z70" s="694"/>
      <c r="AA70" s="694"/>
      <c r="AB70" s="694"/>
      <c r="AC70" s="694"/>
      <c r="AD70" s="694"/>
      <c r="AE70" s="694"/>
      <c r="AF70" s="694"/>
      <c r="AG70" s="694"/>
      <c r="AH70" s="694"/>
      <c r="AI70" s="694"/>
      <c r="AJ70" s="356"/>
      <c r="AK70" s="4"/>
      <c r="AL70" s="3"/>
      <c r="AM70" s="3"/>
    </row>
    <row r="71" spans="2:39" ht="12" customHeight="1">
      <c r="C71" s="694" t="s">
        <v>405</v>
      </c>
      <c r="D71" s="694"/>
      <c r="E71" s="694"/>
      <c r="F71" s="694"/>
      <c r="G71" s="694"/>
      <c r="H71" s="694"/>
      <c r="I71" s="694"/>
      <c r="J71" s="694"/>
      <c r="K71" s="694"/>
      <c r="L71" s="694"/>
      <c r="M71" s="694"/>
      <c r="N71" s="694"/>
      <c r="O71" s="694"/>
      <c r="P71" s="694"/>
      <c r="Q71" s="356"/>
      <c r="R71" s="4">
        <f>SUM(S71,T71,)</f>
        <v>6</v>
      </c>
      <c r="S71" s="3">
        <v>4</v>
      </c>
      <c r="T71" s="386">
        <v>2</v>
      </c>
      <c r="V71" s="694"/>
      <c r="W71" s="694"/>
      <c r="X71" s="694"/>
      <c r="Y71" s="694"/>
      <c r="Z71" s="694"/>
      <c r="AA71" s="694"/>
      <c r="AB71" s="694"/>
      <c r="AC71" s="694"/>
      <c r="AD71" s="694"/>
      <c r="AE71" s="694"/>
      <c r="AF71" s="694"/>
      <c r="AG71" s="694"/>
      <c r="AH71" s="694"/>
      <c r="AI71" s="694"/>
      <c r="AJ71" s="356"/>
      <c r="AK71" s="4"/>
      <c r="AL71" s="3"/>
      <c r="AM71" s="3"/>
    </row>
    <row r="72" spans="2:39" ht="12" customHeight="1">
      <c r="C72" s="697" t="s">
        <v>406</v>
      </c>
      <c r="D72" s="697"/>
      <c r="E72" s="697"/>
      <c r="F72" s="697"/>
      <c r="G72" s="697"/>
      <c r="H72" s="697"/>
      <c r="I72" s="697"/>
      <c r="J72" s="697"/>
      <c r="K72" s="697"/>
      <c r="L72" s="697"/>
      <c r="M72" s="697"/>
      <c r="N72" s="697"/>
      <c r="O72" s="697"/>
      <c r="P72" s="697"/>
      <c r="Q72" s="356"/>
      <c r="R72" s="4">
        <f>SUM(S72:T72)</f>
        <v>5</v>
      </c>
      <c r="S72" s="3">
        <v>5</v>
      </c>
      <c r="T72" s="386">
        <v>0</v>
      </c>
      <c r="AJ72" s="356"/>
    </row>
    <row r="73" spans="2:39" ht="12" customHeight="1">
      <c r="C73" s="694" t="s">
        <v>407</v>
      </c>
      <c r="D73" s="694"/>
      <c r="E73" s="694"/>
      <c r="F73" s="694"/>
      <c r="G73" s="694"/>
      <c r="H73" s="694"/>
      <c r="I73" s="694"/>
      <c r="J73" s="694"/>
      <c r="K73" s="694"/>
      <c r="L73" s="694"/>
      <c r="M73" s="694"/>
      <c r="N73" s="694"/>
      <c r="O73" s="694"/>
      <c r="P73" s="694"/>
      <c r="Q73" s="356"/>
      <c r="R73" s="4">
        <f>SUM(S73:T73)</f>
        <v>5</v>
      </c>
      <c r="S73" s="3">
        <v>5</v>
      </c>
      <c r="T73" s="386">
        <v>0</v>
      </c>
      <c r="AJ73" s="356"/>
    </row>
    <row r="74" spans="2:39" ht="8.1" customHeight="1"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64"/>
      <c r="R74" s="352"/>
      <c r="S74" s="352"/>
      <c r="T74" s="389"/>
      <c r="U74" s="352"/>
      <c r="V74" s="352"/>
      <c r="W74" s="352"/>
      <c r="X74" s="352"/>
      <c r="Y74" s="352"/>
      <c r="Z74" s="352"/>
      <c r="AA74" s="352"/>
      <c r="AB74" s="352"/>
      <c r="AC74" s="352"/>
      <c r="AD74" s="352"/>
      <c r="AE74" s="352"/>
      <c r="AF74" s="352"/>
      <c r="AG74" s="352"/>
      <c r="AH74" s="352"/>
      <c r="AI74" s="352"/>
      <c r="AJ74" s="364"/>
      <c r="AK74" s="352"/>
      <c r="AL74" s="352"/>
      <c r="AM74" s="352"/>
    </row>
    <row r="75" spans="2:39" ht="13.5" customHeight="1">
      <c r="B75" s="360"/>
      <c r="C75" s="698" t="s">
        <v>11</v>
      </c>
      <c r="D75" s="698"/>
      <c r="E75" s="339" t="s">
        <v>452</v>
      </c>
      <c r="F75" s="320" t="s">
        <v>497</v>
      </c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55"/>
      <c r="AJ75" s="355"/>
      <c r="AK75" s="355"/>
      <c r="AL75" s="355"/>
      <c r="AM75" s="355"/>
    </row>
    <row r="76" spans="2:39" ht="13.5" customHeight="1">
      <c r="B76" s="581" t="s">
        <v>16</v>
      </c>
      <c r="C76" s="581"/>
      <c r="D76" s="581"/>
      <c r="E76" s="328" t="s">
        <v>452</v>
      </c>
      <c r="F76" s="390" t="s">
        <v>21</v>
      </c>
      <c r="G76" s="362"/>
      <c r="H76" s="362"/>
      <c r="I76" s="362"/>
      <c r="J76" s="362"/>
      <c r="K76" s="362"/>
      <c r="L76" s="362"/>
      <c r="M76" s="362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2"/>
      <c r="AA76" s="362"/>
      <c r="AB76" s="362"/>
      <c r="AC76" s="362"/>
      <c r="AD76" s="362"/>
      <c r="AE76" s="362"/>
      <c r="AF76" s="362"/>
      <c r="AG76" s="362"/>
      <c r="AH76" s="362"/>
    </row>
  </sheetData>
  <mergeCells count="121">
    <mergeCell ref="B76:D76"/>
    <mergeCell ref="V71:AI71"/>
    <mergeCell ref="C69:P69"/>
    <mergeCell ref="V56:AI56"/>
    <mergeCell ref="C70:P70"/>
    <mergeCell ref="V62:AI62"/>
    <mergeCell ref="C75:D75"/>
    <mergeCell ref="C71:P71"/>
    <mergeCell ref="V68:AI68"/>
    <mergeCell ref="C72:P72"/>
    <mergeCell ref="C73:P73"/>
    <mergeCell ref="C65:P65"/>
    <mergeCell ref="V67:AI67"/>
    <mergeCell ref="C66:P66"/>
    <mergeCell ref="V69:AI69"/>
    <mergeCell ref="C67:P67"/>
    <mergeCell ref="V70:AI70"/>
    <mergeCell ref="C61:P61"/>
    <mergeCell ref="V63:AI63"/>
    <mergeCell ref="V64:AI64"/>
    <mergeCell ref="C63:P63"/>
    <mergeCell ref="V65:AI65"/>
    <mergeCell ref="C64:P64"/>
    <mergeCell ref="V66:AI66"/>
    <mergeCell ref="C58:P58"/>
    <mergeCell ref="V59:AI59"/>
    <mergeCell ref="C59:P59"/>
    <mergeCell ref="V60:AI60"/>
    <mergeCell ref="C60:P60"/>
    <mergeCell ref="V61:AI61"/>
    <mergeCell ref="C54:P54"/>
    <mergeCell ref="V54:AI54"/>
    <mergeCell ref="C55:P55"/>
    <mergeCell ref="V55:AI55"/>
    <mergeCell ref="V57:AI57"/>
    <mergeCell ref="C57:P57"/>
    <mergeCell ref="V58:AI58"/>
    <mergeCell ref="C51:P51"/>
    <mergeCell ref="V51:AI51"/>
    <mergeCell ref="C52:P52"/>
    <mergeCell ref="V52:AI52"/>
    <mergeCell ref="C53:P53"/>
    <mergeCell ref="V53:AI53"/>
    <mergeCell ref="C47:P47"/>
    <mergeCell ref="V47:AI47"/>
    <mergeCell ref="C48:P48"/>
    <mergeCell ref="V48:AI48"/>
    <mergeCell ref="C49:P49"/>
    <mergeCell ref="V49:AI49"/>
    <mergeCell ref="C43:P43"/>
    <mergeCell ref="V43:AI43"/>
    <mergeCell ref="C45:P45"/>
    <mergeCell ref="V45:AI45"/>
    <mergeCell ref="C46:P46"/>
    <mergeCell ref="V46:AI46"/>
    <mergeCell ref="C40:P40"/>
    <mergeCell ref="V40:AI40"/>
    <mergeCell ref="C41:P41"/>
    <mergeCell ref="V41:AI41"/>
    <mergeCell ref="C42:P42"/>
    <mergeCell ref="V42:AI42"/>
    <mergeCell ref="C36:P36"/>
    <mergeCell ref="V36:AI36"/>
    <mergeCell ref="C37:P37"/>
    <mergeCell ref="V37:AI37"/>
    <mergeCell ref="C39:P39"/>
    <mergeCell ref="V39:AI39"/>
    <mergeCell ref="C33:P33"/>
    <mergeCell ref="V33:AI33"/>
    <mergeCell ref="C34:P34"/>
    <mergeCell ref="V34:AI34"/>
    <mergeCell ref="C35:P35"/>
    <mergeCell ref="V35:AI35"/>
    <mergeCell ref="C29:P29"/>
    <mergeCell ref="V29:AI29"/>
    <mergeCell ref="C30:P30"/>
    <mergeCell ref="V30:AI30"/>
    <mergeCell ref="C31:P31"/>
    <mergeCell ref="V31:AI31"/>
    <mergeCell ref="C25:P25"/>
    <mergeCell ref="V25:AI25"/>
    <mergeCell ref="C27:P27"/>
    <mergeCell ref="V27:AI27"/>
    <mergeCell ref="C28:P28"/>
    <mergeCell ref="V28:AI28"/>
    <mergeCell ref="C22:P22"/>
    <mergeCell ref="V22:AI22"/>
    <mergeCell ref="C23:P23"/>
    <mergeCell ref="V23:AI23"/>
    <mergeCell ref="C24:P24"/>
    <mergeCell ref="V24:AI24"/>
    <mergeCell ref="C18:P18"/>
    <mergeCell ref="V18:AI18"/>
    <mergeCell ref="C19:P19"/>
    <mergeCell ref="V19:AI19"/>
    <mergeCell ref="C21:P21"/>
    <mergeCell ref="V21:AI21"/>
    <mergeCell ref="C15:P15"/>
    <mergeCell ref="V15:AI15"/>
    <mergeCell ref="C16:P16"/>
    <mergeCell ref="V16:AI16"/>
    <mergeCell ref="C17:P17"/>
    <mergeCell ref="V17:AI17"/>
    <mergeCell ref="H11:K11"/>
    <mergeCell ref="V11:AI11"/>
    <mergeCell ref="H12:K12"/>
    <mergeCell ref="V12:AI12"/>
    <mergeCell ref="H13:K13"/>
    <mergeCell ref="V13:AI13"/>
    <mergeCell ref="D9:G9"/>
    <mergeCell ref="H9:K9"/>
    <mergeCell ref="L9:O9"/>
    <mergeCell ref="V9:AI9"/>
    <mergeCell ref="H10:K10"/>
    <mergeCell ref="V10:AI10"/>
    <mergeCell ref="AK1:AN1"/>
    <mergeCell ref="B4:AM4"/>
    <mergeCell ref="B6:Q7"/>
    <mergeCell ref="R6:T6"/>
    <mergeCell ref="U6:AJ7"/>
    <mergeCell ref="AK6:AM6"/>
  </mergeCells>
  <phoneticPr fontId="26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M37"/>
  <sheetViews>
    <sheetView view="pageBreakPreview" zoomScaleNormal="100" zoomScaleSheetLayoutView="100" workbookViewId="0">
      <selection activeCell="BK1" sqref="BK1"/>
    </sheetView>
  </sheetViews>
  <sheetFormatPr defaultRowHeight="13.5"/>
  <cols>
    <col min="1" max="63" width="1.625" customWidth="1"/>
  </cols>
  <sheetData>
    <row r="1" spans="1:62" ht="11.1" customHeight="1">
      <c r="A1" s="443">
        <f>'43'!AK1+1</f>
        <v>44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8"/>
      <c r="N1" s="8"/>
    </row>
    <row r="2" spans="1:62" ht="11.1" customHeight="1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8"/>
      <c r="N2" s="8"/>
    </row>
    <row r="3" spans="1:62" ht="11.1" customHeight="1"/>
    <row r="4" spans="1:62" ht="11.1" customHeight="1"/>
    <row r="5" spans="1:62" ht="18" customHeight="1">
      <c r="B5" s="448" t="s">
        <v>478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8"/>
      <c r="AI5" s="448"/>
      <c r="AJ5" s="448"/>
      <c r="AK5" s="448"/>
      <c r="AL5" s="448"/>
      <c r="AM5" s="448"/>
      <c r="AN5" s="448"/>
      <c r="AO5" s="448"/>
      <c r="AP5" s="448"/>
      <c r="AQ5" s="448"/>
      <c r="AR5" s="448"/>
      <c r="AS5" s="448"/>
      <c r="AT5" s="448"/>
      <c r="AU5" s="448"/>
      <c r="AV5" s="448"/>
      <c r="AW5" s="448"/>
      <c r="AX5" s="448"/>
      <c r="AY5" s="448"/>
      <c r="AZ5" s="448"/>
      <c r="BA5" s="448"/>
      <c r="BB5" s="448"/>
      <c r="BC5" s="448"/>
      <c r="BD5" s="448"/>
      <c r="BE5" s="448"/>
      <c r="BF5" s="448"/>
      <c r="BG5" s="448"/>
      <c r="BH5" s="448"/>
      <c r="BI5" s="448"/>
      <c r="BJ5" s="448"/>
    </row>
    <row r="6" spans="1:62" ht="12.95" customHeight="1"/>
    <row r="35" spans="3:65">
      <c r="BL35" s="446"/>
      <c r="BM35" s="446"/>
    </row>
    <row r="37" spans="3:65">
      <c r="C37" s="627" t="s">
        <v>320</v>
      </c>
      <c r="D37" s="627"/>
      <c r="E37" s="2" t="s">
        <v>321</v>
      </c>
      <c r="F37" s="2" t="s">
        <v>484</v>
      </c>
    </row>
  </sheetData>
  <mergeCells count="4">
    <mergeCell ref="B5:BJ5"/>
    <mergeCell ref="A1:L2"/>
    <mergeCell ref="C37:D37"/>
    <mergeCell ref="BL35:BM35"/>
  </mergeCells>
  <phoneticPr fontId="25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>
      <selection activeCell="I15" sqref="I15"/>
    </sheetView>
  </sheetViews>
  <sheetFormatPr defaultRowHeight="13.5"/>
  <sheetData/>
  <phoneticPr fontId="4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J63"/>
  <sheetViews>
    <sheetView view="pageBreakPreview" zoomScaleNormal="100" zoomScaleSheetLayoutView="100" workbookViewId="0">
      <selection activeCell="BK1" sqref="BK1"/>
    </sheetView>
  </sheetViews>
  <sheetFormatPr defaultRowHeight="13.5"/>
  <cols>
    <col min="1" max="63" width="1.625" customWidth="1"/>
  </cols>
  <sheetData>
    <row r="1" spans="1:62" ht="11.1" customHeight="1">
      <c r="A1" s="443">
        <v>14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4"/>
      <c r="M1" s="444"/>
      <c r="N1" s="444"/>
    </row>
    <row r="2" spans="1:62" ht="11.1" customHeight="1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4"/>
      <c r="M2" s="444"/>
      <c r="N2" s="444"/>
    </row>
    <row r="3" spans="1:62" ht="11.1" customHeight="1"/>
    <row r="4" spans="1:62" ht="11.1" customHeight="1"/>
    <row r="5" spans="1:62" ht="18" customHeight="1">
      <c r="B5" s="448" t="s">
        <v>305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8"/>
      <c r="AI5" s="448"/>
      <c r="AJ5" s="448"/>
      <c r="AK5" s="448"/>
      <c r="AL5" s="448"/>
      <c r="AM5" s="448"/>
      <c r="AN5" s="448"/>
      <c r="AO5" s="448"/>
      <c r="AP5" s="448"/>
      <c r="AQ5" s="448"/>
      <c r="AR5" s="448"/>
      <c r="AS5" s="448"/>
      <c r="AT5" s="448"/>
      <c r="AU5" s="448"/>
      <c r="AV5" s="448"/>
      <c r="AW5" s="448"/>
      <c r="AX5" s="448"/>
      <c r="AY5" s="448"/>
      <c r="AZ5" s="448"/>
      <c r="BA5" s="448"/>
      <c r="BB5" s="448"/>
      <c r="BC5" s="448"/>
      <c r="BD5" s="448"/>
      <c r="BE5" s="448"/>
      <c r="BF5" s="448"/>
      <c r="BG5" s="448"/>
      <c r="BH5" s="448"/>
      <c r="BI5" s="448"/>
      <c r="BJ5" s="448"/>
    </row>
    <row r="6" spans="1:62" ht="12.95" customHeight="1">
      <c r="B6" s="220"/>
      <c r="BJ6" s="219" t="s">
        <v>25</v>
      </c>
    </row>
    <row r="7" spans="1:62" ht="16.5" customHeight="1">
      <c r="B7" s="449" t="s">
        <v>250</v>
      </c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 t="s">
        <v>74</v>
      </c>
      <c r="P7" s="450"/>
      <c r="Q7" s="450"/>
      <c r="R7" s="450"/>
      <c r="S7" s="450"/>
      <c r="T7" s="450"/>
      <c r="U7" s="450"/>
      <c r="V7" s="450"/>
      <c r="W7" s="450" t="s">
        <v>301</v>
      </c>
      <c r="X7" s="450"/>
      <c r="Y7" s="450"/>
      <c r="Z7" s="450"/>
      <c r="AA7" s="450"/>
      <c r="AB7" s="450"/>
      <c r="AC7" s="450"/>
      <c r="AD7" s="450"/>
      <c r="AE7" s="450"/>
      <c r="AF7" s="450"/>
      <c r="AG7" s="450"/>
      <c r="AH7" s="450"/>
      <c r="AI7" s="450"/>
      <c r="AJ7" s="450"/>
      <c r="AK7" s="450"/>
      <c r="AL7" s="450"/>
      <c r="AM7" s="450"/>
      <c r="AN7" s="450"/>
      <c r="AO7" s="450"/>
      <c r="AP7" s="450"/>
      <c r="AQ7" s="450"/>
      <c r="AR7" s="450"/>
      <c r="AS7" s="450"/>
      <c r="AT7" s="450"/>
      <c r="AU7" s="450"/>
      <c r="AV7" s="450"/>
      <c r="AW7" s="450"/>
      <c r="AX7" s="450"/>
      <c r="AY7" s="450"/>
      <c r="AZ7" s="450"/>
      <c r="BA7" s="450"/>
      <c r="BB7" s="450"/>
      <c r="BC7" s="461" t="s">
        <v>300</v>
      </c>
      <c r="BD7" s="461"/>
      <c r="BE7" s="461"/>
      <c r="BF7" s="461"/>
      <c r="BG7" s="461"/>
      <c r="BH7" s="461"/>
      <c r="BI7" s="461"/>
      <c r="BJ7" s="462"/>
    </row>
    <row r="8" spans="1:62" ht="16.5" customHeight="1">
      <c r="B8" s="459"/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 t="s">
        <v>1</v>
      </c>
      <c r="X8" s="465"/>
      <c r="Y8" s="465"/>
      <c r="Z8" s="465"/>
      <c r="AA8" s="465"/>
      <c r="AB8" s="465"/>
      <c r="AC8" s="465"/>
      <c r="AD8" s="465"/>
      <c r="AE8" s="460" t="s">
        <v>299</v>
      </c>
      <c r="AF8" s="465"/>
      <c r="AG8" s="465"/>
      <c r="AH8" s="465"/>
      <c r="AI8" s="465"/>
      <c r="AJ8" s="465"/>
      <c r="AK8" s="465"/>
      <c r="AL8" s="465"/>
      <c r="AM8" s="460" t="s">
        <v>298</v>
      </c>
      <c r="AN8" s="465"/>
      <c r="AO8" s="465"/>
      <c r="AP8" s="465"/>
      <c r="AQ8" s="465"/>
      <c r="AR8" s="465"/>
      <c r="AS8" s="465"/>
      <c r="AT8" s="465"/>
      <c r="AU8" s="460" t="s">
        <v>297</v>
      </c>
      <c r="AV8" s="465"/>
      <c r="AW8" s="465"/>
      <c r="AX8" s="465"/>
      <c r="AY8" s="465"/>
      <c r="AZ8" s="465"/>
      <c r="BA8" s="465"/>
      <c r="BB8" s="465"/>
      <c r="BC8" s="463"/>
      <c r="BD8" s="463"/>
      <c r="BE8" s="463"/>
      <c r="BF8" s="463"/>
      <c r="BG8" s="463"/>
      <c r="BH8" s="463"/>
      <c r="BI8" s="463"/>
      <c r="BJ8" s="464"/>
    </row>
    <row r="9" spans="1:62">
      <c r="N9" s="163"/>
      <c r="U9" s="466" t="s">
        <v>323</v>
      </c>
      <c r="V9" s="466"/>
      <c r="AC9" s="466" t="s">
        <v>323</v>
      </c>
      <c r="AD9" s="466"/>
      <c r="AK9" s="466" t="s">
        <v>323</v>
      </c>
      <c r="AL9" s="466"/>
      <c r="AS9" s="466" t="s">
        <v>323</v>
      </c>
      <c r="AT9" s="466"/>
      <c r="BA9" s="466" t="s">
        <v>323</v>
      </c>
      <c r="BB9" s="466"/>
      <c r="BI9" s="466" t="s">
        <v>323</v>
      </c>
      <c r="BJ9" s="466"/>
    </row>
    <row r="10" spans="1:62">
      <c r="C10" s="456" t="s">
        <v>4</v>
      </c>
      <c r="D10" s="456"/>
      <c r="E10" s="456"/>
      <c r="F10" s="456"/>
      <c r="G10" s="457">
        <v>22</v>
      </c>
      <c r="H10" s="457"/>
      <c r="I10" s="457"/>
      <c r="J10" s="457" t="s">
        <v>5</v>
      </c>
      <c r="K10" s="457"/>
      <c r="L10" s="457"/>
      <c r="M10" s="457"/>
      <c r="N10" s="164"/>
      <c r="O10" s="458">
        <v>319689</v>
      </c>
      <c r="P10" s="458"/>
      <c r="Q10" s="458"/>
      <c r="R10" s="458"/>
      <c r="S10" s="458"/>
      <c r="T10" s="458"/>
      <c r="U10" s="458"/>
      <c r="V10" s="458"/>
      <c r="W10" s="458">
        <v>288997</v>
      </c>
      <c r="X10" s="458"/>
      <c r="Y10" s="458"/>
      <c r="Z10" s="458"/>
      <c r="AA10" s="458"/>
      <c r="AB10" s="458"/>
      <c r="AC10" s="458"/>
      <c r="AD10" s="458"/>
      <c r="AE10" s="458">
        <v>409</v>
      </c>
      <c r="AF10" s="458"/>
      <c r="AG10" s="458"/>
      <c r="AH10" s="458"/>
      <c r="AI10" s="458"/>
      <c r="AJ10" s="458"/>
      <c r="AK10" s="458"/>
      <c r="AL10" s="458"/>
      <c r="AM10" s="458">
        <v>0</v>
      </c>
      <c r="AN10" s="458"/>
      <c r="AO10" s="458"/>
      <c r="AP10" s="458"/>
      <c r="AQ10" s="458"/>
      <c r="AR10" s="458"/>
      <c r="AS10" s="458"/>
      <c r="AT10" s="458"/>
      <c r="AU10" s="458">
        <v>288588</v>
      </c>
      <c r="AV10" s="458"/>
      <c r="AW10" s="458"/>
      <c r="AX10" s="458"/>
      <c r="AY10" s="458"/>
      <c r="AZ10" s="458"/>
      <c r="BA10" s="458"/>
      <c r="BB10" s="458"/>
      <c r="BC10" s="458">
        <v>0</v>
      </c>
      <c r="BD10" s="458"/>
      <c r="BE10" s="458"/>
      <c r="BF10" s="458"/>
      <c r="BG10" s="458"/>
      <c r="BH10" s="458"/>
      <c r="BI10" s="458"/>
      <c r="BJ10" s="458"/>
    </row>
    <row r="11" spans="1:62">
      <c r="G11" s="457">
        <v>23</v>
      </c>
      <c r="H11" s="457"/>
      <c r="I11" s="457"/>
      <c r="N11" s="164"/>
      <c r="O11" s="458">
        <v>312875</v>
      </c>
      <c r="P11" s="458"/>
      <c r="Q11" s="458"/>
      <c r="R11" s="458"/>
      <c r="S11" s="458"/>
      <c r="T11" s="458"/>
      <c r="U11" s="458"/>
      <c r="V11" s="458"/>
      <c r="W11" s="458">
        <v>281942</v>
      </c>
      <c r="X11" s="458"/>
      <c r="Y11" s="458"/>
      <c r="Z11" s="458"/>
      <c r="AA11" s="458"/>
      <c r="AB11" s="458"/>
      <c r="AC11" s="458"/>
      <c r="AD11" s="458"/>
      <c r="AE11" s="458">
        <v>408</v>
      </c>
      <c r="AF11" s="458"/>
      <c r="AG11" s="458"/>
      <c r="AH11" s="458"/>
      <c r="AI11" s="458"/>
      <c r="AJ11" s="458"/>
      <c r="AK11" s="458"/>
      <c r="AL11" s="458"/>
      <c r="AM11" s="458">
        <v>0</v>
      </c>
      <c r="AN11" s="458"/>
      <c r="AO11" s="458"/>
      <c r="AP11" s="458"/>
      <c r="AQ11" s="458"/>
      <c r="AR11" s="458"/>
      <c r="AS11" s="458"/>
      <c r="AT11" s="458"/>
      <c r="AU11" s="458">
        <v>281534</v>
      </c>
      <c r="AV11" s="458"/>
      <c r="AW11" s="458"/>
      <c r="AX11" s="458"/>
      <c r="AY11" s="458"/>
      <c r="AZ11" s="458"/>
      <c r="BA11" s="458"/>
      <c r="BB11" s="458"/>
      <c r="BC11" s="458">
        <v>0</v>
      </c>
      <c r="BD11" s="458"/>
      <c r="BE11" s="458"/>
      <c r="BF11" s="458"/>
      <c r="BG11" s="458"/>
      <c r="BH11" s="458"/>
      <c r="BI11" s="458"/>
      <c r="BJ11" s="458"/>
    </row>
    <row r="12" spans="1:62">
      <c r="G12" s="457">
        <v>24</v>
      </c>
      <c r="H12" s="457"/>
      <c r="I12" s="457"/>
      <c r="N12" s="164"/>
      <c r="O12" s="458">
        <v>312496</v>
      </c>
      <c r="P12" s="458"/>
      <c r="Q12" s="458"/>
      <c r="R12" s="458"/>
      <c r="S12" s="458"/>
      <c r="T12" s="458"/>
      <c r="U12" s="458"/>
      <c r="V12" s="458"/>
      <c r="W12" s="458">
        <v>282212</v>
      </c>
      <c r="X12" s="458"/>
      <c r="Y12" s="458"/>
      <c r="Z12" s="458"/>
      <c r="AA12" s="458"/>
      <c r="AB12" s="458"/>
      <c r="AC12" s="458"/>
      <c r="AD12" s="458"/>
      <c r="AE12" s="458">
        <v>452</v>
      </c>
      <c r="AF12" s="458"/>
      <c r="AG12" s="458"/>
      <c r="AH12" s="458"/>
      <c r="AI12" s="458"/>
      <c r="AJ12" s="458"/>
      <c r="AK12" s="458"/>
      <c r="AL12" s="458"/>
      <c r="AM12" s="458">
        <v>0</v>
      </c>
      <c r="AN12" s="458"/>
      <c r="AO12" s="458"/>
      <c r="AP12" s="458"/>
      <c r="AQ12" s="458"/>
      <c r="AR12" s="458"/>
      <c r="AS12" s="458"/>
      <c r="AT12" s="458"/>
      <c r="AU12" s="458">
        <v>281760</v>
      </c>
      <c r="AV12" s="458"/>
      <c r="AW12" s="458"/>
      <c r="AX12" s="458"/>
      <c r="AY12" s="458"/>
      <c r="AZ12" s="458"/>
      <c r="BA12" s="458"/>
      <c r="BB12" s="458"/>
      <c r="BC12" s="458">
        <v>0</v>
      </c>
      <c r="BD12" s="458"/>
      <c r="BE12" s="458"/>
      <c r="BF12" s="458"/>
      <c r="BG12" s="458"/>
      <c r="BH12" s="458"/>
      <c r="BI12" s="458"/>
      <c r="BJ12" s="458"/>
    </row>
    <row r="13" spans="1:62">
      <c r="G13" s="457">
        <v>25</v>
      </c>
      <c r="H13" s="457"/>
      <c r="I13" s="457"/>
      <c r="N13" s="164"/>
      <c r="O13" s="458">
        <v>312377</v>
      </c>
      <c r="P13" s="458"/>
      <c r="Q13" s="458"/>
      <c r="R13" s="458"/>
      <c r="S13" s="458"/>
      <c r="T13" s="458"/>
      <c r="U13" s="458"/>
      <c r="V13" s="458"/>
      <c r="W13" s="458">
        <v>282899</v>
      </c>
      <c r="X13" s="458"/>
      <c r="Y13" s="458"/>
      <c r="Z13" s="458"/>
      <c r="AA13" s="458"/>
      <c r="AB13" s="458"/>
      <c r="AC13" s="458"/>
      <c r="AD13" s="458"/>
      <c r="AE13" s="458">
        <v>632</v>
      </c>
      <c r="AF13" s="458"/>
      <c r="AG13" s="458"/>
      <c r="AH13" s="458"/>
      <c r="AI13" s="458"/>
      <c r="AJ13" s="458"/>
      <c r="AK13" s="458"/>
      <c r="AL13" s="458"/>
      <c r="AM13" s="458">
        <v>0</v>
      </c>
      <c r="AN13" s="458"/>
      <c r="AO13" s="458"/>
      <c r="AP13" s="458"/>
      <c r="AQ13" s="458"/>
      <c r="AR13" s="458"/>
      <c r="AS13" s="458"/>
      <c r="AT13" s="458"/>
      <c r="AU13" s="458">
        <v>282267</v>
      </c>
      <c r="AV13" s="458"/>
      <c r="AW13" s="458"/>
      <c r="AX13" s="458"/>
      <c r="AY13" s="458"/>
      <c r="AZ13" s="458"/>
      <c r="BA13" s="458"/>
      <c r="BB13" s="458"/>
      <c r="BC13" s="458">
        <v>0</v>
      </c>
      <c r="BD13" s="458"/>
      <c r="BE13" s="458"/>
      <c r="BF13" s="458"/>
      <c r="BG13" s="458"/>
      <c r="BH13" s="458"/>
      <c r="BI13" s="458"/>
      <c r="BJ13" s="458"/>
    </row>
    <row r="14" spans="1:62">
      <c r="G14" s="470">
        <v>26</v>
      </c>
      <c r="H14" s="470"/>
      <c r="I14" s="470"/>
      <c r="N14" s="164"/>
      <c r="O14" s="467">
        <v>312018</v>
      </c>
      <c r="P14" s="467"/>
      <c r="Q14" s="467"/>
      <c r="R14" s="467"/>
      <c r="S14" s="467"/>
      <c r="T14" s="467"/>
      <c r="U14" s="467"/>
      <c r="V14" s="467"/>
      <c r="W14" s="467">
        <v>283275</v>
      </c>
      <c r="X14" s="467"/>
      <c r="Y14" s="467"/>
      <c r="Z14" s="467"/>
      <c r="AA14" s="467"/>
      <c r="AB14" s="467"/>
      <c r="AC14" s="467"/>
      <c r="AD14" s="467"/>
      <c r="AE14" s="467">
        <v>646</v>
      </c>
      <c r="AF14" s="467"/>
      <c r="AG14" s="467"/>
      <c r="AH14" s="467"/>
      <c r="AI14" s="467"/>
      <c r="AJ14" s="467"/>
      <c r="AK14" s="467"/>
      <c r="AL14" s="467"/>
      <c r="AM14" s="467">
        <v>0</v>
      </c>
      <c r="AN14" s="467"/>
      <c r="AO14" s="467"/>
      <c r="AP14" s="467"/>
      <c r="AQ14" s="467"/>
      <c r="AR14" s="467"/>
      <c r="AS14" s="467"/>
      <c r="AT14" s="467"/>
      <c r="AU14" s="467">
        <v>282629</v>
      </c>
      <c r="AV14" s="467"/>
      <c r="AW14" s="467"/>
      <c r="AX14" s="467"/>
      <c r="AY14" s="467"/>
      <c r="AZ14" s="467"/>
      <c r="BA14" s="467"/>
      <c r="BB14" s="467"/>
      <c r="BC14" s="467">
        <v>0</v>
      </c>
      <c r="BD14" s="467"/>
      <c r="BE14" s="467"/>
      <c r="BF14" s="467"/>
      <c r="BG14" s="467"/>
      <c r="BH14" s="467"/>
      <c r="BI14" s="467"/>
      <c r="BJ14" s="467"/>
    </row>
    <row r="15" spans="1:62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165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</row>
    <row r="16" spans="1:62" ht="16.5" customHeight="1">
      <c r="B16" s="449" t="s">
        <v>250</v>
      </c>
      <c r="C16" s="450"/>
      <c r="D16" s="450"/>
      <c r="E16" s="450"/>
      <c r="F16" s="450"/>
      <c r="G16" s="450"/>
      <c r="H16" s="450"/>
      <c r="I16" s="450"/>
      <c r="J16" s="450"/>
      <c r="K16" s="450"/>
      <c r="L16" s="450"/>
      <c r="M16" s="450"/>
      <c r="N16" s="450"/>
      <c r="O16" s="461" t="s">
        <v>296</v>
      </c>
      <c r="P16" s="461"/>
      <c r="Q16" s="461"/>
      <c r="R16" s="461"/>
      <c r="S16" s="461"/>
      <c r="T16" s="461"/>
      <c r="U16" s="461"/>
      <c r="V16" s="461"/>
      <c r="W16" s="450" t="s">
        <v>295</v>
      </c>
      <c r="X16" s="450"/>
      <c r="Y16" s="450"/>
      <c r="Z16" s="450"/>
      <c r="AA16" s="450"/>
      <c r="AB16" s="450"/>
      <c r="AC16" s="450"/>
      <c r="AD16" s="450"/>
      <c r="AE16" s="450" t="s">
        <v>294</v>
      </c>
      <c r="AF16" s="450"/>
      <c r="AG16" s="450"/>
      <c r="AH16" s="450"/>
      <c r="AI16" s="450"/>
      <c r="AJ16" s="450"/>
      <c r="AK16" s="450"/>
      <c r="AL16" s="450"/>
      <c r="AM16" s="450" t="s">
        <v>293</v>
      </c>
      <c r="AN16" s="450"/>
      <c r="AO16" s="450"/>
      <c r="AP16" s="450"/>
      <c r="AQ16" s="450"/>
      <c r="AR16" s="450"/>
      <c r="AS16" s="450"/>
      <c r="AT16" s="450"/>
      <c r="AU16" s="450" t="s">
        <v>292</v>
      </c>
      <c r="AV16" s="450"/>
      <c r="AW16" s="450"/>
      <c r="AX16" s="450"/>
      <c r="AY16" s="450"/>
      <c r="AZ16" s="450"/>
      <c r="BA16" s="450"/>
      <c r="BB16" s="450"/>
      <c r="BC16" s="450" t="s">
        <v>291</v>
      </c>
      <c r="BD16" s="450"/>
      <c r="BE16" s="450"/>
      <c r="BF16" s="450"/>
      <c r="BG16" s="450"/>
      <c r="BH16" s="450"/>
      <c r="BI16" s="450"/>
      <c r="BJ16" s="468"/>
    </row>
    <row r="17" spans="2:62" ht="16.5" customHeight="1">
      <c r="B17" s="459"/>
      <c r="C17" s="460"/>
      <c r="D17" s="460"/>
      <c r="E17" s="460"/>
      <c r="F17" s="460"/>
      <c r="G17" s="460"/>
      <c r="H17" s="460"/>
      <c r="I17" s="460"/>
      <c r="J17" s="460"/>
      <c r="K17" s="460"/>
      <c r="L17" s="460"/>
      <c r="M17" s="460"/>
      <c r="N17" s="460"/>
      <c r="O17" s="463"/>
      <c r="P17" s="463"/>
      <c r="Q17" s="463"/>
      <c r="R17" s="463"/>
      <c r="S17" s="463"/>
      <c r="T17" s="463"/>
      <c r="U17" s="463"/>
      <c r="V17" s="463"/>
      <c r="W17" s="460"/>
      <c r="X17" s="460"/>
      <c r="Y17" s="460"/>
      <c r="Z17" s="460"/>
      <c r="AA17" s="460"/>
      <c r="AB17" s="460"/>
      <c r="AC17" s="460"/>
      <c r="AD17" s="460"/>
      <c r="AE17" s="460"/>
      <c r="AF17" s="460"/>
      <c r="AG17" s="460"/>
      <c r="AH17" s="460"/>
      <c r="AI17" s="460"/>
      <c r="AJ17" s="460"/>
      <c r="AK17" s="460"/>
      <c r="AL17" s="460"/>
      <c r="AM17" s="460"/>
      <c r="AN17" s="460"/>
      <c r="AO17" s="460"/>
      <c r="AP17" s="460"/>
      <c r="AQ17" s="460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460"/>
      <c r="BF17" s="460"/>
      <c r="BG17" s="460"/>
      <c r="BH17" s="460"/>
      <c r="BI17" s="460"/>
      <c r="BJ17" s="469"/>
    </row>
    <row r="18" spans="2:62">
      <c r="N18" s="163"/>
      <c r="U18" s="466" t="s">
        <v>323</v>
      </c>
      <c r="V18" s="466"/>
      <c r="AC18" s="466" t="s">
        <v>323</v>
      </c>
      <c r="AD18" s="466"/>
      <c r="AK18" s="466" t="s">
        <v>323</v>
      </c>
      <c r="AL18" s="466"/>
      <c r="AS18" s="466" t="s">
        <v>323</v>
      </c>
      <c r="AT18" s="466"/>
      <c r="BA18" s="466" t="s">
        <v>323</v>
      </c>
      <c r="BB18" s="466"/>
      <c r="BI18" s="466" t="s">
        <v>323</v>
      </c>
      <c r="BJ18" s="466"/>
    </row>
    <row r="19" spans="2:62">
      <c r="C19" s="456" t="s">
        <v>4</v>
      </c>
      <c r="D19" s="456"/>
      <c r="E19" s="456"/>
      <c r="F19" s="456"/>
      <c r="G19" s="457">
        <v>22</v>
      </c>
      <c r="H19" s="457"/>
      <c r="I19" s="457"/>
      <c r="J19" s="457" t="s">
        <v>5</v>
      </c>
      <c r="K19" s="457"/>
      <c r="L19" s="457"/>
      <c r="M19" s="457"/>
      <c r="N19" s="164"/>
      <c r="O19" s="458">
        <v>23657</v>
      </c>
      <c r="P19" s="458"/>
      <c r="Q19" s="458"/>
      <c r="R19" s="458"/>
      <c r="S19" s="458"/>
      <c r="T19" s="458"/>
      <c r="U19" s="458"/>
      <c r="V19" s="458"/>
      <c r="W19" s="458">
        <v>480</v>
      </c>
      <c r="X19" s="458"/>
      <c r="Y19" s="458"/>
      <c r="Z19" s="458"/>
      <c r="AA19" s="458"/>
      <c r="AB19" s="458"/>
      <c r="AC19" s="458"/>
      <c r="AD19" s="458"/>
      <c r="AE19" s="458">
        <v>0</v>
      </c>
      <c r="AF19" s="458"/>
      <c r="AG19" s="458"/>
      <c r="AH19" s="458"/>
      <c r="AI19" s="458"/>
      <c r="AJ19" s="458"/>
      <c r="AK19" s="458"/>
      <c r="AL19" s="458"/>
      <c r="AM19" s="458">
        <v>0</v>
      </c>
      <c r="AN19" s="458"/>
      <c r="AO19" s="458"/>
      <c r="AP19" s="458"/>
      <c r="AQ19" s="458"/>
      <c r="AR19" s="458"/>
      <c r="AS19" s="458"/>
      <c r="AT19" s="458"/>
      <c r="AU19" s="458">
        <v>6333</v>
      </c>
      <c r="AV19" s="458"/>
      <c r="AW19" s="458"/>
      <c r="AX19" s="458"/>
      <c r="AY19" s="458"/>
      <c r="AZ19" s="458"/>
      <c r="BA19" s="458"/>
      <c r="BB19" s="458"/>
      <c r="BC19" s="458">
        <v>222</v>
      </c>
      <c r="BD19" s="458"/>
      <c r="BE19" s="458"/>
      <c r="BF19" s="458"/>
      <c r="BG19" s="458"/>
      <c r="BH19" s="458"/>
      <c r="BI19" s="458"/>
      <c r="BJ19" s="458"/>
    </row>
    <row r="20" spans="2:62">
      <c r="G20" s="457">
        <v>23</v>
      </c>
      <c r="H20" s="457"/>
      <c r="I20" s="457"/>
      <c r="N20" s="164"/>
      <c r="O20" s="458">
        <v>24354</v>
      </c>
      <c r="P20" s="458"/>
      <c r="Q20" s="458"/>
      <c r="R20" s="458"/>
      <c r="S20" s="458"/>
      <c r="T20" s="458"/>
      <c r="U20" s="458"/>
      <c r="V20" s="458"/>
      <c r="W20" s="458">
        <v>449</v>
      </c>
      <c r="X20" s="458"/>
      <c r="Y20" s="458"/>
      <c r="Z20" s="458"/>
      <c r="AA20" s="458"/>
      <c r="AB20" s="458"/>
      <c r="AC20" s="458"/>
      <c r="AD20" s="458"/>
      <c r="AE20" s="458">
        <v>0</v>
      </c>
      <c r="AF20" s="458"/>
      <c r="AG20" s="458"/>
      <c r="AH20" s="458"/>
      <c r="AI20" s="458"/>
      <c r="AJ20" s="458"/>
      <c r="AK20" s="458"/>
      <c r="AL20" s="458"/>
      <c r="AM20" s="458">
        <v>0</v>
      </c>
      <c r="AN20" s="458"/>
      <c r="AO20" s="458"/>
      <c r="AP20" s="458"/>
      <c r="AQ20" s="458"/>
      <c r="AR20" s="458"/>
      <c r="AS20" s="458"/>
      <c r="AT20" s="458"/>
      <c r="AU20" s="458">
        <v>5922</v>
      </c>
      <c r="AV20" s="458"/>
      <c r="AW20" s="458"/>
      <c r="AX20" s="458"/>
      <c r="AY20" s="458"/>
      <c r="AZ20" s="458"/>
      <c r="BA20" s="458"/>
      <c r="BB20" s="458"/>
      <c r="BC20" s="458">
        <v>208</v>
      </c>
      <c r="BD20" s="458"/>
      <c r="BE20" s="458"/>
      <c r="BF20" s="458"/>
      <c r="BG20" s="458"/>
      <c r="BH20" s="458"/>
      <c r="BI20" s="458"/>
      <c r="BJ20" s="458"/>
    </row>
    <row r="21" spans="2:62">
      <c r="G21" s="457">
        <v>24</v>
      </c>
      <c r="H21" s="457"/>
      <c r="I21" s="457"/>
      <c r="N21" s="164"/>
      <c r="O21" s="458">
        <v>23865</v>
      </c>
      <c r="P21" s="458"/>
      <c r="Q21" s="458"/>
      <c r="R21" s="458"/>
      <c r="S21" s="458"/>
      <c r="T21" s="458"/>
      <c r="U21" s="458"/>
      <c r="V21" s="458"/>
      <c r="W21" s="458">
        <v>446</v>
      </c>
      <c r="X21" s="458"/>
      <c r="Y21" s="458"/>
      <c r="Z21" s="458"/>
      <c r="AA21" s="458"/>
      <c r="AB21" s="458"/>
      <c r="AC21" s="458"/>
      <c r="AD21" s="458"/>
      <c r="AE21" s="458">
        <v>0</v>
      </c>
      <c r="AF21" s="458"/>
      <c r="AG21" s="458"/>
      <c r="AH21" s="458"/>
      <c r="AI21" s="458"/>
      <c r="AJ21" s="458"/>
      <c r="AK21" s="458"/>
      <c r="AL21" s="458"/>
      <c r="AM21" s="458">
        <v>0</v>
      </c>
      <c r="AN21" s="458"/>
      <c r="AO21" s="458"/>
      <c r="AP21" s="458"/>
      <c r="AQ21" s="458"/>
      <c r="AR21" s="458"/>
      <c r="AS21" s="458"/>
      <c r="AT21" s="458"/>
      <c r="AU21" s="458">
        <v>5760</v>
      </c>
      <c r="AV21" s="458"/>
      <c r="AW21" s="458"/>
      <c r="AX21" s="458"/>
      <c r="AY21" s="458"/>
      <c r="AZ21" s="458"/>
      <c r="BA21" s="458"/>
      <c r="BB21" s="458"/>
      <c r="BC21" s="458">
        <v>213</v>
      </c>
      <c r="BD21" s="458"/>
      <c r="BE21" s="458"/>
      <c r="BF21" s="458"/>
      <c r="BG21" s="458"/>
      <c r="BH21" s="458"/>
      <c r="BI21" s="458"/>
      <c r="BJ21" s="458"/>
    </row>
    <row r="22" spans="2:62">
      <c r="G22" s="457">
        <v>25</v>
      </c>
      <c r="H22" s="457"/>
      <c r="I22" s="457"/>
      <c r="N22" s="164"/>
      <c r="O22" s="458">
        <v>23128</v>
      </c>
      <c r="P22" s="458"/>
      <c r="Q22" s="458"/>
      <c r="R22" s="458"/>
      <c r="S22" s="458"/>
      <c r="T22" s="458"/>
      <c r="U22" s="458"/>
      <c r="V22" s="458"/>
      <c r="W22" s="458">
        <v>423</v>
      </c>
      <c r="X22" s="458"/>
      <c r="Y22" s="458"/>
      <c r="Z22" s="458"/>
      <c r="AA22" s="458"/>
      <c r="AB22" s="458"/>
      <c r="AC22" s="458"/>
      <c r="AD22" s="458"/>
      <c r="AE22" s="458">
        <v>0</v>
      </c>
      <c r="AF22" s="458"/>
      <c r="AG22" s="458"/>
      <c r="AH22" s="458"/>
      <c r="AI22" s="458"/>
      <c r="AJ22" s="458"/>
      <c r="AK22" s="458"/>
      <c r="AL22" s="458"/>
      <c r="AM22" s="458">
        <v>0</v>
      </c>
      <c r="AN22" s="458"/>
      <c r="AO22" s="458"/>
      <c r="AP22" s="458"/>
      <c r="AQ22" s="458"/>
      <c r="AR22" s="458"/>
      <c r="AS22" s="458"/>
      <c r="AT22" s="458"/>
      <c r="AU22" s="458">
        <v>5730</v>
      </c>
      <c r="AV22" s="458"/>
      <c r="AW22" s="458"/>
      <c r="AX22" s="458"/>
      <c r="AY22" s="458"/>
      <c r="AZ22" s="458"/>
      <c r="BA22" s="458"/>
      <c r="BB22" s="458"/>
      <c r="BC22" s="458">
        <v>197</v>
      </c>
      <c r="BD22" s="458"/>
      <c r="BE22" s="458"/>
      <c r="BF22" s="458"/>
      <c r="BG22" s="458"/>
      <c r="BH22" s="458"/>
      <c r="BI22" s="458"/>
      <c r="BJ22" s="458"/>
    </row>
    <row r="23" spans="2:62">
      <c r="G23" s="470">
        <v>26</v>
      </c>
      <c r="H23" s="470"/>
      <c r="I23" s="470"/>
      <c r="N23" s="164"/>
      <c r="O23" s="467">
        <v>22496</v>
      </c>
      <c r="P23" s="467"/>
      <c r="Q23" s="467"/>
      <c r="R23" s="467"/>
      <c r="S23" s="467"/>
      <c r="T23" s="467"/>
      <c r="U23" s="467"/>
      <c r="V23" s="467"/>
      <c r="W23" s="467">
        <v>407</v>
      </c>
      <c r="X23" s="467"/>
      <c r="Y23" s="467"/>
      <c r="Z23" s="467"/>
      <c r="AA23" s="467"/>
      <c r="AB23" s="467"/>
      <c r="AC23" s="467"/>
      <c r="AD23" s="467"/>
      <c r="AE23" s="467">
        <v>0</v>
      </c>
      <c r="AF23" s="467"/>
      <c r="AG23" s="467"/>
      <c r="AH23" s="467"/>
      <c r="AI23" s="467"/>
      <c r="AJ23" s="467"/>
      <c r="AK23" s="467"/>
      <c r="AL23" s="467"/>
      <c r="AM23" s="467">
        <v>0</v>
      </c>
      <c r="AN23" s="467"/>
      <c r="AO23" s="467"/>
      <c r="AP23" s="467"/>
      <c r="AQ23" s="467"/>
      <c r="AR23" s="467"/>
      <c r="AS23" s="467"/>
      <c r="AT23" s="467"/>
      <c r="AU23" s="467">
        <v>5663</v>
      </c>
      <c r="AV23" s="467"/>
      <c r="AW23" s="467"/>
      <c r="AX23" s="467"/>
      <c r="AY23" s="467"/>
      <c r="AZ23" s="467"/>
      <c r="BA23" s="467"/>
      <c r="BB23" s="467"/>
      <c r="BC23" s="467">
        <v>177</v>
      </c>
      <c r="BD23" s="467"/>
      <c r="BE23" s="467"/>
      <c r="BF23" s="467"/>
      <c r="BG23" s="467"/>
      <c r="BH23" s="467"/>
      <c r="BI23" s="467"/>
      <c r="BJ23" s="467"/>
    </row>
    <row r="24" spans="2:6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6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2:62">
      <c r="C25" s="471" t="s">
        <v>11</v>
      </c>
      <c r="D25" s="471"/>
      <c r="E25" s="263" t="s">
        <v>246</v>
      </c>
      <c r="F25" s="472">
        <v>-1</v>
      </c>
      <c r="G25" s="472"/>
      <c r="H25" s="2" t="s">
        <v>324</v>
      </c>
    </row>
    <row r="26" spans="2:62">
      <c r="C26" s="291"/>
      <c r="D26" s="291"/>
      <c r="E26" s="288"/>
      <c r="F26" s="472">
        <v>-2</v>
      </c>
      <c r="G26" s="472"/>
      <c r="H26" s="2" t="s">
        <v>522</v>
      </c>
    </row>
    <row r="27" spans="2:62">
      <c r="H27" s="2" t="s">
        <v>521</v>
      </c>
    </row>
    <row r="28" spans="2:62">
      <c r="F28" s="494">
        <v>-3</v>
      </c>
      <c r="G28" s="494"/>
      <c r="H28" s="2" t="s">
        <v>524</v>
      </c>
    </row>
    <row r="29" spans="2:62">
      <c r="H29" s="2" t="s">
        <v>523</v>
      </c>
    </row>
    <row r="30" spans="2:62">
      <c r="F30" s="494">
        <v>-4</v>
      </c>
      <c r="G30" s="495"/>
      <c r="H30" s="2" t="s">
        <v>290</v>
      </c>
    </row>
    <row r="31" spans="2:62">
      <c r="B31" s="455" t="s">
        <v>16</v>
      </c>
      <c r="C31" s="455"/>
      <c r="D31" s="455"/>
      <c r="E31" s="212" t="s">
        <v>289</v>
      </c>
      <c r="F31" s="2" t="s">
        <v>288</v>
      </c>
    </row>
    <row r="34" spans="2:62" ht="18" customHeight="1">
      <c r="B34" s="448" t="s">
        <v>306</v>
      </c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8"/>
      <c r="AC34" s="448"/>
      <c r="AD34" s="448"/>
      <c r="AE34" s="448"/>
      <c r="AF34" s="448"/>
      <c r="AG34" s="448"/>
      <c r="AH34" s="448"/>
      <c r="AI34" s="448"/>
      <c r="AJ34" s="448"/>
      <c r="AK34" s="448"/>
      <c r="AL34" s="448"/>
      <c r="AM34" s="448"/>
      <c r="AN34" s="448"/>
      <c r="AO34" s="448"/>
      <c r="AP34" s="448"/>
      <c r="AQ34" s="448"/>
      <c r="AR34" s="448"/>
      <c r="AS34" s="448"/>
      <c r="AT34" s="448"/>
      <c r="AU34" s="448"/>
      <c r="AV34" s="448"/>
      <c r="AW34" s="448"/>
      <c r="AX34" s="448"/>
      <c r="AY34" s="448"/>
      <c r="AZ34" s="448"/>
      <c r="BA34" s="448"/>
      <c r="BB34" s="448"/>
      <c r="BC34" s="448"/>
      <c r="BD34" s="448"/>
      <c r="BE34" s="448"/>
      <c r="BF34" s="448"/>
      <c r="BG34" s="448"/>
      <c r="BH34" s="448"/>
      <c r="BI34" s="448"/>
      <c r="BJ34" s="448"/>
    </row>
    <row r="35" spans="2:62" ht="12.95" customHeigh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2:62" ht="16.5" customHeight="1">
      <c r="B36" s="492" t="s">
        <v>287</v>
      </c>
      <c r="C36" s="461"/>
      <c r="D36" s="461"/>
      <c r="E36" s="461"/>
      <c r="F36" s="461"/>
      <c r="G36" s="461"/>
      <c r="H36" s="461"/>
      <c r="I36" s="461"/>
      <c r="J36" s="461"/>
      <c r="K36" s="461"/>
      <c r="L36" s="461" t="s">
        <v>286</v>
      </c>
      <c r="M36" s="461"/>
      <c r="N36" s="461"/>
      <c r="O36" s="461"/>
      <c r="P36" s="461"/>
      <c r="Q36" s="461"/>
      <c r="R36" s="461" t="s">
        <v>285</v>
      </c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 t="s">
        <v>284</v>
      </c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 t="s">
        <v>283</v>
      </c>
      <c r="AQ36" s="461"/>
      <c r="AR36" s="461"/>
      <c r="AS36" s="461"/>
      <c r="AT36" s="461"/>
      <c r="AU36" s="461"/>
      <c r="AV36" s="461"/>
      <c r="AW36" s="461"/>
      <c r="AX36" s="461"/>
      <c r="AY36" s="461"/>
      <c r="AZ36" s="461" t="s">
        <v>282</v>
      </c>
      <c r="BA36" s="461"/>
      <c r="BB36" s="461"/>
      <c r="BC36" s="461"/>
      <c r="BD36" s="461"/>
      <c r="BE36" s="461"/>
      <c r="BF36" s="461"/>
      <c r="BG36" s="461"/>
      <c r="BH36" s="462"/>
    </row>
    <row r="37" spans="2:62" ht="16.5" customHeight="1">
      <c r="B37" s="493"/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  <c r="N37" s="463"/>
      <c r="O37" s="463"/>
      <c r="P37" s="463"/>
      <c r="Q37" s="463"/>
      <c r="R37" s="463" t="s">
        <v>281</v>
      </c>
      <c r="S37" s="463"/>
      <c r="T37" s="463"/>
      <c r="U37" s="463"/>
      <c r="V37" s="463"/>
      <c r="W37" s="463"/>
      <c r="X37" s="463" t="s">
        <v>280</v>
      </c>
      <c r="Y37" s="463"/>
      <c r="Z37" s="463"/>
      <c r="AA37" s="463"/>
      <c r="AB37" s="463"/>
      <c r="AC37" s="463"/>
      <c r="AD37" s="463" t="s">
        <v>281</v>
      </c>
      <c r="AE37" s="463"/>
      <c r="AF37" s="463"/>
      <c r="AG37" s="463"/>
      <c r="AH37" s="463"/>
      <c r="AI37" s="463"/>
      <c r="AJ37" s="463" t="s">
        <v>280</v>
      </c>
      <c r="AK37" s="463"/>
      <c r="AL37" s="463"/>
      <c r="AM37" s="463"/>
      <c r="AN37" s="463"/>
      <c r="AO37" s="463"/>
      <c r="AP37" s="463"/>
      <c r="AQ37" s="463"/>
      <c r="AR37" s="463"/>
      <c r="AS37" s="463"/>
      <c r="AT37" s="463"/>
      <c r="AU37" s="463"/>
      <c r="AV37" s="463"/>
      <c r="AW37" s="463"/>
      <c r="AX37" s="463"/>
      <c r="AY37" s="463"/>
      <c r="AZ37" s="463"/>
      <c r="BA37" s="463"/>
      <c r="BB37" s="463"/>
      <c r="BC37" s="463"/>
      <c r="BD37" s="463"/>
      <c r="BE37" s="463"/>
      <c r="BF37" s="463"/>
      <c r="BG37" s="463"/>
      <c r="BH37" s="464"/>
    </row>
    <row r="38" spans="2:62">
      <c r="K38" s="163"/>
      <c r="P38" s="489" t="s">
        <v>279</v>
      </c>
      <c r="Q38" s="489"/>
      <c r="R38" s="256"/>
      <c r="S38" s="256"/>
      <c r="V38" s="489" t="s">
        <v>279</v>
      </c>
      <c r="W38" s="489"/>
      <c r="AB38" s="489" t="s">
        <v>279</v>
      </c>
      <c r="AC38" s="489"/>
      <c r="AD38" s="256"/>
      <c r="AE38" s="256"/>
      <c r="AH38" s="489" t="s">
        <v>279</v>
      </c>
      <c r="AI38" s="489"/>
      <c r="AN38" s="489" t="s">
        <v>279</v>
      </c>
      <c r="AO38" s="489"/>
      <c r="AP38" s="489"/>
      <c r="AQ38" s="489"/>
      <c r="AX38" s="490" t="s">
        <v>278</v>
      </c>
      <c r="AY38" s="490"/>
      <c r="AZ38" s="257"/>
      <c r="BA38" s="257"/>
      <c r="BF38" s="489" t="s">
        <v>277</v>
      </c>
      <c r="BG38" s="489"/>
      <c r="BH38" s="489"/>
    </row>
    <row r="39" spans="2:62">
      <c r="K39" s="164"/>
    </row>
    <row r="40" spans="2:62" ht="13.5" customHeight="1">
      <c r="C40" s="456" t="s">
        <v>4</v>
      </c>
      <c r="D40" s="456"/>
      <c r="E40" s="456"/>
      <c r="F40" s="457">
        <v>21</v>
      </c>
      <c r="G40" s="457"/>
      <c r="H40" s="457"/>
      <c r="I40" s="457" t="s">
        <v>5</v>
      </c>
      <c r="J40" s="457"/>
      <c r="K40" s="164"/>
      <c r="L40" s="478">
        <v>16.100000000000001</v>
      </c>
      <c r="M40" s="479"/>
      <c r="N40" s="479"/>
      <c r="O40" s="479"/>
      <c r="P40" s="479"/>
      <c r="Q40" s="479"/>
      <c r="R40" s="475">
        <v>35.1</v>
      </c>
      <c r="S40" s="475"/>
      <c r="T40" s="475"/>
      <c r="U40" s="475"/>
      <c r="V40" s="475"/>
      <c r="W40" s="475"/>
      <c r="X40" s="475">
        <v>20.6</v>
      </c>
      <c r="Y40" s="475"/>
      <c r="Z40" s="475"/>
      <c r="AA40" s="475"/>
      <c r="AB40" s="475"/>
      <c r="AC40" s="475"/>
      <c r="AD40" s="475">
        <v>-2.4</v>
      </c>
      <c r="AE40" s="475"/>
      <c r="AF40" s="475"/>
      <c r="AG40" s="475"/>
      <c r="AH40" s="475"/>
      <c r="AI40" s="475"/>
      <c r="AJ40" s="475">
        <v>12.3</v>
      </c>
      <c r="AK40" s="475"/>
      <c r="AL40" s="475"/>
      <c r="AM40" s="475"/>
      <c r="AN40" s="475"/>
      <c r="AO40" s="475"/>
      <c r="AP40" s="473">
        <v>1655.5</v>
      </c>
      <c r="AQ40" s="473"/>
      <c r="AR40" s="473"/>
      <c r="AS40" s="473"/>
      <c r="AT40" s="473"/>
      <c r="AU40" s="473"/>
      <c r="AV40" s="473"/>
      <c r="AW40" s="473"/>
      <c r="AX40" s="473"/>
      <c r="AY40" s="473"/>
      <c r="AZ40" s="473">
        <v>1686.8</v>
      </c>
      <c r="BA40" s="473"/>
      <c r="BB40" s="473"/>
      <c r="BC40" s="473"/>
      <c r="BD40" s="473"/>
      <c r="BE40" s="473"/>
      <c r="BF40" s="473"/>
      <c r="BG40" s="473"/>
      <c r="BH40" s="473"/>
    </row>
    <row r="41" spans="2:62">
      <c r="F41" s="457">
        <v>22</v>
      </c>
      <c r="G41" s="457"/>
      <c r="H41" s="457"/>
      <c r="K41" s="164"/>
      <c r="L41" s="478">
        <v>16.3</v>
      </c>
      <c r="M41" s="479"/>
      <c r="N41" s="479"/>
      <c r="O41" s="479"/>
      <c r="P41" s="479"/>
      <c r="Q41" s="479"/>
      <c r="R41" s="475">
        <v>38.200000000000003</v>
      </c>
      <c r="S41" s="475"/>
      <c r="T41" s="475"/>
      <c r="U41" s="475"/>
      <c r="V41" s="475"/>
      <c r="W41" s="475"/>
      <c r="X41" s="475">
        <v>21.3</v>
      </c>
      <c r="Y41" s="475"/>
      <c r="Z41" s="475"/>
      <c r="AA41" s="475"/>
      <c r="AB41" s="475"/>
      <c r="AC41" s="475"/>
      <c r="AD41" s="475">
        <v>-2.2999999999999998</v>
      </c>
      <c r="AE41" s="475"/>
      <c r="AF41" s="475"/>
      <c r="AG41" s="475"/>
      <c r="AH41" s="475"/>
      <c r="AI41" s="475"/>
      <c r="AJ41" s="475">
        <v>12.3</v>
      </c>
      <c r="AK41" s="475"/>
      <c r="AL41" s="475"/>
      <c r="AM41" s="475"/>
      <c r="AN41" s="475"/>
      <c r="AO41" s="475"/>
      <c r="AP41" s="473">
        <v>1747.5</v>
      </c>
      <c r="AQ41" s="473"/>
      <c r="AR41" s="473"/>
      <c r="AS41" s="473"/>
      <c r="AT41" s="473"/>
      <c r="AU41" s="473"/>
      <c r="AV41" s="473"/>
      <c r="AW41" s="473"/>
      <c r="AX41" s="473"/>
      <c r="AY41" s="473"/>
      <c r="AZ41" s="473">
        <v>1936</v>
      </c>
      <c r="BA41" s="473"/>
      <c r="BB41" s="473"/>
      <c r="BC41" s="473"/>
      <c r="BD41" s="473"/>
      <c r="BE41" s="473"/>
      <c r="BF41" s="473"/>
      <c r="BG41" s="473"/>
      <c r="BH41" s="473"/>
    </row>
    <row r="42" spans="2:62">
      <c r="F42" s="457">
        <v>23</v>
      </c>
      <c r="G42" s="457"/>
      <c r="H42" s="457"/>
      <c r="K42" s="164"/>
      <c r="L42" s="478">
        <v>15.9</v>
      </c>
      <c r="M42" s="479"/>
      <c r="N42" s="479"/>
      <c r="O42" s="479"/>
      <c r="P42" s="479"/>
      <c r="Q42" s="479"/>
      <c r="R42" s="475">
        <v>37.9</v>
      </c>
      <c r="S42" s="475"/>
      <c r="T42" s="475"/>
      <c r="U42" s="475"/>
      <c r="V42" s="475"/>
      <c r="W42" s="475"/>
      <c r="X42" s="475">
        <v>20.8</v>
      </c>
      <c r="Y42" s="475"/>
      <c r="Z42" s="475"/>
      <c r="AA42" s="475"/>
      <c r="AB42" s="475"/>
      <c r="AC42" s="475"/>
      <c r="AD42" s="475">
        <v>-3.6</v>
      </c>
      <c r="AE42" s="475"/>
      <c r="AF42" s="475"/>
      <c r="AG42" s="475"/>
      <c r="AH42" s="475"/>
      <c r="AI42" s="475"/>
      <c r="AJ42" s="475">
        <v>11.9</v>
      </c>
      <c r="AK42" s="475"/>
      <c r="AL42" s="475"/>
      <c r="AM42" s="475"/>
      <c r="AN42" s="475"/>
      <c r="AO42" s="475"/>
      <c r="AP42" s="473">
        <v>1553.5</v>
      </c>
      <c r="AQ42" s="473"/>
      <c r="AR42" s="473"/>
      <c r="AS42" s="473"/>
      <c r="AT42" s="473"/>
      <c r="AU42" s="473"/>
      <c r="AV42" s="473"/>
      <c r="AW42" s="473"/>
      <c r="AX42" s="473"/>
      <c r="AY42" s="473"/>
      <c r="AZ42" s="473">
        <v>1978.1</v>
      </c>
      <c r="BA42" s="473"/>
      <c r="BB42" s="473"/>
      <c r="BC42" s="473"/>
      <c r="BD42" s="473"/>
      <c r="BE42" s="473"/>
      <c r="BF42" s="473"/>
      <c r="BG42" s="473"/>
      <c r="BH42" s="473"/>
    </row>
    <row r="43" spans="2:62">
      <c r="F43" s="457">
        <v>24</v>
      </c>
      <c r="G43" s="457"/>
      <c r="H43" s="457"/>
      <c r="K43" s="164"/>
      <c r="L43" s="496" t="s">
        <v>502</v>
      </c>
      <c r="M43" s="483"/>
      <c r="N43" s="483"/>
      <c r="O43" s="483"/>
      <c r="P43" s="483"/>
      <c r="Q43" s="483"/>
      <c r="R43" s="483" t="s">
        <v>503</v>
      </c>
      <c r="S43" s="483"/>
      <c r="T43" s="483"/>
      <c r="U43" s="483"/>
      <c r="V43" s="483"/>
      <c r="W43" s="483"/>
      <c r="X43" s="483" t="s">
        <v>504</v>
      </c>
      <c r="Y43" s="483"/>
      <c r="Z43" s="483"/>
      <c r="AA43" s="483"/>
      <c r="AB43" s="483"/>
      <c r="AC43" s="483"/>
      <c r="AD43" s="483" t="s">
        <v>505</v>
      </c>
      <c r="AE43" s="483"/>
      <c r="AF43" s="483"/>
      <c r="AG43" s="483"/>
      <c r="AH43" s="483"/>
      <c r="AI43" s="483"/>
      <c r="AJ43" s="483" t="s">
        <v>506</v>
      </c>
      <c r="AK43" s="483"/>
      <c r="AL43" s="483"/>
      <c r="AM43" s="483"/>
      <c r="AN43" s="483"/>
      <c r="AO43" s="483"/>
      <c r="AP43" s="482" t="s">
        <v>507</v>
      </c>
      <c r="AQ43" s="482"/>
      <c r="AR43" s="482"/>
      <c r="AS43" s="482"/>
      <c r="AT43" s="482"/>
      <c r="AU43" s="482"/>
      <c r="AV43" s="482"/>
      <c r="AW43" s="482"/>
      <c r="AX43" s="482"/>
      <c r="AY43" s="482"/>
      <c r="AZ43" s="482" t="s">
        <v>507</v>
      </c>
      <c r="BA43" s="482"/>
      <c r="BB43" s="482"/>
      <c r="BC43" s="482"/>
      <c r="BD43" s="482"/>
      <c r="BE43" s="482"/>
      <c r="BF43" s="482"/>
      <c r="BG43" s="482"/>
      <c r="BH43" s="482"/>
    </row>
    <row r="44" spans="2:62">
      <c r="F44" s="484">
        <v>25</v>
      </c>
      <c r="G44" s="484"/>
      <c r="H44" s="484"/>
      <c r="K44" s="164"/>
      <c r="L44" s="485">
        <v>15.8</v>
      </c>
      <c r="M44" s="486"/>
      <c r="N44" s="486"/>
      <c r="O44" s="486"/>
      <c r="P44" s="486"/>
      <c r="Q44" s="486"/>
      <c r="R44" s="487">
        <v>38.6</v>
      </c>
      <c r="S44" s="487"/>
      <c r="T44" s="487"/>
      <c r="U44" s="487"/>
      <c r="V44" s="487"/>
      <c r="W44" s="487"/>
      <c r="X44" s="487">
        <v>20.9</v>
      </c>
      <c r="Y44" s="487"/>
      <c r="Z44" s="487"/>
      <c r="AA44" s="487"/>
      <c r="AB44" s="487"/>
      <c r="AC44" s="487"/>
      <c r="AD44" s="487">
        <v>-4.5999999999999996</v>
      </c>
      <c r="AE44" s="487"/>
      <c r="AF44" s="487"/>
      <c r="AG44" s="487"/>
      <c r="AH44" s="487"/>
      <c r="AI44" s="487"/>
      <c r="AJ44" s="487">
        <v>11.5</v>
      </c>
      <c r="AK44" s="487"/>
      <c r="AL44" s="487"/>
      <c r="AM44" s="487"/>
      <c r="AN44" s="487"/>
      <c r="AO44" s="487"/>
      <c r="AP44" s="491">
        <v>1527.5</v>
      </c>
      <c r="AQ44" s="491"/>
      <c r="AR44" s="491"/>
      <c r="AS44" s="491"/>
      <c r="AT44" s="491"/>
      <c r="AU44" s="491"/>
      <c r="AV44" s="491"/>
      <c r="AW44" s="491"/>
      <c r="AX44" s="491"/>
      <c r="AY44" s="491"/>
      <c r="AZ44" s="491">
        <v>2137.1</v>
      </c>
      <c r="BA44" s="491"/>
      <c r="BB44" s="491"/>
      <c r="BC44" s="491"/>
      <c r="BD44" s="491"/>
      <c r="BE44" s="491"/>
      <c r="BF44" s="491"/>
      <c r="BG44" s="491"/>
      <c r="BH44" s="491"/>
    </row>
    <row r="45" spans="2:62">
      <c r="K45" s="164"/>
      <c r="L45" s="310"/>
      <c r="M45" s="310"/>
      <c r="N45" s="310"/>
      <c r="O45" s="310"/>
      <c r="P45" s="310"/>
      <c r="Q45" s="310"/>
    </row>
    <row r="46" spans="2:62">
      <c r="B46" s="488" t="s">
        <v>337</v>
      </c>
      <c r="C46" s="488"/>
      <c r="D46" s="488"/>
      <c r="E46" s="488"/>
      <c r="F46" s="488"/>
      <c r="G46" s="474" t="s">
        <v>276</v>
      </c>
      <c r="H46" s="474"/>
      <c r="I46" s="457" t="s">
        <v>275</v>
      </c>
      <c r="J46" s="457"/>
      <c r="K46" s="266"/>
      <c r="L46" s="476">
        <v>3.7</v>
      </c>
      <c r="M46" s="477"/>
      <c r="N46" s="477"/>
      <c r="O46" s="477"/>
      <c r="P46" s="477"/>
      <c r="Q46" s="477"/>
      <c r="R46" s="480">
        <v>15.8</v>
      </c>
      <c r="S46" s="480"/>
      <c r="T46" s="480"/>
      <c r="U46" s="480"/>
      <c r="V46" s="480"/>
      <c r="W46" s="480"/>
      <c r="X46" s="480">
        <v>9</v>
      </c>
      <c r="Y46" s="480"/>
      <c r="Z46" s="480"/>
      <c r="AA46" s="480"/>
      <c r="AB46" s="480"/>
      <c r="AC46" s="480"/>
      <c r="AD46" s="475">
        <v>-4.5999999999999996</v>
      </c>
      <c r="AE46" s="475"/>
      <c r="AF46" s="475"/>
      <c r="AG46" s="475"/>
      <c r="AH46" s="475"/>
      <c r="AI46" s="475"/>
      <c r="AJ46" s="475">
        <v>-1</v>
      </c>
      <c r="AK46" s="475"/>
      <c r="AL46" s="475"/>
      <c r="AM46" s="475"/>
      <c r="AN46" s="475"/>
      <c r="AO46" s="475"/>
      <c r="AP46" s="473">
        <v>49.5</v>
      </c>
      <c r="AQ46" s="473"/>
      <c r="AR46" s="473"/>
      <c r="AS46" s="473"/>
      <c r="AT46" s="473"/>
      <c r="AU46" s="473"/>
      <c r="AV46" s="473"/>
      <c r="AW46" s="473"/>
      <c r="AX46" s="473"/>
      <c r="AY46" s="473"/>
      <c r="AZ46" s="473">
        <v>216.1</v>
      </c>
      <c r="BA46" s="473"/>
      <c r="BB46" s="473"/>
      <c r="BC46" s="473"/>
      <c r="BD46" s="473"/>
      <c r="BE46" s="473"/>
      <c r="BF46" s="473"/>
      <c r="BG46" s="473"/>
      <c r="BH46" s="473"/>
    </row>
    <row r="47" spans="2:62">
      <c r="B47" s="267"/>
      <c r="C47" s="267"/>
      <c r="D47" s="267"/>
      <c r="E47" s="267"/>
      <c r="F47" s="267"/>
      <c r="G47" s="474" t="s">
        <v>274</v>
      </c>
      <c r="H47" s="474"/>
      <c r="I47" s="267"/>
      <c r="J47" s="267"/>
      <c r="K47" s="266"/>
      <c r="L47" s="478">
        <v>4.5999999999999996</v>
      </c>
      <c r="M47" s="479"/>
      <c r="N47" s="479"/>
      <c r="O47" s="479"/>
      <c r="P47" s="479"/>
      <c r="Q47" s="479"/>
      <c r="R47" s="475">
        <v>19.2</v>
      </c>
      <c r="S47" s="475"/>
      <c r="T47" s="475"/>
      <c r="U47" s="475"/>
      <c r="V47" s="475"/>
      <c r="W47" s="475"/>
      <c r="X47" s="475">
        <v>9.6999999999999993</v>
      </c>
      <c r="Y47" s="475"/>
      <c r="Z47" s="475"/>
      <c r="AA47" s="475"/>
      <c r="AB47" s="475"/>
      <c r="AC47" s="475"/>
      <c r="AD47" s="475">
        <v>-3</v>
      </c>
      <c r="AE47" s="475"/>
      <c r="AF47" s="475"/>
      <c r="AG47" s="475"/>
      <c r="AH47" s="475"/>
      <c r="AI47" s="475"/>
      <c r="AJ47" s="475">
        <v>0.2</v>
      </c>
      <c r="AK47" s="475"/>
      <c r="AL47" s="475"/>
      <c r="AM47" s="475"/>
      <c r="AN47" s="475"/>
      <c r="AO47" s="475"/>
      <c r="AP47" s="473">
        <v>21.5</v>
      </c>
      <c r="AQ47" s="473"/>
      <c r="AR47" s="473"/>
      <c r="AS47" s="473"/>
      <c r="AT47" s="473"/>
      <c r="AU47" s="473"/>
      <c r="AV47" s="473"/>
      <c r="AW47" s="473"/>
      <c r="AX47" s="473"/>
      <c r="AY47" s="473"/>
      <c r="AZ47" s="473">
        <v>174.8</v>
      </c>
      <c r="BA47" s="473"/>
      <c r="BB47" s="473"/>
      <c r="BC47" s="473"/>
      <c r="BD47" s="473"/>
      <c r="BE47" s="473"/>
      <c r="BF47" s="473"/>
      <c r="BG47" s="473"/>
      <c r="BH47" s="473"/>
    </row>
    <row r="48" spans="2:62">
      <c r="B48" s="267"/>
      <c r="C48" s="267"/>
      <c r="D48" s="267"/>
      <c r="E48" s="267"/>
      <c r="F48" s="267"/>
      <c r="G48" s="474" t="s">
        <v>273</v>
      </c>
      <c r="H48" s="474"/>
      <c r="I48" s="267"/>
      <c r="J48" s="267"/>
      <c r="K48" s="266"/>
      <c r="L48" s="478">
        <v>11</v>
      </c>
      <c r="M48" s="479"/>
      <c r="N48" s="479"/>
      <c r="O48" s="479"/>
      <c r="P48" s="479"/>
      <c r="Q48" s="479"/>
      <c r="R48" s="475">
        <v>28.8</v>
      </c>
      <c r="S48" s="475"/>
      <c r="T48" s="475"/>
      <c r="U48" s="475"/>
      <c r="V48" s="475"/>
      <c r="W48" s="475"/>
      <c r="X48" s="475">
        <v>16.7</v>
      </c>
      <c r="Y48" s="475"/>
      <c r="Z48" s="475"/>
      <c r="AA48" s="475"/>
      <c r="AB48" s="475"/>
      <c r="AC48" s="475"/>
      <c r="AD48" s="475">
        <v>0.5</v>
      </c>
      <c r="AE48" s="475"/>
      <c r="AF48" s="475"/>
      <c r="AG48" s="475"/>
      <c r="AH48" s="475"/>
      <c r="AI48" s="475"/>
      <c r="AJ48" s="475">
        <v>5.8</v>
      </c>
      <c r="AK48" s="475"/>
      <c r="AL48" s="475"/>
      <c r="AM48" s="475"/>
      <c r="AN48" s="475"/>
      <c r="AO48" s="475"/>
      <c r="AP48" s="473">
        <v>38</v>
      </c>
      <c r="AQ48" s="473"/>
      <c r="AR48" s="473"/>
      <c r="AS48" s="473"/>
      <c r="AT48" s="473"/>
      <c r="AU48" s="473"/>
      <c r="AV48" s="473"/>
      <c r="AW48" s="473"/>
      <c r="AX48" s="473"/>
      <c r="AY48" s="473"/>
      <c r="AZ48" s="473">
        <v>196.7</v>
      </c>
      <c r="BA48" s="473"/>
      <c r="BB48" s="473"/>
      <c r="BC48" s="473"/>
      <c r="BD48" s="473"/>
      <c r="BE48" s="473"/>
      <c r="BF48" s="473"/>
      <c r="BG48" s="473"/>
      <c r="BH48" s="473"/>
    </row>
    <row r="49" spans="2:60">
      <c r="B49" s="267"/>
      <c r="C49" s="267"/>
      <c r="D49" s="267"/>
      <c r="E49" s="267"/>
      <c r="F49" s="267"/>
      <c r="G49" s="474" t="s">
        <v>272</v>
      </c>
      <c r="H49" s="474"/>
      <c r="I49" s="267"/>
      <c r="J49" s="267"/>
      <c r="K49" s="266"/>
      <c r="L49" s="478">
        <v>14</v>
      </c>
      <c r="M49" s="475"/>
      <c r="N49" s="475"/>
      <c r="O49" s="475"/>
      <c r="P49" s="475"/>
      <c r="Q49" s="475"/>
      <c r="R49" s="475">
        <v>25.5</v>
      </c>
      <c r="S49" s="475"/>
      <c r="T49" s="475"/>
      <c r="U49" s="475"/>
      <c r="V49" s="475"/>
      <c r="W49" s="475"/>
      <c r="X49" s="475">
        <v>19.399999999999999</v>
      </c>
      <c r="Y49" s="475"/>
      <c r="Z49" s="475"/>
      <c r="AA49" s="475"/>
      <c r="AB49" s="475"/>
      <c r="AC49" s="475"/>
      <c r="AD49" s="475">
        <v>3.1</v>
      </c>
      <c r="AE49" s="475"/>
      <c r="AF49" s="475"/>
      <c r="AG49" s="475"/>
      <c r="AH49" s="475"/>
      <c r="AI49" s="475"/>
      <c r="AJ49" s="475">
        <v>8.6</v>
      </c>
      <c r="AK49" s="475"/>
      <c r="AL49" s="475"/>
      <c r="AM49" s="475"/>
      <c r="AN49" s="475"/>
      <c r="AO49" s="475"/>
      <c r="AP49" s="473">
        <v>224</v>
      </c>
      <c r="AQ49" s="473"/>
      <c r="AR49" s="473"/>
      <c r="AS49" s="473"/>
      <c r="AT49" s="473"/>
      <c r="AU49" s="473"/>
      <c r="AV49" s="473"/>
      <c r="AW49" s="473"/>
      <c r="AX49" s="473"/>
      <c r="AY49" s="473"/>
      <c r="AZ49" s="473">
        <v>198.7</v>
      </c>
      <c r="BA49" s="473"/>
      <c r="BB49" s="473"/>
      <c r="BC49" s="473"/>
      <c r="BD49" s="473"/>
      <c r="BE49" s="473"/>
      <c r="BF49" s="473"/>
      <c r="BG49" s="473"/>
      <c r="BH49" s="473"/>
    </row>
    <row r="50" spans="2:60">
      <c r="B50" s="267"/>
      <c r="C50" s="267"/>
      <c r="D50" s="267"/>
      <c r="E50" s="267"/>
      <c r="F50" s="267"/>
      <c r="G50" s="474" t="s">
        <v>271</v>
      </c>
      <c r="H50" s="474"/>
      <c r="I50" s="267"/>
      <c r="J50" s="267"/>
      <c r="K50" s="266"/>
      <c r="L50" s="478">
        <v>19</v>
      </c>
      <c r="M50" s="475"/>
      <c r="N50" s="475"/>
      <c r="O50" s="475"/>
      <c r="P50" s="475"/>
      <c r="Q50" s="475"/>
      <c r="R50" s="475">
        <v>29.4</v>
      </c>
      <c r="S50" s="475"/>
      <c r="T50" s="475"/>
      <c r="U50" s="475"/>
      <c r="V50" s="475"/>
      <c r="W50" s="475"/>
      <c r="X50" s="475">
        <v>24.6</v>
      </c>
      <c r="Y50" s="475"/>
      <c r="Z50" s="475"/>
      <c r="AA50" s="475"/>
      <c r="AB50" s="475"/>
      <c r="AC50" s="475"/>
      <c r="AD50" s="475">
        <v>7.8</v>
      </c>
      <c r="AE50" s="475"/>
      <c r="AF50" s="475"/>
      <c r="AG50" s="475"/>
      <c r="AH50" s="475"/>
      <c r="AI50" s="475"/>
      <c r="AJ50" s="475">
        <v>14.3</v>
      </c>
      <c r="AK50" s="475"/>
      <c r="AL50" s="475"/>
      <c r="AM50" s="475"/>
      <c r="AN50" s="475"/>
      <c r="AO50" s="475"/>
      <c r="AP50" s="473">
        <v>57.5</v>
      </c>
      <c r="AQ50" s="473"/>
      <c r="AR50" s="473"/>
      <c r="AS50" s="473"/>
      <c r="AT50" s="473"/>
      <c r="AU50" s="473"/>
      <c r="AV50" s="473"/>
      <c r="AW50" s="473"/>
      <c r="AX50" s="473"/>
      <c r="AY50" s="473"/>
      <c r="AZ50" s="473">
        <v>231.2</v>
      </c>
      <c r="BA50" s="473"/>
      <c r="BB50" s="473"/>
      <c r="BC50" s="473"/>
      <c r="BD50" s="473"/>
      <c r="BE50" s="473"/>
      <c r="BF50" s="473"/>
      <c r="BG50" s="473"/>
      <c r="BH50" s="473"/>
    </row>
    <row r="51" spans="2:60">
      <c r="B51" s="267"/>
      <c r="C51" s="267"/>
      <c r="D51" s="267"/>
      <c r="E51" s="267"/>
      <c r="F51" s="267"/>
      <c r="G51" s="474" t="s">
        <v>270</v>
      </c>
      <c r="H51" s="474"/>
      <c r="I51" s="267"/>
      <c r="J51" s="267"/>
      <c r="K51" s="266"/>
      <c r="L51" s="478">
        <v>22.2</v>
      </c>
      <c r="M51" s="475"/>
      <c r="N51" s="475"/>
      <c r="O51" s="475"/>
      <c r="P51" s="475"/>
      <c r="Q51" s="475"/>
      <c r="R51" s="475">
        <v>31.9</v>
      </c>
      <c r="S51" s="475"/>
      <c r="T51" s="475"/>
      <c r="U51" s="475"/>
      <c r="V51" s="475"/>
      <c r="W51" s="475"/>
      <c r="X51" s="475">
        <v>26.6</v>
      </c>
      <c r="Y51" s="475"/>
      <c r="Z51" s="475"/>
      <c r="AA51" s="475"/>
      <c r="AB51" s="475"/>
      <c r="AC51" s="475"/>
      <c r="AD51" s="475">
        <v>13.1</v>
      </c>
      <c r="AE51" s="475"/>
      <c r="AF51" s="475"/>
      <c r="AG51" s="475"/>
      <c r="AH51" s="475"/>
      <c r="AI51" s="475"/>
      <c r="AJ51" s="475">
        <v>18.899999999999999</v>
      </c>
      <c r="AK51" s="475"/>
      <c r="AL51" s="475"/>
      <c r="AM51" s="475"/>
      <c r="AN51" s="475"/>
      <c r="AO51" s="475"/>
      <c r="AP51" s="473">
        <v>172.5</v>
      </c>
      <c r="AQ51" s="473"/>
      <c r="AR51" s="473"/>
      <c r="AS51" s="473"/>
      <c r="AT51" s="473"/>
      <c r="AU51" s="473"/>
      <c r="AV51" s="473"/>
      <c r="AW51" s="473"/>
      <c r="AX51" s="473"/>
      <c r="AY51" s="473"/>
      <c r="AZ51" s="473">
        <v>115.3</v>
      </c>
      <c r="BA51" s="473"/>
      <c r="BB51" s="473"/>
      <c r="BC51" s="473"/>
      <c r="BD51" s="473"/>
      <c r="BE51" s="473"/>
      <c r="BF51" s="473"/>
      <c r="BG51" s="473"/>
      <c r="BH51" s="473"/>
    </row>
    <row r="52" spans="2:60">
      <c r="B52" s="267"/>
      <c r="C52" s="267"/>
      <c r="D52" s="267"/>
      <c r="E52" s="267"/>
      <c r="F52" s="267"/>
      <c r="G52" s="474" t="s">
        <v>269</v>
      </c>
      <c r="H52" s="474"/>
      <c r="I52" s="267"/>
      <c r="J52" s="267"/>
      <c r="K52" s="266"/>
      <c r="L52" s="478">
        <v>26.8</v>
      </c>
      <c r="M52" s="475"/>
      <c r="N52" s="475"/>
      <c r="O52" s="475"/>
      <c r="P52" s="475"/>
      <c r="Q52" s="475"/>
      <c r="R52" s="475">
        <v>36.1</v>
      </c>
      <c r="S52" s="475"/>
      <c r="T52" s="475"/>
      <c r="U52" s="475"/>
      <c r="V52" s="475"/>
      <c r="W52" s="475"/>
      <c r="X52" s="475">
        <v>31.8</v>
      </c>
      <c r="Y52" s="475"/>
      <c r="Z52" s="475"/>
      <c r="AA52" s="475"/>
      <c r="AB52" s="475"/>
      <c r="AC52" s="475"/>
      <c r="AD52" s="475">
        <v>19.899999999999999</v>
      </c>
      <c r="AE52" s="475"/>
      <c r="AF52" s="475"/>
      <c r="AG52" s="475"/>
      <c r="AH52" s="475"/>
      <c r="AI52" s="475"/>
      <c r="AJ52" s="475">
        <v>23.2</v>
      </c>
      <c r="AK52" s="475"/>
      <c r="AL52" s="475"/>
      <c r="AM52" s="475"/>
      <c r="AN52" s="475"/>
      <c r="AO52" s="475"/>
      <c r="AP52" s="473">
        <v>89.5</v>
      </c>
      <c r="AQ52" s="473"/>
      <c r="AR52" s="473"/>
      <c r="AS52" s="473"/>
      <c r="AT52" s="473"/>
      <c r="AU52" s="473"/>
      <c r="AV52" s="473"/>
      <c r="AW52" s="473"/>
      <c r="AX52" s="473"/>
      <c r="AY52" s="473"/>
      <c r="AZ52" s="473">
        <v>154.30000000000001</v>
      </c>
      <c r="BA52" s="473"/>
      <c r="BB52" s="473"/>
      <c r="BC52" s="473"/>
      <c r="BD52" s="473"/>
      <c r="BE52" s="473"/>
      <c r="BF52" s="473"/>
      <c r="BG52" s="473"/>
      <c r="BH52" s="473"/>
    </row>
    <row r="53" spans="2:60">
      <c r="B53" s="267"/>
      <c r="C53" s="267"/>
      <c r="D53" s="267"/>
      <c r="E53" s="267"/>
      <c r="F53" s="267"/>
      <c r="G53" s="474" t="s">
        <v>268</v>
      </c>
      <c r="H53" s="474"/>
      <c r="I53" s="267"/>
      <c r="J53" s="267"/>
      <c r="K53" s="266"/>
      <c r="L53" s="478">
        <v>28.4</v>
      </c>
      <c r="M53" s="475"/>
      <c r="N53" s="475"/>
      <c r="O53" s="475"/>
      <c r="P53" s="475"/>
      <c r="Q53" s="475"/>
      <c r="R53" s="475">
        <v>38.6</v>
      </c>
      <c r="S53" s="475"/>
      <c r="T53" s="475"/>
      <c r="U53" s="475"/>
      <c r="V53" s="475"/>
      <c r="W53" s="475"/>
      <c r="X53" s="475">
        <v>33.700000000000003</v>
      </c>
      <c r="Y53" s="475"/>
      <c r="Z53" s="475"/>
      <c r="AA53" s="475"/>
      <c r="AB53" s="475"/>
      <c r="AC53" s="475"/>
      <c r="AD53" s="475">
        <v>19.5</v>
      </c>
      <c r="AE53" s="475"/>
      <c r="AF53" s="475"/>
      <c r="AG53" s="475"/>
      <c r="AH53" s="475"/>
      <c r="AI53" s="475"/>
      <c r="AJ53" s="475">
        <v>24.3</v>
      </c>
      <c r="AK53" s="475"/>
      <c r="AL53" s="475"/>
      <c r="AM53" s="475"/>
      <c r="AN53" s="475"/>
      <c r="AO53" s="475"/>
      <c r="AP53" s="473">
        <v>160</v>
      </c>
      <c r="AQ53" s="473"/>
      <c r="AR53" s="473"/>
      <c r="AS53" s="473"/>
      <c r="AT53" s="473"/>
      <c r="AU53" s="473"/>
      <c r="AV53" s="473"/>
      <c r="AW53" s="473"/>
      <c r="AX53" s="473"/>
      <c r="AY53" s="473"/>
      <c r="AZ53" s="473">
        <v>214.2</v>
      </c>
      <c r="BA53" s="473"/>
      <c r="BB53" s="473"/>
      <c r="BC53" s="473"/>
      <c r="BD53" s="473"/>
      <c r="BE53" s="473"/>
      <c r="BF53" s="473"/>
      <c r="BG53" s="473"/>
      <c r="BH53" s="473"/>
    </row>
    <row r="54" spans="2:60">
      <c r="B54" s="267"/>
      <c r="C54" s="267"/>
      <c r="D54" s="267"/>
      <c r="E54" s="267"/>
      <c r="F54" s="267"/>
      <c r="G54" s="474" t="s">
        <v>267</v>
      </c>
      <c r="H54" s="474"/>
      <c r="I54" s="267"/>
      <c r="J54" s="267"/>
      <c r="K54" s="266"/>
      <c r="L54" s="478">
        <v>24</v>
      </c>
      <c r="M54" s="475"/>
      <c r="N54" s="475"/>
      <c r="O54" s="475"/>
      <c r="P54" s="475"/>
      <c r="Q54" s="475"/>
      <c r="R54" s="475">
        <v>36.5</v>
      </c>
      <c r="S54" s="475"/>
      <c r="T54" s="475"/>
      <c r="U54" s="475"/>
      <c r="V54" s="475"/>
      <c r="W54" s="475"/>
      <c r="X54" s="475">
        <v>28.6</v>
      </c>
      <c r="Y54" s="475"/>
      <c r="Z54" s="475"/>
      <c r="AA54" s="475"/>
      <c r="AB54" s="475"/>
      <c r="AC54" s="475"/>
      <c r="AD54" s="475">
        <v>12.2</v>
      </c>
      <c r="AE54" s="475"/>
      <c r="AF54" s="475"/>
      <c r="AG54" s="475"/>
      <c r="AH54" s="475"/>
      <c r="AI54" s="475"/>
      <c r="AJ54" s="475">
        <v>20.2</v>
      </c>
      <c r="AK54" s="475"/>
      <c r="AL54" s="475"/>
      <c r="AM54" s="475"/>
      <c r="AN54" s="475"/>
      <c r="AO54" s="475"/>
      <c r="AP54" s="473">
        <v>275.5</v>
      </c>
      <c r="AQ54" s="473"/>
      <c r="AR54" s="473"/>
      <c r="AS54" s="473"/>
      <c r="AT54" s="473"/>
      <c r="AU54" s="473"/>
      <c r="AV54" s="473"/>
      <c r="AW54" s="473"/>
      <c r="AX54" s="473"/>
      <c r="AY54" s="473"/>
      <c r="AZ54" s="473">
        <v>164.1</v>
      </c>
      <c r="BA54" s="473"/>
      <c r="BB54" s="473"/>
      <c r="BC54" s="473"/>
      <c r="BD54" s="473"/>
      <c r="BE54" s="473"/>
      <c r="BF54" s="473"/>
      <c r="BG54" s="473"/>
      <c r="BH54" s="473"/>
    </row>
    <row r="55" spans="2:60">
      <c r="B55" s="267"/>
      <c r="C55" s="267"/>
      <c r="D55" s="267"/>
      <c r="E55" s="267"/>
      <c r="F55" s="267"/>
      <c r="G55" s="481">
        <v>10</v>
      </c>
      <c r="H55" s="481"/>
      <c r="I55" s="267"/>
      <c r="J55" s="267"/>
      <c r="K55" s="266"/>
      <c r="L55" s="478">
        <v>18.7</v>
      </c>
      <c r="M55" s="475"/>
      <c r="N55" s="475"/>
      <c r="O55" s="475"/>
      <c r="P55" s="475"/>
      <c r="Q55" s="475"/>
      <c r="R55" s="475">
        <v>30.7</v>
      </c>
      <c r="S55" s="475"/>
      <c r="T55" s="475"/>
      <c r="U55" s="475"/>
      <c r="V55" s="475"/>
      <c r="W55" s="475"/>
      <c r="X55" s="475">
        <v>22.3</v>
      </c>
      <c r="Y55" s="475"/>
      <c r="Z55" s="475"/>
      <c r="AA55" s="475"/>
      <c r="AB55" s="475"/>
      <c r="AC55" s="475"/>
      <c r="AD55" s="475">
        <v>9</v>
      </c>
      <c r="AE55" s="475"/>
      <c r="AF55" s="475"/>
      <c r="AG55" s="475"/>
      <c r="AH55" s="475"/>
      <c r="AI55" s="475"/>
      <c r="AJ55" s="475">
        <v>15.6</v>
      </c>
      <c r="AK55" s="475"/>
      <c r="AL55" s="475"/>
      <c r="AM55" s="475"/>
      <c r="AN55" s="475"/>
      <c r="AO55" s="475"/>
      <c r="AP55" s="473">
        <v>363</v>
      </c>
      <c r="AQ55" s="473"/>
      <c r="AR55" s="473"/>
      <c r="AS55" s="473"/>
      <c r="AT55" s="473"/>
      <c r="AU55" s="473"/>
      <c r="AV55" s="473"/>
      <c r="AW55" s="473"/>
      <c r="AX55" s="473"/>
      <c r="AY55" s="473"/>
      <c r="AZ55" s="473">
        <v>111.4</v>
      </c>
      <c r="BA55" s="473"/>
      <c r="BB55" s="473"/>
      <c r="BC55" s="473"/>
      <c r="BD55" s="473"/>
      <c r="BE55" s="473"/>
      <c r="BF55" s="473"/>
      <c r="BG55" s="473"/>
      <c r="BH55" s="473"/>
    </row>
    <row r="56" spans="2:60">
      <c r="B56" s="267"/>
      <c r="C56" s="267"/>
      <c r="D56" s="267"/>
      <c r="E56" s="267"/>
      <c r="F56" s="267"/>
      <c r="G56" s="481">
        <v>11</v>
      </c>
      <c r="H56" s="481"/>
      <c r="I56" s="267"/>
      <c r="J56" s="267"/>
      <c r="K56" s="266"/>
      <c r="L56" s="476">
        <v>11.3</v>
      </c>
      <c r="M56" s="480"/>
      <c r="N56" s="480"/>
      <c r="O56" s="480"/>
      <c r="P56" s="480"/>
      <c r="Q56" s="480"/>
      <c r="R56" s="480">
        <v>21.8</v>
      </c>
      <c r="S56" s="480"/>
      <c r="T56" s="480"/>
      <c r="U56" s="480"/>
      <c r="V56" s="480"/>
      <c r="W56" s="480"/>
      <c r="X56" s="480">
        <v>16.5</v>
      </c>
      <c r="Y56" s="480"/>
      <c r="Z56" s="480"/>
      <c r="AA56" s="480"/>
      <c r="AB56" s="480"/>
      <c r="AC56" s="480"/>
      <c r="AD56" s="480">
        <v>1.1000000000000001</v>
      </c>
      <c r="AE56" s="480"/>
      <c r="AF56" s="480"/>
      <c r="AG56" s="480"/>
      <c r="AH56" s="480"/>
      <c r="AI56" s="480"/>
      <c r="AJ56" s="480">
        <v>6.8</v>
      </c>
      <c r="AK56" s="480"/>
      <c r="AL56" s="480"/>
      <c r="AM56" s="480"/>
      <c r="AN56" s="480"/>
      <c r="AO56" s="480"/>
      <c r="AP56" s="482">
        <v>15.5</v>
      </c>
      <c r="AQ56" s="482"/>
      <c r="AR56" s="482"/>
      <c r="AS56" s="482"/>
      <c r="AT56" s="482"/>
      <c r="AU56" s="482"/>
      <c r="AV56" s="482"/>
      <c r="AW56" s="482"/>
      <c r="AX56" s="482"/>
      <c r="AY56" s="482"/>
      <c r="AZ56" s="482">
        <v>173.1</v>
      </c>
      <c r="BA56" s="482"/>
      <c r="BB56" s="482"/>
      <c r="BC56" s="482"/>
      <c r="BD56" s="482"/>
      <c r="BE56" s="482"/>
      <c r="BF56" s="482"/>
      <c r="BG56" s="482"/>
      <c r="BH56" s="482"/>
    </row>
    <row r="57" spans="2:60">
      <c r="B57" s="267"/>
      <c r="C57" s="267"/>
      <c r="D57" s="267"/>
      <c r="E57" s="267"/>
      <c r="F57" s="267"/>
      <c r="G57" s="481">
        <v>12</v>
      </c>
      <c r="H57" s="481"/>
      <c r="I57" s="267"/>
      <c r="J57" s="267"/>
      <c r="K57" s="266"/>
      <c r="L57" s="478">
        <v>6.3</v>
      </c>
      <c r="M57" s="475"/>
      <c r="N57" s="475"/>
      <c r="O57" s="475"/>
      <c r="P57" s="475"/>
      <c r="Q57" s="475"/>
      <c r="R57" s="475">
        <v>16.3</v>
      </c>
      <c r="S57" s="475"/>
      <c r="T57" s="475"/>
      <c r="U57" s="475"/>
      <c r="V57" s="475"/>
      <c r="W57" s="475"/>
      <c r="X57" s="475">
        <v>11.4</v>
      </c>
      <c r="Y57" s="475"/>
      <c r="Z57" s="475"/>
      <c r="AA57" s="475"/>
      <c r="AB57" s="475"/>
      <c r="AC57" s="475"/>
      <c r="AD57" s="475">
        <v>-3.3</v>
      </c>
      <c r="AE57" s="475"/>
      <c r="AF57" s="475"/>
      <c r="AG57" s="475"/>
      <c r="AH57" s="475"/>
      <c r="AI57" s="475"/>
      <c r="AJ57" s="475">
        <v>1.6</v>
      </c>
      <c r="AK57" s="475"/>
      <c r="AL57" s="475"/>
      <c r="AM57" s="475"/>
      <c r="AN57" s="475"/>
      <c r="AO57" s="475"/>
      <c r="AP57" s="473">
        <v>61</v>
      </c>
      <c r="AQ57" s="473"/>
      <c r="AR57" s="473"/>
      <c r="AS57" s="473"/>
      <c r="AT57" s="473"/>
      <c r="AU57" s="473"/>
      <c r="AV57" s="473"/>
      <c r="AW57" s="473"/>
      <c r="AX57" s="473"/>
      <c r="AY57" s="473"/>
      <c r="AZ57" s="473">
        <v>187.2</v>
      </c>
      <c r="BA57" s="473"/>
      <c r="BB57" s="473"/>
      <c r="BC57" s="473"/>
      <c r="BD57" s="473"/>
      <c r="BE57" s="473"/>
      <c r="BF57" s="473"/>
      <c r="BG57" s="473"/>
      <c r="BH57" s="473"/>
    </row>
    <row r="58" spans="2:60">
      <c r="B58" s="1"/>
      <c r="C58" s="1"/>
      <c r="D58" s="1"/>
      <c r="E58" s="1"/>
      <c r="F58" s="1"/>
      <c r="G58" s="1"/>
      <c r="H58" s="1"/>
      <c r="I58" s="1"/>
      <c r="J58" s="1"/>
      <c r="K58" s="16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</row>
    <row r="59" spans="2:60">
      <c r="C59" s="471" t="s">
        <v>11</v>
      </c>
      <c r="D59" s="471"/>
      <c r="E59" s="212" t="s">
        <v>266</v>
      </c>
      <c r="F59" s="472">
        <v>-1</v>
      </c>
      <c r="G59" s="472"/>
      <c r="H59" s="2" t="s">
        <v>526</v>
      </c>
    </row>
    <row r="60" spans="2:60">
      <c r="C60" s="221"/>
      <c r="D60" s="221"/>
      <c r="E60" s="212"/>
      <c r="F60" s="472"/>
      <c r="G60" s="472"/>
      <c r="H60" s="2" t="s">
        <v>527</v>
      </c>
    </row>
    <row r="61" spans="2:60">
      <c r="F61" s="472">
        <v>-2</v>
      </c>
      <c r="G61" s="472"/>
      <c r="H61" s="2" t="s">
        <v>525</v>
      </c>
    </row>
    <row r="62" spans="2:60">
      <c r="H62" s="2" t="s">
        <v>528</v>
      </c>
    </row>
    <row r="63" spans="2:60">
      <c r="B63" s="455" t="s">
        <v>16</v>
      </c>
      <c r="C63" s="455"/>
      <c r="D63" s="455"/>
      <c r="E63" s="212" t="s">
        <v>266</v>
      </c>
      <c r="F63" s="2" t="s">
        <v>265</v>
      </c>
    </row>
  </sheetData>
  <mergeCells count="273">
    <mergeCell ref="AC18:AD18"/>
    <mergeCell ref="AK18:AL18"/>
    <mergeCell ref="AS18:AT18"/>
    <mergeCell ref="BA18:BB18"/>
    <mergeCell ref="BI18:BJ18"/>
    <mergeCell ref="AP42:AY42"/>
    <mergeCell ref="AP43:AY43"/>
    <mergeCell ref="AZ36:BH37"/>
    <mergeCell ref="B34:BJ34"/>
    <mergeCell ref="B36:K37"/>
    <mergeCell ref="AD36:AO36"/>
    <mergeCell ref="L36:Q37"/>
    <mergeCell ref="BC23:BJ23"/>
    <mergeCell ref="F26:G26"/>
    <mergeCell ref="F28:G28"/>
    <mergeCell ref="F30:G30"/>
    <mergeCell ref="B31:D31"/>
    <mergeCell ref="G23:I23"/>
    <mergeCell ref="O23:V23"/>
    <mergeCell ref="W23:AD23"/>
    <mergeCell ref="AE23:AL23"/>
    <mergeCell ref="L43:Q43"/>
    <mergeCell ref="P38:Q38"/>
    <mergeCell ref="V38:W38"/>
    <mergeCell ref="AZ46:BH46"/>
    <mergeCell ref="AZ40:BH40"/>
    <mergeCell ref="AZ41:BH41"/>
    <mergeCell ref="AZ42:BH42"/>
    <mergeCell ref="AZ43:BH43"/>
    <mergeCell ref="AP36:AY37"/>
    <mergeCell ref="AP46:AY46"/>
    <mergeCell ref="AP47:AY47"/>
    <mergeCell ref="BF38:BH38"/>
    <mergeCell ref="AX38:AY38"/>
    <mergeCell ref="AP44:AY44"/>
    <mergeCell ref="AZ44:BH44"/>
    <mergeCell ref="AP38:AQ38"/>
    <mergeCell ref="X50:AC50"/>
    <mergeCell ref="AB38:AC38"/>
    <mergeCell ref="AP48:AY48"/>
    <mergeCell ref="AP49:AY49"/>
    <mergeCell ref="AP50:AY50"/>
    <mergeCell ref="AP51:AY51"/>
    <mergeCell ref="AP52:AY52"/>
    <mergeCell ref="AP53:AY53"/>
    <mergeCell ref="AP54:AY54"/>
    <mergeCell ref="AD40:AI40"/>
    <mergeCell ref="AD41:AI41"/>
    <mergeCell ref="AD42:AI42"/>
    <mergeCell ref="AD43:AI43"/>
    <mergeCell ref="AD49:AI49"/>
    <mergeCell ref="AD50:AI50"/>
    <mergeCell ref="AD51:AI51"/>
    <mergeCell ref="AD52:AI52"/>
    <mergeCell ref="AD53:AI53"/>
    <mergeCell ref="AD54:AI54"/>
    <mergeCell ref="AJ54:AO54"/>
    <mergeCell ref="AJ50:AO50"/>
    <mergeCell ref="AP40:AY40"/>
    <mergeCell ref="AP41:AY41"/>
    <mergeCell ref="AJ44:AO44"/>
    <mergeCell ref="X40:AC40"/>
    <mergeCell ref="X41:AC41"/>
    <mergeCell ref="X42:AC42"/>
    <mergeCell ref="X43:AC43"/>
    <mergeCell ref="X44:AC44"/>
    <mergeCell ref="AD44:AI44"/>
    <mergeCell ref="X46:AC46"/>
    <mergeCell ref="X48:AC48"/>
    <mergeCell ref="X49:AC49"/>
    <mergeCell ref="AJ40:AO40"/>
    <mergeCell ref="AJ41:AO41"/>
    <mergeCell ref="AJ42:AO42"/>
    <mergeCell ref="AJ43:AO43"/>
    <mergeCell ref="AJ37:AO37"/>
    <mergeCell ref="AD47:AI47"/>
    <mergeCell ref="AD48:AI48"/>
    <mergeCell ref="AH38:AI38"/>
    <mergeCell ref="AN38:AO38"/>
    <mergeCell ref="R40:W40"/>
    <mergeCell ref="R41:W41"/>
    <mergeCell ref="R42:W42"/>
    <mergeCell ref="R43:W43"/>
    <mergeCell ref="L47:Q47"/>
    <mergeCell ref="F61:G61"/>
    <mergeCell ref="F43:H43"/>
    <mergeCell ref="F42:H42"/>
    <mergeCell ref="F41:H41"/>
    <mergeCell ref="L40:Q40"/>
    <mergeCell ref="L41:Q41"/>
    <mergeCell ref="L42:Q42"/>
    <mergeCell ref="F44:H44"/>
    <mergeCell ref="L44:Q44"/>
    <mergeCell ref="R44:W44"/>
    <mergeCell ref="R53:W53"/>
    <mergeCell ref="R54:W54"/>
    <mergeCell ref="F40:H40"/>
    <mergeCell ref="B46:F46"/>
    <mergeCell ref="C40:E40"/>
    <mergeCell ref="R50:W50"/>
    <mergeCell ref="I40:J40"/>
    <mergeCell ref="B63:D63"/>
    <mergeCell ref="F60:G60"/>
    <mergeCell ref="L57:Q57"/>
    <mergeCell ref="R57:W57"/>
    <mergeCell ref="X57:AC57"/>
    <mergeCell ref="AD57:AI57"/>
    <mergeCell ref="AJ57:AO57"/>
    <mergeCell ref="G57:H57"/>
    <mergeCell ref="C59:D59"/>
    <mergeCell ref="F59:G59"/>
    <mergeCell ref="AP57:AY57"/>
    <mergeCell ref="AZ57:BH57"/>
    <mergeCell ref="G56:H56"/>
    <mergeCell ref="L56:Q56"/>
    <mergeCell ref="AD56:AI56"/>
    <mergeCell ref="AJ56:AO56"/>
    <mergeCell ref="AP56:AY56"/>
    <mergeCell ref="AZ56:BH56"/>
    <mergeCell ref="G55:H55"/>
    <mergeCell ref="AJ55:AO55"/>
    <mergeCell ref="AP55:AY55"/>
    <mergeCell ref="AZ55:BH55"/>
    <mergeCell ref="L55:Q55"/>
    <mergeCell ref="X56:AC56"/>
    <mergeCell ref="R55:W55"/>
    <mergeCell ref="R56:W56"/>
    <mergeCell ref="AD55:AI55"/>
    <mergeCell ref="X55:AC55"/>
    <mergeCell ref="AZ54:BH54"/>
    <mergeCell ref="G53:H53"/>
    <mergeCell ref="AJ53:AO53"/>
    <mergeCell ref="AZ53:BH53"/>
    <mergeCell ref="G52:H52"/>
    <mergeCell ref="AJ52:AO52"/>
    <mergeCell ref="AZ52:BH52"/>
    <mergeCell ref="G51:H51"/>
    <mergeCell ref="AJ51:AO51"/>
    <mergeCell ref="AZ51:BH51"/>
    <mergeCell ref="L51:Q51"/>
    <mergeCell ref="L52:Q52"/>
    <mergeCell ref="L53:Q53"/>
    <mergeCell ref="L54:Q54"/>
    <mergeCell ref="G54:H54"/>
    <mergeCell ref="R51:W51"/>
    <mergeCell ref="R52:W52"/>
    <mergeCell ref="X51:AC51"/>
    <mergeCell ref="X52:AC52"/>
    <mergeCell ref="X53:AC53"/>
    <mergeCell ref="X54:AC54"/>
    <mergeCell ref="AZ50:BH50"/>
    <mergeCell ref="G49:H49"/>
    <mergeCell ref="AJ49:AO49"/>
    <mergeCell ref="AZ47:BH47"/>
    <mergeCell ref="AZ48:BH48"/>
    <mergeCell ref="AZ49:BH49"/>
    <mergeCell ref="G48:H48"/>
    <mergeCell ref="G47:H47"/>
    <mergeCell ref="G46:H46"/>
    <mergeCell ref="I46:J46"/>
    <mergeCell ref="L46:Q46"/>
    <mergeCell ref="AD46:AI46"/>
    <mergeCell ref="L48:Q48"/>
    <mergeCell ref="L49:Q49"/>
    <mergeCell ref="L50:Q50"/>
    <mergeCell ref="G50:H50"/>
    <mergeCell ref="X47:AC47"/>
    <mergeCell ref="R48:W48"/>
    <mergeCell ref="R49:W49"/>
    <mergeCell ref="R46:W46"/>
    <mergeCell ref="R47:W47"/>
    <mergeCell ref="AJ46:AO46"/>
    <mergeCell ref="AJ47:AO47"/>
    <mergeCell ref="AJ48:AO48"/>
    <mergeCell ref="AM23:AT23"/>
    <mergeCell ref="AU23:BB23"/>
    <mergeCell ref="R36:AC36"/>
    <mergeCell ref="R37:W37"/>
    <mergeCell ref="X37:AC37"/>
    <mergeCell ref="C25:D25"/>
    <mergeCell ref="F25:G25"/>
    <mergeCell ref="G20:I20"/>
    <mergeCell ref="O20:V20"/>
    <mergeCell ref="W20:AD20"/>
    <mergeCell ref="AE20:AL20"/>
    <mergeCell ref="AM20:AT20"/>
    <mergeCell ref="AU20:BB20"/>
    <mergeCell ref="AD37:AI37"/>
    <mergeCell ref="BC20:BJ20"/>
    <mergeCell ref="BC21:BJ21"/>
    <mergeCell ref="G22:I22"/>
    <mergeCell ref="O22:V22"/>
    <mergeCell ref="W22:AD22"/>
    <mergeCell ref="AE22:AL22"/>
    <mergeCell ref="AM22:AT22"/>
    <mergeCell ref="AU22:BB22"/>
    <mergeCell ref="BC22:BJ22"/>
    <mergeCell ref="G21:I21"/>
    <mergeCell ref="O21:V21"/>
    <mergeCell ref="W21:AD21"/>
    <mergeCell ref="AE21:AL21"/>
    <mergeCell ref="AM21:AT21"/>
    <mergeCell ref="AU21:BB21"/>
    <mergeCell ref="C19:F19"/>
    <mergeCell ref="G19:I19"/>
    <mergeCell ref="J19:M19"/>
    <mergeCell ref="O19:V19"/>
    <mergeCell ref="W19:AD19"/>
    <mergeCell ref="AE19:AL19"/>
    <mergeCell ref="BC14:BJ14"/>
    <mergeCell ref="B16:N17"/>
    <mergeCell ref="O16:V17"/>
    <mergeCell ref="W16:AD17"/>
    <mergeCell ref="AE16:AL17"/>
    <mergeCell ref="AM16:AT17"/>
    <mergeCell ref="AU16:BB17"/>
    <mergeCell ref="BC16:BJ17"/>
    <mergeCell ref="G14:I14"/>
    <mergeCell ref="O14:V14"/>
    <mergeCell ref="W14:AD14"/>
    <mergeCell ref="AE14:AL14"/>
    <mergeCell ref="AM14:AT14"/>
    <mergeCell ref="AU14:BB14"/>
    <mergeCell ref="AM19:AT19"/>
    <mergeCell ref="AU19:BB19"/>
    <mergeCell ref="BC19:BJ19"/>
    <mergeCell ref="U18:V18"/>
    <mergeCell ref="G13:I13"/>
    <mergeCell ref="O13:V13"/>
    <mergeCell ref="W13:AD13"/>
    <mergeCell ref="AE13:AL13"/>
    <mergeCell ref="AM13:AT13"/>
    <mergeCell ref="AU13:BB13"/>
    <mergeCell ref="BC13:BJ13"/>
    <mergeCell ref="G12:I12"/>
    <mergeCell ref="O12:V12"/>
    <mergeCell ref="W12:AD12"/>
    <mergeCell ref="AE12:AL12"/>
    <mergeCell ref="AM12:AT12"/>
    <mergeCell ref="AU12:BB12"/>
    <mergeCell ref="G11:I11"/>
    <mergeCell ref="O11:V11"/>
    <mergeCell ref="W11:AD11"/>
    <mergeCell ref="AE11:AL11"/>
    <mergeCell ref="AM11:AT11"/>
    <mergeCell ref="AU11:BB11"/>
    <mergeCell ref="BC11:BJ11"/>
    <mergeCell ref="BI9:BJ9"/>
    <mergeCell ref="BC12:BJ12"/>
    <mergeCell ref="C10:F10"/>
    <mergeCell ref="G10:I10"/>
    <mergeCell ref="J10:M10"/>
    <mergeCell ref="O10:V10"/>
    <mergeCell ref="W10:AD10"/>
    <mergeCell ref="AE10:AL10"/>
    <mergeCell ref="A1:N2"/>
    <mergeCell ref="B5:BJ5"/>
    <mergeCell ref="B7:N8"/>
    <mergeCell ref="O7:V8"/>
    <mergeCell ref="W7:BB7"/>
    <mergeCell ref="BC7:BJ8"/>
    <mergeCell ref="W8:AD8"/>
    <mergeCell ref="AE8:AL8"/>
    <mergeCell ref="AM8:AT8"/>
    <mergeCell ref="AU8:BB8"/>
    <mergeCell ref="AM10:AT10"/>
    <mergeCell ref="AU10:BB10"/>
    <mergeCell ref="BC10:BJ10"/>
    <mergeCell ref="U9:V9"/>
    <mergeCell ref="AC9:AD9"/>
    <mergeCell ref="AK9:AL9"/>
    <mergeCell ref="AS9:AT9"/>
    <mergeCell ref="BA9:BB9"/>
  </mergeCells>
  <phoneticPr fontId="29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BK86"/>
  <sheetViews>
    <sheetView view="pageBreakPreview" zoomScaleNormal="100" zoomScaleSheetLayoutView="100" workbookViewId="0"/>
  </sheetViews>
  <sheetFormatPr defaultRowHeight="13.5"/>
  <cols>
    <col min="1" max="1" width="1.625" style="322" customWidth="1"/>
    <col min="2" max="12" width="9" style="322" customWidth="1"/>
    <col min="13" max="13" width="1.625" style="322" customWidth="1"/>
    <col min="14" max="59" width="9" style="322" customWidth="1"/>
    <col min="60" max="16384" width="9" style="322"/>
  </cols>
  <sheetData>
    <row r="1" spans="2:63" ht="11.1" customHeight="1">
      <c r="K1" s="499">
        <f>'14'!A1+1</f>
        <v>15</v>
      </c>
      <c r="L1" s="499"/>
      <c r="M1" s="499"/>
    </row>
    <row r="2" spans="2:63" ht="18" customHeight="1">
      <c r="K2" s="499"/>
      <c r="L2" s="499"/>
      <c r="M2" s="499"/>
    </row>
    <row r="3" spans="2:63" ht="18" customHeight="1">
      <c r="B3" s="500" t="s">
        <v>480</v>
      </c>
      <c r="C3" s="500"/>
      <c r="D3" s="500"/>
      <c r="E3" s="500"/>
      <c r="F3" s="500"/>
      <c r="G3" s="500"/>
      <c r="H3" s="500"/>
      <c r="I3" s="500"/>
      <c r="J3" s="500"/>
      <c r="K3" s="500"/>
      <c r="L3" s="500"/>
    </row>
    <row r="4" spans="2:63" s="10" customFormat="1" ht="12.95" customHeight="1">
      <c r="B4" s="322"/>
      <c r="C4" s="498" t="s">
        <v>454</v>
      </c>
      <c r="D4" s="498"/>
      <c r="E4" s="498"/>
      <c r="F4" s="498"/>
      <c r="G4" s="498"/>
      <c r="H4" s="498"/>
      <c r="I4" s="498"/>
      <c r="J4" s="498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  <c r="BC4" s="323"/>
      <c r="BD4" s="323"/>
      <c r="BE4" s="323"/>
      <c r="BF4" s="323"/>
      <c r="BG4" s="323"/>
      <c r="BH4" s="324"/>
      <c r="BI4" s="324"/>
      <c r="BJ4" s="324"/>
      <c r="BK4" s="324"/>
    </row>
    <row r="5" spans="2:63" ht="13.5" customHeight="1">
      <c r="K5" s="325"/>
      <c r="W5" s="325"/>
    </row>
    <row r="6" spans="2:63" ht="13.5" customHeight="1"/>
    <row r="7" spans="2:63" ht="13.5" customHeight="1"/>
    <row r="8" spans="2:63" ht="13.5" customHeight="1">
      <c r="L8" s="424"/>
    </row>
    <row r="9" spans="2:63" ht="13.5" customHeight="1"/>
    <row r="10" spans="2:63" ht="13.5" customHeight="1"/>
    <row r="11" spans="2:63" ht="13.5" customHeight="1"/>
    <row r="12" spans="2:63" ht="13.5" customHeight="1">
      <c r="L12" s="425"/>
    </row>
    <row r="13" spans="2:63" ht="13.5" customHeight="1"/>
    <row r="14" spans="2:63" ht="13.5" customHeight="1"/>
    <row r="15" spans="2:63" ht="13.5" customHeight="1"/>
    <row r="16" spans="2:63" ht="13.5" customHeight="1"/>
    <row r="17" spans="2:63" ht="13.5" customHeight="1"/>
    <row r="18" spans="2:63" ht="13.5" customHeight="1"/>
    <row r="19" spans="2:63" ht="13.5" customHeight="1"/>
    <row r="20" spans="2:63" ht="13.5" customHeight="1"/>
    <row r="21" spans="2:63" ht="13.5" customHeight="1"/>
    <row r="22" spans="2:63" ht="13.5" customHeight="1"/>
    <row r="23" spans="2:63" ht="13.5" customHeight="1"/>
    <row r="24" spans="2:63" ht="13.5" customHeight="1"/>
    <row r="25" spans="2:63" ht="6.75" customHeight="1"/>
    <row r="26" spans="2:63" s="10" customFormat="1" ht="12.95" customHeight="1">
      <c r="B26" s="322"/>
      <c r="C26" s="498" t="s">
        <v>455</v>
      </c>
      <c r="D26" s="498"/>
      <c r="E26" s="498"/>
      <c r="F26" s="498"/>
      <c r="G26" s="498"/>
      <c r="H26" s="498"/>
      <c r="I26" s="498"/>
      <c r="J26" s="498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  <c r="AC26" s="323"/>
      <c r="AD26" s="323"/>
      <c r="AE26" s="323"/>
      <c r="AF26" s="323"/>
      <c r="AG26" s="323"/>
      <c r="AH26" s="323"/>
      <c r="AI26" s="323"/>
      <c r="AJ26" s="323"/>
      <c r="AK26" s="323"/>
      <c r="AL26" s="323"/>
      <c r="AM26" s="323"/>
      <c r="AN26" s="323"/>
      <c r="AO26" s="323"/>
      <c r="AP26" s="323"/>
      <c r="AQ26" s="323"/>
      <c r="AR26" s="323"/>
      <c r="AS26" s="323"/>
      <c r="AT26" s="323"/>
      <c r="AU26" s="323"/>
      <c r="AV26" s="323"/>
      <c r="AW26" s="323"/>
      <c r="AX26" s="323"/>
      <c r="AY26" s="323"/>
      <c r="AZ26" s="323"/>
      <c r="BA26" s="323"/>
      <c r="BB26" s="323"/>
      <c r="BC26" s="323"/>
      <c r="BD26" s="323"/>
      <c r="BE26" s="323"/>
      <c r="BF26" s="323"/>
      <c r="BG26" s="323"/>
      <c r="BH26" s="324"/>
      <c r="BI26" s="324"/>
      <c r="BJ26" s="324"/>
      <c r="BK26" s="324"/>
    </row>
    <row r="27" spans="2:63" s="10" customFormat="1" ht="12.95" customHeight="1">
      <c r="B27" s="322"/>
      <c r="C27" s="327"/>
      <c r="D27" s="327"/>
      <c r="E27" s="327"/>
      <c r="F27" s="327"/>
      <c r="G27" s="327"/>
      <c r="H27" s="327"/>
      <c r="I27" s="327"/>
      <c r="J27" s="327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  <c r="AA27" s="323"/>
      <c r="AB27" s="323"/>
      <c r="AC27" s="323"/>
      <c r="AD27" s="323"/>
      <c r="AE27" s="323"/>
      <c r="AF27" s="323"/>
      <c r="AG27" s="323"/>
      <c r="AH27" s="323"/>
      <c r="AI27" s="323"/>
      <c r="AJ27" s="323"/>
      <c r="AK27" s="323"/>
      <c r="AL27" s="323"/>
      <c r="AM27" s="323"/>
      <c r="AN27" s="323"/>
      <c r="AO27" s="323"/>
      <c r="AP27" s="323"/>
      <c r="AQ27" s="323"/>
      <c r="AR27" s="323"/>
      <c r="AS27" s="323"/>
      <c r="AT27" s="323"/>
      <c r="AU27" s="323"/>
      <c r="AV27" s="323"/>
      <c r="AW27" s="323"/>
      <c r="AX27" s="323"/>
      <c r="AY27" s="323"/>
      <c r="AZ27" s="323"/>
      <c r="BA27" s="323"/>
      <c r="BB27" s="323"/>
      <c r="BC27" s="323"/>
      <c r="BD27" s="323"/>
      <c r="BE27" s="323"/>
      <c r="BF27" s="323"/>
      <c r="BG27" s="323"/>
      <c r="BH27" s="324"/>
      <c r="BI27" s="324"/>
      <c r="BJ27" s="324"/>
      <c r="BK27" s="324"/>
    </row>
    <row r="28" spans="2:63" s="10" customFormat="1" ht="12.95" customHeight="1">
      <c r="B28" s="322"/>
      <c r="C28" s="327"/>
      <c r="D28" s="327"/>
      <c r="E28" s="327"/>
      <c r="F28" s="327"/>
      <c r="G28" s="327"/>
      <c r="H28" s="327"/>
      <c r="I28" s="327"/>
      <c r="J28" s="327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  <c r="AA28" s="323"/>
      <c r="AB28" s="323"/>
      <c r="AC28" s="323"/>
      <c r="AD28" s="323"/>
      <c r="AE28" s="323"/>
      <c r="AF28" s="323"/>
      <c r="AG28" s="323"/>
      <c r="AH28" s="323"/>
      <c r="AI28" s="323"/>
      <c r="AJ28" s="323"/>
      <c r="AK28" s="323"/>
      <c r="AL28" s="323"/>
      <c r="AM28" s="323"/>
      <c r="AN28" s="323"/>
      <c r="AO28" s="323"/>
      <c r="AP28" s="323"/>
      <c r="AQ28" s="323"/>
      <c r="AR28" s="323"/>
      <c r="AS28" s="323"/>
      <c r="AT28" s="323"/>
      <c r="AU28" s="323"/>
      <c r="AV28" s="323"/>
      <c r="AW28" s="323"/>
      <c r="AX28" s="323"/>
      <c r="AY28" s="323"/>
      <c r="AZ28" s="323"/>
      <c r="BA28" s="323"/>
      <c r="BB28" s="323"/>
      <c r="BC28" s="323"/>
      <c r="BD28" s="323"/>
      <c r="BE28" s="323"/>
      <c r="BF28" s="323"/>
      <c r="BG28" s="323"/>
      <c r="BH28" s="324"/>
      <c r="BI28" s="324"/>
      <c r="BJ28" s="324"/>
      <c r="BK28" s="324"/>
    </row>
    <row r="29" spans="2:63" ht="13.5" customHeight="1"/>
    <row r="30" spans="2:63" ht="13.5" customHeight="1"/>
    <row r="31" spans="2:63" ht="13.5" customHeight="1"/>
    <row r="32" spans="2:63" ht="13.5" customHeight="1"/>
    <row r="33" spans="2:63" ht="13.5" customHeight="1"/>
    <row r="34" spans="2:63" ht="13.5" customHeight="1"/>
    <row r="35" spans="2:63" ht="13.5" customHeight="1"/>
    <row r="36" spans="2:63" ht="13.5" customHeight="1"/>
    <row r="37" spans="2:63" ht="13.5" customHeight="1"/>
    <row r="38" spans="2:63" ht="13.5" customHeight="1"/>
    <row r="39" spans="2:63" ht="13.5" customHeight="1"/>
    <row r="40" spans="2:63" ht="13.5" customHeight="1"/>
    <row r="41" spans="2:63" ht="13.5" customHeight="1"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</row>
    <row r="42" spans="2:63" ht="13.5" customHeight="1"/>
    <row r="43" spans="2:63" ht="13.5" customHeight="1"/>
    <row r="44" spans="2:63" ht="13.5" customHeight="1"/>
    <row r="45" spans="2:63" ht="13.5" customHeight="1"/>
    <row r="46" spans="2:63" ht="13.5" customHeight="1"/>
    <row r="47" spans="2:63" ht="6.75" customHeight="1"/>
    <row r="48" spans="2:63" s="10" customFormat="1" ht="12.95" customHeight="1">
      <c r="B48" s="322"/>
      <c r="C48" s="498" t="s">
        <v>456</v>
      </c>
      <c r="D48" s="498"/>
      <c r="E48" s="498"/>
      <c r="F48" s="498"/>
      <c r="G48" s="498"/>
      <c r="H48" s="498"/>
      <c r="I48" s="498"/>
      <c r="J48" s="498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  <c r="AC48" s="323"/>
      <c r="AD48" s="323"/>
      <c r="AE48" s="323"/>
      <c r="AF48" s="323"/>
      <c r="AG48" s="323"/>
      <c r="AH48" s="323"/>
      <c r="AI48" s="323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  <c r="AT48" s="323"/>
      <c r="AU48" s="323"/>
      <c r="AV48" s="323"/>
      <c r="AW48" s="323"/>
      <c r="AX48" s="323"/>
      <c r="AY48" s="323"/>
      <c r="AZ48" s="323"/>
      <c r="BA48" s="323"/>
      <c r="BB48" s="323"/>
      <c r="BC48" s="323"/>
      <c r="BD48" s="323"/>
      <c r="BE48" s="323"/>
      <c r="BF48" s="323"/>
      <c r="BG48" s="323"/>
      <c r="BH48" s="324"/>
      <c r="BI48" s="324"/>
      <c r="BJ48" s="324"/>
      <c r="BK48" s="324"/>
    </row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spans="2:5" ht="13.5" customHeight="1"/>
    <row r="66" spans="2:5" ht="13.5" customHeight="1"/>
    <row r="67" spans="2:5" ht="13.5" customHeight="1"/>
    <row r="68" spans="2:5" ht="13.5" customHeight="1"/>
    <row r="69" spans="2:5" ht="13.5" customHeight="1"/>
    <row r="70" spans="2:5" ht="13.5" customHeight="1">
      <c r="B70" s="326"/>
      <c r="C70" s="497"/>
      <c r="D70" s="497"/>
      <c r="E70" s="497"/>
    </row>
    <row r="71" spans="2:5" ht="13.5" customHeight="1"/>
    <row r="72" spans="2:5" ht="13.5" customHeight="1"/>
    <row r="73" spans="2:5" ht="13.5" customHeight="1"/>
    <row r="74" spans="2:5" ht="13.5" customHeight="1"/>
    <row r="75" spans="2:5" ht="13.5" customHeight="1"/>
    <row r="76" spans="2:5" ht="13.5" customHeight="1"/>
    <row r="77" spans="2:5" ht="13.5" customHeight="1"/>
    <row r="78" spans="2:5" ht="13.5" customHeight="1"/>
    <row r="79" spans="2:5" ht="13.5" customHeight="1"/>
    <row r="80" spans="2:5" ht="13.5" customHeight="1"/>
    <row r="81" ht="13.5" customHeight="1"/>
    <row r="82" ht="13.5" customHeight="1"/>
    <row r="83" ht="13.5" customHeight="1"/>
    <row r="84" ht="13.5" customHeight="1"/>
    <row r="85" ht="11.1" customHeight="1"/>
    <row r="86" ht="11.1" customHeight="1"/>
  </sheetData>
  <mergeCells count="7">
    <mergeCell ref="C70:E70"/>
    <mergeCell ref="C48:J48"/>
    <mergeCell ref="K1:M2"/>
    <mergeCell ref="B3:L3"/>
    <mergeCell ref="C4:J4"/>
    <mergeCell ref="C26:J26"/>
    <mergeCell ref="B41:L41"/>
  </mergeCells>
  <phoneticPr fontId="41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S73"/>
  <sheetViews>
    <sheetView view="pageBreakPreview" zoomScaleNormal="100" zoomScaleSheetLayoutView="100" workbookViewId="0">
      <selection activeCell="S1" sqref="S1"/>
    </sheetView>
  </sheetViews>
  <sheetFormatPr defaultRowHeight="13.5"/>
  <cols>
    <col min="1" max="1" width="1" style="10" customWidth="1"/>
    <col min="2" max="9" width="1.625" style="10" customWidth="1"/>
    <col min="10" max="19" width="8.5" style="10" customWidth="1"/>
    <col min="20" max="20" width="1.625" style="10" customWidth="1"/>
    <col min="21" max="16384" width="9" style="10"/>
  </cols>
  <sheetData>
    <row r="1" spans="1:19" customFormat="1" ht="11.1" customHeight="1">
      <c r="A1" s="443">
        <v>16</v>
      </c>
      <c r="B1" s="443"/>
      <c r="C1" s="443"/>
      <c r="D1" s="443"/>
      <c r="E1" s="443"/>
      <c r="F1" s="443"/>
      <c r="G1" s="443"/>
      <c r="H1" s="443"/>
      <c r="I1" s="443"/>
      <c r="J1" s="443"/>
      <c r="K1" s="224"/>
      <c r="L1" s="8"/>
      <c r="M1" s="8"/>
      <c r="N1" s="8"/>
    </row>
    <row r="2" spans="1:19" customFormat="1" ht="11.1" customHeight="1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224"/>
      <c r="L2" s="8"/>
      <c r="M2" s="8"/>
      <c r="N2" s="8"/>
    </row>
    <row r="3" spans="1:19" ht="15" customHeight="1"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19" ht="15" customHeight="1">
      <c r="B4" s="504" t="s">
        <v>307</v>
      </c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</row>
    <row r="5" spans="1:19" ht="11.45" customHeight="1">
      <c r="S5" s="13"/>
    </row>
    <row r="6" spans="1:19" s="302" customFormat="1" ht="18" customHeight="1">
      <c r="B6" s="505" t="s">
        <v>250</v>
      </c>
      <c r="C6" s="506"/>
      <c r="D6" s="506"/>
      <c r="E6" s="506"/>
      <c r="F6" s="506"/>
      <c r="G6" s="506"/>
      <c r="H6" s="506"/>
      <c r="I6" s="506"/>
      <c r="J6" s="506" t="s">
        <v>26</v>
      </c>
      <c r="K6" s="506" t="s">
        <v>27</v>
      </c>
      <c r="L6" s="506" t="s">
        <v>338</v>
      </c>
      <c r="M6" s="506"/>
      <c r="N6" s="506"/>
      <c r="O6" s="506" t="s">
        <v>339</v>
      </c>
      <c r="P6" s="506"/>
      <c r="Q6" s="506"/>
      <c r="R6" s="506" t="s">
        <v>28</v>
      </c>
      <c r="S6" s="509"/>
    </row>
    <row r="7" spans="1:19" ht="18" customHeight="1">
      <c r="B7" s="507"/>
      <c r="C7" s="508"/>
      <c r="D7" s="508"/>
      <c r="E7" s="508"/>
      <c r="F7" s="508"/>
      <c r="G7" s="508"/>
      <c r="H7" s="508"/>
      <c r="I7" s="508"/>
      <c r="J7" s="508"/>
      <c r="K7" s="508"/>
      <c r="L7" s="295" t="s">
        <v>1</v>
      </c>
      <c r="M7" s="295" t="s">
        <v>2</v>
      </c>
      <c r="N7" s="295" t="s">
        <v>3</v>
      </c>
      <c r="O7" s="295" t="s">
        <v>1</v>
      </c>
      <c r="P7" s="295" t="s">
        <v>2</v>
      </c>
      <c r="Q7" s="295" t="s">
        <v>3</v>
      </c>
      <c r="R7" s="295" t="s">
        <v>29</v>
      </c>
      <c r="S7" s="299" t="s">
        <v>30</v>
      </c>
    </row>
    <row r="8" spans="1:19">
      <c r="B8" s="14"/>
      <c r="C8" s="14"/>
      <c r="D8" s="14"/>
      <c r="E8" s="14"/>
      <c r="F8" s="14"/>
      <c r="G8" s="14"/>
      <c r="H8" s="14"/>
      <c r="I8" s="150"/>
      <c r="S8" s="292" t="s">
        <v>340</v>
      </c>
    </row>
    <row r="9" spans="1:19" ht="7.5" customHeight="1">
      <c r="B9" s="14"/>
      <c r="C9" s="14"/>
      <c r="D9" s="14"/>
      <c r="E9" s="14"/>
      <c r="F9" s="14"/>
      <c r="G9" s="14"/>
      <c r="H9" s="14"/>
      <c r="I9" s="151"/>
    </row>
    <row r="10" spans="1:19" ht="12.75" customHeight="1">
      <c r="B10" s="14"/>
      <c r="C10" s="503" t="s">
        <v>216</v>
      </c>
      <c r="D10" s="503"/>
      <c r="E10" s="503"/>
      <c r="F10" s="503"/>
      <c r="G10" s="503"/>
      <c r="H10" s="503"/>
      <c r="I10" s="151"/>
      <c r="J10" s="24">
        <v>26377</v>
      </c>
      <c r="K10" s="15">
        <v>123158</v>
      </c>
      <c r="L10" s="15">
        <f>SUM(M10:N10)</f>
        <v>123158</v>
      </c>
      <c r="M10" s="15">
        <v>68921</v>
      </c>
      <c r="N10" s="24">
        <v>54237</v>
      </c>
      <c r="O10" s="15" t="s">
        <v>241</v>
      </c>
      <c r="P10" s="15" t="s">
        <v>341</v>
      </c>
      <c r="Q10" s="15" t="s">
        <v>341</v>
      </c>
      <c r="R10" s="15" t="s">
        <v>341</v>
      </c>
      <c r="S10" s="15" t="s">
        <v>341</v>
      </c>
    </row>
    <row r="11" spans="1:19" ht="12.75" customHeight="1">
      <c r="B11" s="14"/>
      <c r="C11" s="503" t="s">
        <v>217</v>
      </c>
      <c r="D11" s="503"/>
      <c r="E11" s="503"/>
      <c r="F11" s="503"/>
      <c r="G11" s="503"/>
      <c r="H11" s="503"/>
      <c r="I11" s="151"/>
      <c r="J11" s="24">
        <v>27003</v>
      </c>
      <c r="K11" s="15">
        <v>115175</v>
      </c>
      <c r="L11" s="15">
        <f>SUM(M11:N11)</f>
        <v>115175</v>
      </c>
      <c r="M11" s="15">
        <v>58983</v>
      </c>
      <c r="N11" s="24">
        <v>56192</v>
      </c>
      <c r="O11" s="15" t="s">
        <v>241</v>
      </c>
      <c r="P11" s="15" t="s">
        <v>341</v>
      </c>
      <c r="Q11" s="15" t="s">
        <v>341</v>
      </c>
      <c r="R11" s="16">
        <v>-7983</v>
      </c>
      <c r="S11" s="17">
        <v>-6.48</v>
      </c>
    </row>
    <row r="12" spans="1:19" ht="12.75" customHeight="1">
      <c r="B12" s="14"/>
      <c r="C12" s="503" t="s">
        <v>31</v>
      </c>
      <c r="D12" s="503"/>
      <c r="E12" s="503"/>
      <c r="F12" s="503"/>
      <c r="G12" s="503"/>
      <c r="H12" s="503"/>
      <c r="I12" s="151"/>
      <c r="J12" s="24">
        <v>28536</v>
      </c>
      <c r="K12" s="15">
        <v>121246</v>
      </c>
      <c r="L12" s="15">
        <f>SUM(M12:N12)</f>
        <v>121246</v>
      </c>
      <c r="M12" s="15">
        <v>61310</v>
      </c>
      <c r="N12" s="24">
        <v>59936</v>
      </c>
      <c r="O12" s="15" t="s">
        <v>241</v>
      </c>
      <c r="P12" s="15" t="s">
        <v>341</v>
      </c>
      <c r="Q12" s="15" t="s">
        <v>341</v>
      </c>
      <c r="R12" s="18">
        <f>SUM(K12-K11)</f>
        <v>6071</v>
      </c>
      <c r="S12" s="19">
        <f>ROUND((K12/K11%)-100,3)</f>
        <v>5.2709999999999999</v>
      </c>
    </row>
    <row r="13" spans="1:19" ht="7.5" customHeight="1">
      <c r="B13" s="14"/>
      <c r="C13" s="296"/>
      <c r="D13" s="296"/>
      <c r="E13" s="296"/>
      <c r="F13" s="296"/>
      <c r="G13" s="296"/>
      <c r="H13" s="296"/>
      <c r="I13" s="151"/>
      <c r="J13" s="24"/>
      <c r="K13" s="15"/>
      <c r="L13" s="15"/>
      <c r="M13" s="15"/>
      <c r="N13" s="24"/>
      <c r="O13" s="15"/>
      <c r="P13" s="15"/>
      <c r="Q13" s="15"/>
      <c r="R13" s="18"/>
      <c r="S13" s="19"/>
    </row>
    <row r="14" spans="1:19" ht="12.75" customHeight="1">
      <c r="B14" s="14"/>
      <c r="C14" s="503" t="s">
        <v>218</v>
      </c>
      <c r="D14" s="503"/>
      <c r="E14" s="503"/>
      <c r="F14" s="503"/>
      <c r="G14" s="503"/>
      <c r="H14" s="503"/>
      <c r="I14" s="151"/>
      <c r="J14" s="24">
        <v>29835</v>
      </c>
      <c r="K14" s="15">
        <v>128245</v>
      </c>
      <c r="L14" s="15">
        <f>SUM(M14:N14)</f>
        <v>128245</v>
      </c>
      <c r="M14" s="15">
        <v>64827</v>
      </c>
      <c r="N14" s="24">
        <v>63418</v>
      </c>
      <c r="O14" s="15" t="s">
        <v>241</v>
      </c>
      <c r="P14" s="15" t="s">
        <v>341</v>
      </c>
      <c r="Q14" s="15" t="s">
        <v>341</v>
      </c>
      <c r="R14" s="18">
        <f>SUM(K14-K12)</f>
        <v>6999</v>
      </c>
      <c r="S14" s="19">
        <f>ROUND((K14/K12%)-100,3)</f>
        <v>5.7729999999999997</v>
      </c>
    </row>
    <row r="15" spans="1:19" ht="12.75" customHeight="1">
      <c r="B15" s="14"/>
      <c r="C15" s="503" t="s">
        <v>219</v>
      </c>
      <c r="D15" s="503"/>
      <c r="E15" s="503"/>
      <c r="F15" s="503"/>
      <c r="G15" s="503"/>
      <c r="H15" s="503"/>
      <c r="I15" s="151"/>
      <c r="J15" s="24">
        <v>31464</v>
      </c>
      <c r="K15" s="15">
        <v>136930</v>
      </c>
      <c r="L15" s="15">
        <f>SUM(M15:N15)</f>
        <v>136930</v>
      </c>
      <c r="M15" s="15">
        <v>69309</v>
      </c>
      <c r="N15" s="15">
        <v>67621</v>
      </c>
      <c r="O15" s="15" t="s">
        <v>241</v>
      </c>
      <c r="P15" s="15" t="s">
        <v>341</v>
      </c>
      <c r="Q15" s="15" t="s">
        <v>341</v>
      </c>
      <c r="R15" s="18">
        <f>SUM(K15-K14)</f>
        <v>8685</v>
      </c>
      <c r="S15" s="19">
        <f>ROUND((K15/K14%)-100,3)</f>
        <v>6.7720000000000002</v>
      </c>
    </row>
    <row r="16" spans="1:19" ht="12.75" customHeight="1">
      <c r="B16" s="14"/>
      <c r="C16" s="503" t="s">
        <v>220</v>
      </c>
      <c r="D16" s="503"/>
      <c r="E16" s="503"/>
      <c r="F16" s="503"/>
      <c r="G16" s="503"/>
      <c r="H16" s="503"/>
      <c r="I16" s="151"/>
      <c r="J16" s="24">
        <v>33820</v>
      </c>
      <c r="K16" s="15">
        <v>145857</v>
      </c>
      <c r="L16" s="15">
        <f>SUM(M16:N16)</f>
        <v>145857</v>
      </c>
      <c r="M16" s="15">
        <v>74000</v>
      </c>
      <c r="N16" s="15">
        <v>71857</v>
      </c>
      <c r="O16" s="15" t="s">
        <v>241</v>
      </c>
      <c r="P16" s="15" t="s">
        <v>341</v>
      </c>
      <c r="Q16" s="15" t="s">
        <v>341</v>
      </c>
      <c r="R16" s="18">
        <f>SUM(K16-K15)</f>
        <v>8927</v>
      </c>
      <c r="S16" s="19">
        <f>ROUND((K16/K15%)-100,3)</f>
        <v>6.5190000000000001</v>
      </c>
    </row>
    <row r="17" spans="2:19" ht="12.75" customHeight="1">
      <c r="B17" s="14"/>
      <c r="C17" s="503" t="s">
        <v>221</v>
      </c>
      <c r="D17" s="503"/>
      <c r="E17" s="503"/>
      <c r="F17" s="503"/>
      <c r="G17" s="503"/>
      <c r="H17" s="503"/>
      <c r="I17" s="151"/>
      <c r="J17" s="24">
        <v>38646</v>
      </c>
      <c r="K17" s="15">
        <f>SUM(L17,O17)</f>
        <v>163075</v>
      </c>
      <c r="L17" s="15">
        <f>SUM(M17,N17)</f>
        <v>163075</v>
      </c>
      <c r="M17" s="15">
        <v>82951</v>
      </c>
      <c r="N17" s="15">
        <v>80124</v>
      </c>
      <c r="O17" s="15" t="s">
        <v>241</v>
      </c>
      <c r="P17" s="15" t="s">
        <v>341</v>
      </c>
      <c r="Q17" s="15" t="s">
        <v>341</v>
      </c>
      <c r="R17" s="20">
        <v>-17218</v>
      </c>
      <c r="S17" s="21">
        <v>-11.8</v>
      </c>
    </row>
    <row r="18" spans="2:19" ht="12.75" customHeight="1">
      <c r="B18" s="14"/>
      <c r="C18" s="503" t="s">
        <v>222</v>
      </c>
      <c r="D18" s="503"/>
      <c r="E18" s="503"/>
      <c r="F18" s="503"/>
      <c r="G18" s="503"/>
      <c r="H18" s="503"/>
      <c r="I18" s="151"/>
      <c r="J18" s="24">
        <v>42629</v>
      </c>
      <c r="K18" s="15">
        <f>SUM(L18+O18)</f>
        <v>174795</v>
      </c>
      <c r="L18" s="15">
        <f>SUM(M18,N18)</f>
        <v>173950</v>
      </c>
      <c r="M18" s="15">
        <v>88410</v>
      </c>
      <c r="N18" s="15">
        <v>85540</v>
      </c>
      <c r="O18" s="15">
        <v>845</v>
      </c>
      <c r="P18" s="15" t="s">
        <v>341</v>
      </c>
      <c r="Q18" s="15" t="s">
        <v>341</v>
      </c>
      <c r="R18" s="20">
        <v>-11720</v>
      </c>
      <c r="S18" s="21">
        <v>-7.19</v>
      </c>
    </row>
    <row r="19" spans="2:19" ht="7.5" customHeight="1">
      <c r="B19" s="14"/>
      <c r="C19" s="14"/>
      <c r="D19" s="14"/>
      <c r="E19" s="14"/>
      <c r="F19" s="14"/>
      <c r="G19" s="14"/>
      <c r="H19" s="14"/>
      <c r="I19" s="151"/>
    </row>
    <row r="20" spans="2:19" ht="12.75" customHeight="1">
      <c r="B20" s="14"/>
      <c r="C20" s="502" t="s">
        <v>223</v>
      </c>
      <c r="D20" s="503"/>
      <c r="E20" s="503"/>
      <c r="F20" s="503"/>
      <c r="G20" s="503"/>
      <c r="H20" s="503"/>
      <c r="I20" s="151"/>
      <c r="J20" s="24">
        <v>47271</v>
      </c>
      <c r="K20" s="15">
        <f>SUM(L20+O20)</f>
        <v>188343</v>
      </c>
      <c r="L20" s="15">
        <f>SUM(M20,N20)</f>
        <v>187413</v>
      </c>
      <c r="M20" s="15">
        <v>95203</v>
      </c>
      <c r="N20" s="15">
        <v>92210</v>
      </c>
      <c r="O20" s="15">
        <v>930</v>
      </c>
      <c r="P20" s="15" t="s">
        <v>341</v>
      </c>
      <c r="Q20" s="15" t="s">
        <v>341</v>
      </c>
      <c r="R20" s="18">
        <f>SUM(K20-K18)</f>
        <v>13548</v>
      </c>
      <c r="S20" s="19">
        <f>ROUND((K20/K18%)-100,3)</f>
        <v>7.7510000000000003</v>
      </c>
    </row>
    <row r="21" spans="2:19" ht="12.75" customHeight="1">
      <c r="B21" s="14"/>
      <c r="C21" s="502" t="s">
        <v>32</v>
      </c>
      <c r="D21" s="503"/>
      <c r="E21" s="503"/>
      <c r="F21" s="503"/>
      <c r="G21" s="503"/>
      <c r="H21" s="503"/>
      <c r="I21" s="151"/>
      <c r="J21" s="24">
        <v>56127</v>
      </c>
      <c r="K21" s="15">
        <f>SUM(L21+O21)</f>
        <v>210642</v>
      </c>
      <c r="L21" s="15">
        <f>SUM(M21,N21)</f>
        <v>209527</v>
      </c>
      <c r="M21" s="15">
        <v>107732</v>
      </c>
      <c r="N21" s="15">
        <v>101795</v>
      </c>
      <c r="O21" s="15">
        <v>1115</v>
      </c>
      <c r="P21" s="15" t="s">
        <v>341</v>
      </c>
      <c r="Q21" s="15" t="s">
        <v>341</v>
      </c>
      <c r="R21" s="18">
        <f>SUM(K21-K20)</f>
        <v>22299</v>
      </c>
      <c r="S21" s="19">
        <f>ROUND((K21/K20%)-100,3)</f>
        <v>11.84</v>
      </c>
    </row>
    <row r="22" spans="2:19" ht="12.75" customHeight="1">
      <c r="B22" s="14"/>
      <c r="C22" s="503" t="s">
        <v>224</v>
      </c>
      <c r="D22" s="503"/>
      <c r="E22" s="503"/>
      <c r="F22" s="503"/>
      <c r="G22" s="503"/>
      <c r="H22" s="503"/>
      <c r="I22" s="151"/>
      <c r="J22" s="24">
        <v>62625</v>
      </c>
      <c r="K22" s="15">
        <f>SUM(L22+O22)</f>
        <v>233007</v>
      </c>
      <c r="L22" s="15">
        <f>SUM(M22,N22)</f>
        <v>231743</v>
      </c>
      <c r="M22" s="15">
        <v>119061</v>
      </c>
      <c r="N22" s="15">
        <v>112682</v>
      </c>
      <c r="O22" s="15">
        <v>1264</v>
      </c>
      <c r="P22" s="15" t="s">
        <v>341</v>
      </c>
      <c r="Q22" s="15" t="s">
        <v>341</v>
      </c>
      <c r="R22" s="18">
        <f>SUM(K22-K21)</f>
        <v>22365</v>
      </c>
      <c r="S22" s="19">
        <f>ROUND((K22/K21%)-100,3)</f>
        <v>10.618</v>
      </c>
    </row>
    <row r="23" spans="2:19" ht="12.75" customHeight="1">
      <c r="B23" s="14"/>
      <c r="C23" s="502" t="s">
        <v>225</v>
      </c>
      <c r="D23" s="503"/>
      <c r="E23" s="503"/>
      <c r="F23" s="503"/>
      <c r="G23" s="503"/>
      <c r="H23" s="503"/>
      <c r="I23" s="151"/>
      <c r="J23" s="24">
        <v>70246</v>
      </c>
      <c r="K23" s="15">
        <f>SUM(L23+O23)</f>
        <v>260375</v>
      </c>
      <c r="L23" s="15">
        <f>SUM(M23,N23)</f>
        <v>258998</v>
      </c>
      <c r="M23" s="15">
        <v>132663</v>
      </c>
      <c r="N23" s="15">
        <v>126335</v>
      </c>
      <c r="O23" s="15">
        <v>1377</v>
      </c>
      <c r="P23" s="15" t="s">
        <v>341</v>
      </c>
      <c r="Q23" s="15" t="s">
        <v>341</v>
      </c>
      <c r="R23" s="18">
        <f>SUM(K23-K22)</f>
        <v>27368</v>
      </c>
      <c r="S23" s="19">
        <f>ROUND((K23/K22%)-100,3)</f>
        <v>11.746</v>
      </c>
    </row>
    <row r="24" spans="2:19" ht="12.75" customHeight="1">
      <c r="B24" s="14"/>
      <c r="C24" s="502" t="s">
        <v>226</v>
      </c>
      <c r="D24" s="503"/>
      <c r="E24" s="503"/>
      <c r="F24" s="503"/>
      <c r="G24" s="503"/>
      <c r="H24" s="503"/>
      <c r="I24" s="151"/>
      <c r="J24" s="24">
        <v>78171</v>
      </c>
      <c r="K24" s="15">
        <f>SUM(L24+O24)</f>
        <v>286437</v>
      </c>
      <c r="L24" s="15">
        <f>SUM(M24,N24)</f>
        <v>284849</v>
      </c>
      <c r="M24" s="15">
        <v>146187</v>
      </c>
      <c r="N24" s="15">
        <v>138662</v>
      </c>
      <c r="O24" s="15">
        <v>1588</v>
      </c>
      <c r="P24" s="15" t="s">
        <v>341</v>
      </c>
      <c r="Q24" s="15" t="s">
        <v>341</v>
      </c>
      <c r="R24" s="18">
        <f>SUM(K24-K23)</f>
        <v>26062</v>
      </c>
      <c r="S24" s="19">
        <f>ROUND((K24/K23%)-100,3)</f>
        <v>10.009</v>
      </c>
    </row>
    <row r="25" spans="2:19" ht="7.5" customHeight="1">
      <c r="B25" s="14"/>
      <c r="C25" s="14"/>
      <c r="D25" s="14"/>
      <c r="E25" s="14"/>
      <c r="F25" s="14"/>
      <c r="G25" s="14"/>
      <c r="H25" s="14"/>
      <c r="I25" s="151"/>
    </row>
    <row r="26" spans="2:19" ht="12.75" customHeight="1">
      <c r="B26" s="14"/>
      <c r="C26" s="503" t="s">
        <v>227</v>
      </c>
      <c r="D26" s="503"/>
      <c r="E26" s="503"/>
      <c r="F26" s="503"/>
      <c r="G26" s="503"/>
      <c r="H26" s="503"/>
      <c r="I26" s="151"/>
      <c r="J26" s="24">
        <v>87447</v>
      </c>
      <c r="K26" s="15">
        <f>SUM(L26+O26)</f>
        <v>311410</v>
      </c>
      <c r="L26" s="15">
        <f>SUM(M26,N26)</f>
        <v>309625</v>
      </c>
      <c r="M26" s="15">
        <v>158538</v>
      </c>
      <c r="N26" s="15">
        <v>151087</v>
      </c>
      <c r="O26" s="15">
        <v>1785</v>
      </c>
      <c r="P26" s="15" t="s">
        <v>341</v>
      </c>
      <c r="Q26" s="15" t="s">
        <v>341</v>
      </c>
      <c r="R26" s="18">
        <f>SUM(K26-K24)</f>
        <v>24973</v>
      </c>
      <c r="S26" s="19">
        <f>ROUND((K26/K24%)-100,3)</f>
        <v>8.718</v>
      </c>
    </row>
    <row r="27" spans="2:19" ht="12.75" customHeight="1">
      <c r="B27" s="14"/>
      <c r="C27" s="502" t="s">
        <v>228</v>
      </c>
      <c r="D27" s="503"/>
      <c r="E27" s="503"/>
      <c r="F27" s="503"/>
      <c r="G27" s="503"/>
      <c r="H27" s="503"/>
      <c r="I27" s="151"/>
      <c r="J27" s="24">
        <v>96257</v>
      </c>
      <c r="K27" s="15">
        <f>SUM(L27+O27)</f>
        <v>333662</v>
      </c>
      <c r="L27" s="15">
        <f>SUM(M27,N27)</f>
        <v>331753</v>
      </c>
      <c r="M27" s="15">
        <v>169816</v>
      </c>
      <c r="N27" s="15">
        <v>161937</v>
      </c>
      <c r="O27" s="15">
        <v>1909</v>
      </c>
      <c r="P27" s="15" t="s">
        <v>342</v>
      </c>
      <c r="Q27" s="15" t="s">
        <v>342</v>
      </c>
      <c r="R27" s="18">
        <f>SUM(K27-K26)</f>
        <v>22252</v>
      </c>
      <c r="S27" s="19">
        <f>ROUND((K27/K26%)-100,3)</f>
        <v>7.1459999999999999</v>
      </c>
    </row>
    <row r="28" spans="2:19" ht="12.75" customHeight="1">
      <c r="B28" s="14"/>
      <c r="C28" s="502" t="s">
        <v>229</v>
      </c>
      <c r="D28" s="503"/>
      <c r="E28" s="503"/>
      <c r="F28" s="503"/>
      <c r="G28" s="503"/>
      <c r="H28" s="503"/>
      <c r="I28" s="151"/>
      <c r="J28" s="24">
        <v>103864</v>
      </c>
      <c r="K28" s="15">
        <f>SUM(L28+O28)</f>
        <v>355830</v>
      </c>
      <c r="L28" s="15">
        <f>SUM(M28,N28)</f>
        <v>353677</v>
      </c>
      <c r="M28" s="15">
        <v>180531</v>
      </c>
      <c r="N28" s="15">
        <v>173146</v>
      </c>
      <c r="O28" s="15">
        <v>2153</v>
      </c>
      <c r="P28" s="15" t="s">
        <v>342</v>
      </c>
      <c r="Q28" s="15" t="s">
        <v>342</v>
      </c>
      <c r="R28" s="18">
        <f>SUM(K28-K27)</f>
        <v>22168</v>
      </c>
      <c r="S28" s="19">
        <f>ROUND((K28/K27%)-100,3)</f>
        <v>6.6440000000000001</v>
      </c>
    </row>
    <row r="29" spans="2:19" ht="12.75" customHeight="1">
      <c r="B29" s="14"/>
      <c r="C29" s="503" t="s">
        <v>230</v>
      </c>
      <c r="D29" s="503"/>
      <c r="E29" s="503"/>
      <c r="F29" s="503"/>
      <c r="G29" s="503"/>
      <c r="H29" s="503"/>
      <c r="I29" s="151"/>
      <c r="J29" s="24">
        <v>115770</v>
      </c>
      <c r="K29" s="15">
        <f>SUM(L29+O29)</f>
        <v>383997</v>
      </c>
      <c r="L29" s="15">
        <f>SUM(M29,N29)</f>
        <v>381794</v>
      </c>
      <c r="M29" s="15">
        <v>194554</v>
      </c>
      <c r="N29" s="15">
        <v>187240</v>
      </c>
      <c r="O29" s="15">
        <v>2203</v>
      </c>
      <c r="P29" s="15" t="s">
        <v>342</v>
      </c>
      <c r="Q29" s="15" t="s">
        <v>342</v>
      </c>
      <c r="R29" s="18">
        <f>SUM(K29-K28)</f>
        <v>28167</v>
      </c>
      <c r="S29" s="19">
        <f>ROUND((K29/K28%)-100,3)</f>
        <v>7.9160000000000004</v>
      </c>
    </row>
    <row r="30" spans="2:19" ht="12.75" customHeight="1">
      <c r="B30" s="14"/>
      <c r="C30" s="502" t="s">
        <v>231</v>
      </c>
      <c r="D30" s="503"/>
      <c r="E30" s="503"/>
      <c r="F30" s="503"/>
      <c r="G30" s="503"/>
      <c r="H30" s="503"/>
      <c r="I30" s="151"/>
      <c r="J30" s="24">
        <v>125086</v>
      </c>
      <c r="K30" s="15">
        <f>SUM(L30+O30)</f>
        <v>407033</v>
      </c>
      <c r="L30" s="15">
        <f>SUM(M30,N30)</f>
        <v>404629</v>
      </c>
      <c r="M30" s="15">
        <v>206180</v>
      </c>
      <c r="N30" s="15">
        <v>198449</v>
      </c>
      <c r="O30" s="15">
        <v>2404</v>
      </c>
      <c r="P30" s="15" t="s">
        <v>342</v>
      </c>
      <c r="Q30" s="15" t="s">
        <v>342</v>
      </c>
      <c r="R30" s="18">
        <f>SUM(K30-K29)</f>
        <v>23036</v>
      </c>
      <c r="S30" s="19">
        <f>ROUND((K30/K29%)-100,3)</f>
        <v>5.9989999999999997</v>
      </c>
    </row>
    <row r="31" spans="2:19" ht="7.5" customHeight="1">
      <c r="B31" s="14"/>
      <c r="C31" s="14"/>
      <c r="D31" s="14"/>
      <c r="E31" s="14"/>
      <c r="F31" s="14"/>
      <c r="G31" s="14"/>
      <c r="H31" s="14"/>
      <c r="I31" s="151"/>
    </row>
    <row r="32" spans="2:19" ht="12.75" customHeight="1">
      <c r="B32" s="14"/>
      <c r="C32" s="502" t="s">
        <v>232</v>
      </c>
      <c r="D32" s="503"/>
      <c r="E32" s="503"/>
      <c r="F32" s="503"/>
      <c r="G32" s="503"/>
      <c r="H32" s="503"/>
      <c r="I32" s="151"/>
      <c r="J32" s="24">
        <v>136750</v>
      </c>
      <c r="K32" s="15">
        <f>SUM(L32+O32)</f>
        <v>435043</v>
      </c>
      <c r="L32" s="15">
        <f>SUM(M32,N32)</f>
        <v>432429</v>
      </c>
      <c r="M32" s="15">
        <v>221139</v>
      </c>
      <c r="N32" s="15">
        <v>211290</v>
      </c>
      <c r="O32" s="15">
        <v>2614</v>
      </c>
      <c r="P32" s="15" t="s">
        <v>342</v>
      </c>
      <c r="Q32" s="15" t="s">
        <v>342</v>
      </c>
      <c r="R32" s="18">
        <f>SUM(K32-K30)</f>
        <v>28010</v>
      </c>
      <c r="S32" s="19">
        <f>ROUND((K32/K30%)-100,3)</f>
        <v>6.8819999999999997</v>
      </c>
    </row>
    <row r="33" spans="2:19" ht="12.75" customHeight="1">
      <c r="B33" s="14"/>
      <c r="C33" s="502" t="s">
        <v>33</v>
      </c>
      <c r="D33" s="503"/>
      <c r="E33" s="503"/>
      <c r="F33" s="503"/>
      <c r="G33" s="503"/>
      <c r="H33" s="503"/>
      <c r="I33" s="151"/>
      <c r="J33" s="24">
        <v>146038</v>
      </c>
      <c r="K33" s="15">
        <f>SUM(L33+O33)</f>
        <v>454833</v>
      </c>
      <c r="L33" s="15">
        <f>SUM(M33:N33)</f>
        <v>452100</v>
      </c>
      <c r="M33" s="15">
        <v>231442</v>
      </c>
      <c r="N33" s="15">
        <v>220658</v>
      </c>
      <c r="O33" s="15">
        <v>2733</v>
      </c>
      <c r="P33" s="15" t="s">
        <v>241</v>
      </c>
      <c r="Q33" s="15" t="s">
        <v>241</v>
      </c>
      <c r="R33" s="18">
        <f>SUM(K33-K32)</f>
        <v>19790</v>
      </c>
      <c r="S33" s="19">
        <f>ROUND((K33/K32%)-100,3)</f>
        <v>4.5490000000000004</v>
      </c>
    </row>
    <row r="34" spans="2:19" ht="12.75" customHeight="1">
      <c r="B34" s="14"/>
      <c r="C34" s="503" t="s">
        <v>233</v>
      </c>
      <c r="D34" s="503"/>
      <c r="E34" s="503"/>
      <c r="F34" s="503"/>
      <c r="G34" s="503"/>
      <c r="H34" s="503"/>
      <c r="I34" s="151"/>
      <c r="J34" s="24">
        <v>156452</v>
      </c>
      <c r="K34" s="15">
        <f>SUM(L34+O34)</f>
        <v>479795</v>
      </c>
      <c r="L34" s="15">
        <f>SUM(M34:N34)</f>
        <v>476908</v>
      </c>
      <c r="M34" s="15">
        <v>244304</v>
      </c>
      <c r="N34" s="15">
        <v>232604</v>
      </c>
      <c r="O34" s="15">
        <f>SUM(P34:Q34)</f>
        <v>2887</v>
      </c>
      <c r="P34" s="15">
        <v>1600</v>
      </c>
      <c r="Q34" s="15">
        <v>1287</v>
      </c>
      <c r="R34" s="18">
        <f>SUM(K34-K33)</f>
        <v>24962</v>
      </c>
      <c r="S34" s="19">
        <f>ROUND((K34/K33%)-100,3)</f>
        <v>5.4880000000000004</v>
      </c>
    </row>
    <row r="35" spans="2:19" ht="12.75" customHeight="1">
      <c r="B35" s="14"/>
      <c r="C35" s="503" t="s">
        <v>34</v>
      </c>
      <c r="D35" s="503"/>
      <c r="E35" s="503"/>
      <c r="F35" s="503"/>
      <c r="G35" s="503"/>
      <c r="H35" s="503"/>
      <c r="I35" s="151"/>
      <c r="J35" s="24">
        <v>164732</v>
      </c>
      <c r="K35" s="15">
        <f>SUM(L35+O35)</f>
        <v>499606</v>
      </c>
      <c r="L35" s="15">
        <f>SUM(M35:N35)</f>
        <v>496656</v>
      </c>
      <c r="M35" s="15">
        <v>254885</v>
      </c>
      <c r="N35" s="15">
        <v>241771</v>
      </c>
      <c r="O35" s="15">
        <f>SUM(P35:Q35)</f>
        <v>2950</v>
      </c>
      <c r="P35" s="15">
        <v>1653</v>
      </c>
      <c r="Q35" s="15">
        <v>1297</v>
      </c>
      <c r="R35" s="18">
        <f>SUM(K35-K34)</f>
        <v>19811</v>
      </c>
      <c r="S35" s="19">
        <f>ROUND((K35/K34%)-100,3)</f>
        <v>4.1289999999999996</v>
      </c>
    </row>
    <row r="36" spans="2:19" ht="12.75" customHeight="1">
      <c r="B36" s="14"/>
      <c r="C36" s="503" t="s">
        <v>35</v>
      </c>
      <c r="D36" s="503"/>
      <c r="E36" s="503"/>
      <c r="F36" s="503"/>
      <c r="G36" s="503"/>
      <c r="H36" s="503"/>
      <c r="I36" s="151"/>
      <c r="J36" s="24">
        <v>172317</v>
      </c>
      <c r="K36" s="15">
        <f>SUM(L36+O36)</f>
        <v>514440</v>
      </c>
      <c r="L36" s="15">
        <f>SUM(M36:N36)</f>
        <v>511334</v>
      </c>
      <c r="M36" s="15">
        <v>262498</v>
      </c>
      <c r="N36" s="15">
        <v>248836</v>
      </c>
      <c r="O36" s="15">
        <f>SUM(P36:Q36)</f>
        <v>3106</v>
      </c>
      <c r="P36" s="15">
        <v>1726</v>
      </c>
      <c r="Q36" s="15">
        <v>1380</v>
      </c>
      <c r="R36" s="18">
        <f>SUM(K36-K35)</f>
        <v>14834</v>
      </c>
      <c r="S36" s="19">
        <f>ROUND((K36/K35%)-100,3)</f>
        <v>2.9689999999999999</v>
      </c>
    </row>
    <row r="37" spans="2:19" ht="7.5" customHeight="1">
      <c r="B37" s="14"/>
      <c r="C37" s="14"/>
      <c r="D37" s="14"/>
      <c r="E37" s="14"/>
      <c r="F37" s="14"/>
      <c r="G37" s="14"/>
      <c r="H37" s="14"/>
      <c r="I37" s="151"/>
    </row>
    <row r="38" spans="2:19" ht="12.75" customHeight="1">
      <c r="B38" s="14"/>
      <c r="C38" s="503" t="s">
        <v>36</v>
      </c>
      <c r="D38" s="503"/>
      <c r="E38" s="503"/>
      <c r="F38" s="503"/>
      <c r="G38" s="503"/>
      <c r="H38" s="503"/>
      <c r="I38" s="151"/>
      <c r="J38" s="24">
        <v>177749</v>
      </c>
      <c r="K38" s="15">
        <f>SUM(L38+O38)</f>
        <v>522649</v>
      </c>
      <c r="L38" s="15">
        <f>SUM(M38:N38)</f>
        <v>519517</v>
      </c>
      <c r="M38" s="15">
        <v>266847</v>
      </c>
      <c r="N38" s="15">
        <v>252670</v>
      </c>
      <c r="O38" s="15">
        <f>SUM(P38:Q38)</f>
        <v>3132</v>
      </c>
      <c r="P38" s="15">
        <v>1744</v>
      </c>
      <c r="Q38" s="15">
        <v>1388</v>
      </c>
      <c r="R38" s="18">
        <f>SUM(K38-K36)</f>
        <v>8209</v>
      </c>
      <c r="S38" s="19">
        <f>ROUND((K38/K36%)-100,3)</f>
        <v>1.5960000000000001</v>
      </c>
    </row>
    <row r="39" spans="2:19" ht="12.75" customHeight="1">
      <c r="B39" s="14"/>
      <c r="C39" s="503" t="s">
        <v>37</v>
      </c>
      <c r="D39" s="503"/>
      <c r="E39" s="503"/>
      <c r="F39" s="503"/>
      <c r="G39" s="503"/>
      <c r="H39" s="503"/>
      <c r="I39" s="151"/>
      <c r="J39" s="24">
        <v>183408</v>
      </c>
      <c r="K39" s="15">
        <f>SUM(L39+O39)</f>
        <v>530999</v>
      </c>
      <c r="L39" s="15">
        <f>SUM(M39:N39)</f>
        <v>527692</v>
      </c>
      <c r="M39" s="15">
        <v>270924</v>
      </c>
      <c r="N39" s="15">
        <v>256768</v>
      </c>
      <c r="O39" s="15">
        <f>SUM(P39:Q39)</f>
        <v>3307</v>
      </c>
      <c r="P39" s="15">
        <v>1824</v>
      </c>
      <c r="Q39" s="15">
        <v>1483</v>
      </c>
      <c r="R39" s="18">
        <f>SUM(K39-K38)</f>
        <v>8350</v>
      </c>
      <c r="S39" s="19">
        <f>ROUND((K39/K38%)-100,3)</f>
        <v>1.5980000000000001</v>
      </c>
    </row>
    <row r="40" spans="2:19" ht="12.75" customHeight="1">
      <c r="B40" s="14"/>
      <c r="C40" s="503" t="s">
        <v>38</v>
      </c>
      <c r="D40" s="503"/>
      <c r="E40" s="503"/>
      <c r="F40" s="503"/>
      <c r="G40" s="503"/>
      <c r="H40" s="503"/>
      <c r="I40" s="151"/>
      <c r="J40" s="24">
        <v>187852</v>
      </c>
      <c r="K40" s="15">
        <f>SUM(L40+O40)</f>
        <v>536542</v>
      </c>
      <c r="L40" s="15">
        <f>SUM(M40:N40)</f>
        <v>533273</v>
      </c>
      <c r="M40" s="15">
        <v>273536</v>
      </c>
      <c r="N40" s="15">
        <v>259737</v>
      </c>
      <c r="O40" s="15">
        <f>SUM(P40:Q40)</f>
        <v>3269</v>
      </c>
      <c r="P40" s="15">
        <v>1824</v>
      </c>
      <c r="Q40" s="15">
        <v>1445</v>
      </c>
      <c r="R40" s="18">
        <f>SUM(K40-K39)</f>
        <v>5543</v>
      </c>
      <c r="S40" s="19">
        <f>ROUND((K40/K39%)-100,3)</f>
        <v>1.044</v>
      </c>
    </row>
    <row r="41" spans="2:19" ht="12.75" customHeight="1">
      <c r="B41" s="14"/>
      <c r="C41" s="510" t="s">
        <v>234</v>
      </c>
      <c r="D41" s="503"/>
      <c r="E41" s="503"/>
      <c r="F41" s="503"/>
      <c r="G41" s="503"/>
      <c r="H41" s="503"/>
      <c r="I41" s="151"/>
      <c r="J41" s="24">
        <v>192063</v>
      </c>
      <c r="K41" s="15">
        <f>SUM(L41+O41)</f>
        <v>544625</v>
      </c>
      <c r="L41" s="15">
        <f>SUM(M41:N41)</f>
        <v>541418</v>
      </c>
      <c r="M41" s="15">
        <v>277318</v>
      </c>
      <c r="N41" s="15">
        <v>264100</v>
      </c>
      <c r="O41" s="15">
        <f>SUM(P41:Q41)</f>
        <v>3207</v>
      </c>
      <c r="P41" s="15">
        <v>1794</v>
      </c>
      <c r="Q41" s="15">
        <v>1413</v>
      </c>
      <c r="R41" s="18">
        <f>SUM(K41-K40)</f>
        <v>8083</v>
      </c>
      <c r="S41" s="19">
        <f>ROUND((K41/K40%)-100,3)</f>
        <v>1.506</v>
      </c>
    </row>
    <row r="42" spans="2:19" ht="12.75" customHeight="1">
      <c r="B42" s="14"/>
      <c r="C42" s="503" t="s">
        <v>39</v>
      </c>
      <c r="D42" s="503"/>
      <c r="E42" s="503"/>
      <c r="F42" s="503"/>
      <c r="G42" s="503"/>
      <c r="H42" s="503"/>
      <c r="I42" s="151"/>
      <c r="J42" s="24">
        <v>194579</v>
      </c>
      <c r="K42" s="15">
        <f>SUM(L42+O42)</f>
        <v>548235</v>
      </c>
      <c r="L42" s="15">
        <f>SUM(M42:N42)</f>
        <v>544961</v>
      </c>
      <c r="M42" s="15">
        <v>278366</v>
      </c>
      <c r="N42" s="15">
        <v>266595</v>
      </c>
      <c r="O42" s="15">
        <f>SUM(P42:Q42)</f>
        <v>3274</v>
      </c>
      <c r="P42" s="15">
        <v>1808</v>
      </c>
      <c r="Q42" s="15">
        <v>1466</v>
      </c>
      <c r="R42" s="18">
        <f>SUM(K42-K41)</f>
        <v>3610</v>
      </c>
      <c r="S42" s="19">
        <f>ROUND((K42/K41%)-100,3)</f>
        <v>0.66300000000000003</v>
      </c>
    </row>
    <row r="43" spans="2:19" ht="7.5" customHeight="1">
      <c r="B43" s="14"/>
      <c r="C43" s="14"/>
      <c r="D43" s="14"/>
      <c r="E43" s="14"/>
      <c r="F43" s="14"/>
      <c r="G43" s="14"/>
      <c r="H43" s="14"/>
      <c r="I43" s="151"/>
    </row>
    <row r="44" spans="2:19" ht="12.75" customHeight="1">
      <c r="B44" s="14"/>
      <c r="C44" s="502" t="s">
        <v>235</v>
      </c>
      <c r="D44" s="503"/>
      <c r="E44" s="503"/>
      <c r="F44" s="503"/>
      <c r="G44" s="503"/>
      <c r="H44" s="503"/>
      <c r="I44" s="151"/>
      <c r="J44" s="24">
        <v>197971</v>
      </c>
      <c r="K44" s="15">
        <f>SUM(L44+O44)</f>
        <v>553147</v>
      </c>
      <c r="L44" s="15">
        <f>SUM(M44:N44)</f>
        <v>549881</v>
      </c>
      <c r="M44" s="15">
        <v>280372</v>
      </c>
      <c r="N44" s="15">
        <v>269509</v>
      </c>
      <c r="O44" s="15">
        <f>SUM(P44:Q44)</f>
        <v>3266</v>
      </c>
      <c r="P44" s="15">
        <v>1792</v>
      </c>
      <c r="Q44" s="15">
        <v>1474</v>
      </c>
      <c r="R44" s="18">
        <f>SUM(K44-K42)</f>
        <v>4912</v>
      </c>
      <c r="S44" s="19">
        <f>ROUND((K44/K42%)-100,3)</f>
        <v>0.89600000000000002</v>
      </c>
    </row>
    <row r="45" spans="2:19" ht="12.75" customHeight="1">
      <c r="B45" s="14"/>
      <c r="C45" s="502" t="s">
        <v>40</v>
      </c>
      <c r="D45" s="503"/>
      <c r="E45" s="503"/>
      <c r="F45" s="503"/>
      <c r="G45" s="503"/>
      <c r="H45" s="503"/>
      <c r="I45" s="151"/>
      <c r="J45" s="24">
        <v>200640</v>
      </c>
      <c r="K45" s="15">
        <f>SUM(L45+O45)</f>
        <v>557971</v>
      </c>
      <c r="L45" s="15">
        <f>SUM(M45:N45)</f>
        <v>554735</v>
      </c>
      <c r="M45" s="15">
        <v>282397</v>
      </c>
      <c r="N45" s="15">
        <v>272338</v>
      </c>
      <c r="O45" s="15">
        <f>SUM(P45:Q45)</f>
        <v>3236</v>
      </c>
      <c r="P45" s="15">
        <v>1771</v>
      </c>
      <c r="Q45" s="15">
        <v>1465</v>
      </c>
      <c r="R45" s="18">
        <f>SUM(K45-K44)</f>
        <v>4824</v>
      </c>
      <c r="S45" s="19">
        <f>ROUND((K45/K44%)-100,3)</f>
        <v>0.872</v>
      </c>
    </row>
    <row r="46" spans="2:19" ht="12.75" customHeight="1">
      <c r="B46" s="14"/>
      <c r="C46" s="503" t="s">
        <v>236</v>
      </c>
      <c r="D46" s="503"/>
      <c r="E46" s="503"/>
      <c r="F46" s="503"/>
      <c r="G46" s="503"/>
      <c r="H46" s="503"/>
      <c r="I46" s="151"/>
      <c r="J46" s="24">
        <v>202918</v>
      </c>
      <c r="K46" s="15">
        <f>SUM(L46+O46)</f>
        <v>561452</v>
      </c>
      <c r="L46" s="15">
        <f>SUM(M46:N46)</f>
        <v>558119</v>
      </c>
      <c r="M46" s="15">
        <v>283595</v>
      </c>
      <c r="N46" s="15">
        <v>274524</v>
      </c>
      <c r="O46" s="15">
        <f>SUM(P46,Q46)</f>
        <v>3333</v>
      </c>
      <c r="P46" s="15">
        <v>1798</v>
      </c>
      <c r="Q46" s="15">
        <v>1535</v>
      </c>
      <c r="R46" s="18">
        <f>SUM(K46-K45)</f>
        <v>3481</v>
      </c>
      <c r="S46" s="19">
        <f>ROUND((K46/K45%)-100,3)</f>
        <v>0.624</v>
      </c>
    </row>
    <row r="47" spans="2:19" ht="12.75" customHeight="1">
      <c r="B47" s="14"/>
      <c r="C47" s="503" t="s">
        <v>41</v>
      </c>
      <c r="D47" s="503"/>
      <c r="E47" s="503"/>
      <c r="F47" s="503"/>
      <c r="G47" s="503"/>
      <c r="H47" s="503"/>
      <c r="I47" s="151"/>
      <c r="J47" s="24">
        <v>204237</v>
      </c>
      <c r="K47" s="15">
        <f>SUM(L47+O47)</f>
        <v>561239</v>
      </c>
      <c r="L47" s="15">
        <f>SUM(M47:N47)</f>
        <v>558015</v>
      </c>
      <c r="M47" s="15">
        <v>283102</v>
      </c>
      <c r="N47" s="15">
        <v>274913</v>
      </c>
      <c r="O47" s="15">
        <f>SUM(P47,Q47)</f>
        <v>3224</v>
      </c>
      <c r="P47" s="15">
        <v>1726</v>
      </c>
      <c r="Q47" s="15">
        <v>1498</v>
      </c>
      <c r="R47" s="22">
        <v>-213</v>
      </c>
      <c r="S47" s="23">
        <v>-0.04</v>
      </c>
    </row>
    <row r="48" spans="2:19" ht="12.75" customHeight="1">
      <c r="B48" s="14"/>
      <c r="C48" s="503" t="s">
        <v>42</v>
      </c>
      <c r="D48" s="503"/>
      <c r="E48" s="503"/>
      <c r="F48" s="503"/>
      <c r="G48" s="503"/>
      <c r="H48" s="503"/>
      <c r="I48" s="151"/>
      <c r="J48" s="24">
        <v>204764</v>
      </c>
      <c r="K48" s="15">
        <f>SUM(L48+O48)</f>
        <v>560249</v>
      </c>
      <c r="L48" s="15">
        <f>SUM(M48:N48)</f>
        <v>556944</v>
      </c>
      <c r="M48" s="15">
        <v>282177</v>
      </c>
      <c r="N48" s="15">
        <v>274767</v>
      </c>
      <c r="O48" s="15">
        <f>SUM(P48,Q48)</f>
        <v>3305</v>
      </c>
      <c r="P48" s="15">
        <v>1782</v>
      </c>
      <c r="Q48" s="15">
        <v>1523</v>
      </c>
      <c r="R48" s="22">
        <v>-990</v>
      </c>
      <c r="S48" s="23">
        <v>-0.18</v>
      </c>
    </row>
    <row r="49" spans="2:19" ht="7.5" customHeight="1">
      <c r="B49" s="14"/>
      <c r="C49" s="14"/>
      <c r="D49" s="14"/>
      <c r="E49" s="14"/>
      <c r="F49" s="14"/>
      <c r="G49" s="14"/>
      <c r="H49" s="14"/>
      <c r="I49" s="151"/>
    </row>
    <row r="50" spans="2:19" ht="12.75" customHeight="1">
      <c r="B50" s="14"/>
      <c r="C50" s="503" t="s">
        <v>43</v>
      </c>
      <c r="D50" s="503"/>
      <c r="E50" s="503"/>
      <c r="F50" s="503"/>
      <c r="G50" s="503"/>
      <c r="H50" s="503"/>
      <c r="I50" s="151"/>
      <c r="J50" s="24">
        <v>205804</v>
      </c>
      <c r="K50" s="15">
        <f>SUM(L50+O50)</f>
        <v>559716</v>
      </c>
      <c r="L50" s="15">
        <f>SUM(M50:N50)</f>
        <v>556482</v>
      </c>
      <c r="M50" s="15">
        <v>282284</v>
      </c>
      <c r="N50" s="15">
        <v>274198</v>
      </c>
      <c r="O50" s="15">
        <f>SUM(P50,Q50)</f>
        <v>3234</v>
      </c>
      <c r="P50" s="15">
        <v>1758</v>
      </c>
      <c r="Q50" s="15">
        <v>1476</v>
      </c>
      <c r="R50" s="22">
        <v>-533</v>
      </c>
      <c r="S50" s="23">
        <v>-0.1</v>
      </c>
    </row>
    <row r="51" spans="2:19" ht="12.75" customHeight="1">
      <c r="B51" s="14"/>
      <c r="C51" s="503" t="s">
        <v>44</v>
      </c>
      <c r="D51" s="503"/>
      <c r="E51" s="503"/>
      <c r="F51" s="503"/>
      <c r="G51" s="503"/>
      <c r="H51" s="503"/>
      <c r="I51" s="151"/>
      <c r="J51" s="24">
        <v>207350</v>
      </c>
      <c r="K51" s="15">
        <f>SUM(L51+O51)</f>
        <v>559368</v>
      </c>
      <c r="L51" s="15">
        <f>SUM(M51:N51)</f>
        <v>556003</v>
      </c>
      <c r="M51" s="15">
        <v>282016</v>
      </c>
      <c r="N51" s="15">
        <v>273987</v>
      </c>
      <c r="O51" s="15">
        <f>SUM(P51:Q51)</f>
        <v>3365</v>
      </c>
      <c r="P51" s="15">
        <v>1831</v>
      </c>
      <c r="Q51" s="15">
        <v>1534</v>
      </c>
      <c r="R51" s="22">
        <v>-348</v>
      </c>
      <c r="S51" s="23">
        <v>-0.06</v>
      </c>
    </row>
    <row r="52" spans="2:19" ht="12.75" customHeight="1">
      <c r="B52" s="14"/>
      <c r="C52" s="503" t="s">
        <v>45</v>
      </c>
      <c r="D52" s="503"/>
      <c r="E52" s="503"/>
      <c r="F52" s="503"/>
      <c r="G52" s="503"/>
      <c r="H52" s="503"/>
      <c r="I52" s="151"/>
      <c r="J52" s="24">
        <v>209939</v>
      </c>
      <c r="K52" s="15">
        <f>SUM(L52+O52)</f>
        <v>561868</v>
      </c>
      <c r="L52" s="15">
        <f>SUM(M52:N52)</f>
        <v>558387</v>
      </c>
      <c r="M52" s="15">
        <v>283535</v>
      </c>
      <c r="N52" s="15">
        <v>274852</v>
      </c>
      <c r="O52" s="15">
        <f>SUM(P52:Q52)</f>
        <v>3481</v>
      </c>
      <c r="P52" s="15">
        <v>1860</v>
      </c>
      <c r="Q52" s="15">
        <v>1621</v>
      </c>
      <c r="R52" s="18">
        <f>SUM(K52-K51)</f>
        <v>2500</v>
      </c>
      <c r="S52" s="19">
        <f>ROUND((K52/K51%)-100,3)</f>
        <v>0.44700000000000001</v>
      </c>
    </row>
    <row r="53" spans="2:19" ht="12.75" customHeight="1">
      <c r="B53" s="14"/>
      <c r="C53" s="503" t="s">
        <v>237</v>
      </c>
      <c r="D53" s="503"/>
      <c r="E53" s="503"/>
      <c r="F53" s="503"/>
      <c r="G53" s="503"/>
      <c r="H53" s="503"/>
      <c r="I53" s="151"/>
      <c r="J53" s="24">
        <v>214723</v>
      </c>
      <c r="K53" s="15">
        <f>SUM(L53+O53)</f>
        <v>569759</v>
      </c>
      <c r="L53" s="15">
        <f>SUM(M53:N53)</f>
        <v>566055</v>
      </c>
      <c r="M53" s="15">
        <v>287170</v>
      </c>
      <c r="N53" s="15">
        <v>278885</v>
      </c>
      <c r="O53" s="15">
        <f>SUM(P53:Q53)</f>
        <v>3704</v>
      </c>
      <c r="P53" s="15">
        <v>1992</v>
      </c>
      <c r="Q53" s="15">
        <v>1712</v>
      </c>
      <c r="R53" s="18">
        <f>SUM(K53-K52)</f>
        <v>7891</v>
      </c>
      <c r="S53" s="19">
        <f>ROUND((K53/K52%)-100,3)</f>
        <v>1.4039999999999999</v>
      </c>
    </row>
    <row r="54" spans="2:19" ht="12.75" customHeight="1">
      <c r="B54" s="14"/>
      <c r="C54" s="503" t="s">
        <v>46</v>
      </c>
      <c r="D54" s="503"/>
      <c r="E54" s="503"/>
      <c r="F54" s="503"/>
      <c r="G54" s="503"/>
      <c r="H54" s="503"/>
      <c r="I54" s="151"/>
      <c r="J54" s="24">
        <v>220105</v>
      </c>
      <c r="K54" s="15">
        <f>SUM(L54+O54)</f>
        <v>578920</v>
      </c>
      <c r="L54" s="15">
        <f>SUM(M54:N54)</f>
        <v>574885</v>
      </c>
      <c r="M54" s="15">
        <v>291388</v>
      </c>
      <c r="N54" s="15">
        <v>283497</v>
      </c>
      <c r="O54" s="15">
        <f>SUM(P54:Q54)</f>
        <v>4035</v>
      </c>
      <c r="P54" s="15">
        <v>2131</v>
      </c>
      <c r="Q54" s="15">
        <v>1904</v>
      </c>
      <c r="R54" s="18">
        <f>SUM(K54-K53)</f>
        <v>9161</v>
      </c>
      <c r="S54" s="19">
        <f>ROUND((K54/K53%)-100,3)</f>
        <v>1.6080000000000001</v>
      </c>
    </row>
    <row r="55" spans="2:19" ht="7.5" customHeight="1">
      <c r="B55" s="14"/>
      <c r="C55" s="14"/>
      <c r="D55" s="14"/>
      <c r="E55" s="14"/>
      <c r="F55" s="14"/>
      <c r="G55" s="14"/>
      <c r="H55" s="14"/>
      <c r="I55" s="151"/>
    </row>
    <row r="56" spans="2:19" ht="12.75" customHeight="1">
      <c r="B56" s="14"/>
      <c r="C56" s="502" t="s">
        <v>238</v>
      </c>
      <c r="D56" s="503"/>
      <c r="E56" s="503"/>
      <c r="F56" s="503"/>
      <c r="G56" s="503"/>
      <c r="H56" s="503"/>
      <c r="I56" s="151"/>
      <c r="J56" s="24">
        <v>222874</v>
      </c>
      <c r="K56" s="15">
        <f>SUM(L56+O56)</f>
        <v>587326</v>
      </c>
      <c r="L56" s="15">
        <f>SUM(M56:N56)</f>
        <v>583031</v>
      </c>
      <c r="M56" s="15">
        <v>294614</v>
      </c>
      <c r="N56" s="15">
        <v>288417</v>
      </c>
      <c r="O56" s="15">
        <f>SUM(P56:Q56)</f>
        <v>4295</v>
      </c>
      <c r="P56" s="15">
        <v>2229</v>
      </c>
      <c r="Q56" s="15">
        <v>2066</v>
      </c>
      <c r="R56" s="18">
        <f>SUM(K56-K54)</f>
        <v>8406</v>
      </c>
      <c r="S56" s="19">
        <f>ROUND((K56/K54%)-100,3)</f>
        <v>1.452</v>
      </c>
    </row>
    <row r="57" spans="2:19" ht="12.75" customHeight="1">
      <c r="B57" s="14"/>
      <c r="C57" s="502" t="s">
        <v>47</v>
      </c>
      <c r="D57" s="503"/>
      <c r="E57" s="503"/>
      <c r="F57" s="503"/>
      <c r="G57" s="503"/>
      <c r="H57" s="503"/>
      <c r="I57" s="151"/>
      <c r="J57" s="24">
        <v>229415</v>
      </c>
      <c r="K57" s="15">
        <f>SUM(L57+O57)</f>
        <v>599134</v>
      </c>
      <c r="L57" s="15">
        <f>SUM(M57:N57)</f>
        <v>594325</v>
      </c>
      <c r="M57" s="15">
        <v>300039</v>
      </c>
      <c r="N57" s="15">
        <v>294286</v>
      </c>
      <c r="O57" s="15">
        <f>SUM(P57:Q57)</f>
        <v>4809</v>
      </c>
      <c r="P57" s="15">
        <v>2474</v>
      </c>
      <c r="Q57" s="15">
        <v>2335</v>
      </c>
      <c r="R57" s="18">
        <f>SUM(K57-K56)</f>
        <v>11808</v>
      </c>
      <c r="S57" s="19">
        <f>ROUND((K57/K56%)-100,3)</f>
        <v>2.0099999999999998</v>
      </c>
    </row>
    <row r="58" spans="2:19" ht="12.75" customHeight="1">
      <c r="B58" s="14"/>
      <c r="C58" s="503" t="s">
        <v>239</v>
      </c>
      <c r="D58" s="503"/>
      <c r="E58" s="503"/>
      <c r="F58" s="503"/>
      <c r="G58" s="503"/>
      <c r="H58" s="503"/>
      <c r="I58" s="151"/>
      <c r="J58" s="24">
        <v>234583</v>
      </c>
      <c r="K58" s="15">
        <f>SUM(L58+O58)</f>
        <v>606007</v>
      </c>
      <c r="L58" s="15">
        <f>SUM(M58:N58)</f>
        <v>600655</v>
      </c>
      <c r="M58" s="15">
        <v>303546</v>
      </c>
      <c r="N58" s="15">
        <v>297109</v>
      </c>
      <c r="O58" s="15">
        <f>SUM(P58:Q58)</f>
        <v>5352</v>
      </c>
      <c r="P58" s="15">
        <v>2684</v>
      </c>
      <c r="Q58" s="15">
        <v>2668</v>
      </c>
      <c r="R58" s="18">
        <f>SUM(K58-K57)</f>
        <v>6873</v>
      </c>
      <c r="S58" s="19">
        <f>ROUND((K58/K57%)-100,3)</f>
        <v>1.147</v>
      </c>
    </row>
    <row r="59" spans="2:19" ht="12.75" customHeight="1">
      <c r="B59" s="14"/>
      <c r="C59" s="511" t="s">
        <v>240</v>
      </c>
      <c r="D59" s="503"/>
      <c r="E59" s="503"/>
      <c r="F59" s="503"/>
      <c r="G59" s="503"/>
      <c r="H59" s="503"/>
      <c r="I59" s="151"/>
      <c r="J59" s="24">
        <v>239297</v>
      </c>
      <c r="K59" s="15">
        <f>SUM(L59+O59)</f>
        <v>613258</v>
      </c>
      <c r="L59" s="15">
        <f>SUM(M59:N59)</f>
        <v>606501</v>
      </c>
      <c r="M59" s="15">
        <v>306491</v>
      </c>
      <c r="N59" s="15">
        <v>300010</v>
      </c>
      <c r="O59" s="15">
        <f>SUM(P59:Q59)</f>
        <v>6757</v>
      </c>
      <c r="P59" s="15">
        <v>3681</v>
      </c>
      <c r="Q59" s="15">
        <v>3076</v>
      </c>
      <c r="R59" s="18">
        <f>SUM(K59-K58)</f>
        <v>7251</v>
      </c>
      <c r="S59" s="19">
        <f>ROUND((K59/K58%)-100,3)</f>
        <v>1.1970000000000001</v>
      </c>
    </row>
    <row r="60" spans="2:19" ht="12.75" customHeight="1">
      <c r="B60" s="14"/>
      <c r="C60" s="511" t="s">
        <v>48</v>
      </c>
      <c r="D60" s="503"/>
      <c r="E60" s="503"/>
      <c r="F60" s="503"/>
      <c r="G60" s="503"/>
      <c r="H60" s="503"/>
      <c r="I60" s="151"/>
      <c r="J60" s="24">
        <v>243366</v>
      </c>
      <c r="K60" s="15">
        <f>SUM(L60+O60)</f>
        <v>616826</v>
      </c>
      <c r="L60" s="15">
        <f>SUM(M60:N60)</f>
        <v>609645</v>
      </c>
      <c r="M60" s="15">
        <v>307637</v>
      </c>
      <c r="N60" s="15">
        <v>302008</v>
      </c>
      <c r="O60" s="15">
        <f>SUM(P60:Q60)</f>
        <v>7181</v>
      </c>
      <c r="P60" s="15">
        <v>3775</v>
      </c>
      <c r="Q60" s="15">
        <v>3406</v>
      </c>
      <c r="R60" s="18">
        <f>SUM(K60-K59)</f>
        <v>3568</v>
      </c>
      <c r="S60" s="19">
        <f>ROUND((K60/K59%)-100,3)</f>
        <v>0.58199999999999996</v>
      </c>
    </row>
    <row r="61" spans="2:19" ht="7.5" customHeight="1">
      <c r="B61" s="14"/>
      <c r="C61" s="14"/>
      <c r="D61" s="14"/>
      <c r="E61" s="14"/>
      <c r="F61" s="14"/>
      <c r="G61" s="14"/>
      <c r="H61" s="14"/>
      <c r="I61" s="151"/>
    </row>
    <row r="62" spans="2:19" ht="12.75" customHeight="1">
      <c r="B62" s="14"/>
      <c r="C62" s="502" t="s">
        <v>49</v>
      </c>
      <c r="D62" s="503"/>
      <c r="E62" s="503"/>
      <c r="F62" s="503"/>
      <c r="G62" s="503"/>
      <c r="H62" s="503"/>
      <c r="I62" s="151"/>
      <c r="J62" s="24">
        <v>247600</v>
      </c>
      <c r="K62" s="15">
        <f>SUM(L62+O62)</f>
        <v>620679</v>
      </c>
      <c r="L62" s="15">
        <f>SUM(M62:N62)</f>
        <v>612975</v>
      </c>
      <c r="M62" s="15">
        <v>309084</v>
      </c>
      <c r="N62" s="15">
        <v>303891</v>
      </c>
      <c r="O62" s="15">
        <f>SUM(P62:Q62)</f>
        <v>7704</v>
      </c>
      <c r="P62" s="15">
        <v>3950</v>
      </c>
      <c r="Q62" s="15">
        <v>3754</v>
      </c>
      <c r="R62" s="18">
        <f>SUM(K62-K60)</f>
        <v>3853</v>
      </c>
      <c r="S62" s="19">
        <f>ROUND((K62/K60%)-100,3)</f>
        <v>0.625</v>
      </c>
    </row>
    <row r="63" spans="2:19" ht="12.75" customHeight="1">
      <c r="B63" s="14"/>
      <c r="C63" s="502" t="s">
        <v>50</v>
      </c>
      <c r="D63" s="503"/>
      <c r="E63" s="503"/>
      <c r="F63" s="503"/>
      <c r="G63" s="503"/>
      <c r="H63" s="503"/>
      <c r="I63" s="151"/>
      <c r="J63" s="24">
        <v>253516</v>
      </c>
      <c r="K63" s="15">
        <f>SUM(L63+O63)</f>
        <v>627269</v>
      </c>
      <c r="L63" s="15">
        <f>SUM(M63:N63)</f>
        <v>618402</v>
      </c>
      <c r="M63" s="15">
        <v>311631</v>
      </c>
      <c r="N63" s="15">
        <v>306771</v>
      </c>
      <c r="O63" s="15">
        <f>SUM(P63:Q63)</f>
        <v>8867</v>
      </c>
      <c r="P63" s="15">
        <v>4567</v>
      </c>
      <c r="Q63" s="15">
        <v>4300</v>
      </c>
      <c r="R63" s="18">
        <f>SUM(K63-K62)</f>
        <v>6590</v>
      </c>
      <c r="S63" s="19">
        <f>ROUND((K63/K62%)-100,3)</f>
        <v>1.0620000000000001</v>
      </c>
    </row>
    <row r="64" spans="2:19" ht="12.75" customHeight="1">
      <c r="B64" s="14"/>
      <c r="C64" s="502" t="s">
        <v>51</v>
      </c>
      <c r="D64" s="503"/>
      <c r="E64" s="503"/>
      <c r="F64" s="503"/>
      <c r="G64" s="503"/>
      <c r="H64" s="503"/>
      <c r="I64" s="151"/>
      <c r="J64" s="24">
        <v>258219</v>
      </c>
      <c r="K64" s="15">
        <f>SUM(L64+O64)</f>
        <v>630759</v>
      </c>
      <c r="L64" s="15">
        <f>SUM(M64:N64)</f>
        <v>621140</v>
      </c>
      <c r="M64" s="15">
        <v>312543</v>
      </c>
      <c r="N64" s="15">
        <v>308597</v>
      </c>
      <c r="O64" s="15">
        <f>SUM(P64:Q64)</f>
        <v>9619</v>
      </c>
      <c r="P64" s="15">
        <v>4971</v>
      </c>
      <c r="Q64" s="15">
        <v>4648</v>
      </c>
      <c r="R64" s="18">
        <f>SUM(K64-K63)</f>
        <v>3490</v>
      </c>
      <c r="S64" s="19">
        <f>ROUND((K64/K63%)-100,3)</f>
        <v>0.55600000000000005</v>
      </c>
    </row>
    <row r="65" spans="2:19" ht="12.75" customHeight="1">
      <c r="B65" s="14"/>
      <c r="C65" s="502" t="s">
        <v>52</v>
      </c>
      <c r="D65" s="503"/>
      <c r="E65" s="503"/>
      <c r="F65" s="503"/>
      <c r="G65" s="503"/>
      <c r="H65" s="503"/>
      <c r="I65" s="151"/>
      <c r="J65" s="24">
        <v>261193</v>
      </c>
      <c r="K65" s="15">
        <f>SUM(L65+O65)</f>
        <v>632478</v>
      </c>
      <c r="L65" s="15">
        <f>SUM(M65:N65)</f>
        <v>622415</v>
      </c>
      <c r="M65" s="15">
        <v>312575</v>
      </c>
      <c r="N65" s="15">
        <v>309840</v>
      </c>
      <c r="O65" s="15">
        <f>SUM(P65:Q65)</f>
        <v>10063</v>
      </c>
      <c r="P65" s="15">
        <v>5135</v>
      </c>
      <c r="Q65" s="15">
        <v>4928</v>
      </c>
      <c r="R65" s="18">
        <f>SUM(K65-K64)</f>
        <v>1719</v>
      </c>
      <c r="S65" s="19">
        <f>ROUND((K65/K64%)-100,3)</f>
        <v>0.27300000000000002</v>
      </c>
    </row>
    <row r="66" spans="2:19" ht="12.75" customHeight="1">
      <c r="B66" s="14"/>
      <c r="C66" s="502" t="s">
        <v>53</v>
      </c>
      <c r="D66" s="503"/>
      <c r="E66" s="503"/>
      <c r="F66" s="503"/>
      <c r="G66" s="503"/>
      <c r="H66" s="503"/>
      <c r="I66" s="151"/>
      <c r="J66" s="24">
        <v>264547</v>
      </c>
      <c r="K66" s="15">
        <f>SUM(L66+O66)</f>
        <v>634785</v>
      </c>
      <c r="L66" s="15">
        <f>SUM(M66:N66)</f>
        <v>624754</v>
      </c>
      <c r="M66" s="15">
        <v>313408</v>
      </c>
      <c r="N66" s="15">
        <v>311346</v>
      </c>
      <c r="O66" s="15">
        <f>SUM(P66:Q66)</f>
        <v>10031</v>
      </c>
      <c r="P66" s="15">
        <v>5046</v>
      </c>
      <c r="Q66" s="15">
        <v>4985</v>
      </c>
      <c r="R66" s="18">
        <f>SUM(K66-K65)</f>
        <v>2307</v>
      </c>
      <c r="S66" s="19">
        <f>ROUND((K66/K65%)-100,3)</f>
        <v>0.36499999999999999</v>
      </c>
    </row>
    <row r="67" spans="2:19" ht="7.5" customHeight="1">
      <c r="B67" s="14"/>
      <c r="C67" s="14"/>
      <c r="D67" s="14"/>
      <c r="E67" s="14"/>
      <c r="F67" s="14"/>
      <c r="G67" s="14"/>
      <c r="H67" s="14"/>
      <c r="I67" s="151"/>
    </row>
    <row r="68" spans="2:19" ht="12.75" customHeight="1">
      <c r="B68" s="14"/>
      <c r="C68" s="502" t="s">
        <v>54</v>
      </c>
      <c r="D68" s="503"/>
      <c r="E68" s="503"/>
      <c r="F68" s="503"/>
      <c r="G68" s="503"/>
      <c r="H68" s="503"/>
      <c r="I68" s="151"/>
      <c r="J68" s="24">
        <v>268548</v>
      </c>
      <c r="K68" s="15">
        <f>SUM(L68+O68)</f>
        <v>637448</v>
      </c>
      <c r="L68" s="15">
        <f>SUM(M68:N68)</f>
        <v>627662</v>
      </c>
      <c r="M68" s="15">
        <v>314412</v>
      </c>
      <c r="N68" s="15">
        <v>313250</v>
      </c>
      <c r="O68" s="15">
        <f>SUM(P68:Q68)</f>
        <v>9786</v>
      </c>
      <c r="P68" s="15">
        <v>4916</v>
      </c>
      <c r="Q68" s="15">
        <v>4870</v>
      </c>
      <c r="R68" s="18">
        <f>SUM(K68-K66)</f>
        <v>2663</v>
      </c>
      <c r="S68" s="19">
        <f>ROUND((K68/K66%)-100,3)</f>
        <v>0.42</v>
      </c>
    </row>
    <row r="69" spans="2:19" ht="12.75" customHeight="1">
      <c r="B69" s="14"/>
      <c r="C69" s="502" t="s">
        <v>55</v>
      </c>
      <c r="D69" s="503"/>
      <c r="E69" s="503"/>
      <c r="F69" s="503"/>
      <c r="G69" s="503"/>
      <c r="H69" s="503"/>
      <c r="I69" s="151"/>
      <c r="J69" s="24">
        <v>272482</v>
      </c>
      <c r="K69" s="15">
        <f>SUM(L69+O69)</f>
        <v>641017</v>
      </c>
      <c r="L69" s="15">
        <f>SUM(M69:N69)</f>
        <v>631140</v>
      </c>
      <c r="M69" s="15">
        <v>315654</v>
      </c>
      <c r="N69" s="15">
        <v>315486</v>
      </c>
      <c r="O69" s="15">
        <f>SUM(P69:Q69)</f>
        <v>9877</v>
      </c>
      <c r="P69" s="15">
        <v>4848</v>
      </c>
      <c r="Q69" s="15">
        <v>5029</v>
      </c>
      <c r="R69" s="18">
        <f>SUM(K69-K68)</f>
        <v>3569</v>
      </c>
      <c r="S69" s="19">
        <f>ROUND((K69/K68%)-100,3)</f>
        <v>0.56000000000000005</v>
      </c>
    </row>
    <row r="70" spans="2:19" ht="12.75" customHeight="1">
      <c r="B70" s="14"/>
      <c r="C70" s="502" t="s">
        <v>56</v>
      </c>
      <c r="D70" s="503"/>
      <c r="E70" s="503"/>
      <c r="F70" s="503"/>
      <c r="G70" s="503"/>
      <c r="H70" s="503"/>
      <c r="I70" s="151"/>
      <c r="J70" s="24">
        <v>277532</v>
      </c>
      <c r="K70" s="15">
        <f>SUM(L70+O70)</f>
        <v>645859</v>
      </c>
      <c r="L70" s="15">
        <f>SUM(M70:N70)</f>
        <v>635827</v>
      </c>
      <c r="M70" s="15">
        <v>317822</v>
      </c>
      <c r="N70" s="15">
        <v>318005</v>
      </c>
      <c r="O70" s="15">
        <f>SUM(P70:Q70)</f>
        <v>10032</v>
      </c>
      <c r="P70" s="15">
        <v>4864</v>
      </c>
      <c r="Q70" s="15">
        <v>5168</v>
      </c>
      <c r="R70" s="18">
        <f>SUM(K70-K69)</f>
        <v>4842</v>
      </c>
      <c r="S70" s="19">
        <f>ROUND((K70/K69%)-100,3)</f>
        <v>0.755</v>
      </c>
    </row>
    <row r="71" spans="2:19" ht="12.75" customHeight="1">
      <c r="B71" s="14"/>
      <c r="C71" s="502" t="s">
        <v>57</v>
      </c>
      <c r="D71" s="503"/>
      <c r="E71" s="503"/>
      <c r="F71" s="503"/>
      <c r="G71" s="503"/>
      <c r="H71" s="503"/>
      <c r="I71" s="151"/>
      <c r="J71" s="24">
        <v>282976</v>
      </c>
      <c r="K71" s="15">
        <f>SUM(L71+O71)</f>
        <v>651901</v>
      </c>
      <c r="L71" s="15">
        <f>SUM(M71:N71)</f>
        <v>641821</v>
      </c>
      <c r="M71" s="15">
        <v>320505</v>
      </c>
      <c r="N71" s="15">
        <v>321316</v>
      </c>
      <c r="O71" s="15">
        <f>SUM(P71:Q71)</f>
        <v>10080</v>
      </c>
      <c r="P71" s="15">
        <v>4870</v>
      </c>
      <c r="Q71" s="15">
        <v>5210</v>
      </c>
      <c r="R71" s="18">
        <f>SUM(K71-K70)</f>
        <v>6042</v>
      </c>
      <c r="S71" s="19">
        <f>ROUND((K71/K70%)-100,3)</f>
        <v>0.93500000000000005</v>
      </c>
    </row>
    <row r="72" spans="2:19" ht="12.75" customHeight="1">
      <c r="B72" s="14"/>
      <c r="C72" s="502" t="s">
        <v>58</v>
      </c>
      <c r="D72" s="503"/>
      <c r="E72" s="503"/>
      <c r="F72" s="503"/>
      <c r="G72" s="503"/>
      <c r="H72" s="503"/>
      <c r="I72" s="151"/>
      <c r="J72" s="24">
        <v>287745</v>
      </c>
      <c r="K72" s="15">
        <f>SUM(L72+O72)</f>
        <v>657119</v>
      </c>
      <c r="L72" s="15">
        <f>SUM(M72:N72)</f>
        <v>646729</v>
      </c>
      <c r="M72" s="15">
        <v>322436</v>
      </c>
      <c r="N72" s="15">
        <v>324293</v>
      </c>
      <c r="O72" s="15">
        <f>SUM(P72:Q72)</f>
        <v>10390</v>
      </c>
      <c r="P72" s="15">
        <v>4968</v>
      </c>
      <c r="Q72" s="15">
        <v>5422</v>
      </c>
      <c r="R72" s="18">
        <f>SUM(K72-K71)</f>
        <v>5218</v>
      </c>
      <c r="S72" s="19">
        <f>ROUND((K72/K71%)-100,3)</f>
        <v>0.8</v>
      </c>
    </row>
    <row r="73" spans="2:19" ht="7.5" customHeight="1">
      <c r="B73" s="27"/>
      <c r="C73" s="28"/>
      <c r="D73" s="28"/>
      <c r="E73" s="28"/>
      <c r="F73" s="28"/>
      <c r="G73" s="28"/>
      <c r="H73" s="28"/>
      <c r="I73" s="152"/>
      <c r="J73" s="27"/>
      <c r="K73" s="27"/>
      <c r="L73" s="27"/>
      <c r="M73" s="27"/>
      <c r="N73" s="27"/>
      <c r="O73" s="27"/>
      <c r="P73" s="27"/>
      <c r="Q73" s="27"/>
      <c r="R73" s="27"/>
      <c r="S73" s="27"/>
    </row>
  </sheetData>
  <mergeCells count="61">
    <mergeCell ref="C62:H62"/>
    <mergeCell ref="C63:H63"/>
    <mergeCell ref="C48:H48"/>
    <mergeCell ref="C50:H50"/>
    <mergeCell ref="C52:H52"/>
    <mergeCell ref="C53:H53"/>
    <mergeCell ref="C54:H54"/>
    <mergeCell ref="C51:H51"/>
    <mergeCell ref="C56:H56"/>
    <mergeCell ref="C57:H57"/>
    <mergeCell ref="C58:H58"/>
    <mergeCell ref="C59:H59"/>
    <mergeCell ref="C60:H60"/>
    <mergeCell ref="C47:H47"/>
    <mergeCell ref="C35:H35"/>
    <mergeCell ref="C36:H36"/>
    <mergeCell ref="C38:H38"/>
    <mergeCell ref="C39:H39"/>
    <mergeCell ref="C41:H41"/>
    <mergeCell ref="C42:H42"/>
    <mergeCell ref="C44:H44"/>
    <mergeCell ref="C45:H45"/>
    <mergeCell ref="C46:H46"/>
    <mergeCell ref="C40:H40"/>
    <mergeCell ref="C34:H34"/>
    <mergeCell ref="C22:H22"/>
    <mergeCell ref="C23:H23"/>
    <mergeCell ref="C24:H24"/>
    <mergeCell ref="C26:H26"/>
    <mergeCell ref="C27:H27"/>
    <mergeCell ref="C28:H28"/>
    <mergeCell ref="C30:H30"/>
    <mergeCell ref="C32:H32"/>
    <mergeCell ref="C33:H33"/>
    <mergeCell ref="C29:H29"/>
    <mergeCell ref="C21:H21"/>
    <mergeCell ref="C10:H10"/>
    <mergeCell ref="C11:H11"/>
    <mergeCell ref="C12:H12"/>
    <mergeCell ref="C14:H14"/>
    <mergeCell ref="C15:H15"/>
    <mergeCell ref="C16:H16"/>
    <mergeCell ref="C17:H17"/>
    <mergeCell ref="C20:H20"/>
    <mergeCell ref="C18:H18"/>
    <mergeCell ref="A1:J2"/>
    <mergeCell ref="B4:S4"/>
    <mergeCell ref="B6:I7"/>
    <mergeCell ref="J6:J7"/>
    <mergeCell ref="K6:K7"/>
    <mergeCell ref="L6:N6"/>
    <mergeCell ref="O6:Q6"/>
    <mergeCell ref="R6:S6"/>
    <mergeCell ref="C70:H70"/>
    <mergeCell ref="C71:H71"/>
    <mergeCell ref="C72:H72"/>
    <mergeCell ref="C64:H64"/>
    <mergeCell ref="C65:H65"/>
    <mergeCell ref="C66:H66"/>
    <mergeCell ref="C68:H68"/>
    <mergeCell ref="C69:H69"/>
  </mergeCells>
  <phoneticPr fontId="31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M73"/>
  <sheetViews>
    <sheetView view="pageBreakPreview" zoomScaleNormal="100" zoomScaleSheetLayoutView="100" workbookViewId="0"/>
  </sheetViews>
  <sheetFormatPr defaultRowHeight="13.5"/>
  <cols>
    <col min="1" max="1" width="1" style="10" customWidth="1"/>
    <col min="2" max="9" width="1.625" style="10" customWidth="1"/>
    <col min="10" max="19" width="8.5" style="10" customWidth="1"/>
    <col min="20" max="20" width="1.625" style="10" customWidth="1"/>
    <col min="21" max="16384" width="9" style="10"/>
  </cols>
  <sheetData>
    <row r="1" spans="2:39" customFormat="1" ht="13.5" customHeight="1">
      <c r="Q1" s="447">
        <f>'16'!A1+1</f>
        <v>17</v>
      </c>
      <c r="R1" s="447"/>
      <c r="S1" s="447"/>
      <c r="T1" s="447"/>
      <c r="AJ1" s="10"/>
      <c r="AK1" s="10"/>
      <c r="AL1" s="10"/>
      <c r="AM1" s="10"/>
    </row>
    <row r="2" spans="2:39" customFormat="1" ht="13.5" customHeight="1">
      <c r="Q2" s="447"/>
      <c r="R2" s="447"/>
      <c r="S2" s="447"/>
      <c r="T2" s="447"/>
      <c r="AJ2" s="10"/>
      <c r="AK2" s="10"/>
      <c r="AL2" s="10"/>
      <c r="AM2" s="10"/>
    </row>
    <row r="3" spans="2:39" ht="15" customHeight="1"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V3" s="294"/>
    </row>
    <row r="4" spans="2:39" ht="15" customHeight="1">
      <c r="B4" s="517" t="s">
        <v>302</v>
      </c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</row>
    <row r="5" spans="2:39" ht="11.45" customHeight="1">
      <c r="S5" s="13" t="s">
        <v>25</v>
      </c>
    </row>
    <row r="6" spans="2:39" s="302" customFormat="1" ht="18" customHeight="1">
      <c r="B6" s="505" t="s">
        <v>250</v>
      </c>
      <c r="C6" s="506"/>
      <c r="D6" s="506"/>
      <c r="E6" s="506"/>
      <c r="F6" s="506"/>
      <c r="G6" s="506"/>
      <c r="H6" s="506"/>
      <c r="I6" s="506"/>
      <c r="J6" s="506" t="s">
        <v>26</v>
      </c>
      <c r="K6" s="506" t="s">
        <v>27</v>
      </c>
      <c r="L6" s="506" t="s">
        <v>338</v>
      </c>
      <c r="M6" s="506"/>
      <c r="N6" s="506"/>
      <c r="O6" s="506" t="s">
        <v>339</v>
      </c>
      <c r="P6" s="506"/>
      <c r="Q6" s="506"/>
      <c r="R6" s="506" t="s">
        <v>28</v>
      </c>
      <c r="S6" s="509"/>
    </row>
    <row r="7" spans="2:39" ht="18" customHeight="1">
      <c r="B7" s="507"/>
      <c r="C7" s="508"/>
      <c r="D7" s="508"/>
      <c r="E7" s="508"/>
      <c r="F7" s="508"/>
      <c r="G7" s="508"/>
      <c r="H7" s="508"/>
      <c r="I7" s="508"/>
      <c r="J7" s="508"/>
      <c r="K7" s="508"/>
      <c r="L7" s="295" t="s">
        <v>1</v>
      </c>
      <c r="M7" s="295" t="s">
        <v>2</v>
      </c>
      <c r="N7" s="295" t="s">
        <v>3</v>
      </c>
      <c r="O7" s="295" t="s">
        <v>1</v>
      </c>
      <c r="P7" s="295" t="s">
        <v>2</v>
      </c>
      <c r="Q7" s="295" t="s">
        <v>3</v>
      </c>
      <c r="R7" s="295" t="s">
        <v>29</v>
      </c>
      <c r="S7" s="299" t="s">
        <v>30</v>
      </c>
    </row>
    <row r="8" spans="2:39">
      <c r="B8" s="14"/>
      <c r="C8" s="14"/>
      <c r="D8" s="14"/>
      <c r="E8" s="14"/>
      <c r="F8" s="14"/>
      <c r="G8" s="14"/>
      <c r="H8" s="14"/>
      <c r="I8" s="150"/>
      <c r="S8" s="292" t="s">
        <v>340</v>
      </c>
    </row>
    <row r="9" spans="2:39" ht="7.5" customHeight="1">
      <c r="B9" s="14"/>
      <c r="C9" s="14"/>
      <c r="D9" s="14"/>
      <c r="E9" s="14"/>
      <c r="F9" s="14"/>
      <c r="G9" s="14"/>
      <c r="H9" s="14"/>
      <c r="I9" s="151"/>
    </row>
    <row r="10" spans="2:39" ht="12.75" customHeight="1">
      <c r="B10" s="14"/>
      <c r="C10" s="511" t="s">
        <v>343</v>
      </c>
      <c r="D10" s="511"/>
      <c r="E10" s="511"/>
      <c r="F10" s="511"/>
      <c r="G10" s="511"/>
      <c r="H10" s="511"/>
      <c r="I10" s="151"/>
      <c r="J10" s="24">
        <v>292305</v>
      </c>
      <c r="K10" s="15">
        <f t="shared" ref="K10" si="0">SUM(L10+O10)</f>
        <v>662383</v>
      </c>
      <c r="L10" s="15">
        <f t="shared" ref="L10:L11" si="1">SUM(M10:N10)</f>
        <v>651618</v>
      </c>
      <c r="M10" s="15">
        <v>324905</v>
      </c>
      <c r="N10" s="15">
        <v>326713</v>
      </c>
      <c r="O10" s="15">
        <f t="shared" ref="O10:O11" si="2">SUM(P10:Q10)</f>
        <v>10765</v>
      </c>
      <c r="P10" s="15">
        <v>5065</v>
      </c>
      <c r="Q10" s="15">
        <v>5700</v>
      </c>
      <c r="R10" s="18">
        <v>5264</v>
      </c>
      <c r="S10" s="19">
        <v>0.80100000000000005</v>
      </c>
    </row>
    <row r="11" spans="2:39" ht="12.75" customHeight="1">
      <c r="B11" s="14"/>
      <c r="C11" s="502" t="s">
        <v>59</v>
      </c>
      <c r="D11" s="503"/>
      <c r="E11" s="503"/>
      <c r="F11" s="503"/>
      <c r="G11" s="503"/>
      <c r="H11" s="503"/>
      <c r="I11" s="151"/>
      <c r="J11" s="24">
        <v>297517</v>
      </c>
      <c r="K11" s="15">
        <f>SUM(L11,O11)</f>
        <v>668842</v>
      </c>
      <c r="L11" s="15">
        <f t="shared" si="1"/>
        <v>657377</v>
      </c>
      <c r="M11" s="15">
        <v>327636</v>
      </c>
      <c r="N11" s="15">
        <v>329741</v>
      </c>
      <c r="O11" s="15">
        <f t="shared" si="2"/>
        <v>11465</v>
      </c>
      <c r="P11" s="15">
        <v>5332</v>
      </c>
      <c r="Q11" s="15">
        <v>6133</v>
      </c>
      <c r="R11" s="18">
        <f t="shared" ref="R11:R13" si="3">SUM(K11-K10)</f>
        <v>6459</v>
      </c>
      <c r="S11" s="19">
        <f t="shared" ref="S11:S13" si="4">ROUND((K11/K10%)-100,3)</f>
        <v>0.97499999999999998</v>
      </c>
    </row>
    <row r="12" spans="2:39" ht="12.75" customHeight="1">
      <c r="B12" s="14"/>
      <c r="C12" s="502" t="s">
        <v>60</v>
      </c>
      <c r="D12" s="503"/>
      <c r="E12" s="503"/>
      <c r="F12" s="503"/>
      <c r="G12" s="503"/>
      <c r="H12" s="503"/>
      <c r="I12" s="151"/>
      <c r="J12" s="24">
        <v>302605</v>
      </c>
      <c r="K12" s="15">
        <f>SUM(L12,O12)</f>
        <v>674912</v>
      </c>
      <c r="L12" s="15">
        <f>SUM(M12:N12)</f>
        <v>662885</v>
      </c>
      <c r="M12" s="15">
        <v>330328</v>
      </c>
      <c r="N12" s="15">
        <v>332557</v>
      </c>
      <c r="O12" s="15">
        <f>SUM(P12:Q12)</f>
        <v>12027</v>
      </c>
      <c r="P12" s="15">
        <v>5640</v>
      </c>
      <c r="Q12" s="15">
        <v>6387</v>
      </c>
      <c r="R12" s="18">
        <f t="shared" si="3"/>
        <v>6070</v>
      </c>
      <c r="S12" s="19">
        <f t="shared" si="4"/>
        <v>0.90800000000000003</v>
      </c>
    </row>
    <row r="13" spans="2:39" ht="12.75" customHeight="1">
      <c r="B13" s="14"/>
      <c r="C13" s="502" t="s">
        <v>61</v>
      </c>
      <c r="D13" s="503"/>
      <c r="E13" s="503"/>
      <c r="F13" s="503"/>
      <c r="G13" s="503"/>
      <c r="H13" s="503"/>
      <c r="I13" s="151"/>
      <c r="J13" s="24">
        <v>306942</v>
      </c>
      <c r="K13" s="24">
        <f>SUM(L13,O13)</f>
        <v>679863</v>
      </c>
      <c r="L13" s="24">
        <f>SUM(M13:N13)</f>
        <v>667512</v>
      </c>
      <c r="M13" s="24">
        <v>332385</v>
      </c>
      <c r="N13" s="24">
        <v>335127</v>
      </c>
      <c r="O13" s="24">
        <f>SUM(P13:Q13)</f>
        <v>12351</v>
      </c>
      <c r="P13" s="24">
        <v>5740</v>
      </c>
      <c r="Q13" s="24">
        <v>6611</v>
      </c>
      <c r="R13" s="24">
        <f t="shared" si="3"/>
        <v>4951</v>
      </c>
      <c r="S13" s="19">
        <f t="shared" si="4"/>
        <v>0.73399999999999999</v>
      </c>
    </row>
    <row r="14" spans="2:39" ht="12.75" customHeight="1">
      <c r="B14" s="14"/>
      <c r="C14" s="502" t="s">
        <v>62</v>
      </c>
      <c r="D14" s="503"/>
      <c r="E14" s="503"/>
      <c r="F14" s="503"/>
      <c r="G14" s="503"/>
      <c r="H14" s="503"/>
      <c r="I14" s="151"/>
      <c r="J14" s="24">
        <v>310889</v>
      </c>
      <c r="K14" s="24">
        <f>SUM(L14,O14)</f>
        <v>684365</v>
      </c>
      <c r="L14" s="24">
        <f>SUM(M14:N14)</f>
        <v>672251</v>
      </c>
      <c r="M14" s="24">
        <v>334398</v>
      </c>
      <c r="N14" s="24">
        <v>337853</v>
      </c>
      <c r="O14" s="24">
        <f>SUM(P14:Q14)</f>
        <v>12114</v>
      </c>
      <c r="P14" s="24">
        <v>5492</v>
      </c>
      <c r="Q14" s="24">
        <v>6622</v>
      </c>
      <c r="R14" s="24">
        <f>SUM(K14-K13)</f>
        <v>4502</v>
      </c>
      <c r="S14" s="19">
        <f>ROUND((K14/K13%)-100,3)</f>
        <v>0.66200000000000003</v>
      </c>
    </row>
    <row r="15" spans="2:39" ht="7.5" customHeight="1">
      <c r="B15" s="14"/>
      <c r="C15" s="14"/>
      <c r="D15" s="14"/>
      <c r="E15" s="14"/>
      <c r="F15" s="14"/>
      <c r="G15" s="14"/>
      <c r="H15" s="14"/>
      <c r="I15" s="151"/>
    </row>
    <row r="16" spans="2:39" ht="12.75" customHeight="1">
      <c r="B16" s="14"/>
      <c r="C16" s="502" t="s">
        <v>63</v>
      </c>
      <c r="D16" s="503"/>
      <c r="E16" s="503"/>
      <c r="F16" s="503"/>
      <c r="G16" s="503"/>
      <c r="H16" s="503"/>
      <c r="I16" s="151"/>
      <c r="J16" s="24">
        <v>314248</v>
      </c>
      <c r="K16" s="24">
        <f t="shared" ref="K16:K23" si="5">L16+O16</f>
        <v>686237</v>
      </c>
      <c r="L16" s="24">
        <f t="shared" ref="L16:L25" si="6">SUM(M16:N16)</f>
        <v>674123</v>
      </c>
      <c r="M16" s="24">
        <v>334898</v>
      </c>
      <c r="N16" s="24">
        <v>339225</v>
      </c>
      <c r="O16" s="24">
        <f t="shared" ref="O16:O23" si="7">SUM(P16:Q16)</f>
        <v>12114</v>
      </c>
      <c r="P16" s="24">
        <v>5488</v>
      </c>
      <c r="Q16" s="24">
        <v>6626</v>
      </c>
      <c r="R16" s="24">
        <f>SUM(K16-K14)</f>
        <v>1872</v>
      </c>
      <c r="S16" s="19">
        <f>ROUND((K16/K14%)-100,3)</f>
        <v>0.27400000000000002</v>
      </c>
    </row>
    <row r="17" spans="1:19" ht="12.75" customHeight="1">
      <c r="B17" s="14"/>
      <c r="C17" s="502" t="s">
        <v>64</v>
      </c>
      <c r="D17" s="503"/>
      <c r="E17" s="503"/>
      <c r="F17" s="503"/>
      <c r="G17" s="503"/>
      <c r="H17" s="503"/>
      <c r="I17" s="151"/>
      <c r="J17" s="24">
        <v>318925</v>
      </c>
      <c r="K17" s="24">
        <f t="shared" si="5"/>
        <v>691230</v>
      </c>
      <c r="L17" s="24">
        <f t="shared" si="6"/>
        <v>678869</v>
      </c>
      <c r="M17" s="24">
        <v>337029</v>
      </c>
      <c r="N17" s="24">
        <v>341840</v>
      </c>
      <c r="O17" s="24">
        <f t="shared" si="7"/>
        <v>12361</v>
      </c>
      <c r="P17" s="24">
        <v>5554</v>
      </c>
      <c r="Q17" s="24">
        <v>6807</v>
      </c>
      <c r="R17" s="24">
        <f t="shared" ref="R17:R23" si="8">SUM(K17-K16)</f>
        <v>4993</v>
      </c>
      <c r="S17" s="19">
        <f t="shared" ref="S17:S23" si="9">ROUND((K17/K16%)-100,3)</f>
        <v>0.72799999999999998</v>
      </c>
    </row>
    <row r="18" spans="1:19" ht="12.75" customHeight="1">
      <c r="B18" s="14"/>
      <c r="C18" s="502" t="s">
        <v>65</v>
      </c>
      <c r="D18" s="503"/>
      <c r="E18" s="503"/>
      <c r="F18" s="503"/>
      <c r="G18" s="503"/>
      <c r="H18" s="503"/>
      <c r="I18" s="151"/>
      <c r="J18" s="25">
        <v>324194</v>
      </c>
      <c r="K18" s="25">
        <f t="shared" si="5"/>
        <v>697174</v>
      </c>
      <c r="L18" s="25">
        <f t="shared" si="6"/>
        <v>684107</v>
      </c>
      <c r="M18" s="25">
        <v>339385</v>
      </c>
      <c r="N18" s="25">
        <v>344722</v>
      </c>
      <c r="O18" s="25">
        <f t="shared" si="7"/>
        <v>13067</v>
      </c>
      <c r="P18" s="25">
        <v>5825</v>
      </c>
      <c r="Q18" s="25">
        <v>7242</v>
      </c>
      <c r="R18" s="25">
        <f t="shared" si="8"/>
        <v>5944</v>
      </c>
      <c r="S18" s="26">
        <f t="shared" si="9"/>
        <v>0.86</v>
      </c>
    </row>
    <row r="19" spans="1:19" ht="12.75" customHeight="1">
      <c r="B19" s="14"/>
      <c r="C19" s="502" t="s">
        <v>66</v>
      </c>
      <c r="D19" s="503"/>
      <c r="E19" s="503"/>
      <c r="F19" s="503"/>
      <c r="G19" s="503"/>
      <c r="H19" s="503"/>
      <c r="I19" s="151"/>
      <c r="J19" s="25">
        <v>329290</v>
      </c>
      <c r="K19" s="25">
        <f t="shared" si="5"/>
        <v>702922</v>
      </c>
      <c r="L19" s="25">
        <f t="shared" si="6"/>
        <v>689187</v>
      </c>
      <c r="M19" s="25">
        <v>341481</v>
      </c>
      <c r="N19" s="25">
        <v>347706</v>
      </c>
      <c r="O19" s="25">
        <f t="shared" si="7"/>
        <v>13735</v>
      </c>
      <c r="P19" s="25">
        <v>6145</v>
      </c>
      <c r="Q19" s="25">
        <v>7590</v>
      </c>
      <c r="R19" s="25">
        <f t="shared" si="8"/>
        <v>5748</v>
      </c>
      <c r="S19" s="26">
        <f t="shared" si="9"/>
        <v>0.82399999999999995</v>
      </c>
    </row>
    <row r="20" spans="1:19" ht="12.75" customHeight="1">
      <c r="B20" s="14"/>
      <c r="C20" s="502" t="s">
        <v>67</v>
      </c>
      <c r="D20" s="503"/>
      <c r="E20" s="503"/>
      <c r="F20" s="503"/>
      <c r="G20" s="503"/>
      <c r="H20" s="503"/>
      <c r="I20" s="151"/>
      <c r="J20" s="25">
        <v>332307</v>
      </c>
      <c r="K20" s="25">
        <f t="shared" si="5"/>
        <v>706449</v>
      </c>
      <c r="L20" s="25">
        <f t="shared" si="6"/>
        <v>692450</v>
      </c>
      <c r="M20" s="25">
        <v>342512</v>
      </c>
      <c r="N20" s="25">
        <v>349938</v>
      </c>
      <c r="O20" s="25">
        <f t="shared" si="7"/>
        <v>13999</v>
      </c>
      <c r="P20" s="25">
        <v>6202</v>
      </c>
      <c r="Q20" s="25">
        <v>7797</v>
      </c>
      <c r="R20" s="25">
        <f t="shared" si="8"/>
        <v>3527</v>
      </c>
      <c r="S20" s="26">
        <f t="shared" si="9"/>
        <v>0.502</v>
      </c>
    </row>
    <row r="21" spans="1:19" ht="7.5" customHeight="1">
      <c r="B21" s="14"/>
      <c r="C21" s="14"/>
      <c r="D21" s="14"/>
      <c r="E21" s="14"/>
      <c r="F21" s="14"/>
      <c r="G21" s="14"/>
      <c r="H21" s="14"/>
      <c r="I21" s="151"/>
    </row>
    <row r="22" spans="1:19" ht="12.75" customHeight="1">
      <c r="B22" s="14"/>
      <c r="C22" s="502" t="s">
        <v>68</v>
      </c>
      <c r="D22" s="503"/>
      <c r="E22" s="503"/>
      <c r="F22" s="503"/>
      <c r="G22" s="503"/>
      <c r="H22" s="503"/>
      <c r="I22" s="151"/>
      <c r="J22" s="25">
        <v>333414</v>
      </c>
      <c r="K22" s="148">
        <f t="shared" si="5"/>
        <v>707280</v>
      </c>
      <c r="L22" s="148">
        <f t="shared" si="6"/>
        <v>693368</v>
      </c>
      <c r="M22" s="148">
        <v>342158</v>
      </c>
      <c r="N22" s="148">
        <v>351210</v>
      </c>
      <c r="O22" s="148">
        <f t="shared" si="7"/>
        <v>13912</v>
      </c>
      <c r="P22" s="148">
        <v>6035</v>
      </c>
      <c r="Q22" s="148">
        <v>7877</v>
      </c>
      <c r="R22" s="148">
        <f>SUM(K22-K20)</f>
        <v>831</v>
      </c>
      <c r="S22" s="149">
        <f>ROUND((K22/K20%)-100,3)</f>
        <v>0.11799999999999999</v>
      </c>
    </row>
    <row r="23" spans="1:19" ht="12.75" customHeight="1">
      <c r="B23" s="14"/>
      <c r="C23" s="502" t="s">
        <v>243</v>
      </c>
      <c r="D23" s="503"/>
      <c r="E23" s="503"/>
      <c r="F23" s="503"/>
      <c r="G23" s="503"/>
      <c r="H23" s="503"/>
      <c r="I23" s="151"/>
      <c r="J23" s="25">
        <v>335465</v>
      </c>
      <c r="K23" s="148">
        <f t="shared" si="5"/>
        <v>707903</v>
      </c>
      <c r="L23" s="148">
        <f t="shared" si="6"/>
        <v>694886</v>
      </c>
      <c r="M23" s="148">
        <v>342261</v>
      </c>
      <c r="N23" s="148">
        <v>352625</v>
      </c>
      <c r="O23" s="148">
        <f t="shared" si="7"/>
        <v>13017</v>
      </c>
      <c r="P23" s="148">
        <v>5679</v>
      </c>
      <c r="Q23" s="148">
        <v>7338</v>
      </c>
      <c r="R23" s="148">
        <f t="shared" si="8"/>
        <v>623</v>
      </c>
      <c r="S23" s="149">
        <f t="shared" si="9"/>
        <v>8.7999999999999995E-2</v>
      </c>
    </row>
    <row r="24" spans="1:19" ht="12.75" customHeight="1">
      <c r="B24" s="14"/>
      <c r="C24" s="502" t="s">
        <v>344</v>
      </c>
      <c r="D24" s="503"/>
      <c r="E24" s="503"/>
      <c r="F24" s="503"/>
      <c r="G24" s="503"/>
      <c r="H24" s="503"/>
      <c r="I24" s="151"/>
      <c r="J24" s="25">
        <v>344228</v>
      </c>
      <c r="K24" s="148">
        <f>SUM(L24,O24)</f>
        <v>709262</v>
      </c>
      <c r="L24" s="148">
        <f t="shared" si="6"/>
        <v>696522</v>
      </c>
      <c r="M24" s="148">
        <v>342647</v>
      </c>
      <c r="N24" s="148">
        <v>353875</v>
      </c>
      <c r="O24" s="301">
        <f>SUM(P24:Q24)</f>
        <v>12740</v>
      </c>
      <c r="P24" s="301">
        <v>5613</v>
      </c>
      <c r="Q24" s="301">
        <v>7127</v>
      </c>
      <c r="R24" s="148">
        <f>SUM(K24-K23)</f>
        <v>1359</v>
      </c>
      <c r="S24" s="149">
        <f>ROUND((K24/K23%)-100,3)</f>
        <v>0.192</v>
      </c>
    </row>
    <row r="25" spans="1:19" ht="12.75" customHeight="1">
      <c r="B25" s="14"/>
      <c r="C25" s="518" t="s">
        <v>352</v>
      </c>
      <c r="D25" s="519"/>
      <c r="E25" s="519"/>
      <c r="F25" s="519"/>
      <c r="G25" s="519"/>
      <c r="H25" s="519"/>
      <c r="I25" s="151"/>
      <c r="J25" s="303">
        <v>347096</v>
      </c>
      <c r="K25" s="304">
        <f>SUM(L25,O25)</f>
        <v>711212</v>
      </c>
      <c r="L25" s="304">
        <f t="shared" si="6"/>
        <v>698354</v>
      </c>
      <c r="M25" s="304">
        <v>343353</v>
      </c>
      <c r="N25" s="304">
        <v>355001</v>
      </c>
      <c r="O25" s="305">
        <f>SUM(P25:Q25)</f>
        <v>12858</v>
      </c>
      <c r="P25" s="305">
        <v>5741</v>
      </c>
      <c r="Q25" s="305">
        <v>7117</v>
      </c>
      <c r="R25" s="304">
        <f>SUM(K25-K24)</f>
        <v>1950</v>
      </c>
      <c r="S25" s="412">
        <v>0.27</v>
      </c>
    </row>
    <row r="26" spans="1:19" ht="7.5" customHeight="1">
      <c r="B26" s="27"/>
      <c r="C26" s="28"/>
      <c r="D26" s="28"/>
      <c r="E26" s="28"/>
      <c r="F26" s="28"/>
      <c r="G26" s="28"/>
      <c r="H26" s="28"/>
      <c r="I26" s="152"/>
      <c r="J26" s="27"/>
      <c r="K26" s="27"/>
      <c r="L26" s="27"/>
      <c r="M26" s="27"/>
      <c r="N26" s="27"/>
      <c r="O26" s="27"/>
      <c r="P26" s="27"/>
      <c r="Q26" s="27"/>
      <c r="R26" s="27"/>
      <c r="S26" s="27"/>
    </row>
    <row r="27" spans="1:19" ht="4.5" customHeight="1"/>
    <row r="28" spans="1:19" s="302" customFormat="1" ht="13.5" customHeight="1">
      <c r="A28" s="306"/>
      <c r="B28" s="512" t="s">
        <v>11</v>
      </c>
      <c r="C28" s="512"/>
      <c r="D28" s="512"/>
      <c r="E28" s="300" t="s">
        <v>345</v>
      </c>
      <c r="F28" s="513">
        <v>-1</v>
      </c>
      <c r="G28" s="513"/>
      <c r="H28" s="514" t="s">
        <v>346</v>
      </c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S28" s="514"/>
    </row>
    <row r="29" spans="1:19" s="302" customFormat="1" ht="13.5" customHeight="1">
      <c r="A29" s="306"/>
      <c r="B29" s="12"/>
      <c r="C29" s="12"/>
      <c r="D29" s="12"/>
      <c r="E29" s="300"/>
      <c r="F29" s="307"/>
      <c r="G29" s="307"/>
      <c r="H29" s="514"/>
      <c r="I29" s="514"/>
      <c r="J29" s="514"/>
      <c r="K29" s="514"/>
      <c r="L29" s="514"/>
      <c r="M29" s="514"/>
      <c r="N29" s="514"/>
      <c r="O29" s="514"/>
      <c r="P29" s="514"/>
      <c r="Q29" s="514"/>
      <c r="R29" s="514"/>
      <c r="S29" s="514"/>
    </row>
    <row r="30" spans="1:19" s="302" customFormat="1" ht="13.5" customHeight="1">
      <c r="B30" s="297"/>
      <c r="C30" s="297"/>
      <c r="D30" s="297"/>
      <c r="E30" s="29"/>
      <c r="F30" s="515"/>
      <c r="G30" s="515"/>
      <c r="H30" s="514"/>
      <c r="I30" s="514"/>
      <c r="J30" s="514"/>
      <c r="K30" s="514"/>
      <c r="L30" s="514"/>
      <c r="M30" s="514"/>
      <c r="N30" s="514"/>
      <c r="O30" s="514"/>
      <c r="P30" s="514"/>
      <c r="Q30" s="514"/>
      <c r="R30" s="514"/>
      <c r="S30" s="514"/>
    </row>
    <row r="31" spans="1:19" s="302" customFormat="1" ht="13.5" customHeight="1">
      <c r="B31" s="297"/>
      <c r="C31" s="297"/>
      <c r="D31" s="297"/>
      <c r="E31" s="29"/>
      <c r="F31" s="515">
        <v>-2</v>
      </c>
      <c r="G31" s="515"/>
      <c r="H31" s="514" t="s">
        <v>347</v>
      </c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</row>
    <row r="32" spans="1:19" s="302" customFormat="1" ht="13.5" customHeight="1">
      <c r="B32" s="297"/>
      <c r="C32" s="297"/>
      <c r="D32" s="297"/>
      <c r="E32" s="29"/>
      <c r="F32" s="298"/>
      <c r="G32" s="308"/>
      <c r="H32" s="514"/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14"/>
    </row>
    <row r="33" spans="2:19" s="302" customFormat="1" ht="13.5" customHeight="1">
      <c r="B33" s="297"/>
      <c r="C33" s="297"/>
      <c r="D33" s="297"/>
      <c r="E33" s="29"/>
      <c r="F33" s="515">
        <v>-3</v>
      </c>
      <c r="G33" s="515"/>
      <c r="H33" s="514" t="s">
        <v>348</v>
      </c>
      <c r="I33" s="514"/>
      <c r="J33" s="514"/>
      <c r="K33" s="514"/>
      <c r="L33" s="514"/>
      <c r="M33" s="514"/>
      <c r="N33" s="514"/>
      <c r="O33" s="514"/>
      <c r="P33" s="514"/>
      <c r="Q33" s="514"/>
      <c r="R33" s="514"/>
      <c r="S33" s="514"/>
    </row>
    <row r="34" spans="2:19" s="302" customFormat="1" ht="13.5" customHeight="1">
      <c r="B34" s="297"/>
      <c r="C34" s="297"/>
      <c r="D34" s="297"/>
      <c r="E34" s="29"/>
      <c r="F34" s="515"/>
      <c r="G34" s="515"/>
      <c r="H34" s="514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</row>
    <row r="35" spans="2:19" s="302" customFormat="1">
      <c r="B35" s="297"/>
      <c r="C35" s="297"/>
      <c r="D35" s="297"/>
      <c r="E35" s="29"/>
      <c r="F35" s="515">
        <v>-4</v>
      </c>
      <c r="G35" s="515"/>
      <c r="H35" s="514" t="s">
        <v>349</v>
      </c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</row>
    <row r="36" spans="2:19" s="302" customFormat="1">
      <c r="B36" s="297"/>
      <c r="C36" s="297"/>
      <c r="D36" s="297"/>
      <c r="E36" s="29"/>
      <c r="F36" s="515"/>
      <c r="G36" s="515"/>
      <c r="H36" s="514"/>
      <c r="I36" s="514"/>
      <c r="J36" s="514"/>
      <c r="K36" s="514"/>
      <c r="L36" s="514"/>
      <c r="M36" s="514"/>
      <c r="N36" s="514"/>
      <c r="O36" s="514"/>
      <c r="P36" s="514"/>
      <c r="Q36" s="514"/>
      <c r="R36" s="514"/>
      <c r="S36" s="514"/>
    </row>
    <row r="37" spans="2:19" s="302" customFormat="1">
      <c r="B37" s="297"/>
      <c r="C37" s="297"/>
      <c r="D37" s="297"/>
      <c r="E37" s="29"/>
      <c r="F37" s="515">
        <v>-5</v>
      </c>
      <c r="G37" s="515"/>
      <c r="H37" s="514" t="s">
        <v>350</v>
      </c>
      <c r="I37" s="514"/>
      <c r="J37" s="514"/>
      <c r="K37" s="514"/>
      <c r="L37" s="514"/>
      <c r="M37" s="514"/>
      <c r="N37" s="514"/>
      <c r="O37" s="514"/>
      <c r="P37" s="514"/>
      <c r="Q37" s="514"/>
      <c r="R37" s="514"/>
      <c r="S37" s="514"/>
    </row>
    <row r="38" spans="2:19" s="302" customFormat="1">
      <c r="B38" s="297"/>
      <c r="C38" s="297"/>
      <c r="D38" s="297"/>
      <c r="E38" s="29"/>
      <c r="F38" s="515"/>
      <c r="G38" s="515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</row>
    <row r="39" spans="2:19">
      <c r="B39" s="455" t="s">
        <v>16</v>
      </c>
      <c r="C39" s="455"/>
      <c r="D39" s="455"/>
      <c r="E39" s="11" t="s">
        <v>345</v>
      </c>
      <c r="F39" s="30" t="s">
        <v>69</v>
      </c>
    </row>
    <row r="41" spans="2:19" s="302" customFormat="1">
      <c r="C41" s="309" t="s">
        <v>351</v>
      </c>
    </row>
    <row r="56" customFormat="1"/>
    <row r="72" spans="10:14">
      <c r="J72" s="12"/>
      <c r="K72" s="516"/>
      <c r="L72" s="516"/>
      <c r="M72" s="516"/>
      <c r="N72" s="516"/>
    </row>
    <row r="73" spans="10:14">
      <c r="J73" s="12"/>
      <c r="K73" s="516"/>
      <c r="L73" s="516"/>
      <c r="M73" s="516"/>
      <c r="N73" s="9"/>
    </row>
  </sheetData>
  <mergeCells count="40">
    <mergeCell ref="F36:G36"/>
    <mergeCell ref="F37:G37"/>
    <mergeCell ref="F38:G38"/>
    <mergeCell ref="C12:H12"/>
    <mergeCell ref="C13:H13"/>
    <mergeCell ref="C14:H14"/>
    <mergeCell ref="C20:H20"/>
    <mergeCell ref="C22:H22"/>
    <mergeCell ref="Q1:T2"/>
    <mergeCell ref="K73:M73"/>
    <mergeCell ref="B4:S4"/>
    <mergeCell ref="B6:I7"/>
    <mergeCell ref="J6:J7"/>
    <mergeCell ref="K6:K7"/>
    <mergeCell ref="L6:N6"/>
    <mergeCell ref="O6:Q6"/>
    <mergeCell ref="R6:S6"/>
    <mergeCell ref="K72:N72"/>
    <mergeCell ref="C17:H17"/>
    <mergeCell ref="C18:H18"/>
    <mergeCell ref="C19:H19"/>
    <mergeCell ref="C25:H25"/>
    <mergeCell ref="C10:H10"/>
    <mergeCell ref="C11:H11"/>
    <mergeCell ref="B39:D39"/>
    <mergeCell ref="C16:H16"/>
    <mergeCell ref="B28:D28"/>
    <mergeCell ref="F28:G28"/>
    <mergeCell ref="H28:S30"/>
    <mergeCell ref="F30:G30"/>
    <mergeCell ref="C23:H23"/>
    <mergeCell ref="C24:H24"/>
    <mergeCell ref="F31:G31"/>
    <mergeCell ref="H31:S32"/>
    <mergeCell ref="F33:G33"/>
    <mergeCell ref="H33:S34"/>
    <mergeCell ref="F34:G34"/>
    <mergeCell ref="F35:G35"/>
    <mergeCell ref="H35:S36"/>
    <mergeCell ref="H37:S38"/>
  </mergeCells>
  <phoneticPr fontId="11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154"/>
  <sheetViews>
    <sheetView view="pageBreakPreview" zoomScaleNormal="100" zoomScaleSheetLayoutView="100" workbookViewId="0">
      <selection activeCell="T1" sqref="T1"/>
    </sheetView>
  </sheetViews>
  <sheetFormatPr defaultRowHeight="11.25"/>
  <cols>
    <col min="1" max="11" width="1.625" style="31" customWidth="1"/>
    <col min="12" max="19" width="10.25" style="31" customWidth="1"/>
    <col min="20" max="20" width="1.625" style="31" customWidth="1"/>
    <col min="21" max="16384" width="9" style="31"/>
  </cols>
  <sheetData>
    <row r="1" spans="1:21" s="253" customFormat="1" ht="11.1" customHeight="1">
      <c r="A1" s="537">
        <v>18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435"/>
      <c r="N1" s="435"/>
    </row>
    <row r="2" spans="1:21" s="253" customFormat="1" ht="11.1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435"/>
      <c r="N2" s="435"/>
    </row>
    <row r="3" spans="1:21" ht="11.1" customHeight="1"/>
    <row r="4" spans="1:21" ht="11.1" customHeight="1"/>
    <row r="5" spans="1:21" s="32" customFormat="1" ht="18" customHeight="1">
      <c r="B5" s="524" t="s">
        <v>308</v>
      </c>
      <c r="C5" s="524"/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24"/>
      <c r="T5" s="33"/>
      <c r="U5" s="34"/>
    </row>
    <row r="6" spans="1:21" ht="12.95" customHeight="1">
      <c r="B6" s="432"/>
      <c r="C6" s="432"/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</row>
    <row r="7" spans="1:21" ht="15.95" customHeight="1">
      <c r="B7" s="525" t="s">
        <v>70</v>
      </c>
      <c r="C7" s="526"/>
      <c r="D7" s="526"/>
      <c r="E7" s="526"/>
      <c r="F7" s="526"/>
      <c r="G7" s="526"/>
      <c r="H7" s="526"/>
      <c r="I7" s="526"/>
      <c r="J7" s="526"/>
      <c r="K7" s="526"/>
      <c r="L7" s="526" t="s">
        <v>71</v>
      </c>
      <c r="M7" s="526" t="s">
        <v>354</v>
      </c>
      <c r="N7" s="526"/>
      <c r="O7" s="526"/>
      <c r="P7" s="529" t="s">
        <v>72</v>
      </c>
      <c r="Q7" s="529" t="s">
        <v>458</v>
      </c>
      <c r="R7" s="526" t="s">
        <v>355</v>
      </c>
      <c r="S7" s="530"/>
      <c r="T7" s="432"/>
      <c r="U7" s="432"/>
    </row>
    <row r="8" spans="1:21" ht="15.95" customHeight="1">
      <c r="B8" s="527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427" t="s">
        <v>1</v>
      </c>
      <c r="N8" s="427" t="s">
        <v>356</v>
      </c>
      <c r="O8" s="427" t="s">
        <v>357</v>
      </c>
      <c r="P8" s="528"/>
      <c r="Q8" s="528"/>
      <c r="R8" s="427" t="s">
        <v>71</v>
      </c>
      <c r="S8" s="436" t="s">
        <v>73</v>
      </c>
      <c r="T8" s="433"/>
      <c r="U8" s="432"/>
    </row>
    <row r="9" spans="1:21" ht="11.1" customHeight="1">
      <c r="K9" s="154"/>
      <c r="L9" s="432"/>
      <c r="U9" s="432"/>
    </row>
    <row r="10" spans="1:21" s="41" customFormat="1" ht="11.1" customHeight="1">
      <c r="C10" s="523" t="s">
        <v>74</v>
      </c>
      <c r="D10" s="523"/>
      <c r="E10" s="523"/>
      <c r="F10" s="523"/>
      <c r="G10" s="523"/>
      <c r="H10" s="523"/>
      <c r="I10" s="523"/>
      <c r="J10" s="523"/>
      <c r="K10" s="268"/>
      <c r="L10" s="269">
        <v>350800</v>
      </c>
      <c r="M10" s="270">
        <v>714567</v>
      </c>
      <c r="N10" s="270">
        <v>350385</v>
      </c>
      <c r="O10" s="270">
        <v>364182</v>
      </c>
      <c r="P10" s="271">
        <v>14862.042429284525</v>
      </c>
      <c r="Q10" s="272">
        <v>2.0369640820980615</v>
      </c>
      <c r="R10" s="271">
        <v>3594</v>
      </c>
      <c r="S10" s="271">
        <v>3187</v>
      </c>
      <c r="T10" s="45"/>
      <c r="U10" s="46"/>
    </row>
    <row r="11" spans="1:21" ht="6.2" customHeight="1">
      <c r="C11" s="428"/>
      <c r="D11" s="428"/>
      <c r="E11" s="428"/>
      <c r="F11" s="428"/>
      <c r="G11" s="428"/>
      <c r="H11" s="428"/>
      <c r="I11" s="428"/>
      <c r="J11" s="428"/>
      <c r="K11" s="52"/>
      <c r="L11" s="147"/>
      <c r="M11" s="48"/>
      <c r="N11" s="48"/>
      <c r="O11" s="48"/>
      <c r="P11" s="43"/>
      <c r="Q11" s="44"/>
      <c r="R11" s="43"/>
      <c r="S11" s="43"/>
      <c r="T11" s="49"/>
      <c r="U11" s="432"/>
    </row>
    <row r="12" spans="1:21" s="41" customFormat="1" ht="11.1" customHeight="1">
      <c r="C12" s="522" t="s">
        <v>75</v>
      </c>
      <c r="D12" s="522"/>
      <c r="E12" s="522"/>
      <c r="F12" s="522"/>
      <c r="G12" s="522"/>
      <c r="H12" s="522"/>
      <c r="I12" s="522"/>
      <c r="J12" s="522"/>
      <c r="K12" s="57"/>
      <c r="L12" s="51">
        <v>4423</v>
      </c>
      <c r="M12" s="51">
        <v>6990</v>
      </c>
      <c r="N12" s="51">
        <v>3518</v>
      </c>
      <c r="O12" s="51">
        <v>3472</v>
      </c>
      <c r="P12" s="43">
        <v>17007.299270072992</v>
      </c>
      <c r="Q12" s="44">
        <v>1.5803753108749716</v>
      </c>
      <c r="R12" s="43">
        <v>-27</v>
      </c>
      <c r="S12" s="43">
        <v>-78</v>
      </c>
      <c r="T12" s="45"/>
      <c r="U12" s="46"/>
    </row>
    <row r="13" spans="1:21" ht="11.1" customHeight="1">
      <c r="C13" s="428"/>
      <c r="D13" s="428"/>
      <c r="E13" s="428"/>
      <c r="F13" s="428"/>
      <c r="G13" s="520" t="s">
        <v>76</v>
      </c>
      <c r="H13" s="520"/>
      <c r="I13" s="520"/>
      <c r="J13" s="520"/>
      <c r="K13" s="52"/>
      <c r="L13" s="53">
        <v>3016</v>
      </c>
      <c r="M13" s="54">
        <v>4603</v>
      </c>
      <c r="N13" s="54">
        <v>2366</v>
      </c>
      <c r="O13" s="53">
        <v>2237</v>
      </c>
      <c r="P13" s="55">
        <v>21114.67889908257</v>
      </c>
      <c r="Q13" s="56">
        <v>1.5261936339522546</v>
      </c>
      <c r="R13" s="55">
        <v>-42</v>
      </c>
      <c r="S13" s="55">
        <v>-94</v>
      </c>
      <c r="T13" s="49"/>
      <c r="U13" s="432"/>
    </row>
    <row r="14" spans="1:21" ht="11.1" customHeight="1">
      <c r="C14" s="428"/>
      <c r="D14" s="428"/>
      <c r="E14" s="428"/>
      <c r="F14" s="428"/>
      <c r="G14" s="520" t="s">
        <v>77</v>
      </c>
      <c r="H14" s="520"/>
      <c r="I14" s="520"/>
      <c r="J14" s="520"/>
      <c r="K14" s="52"/>
      <c r="L14" s="53">
        <v>1407</v>
      </c>
      <c r="M14" s="54">
        <v>2387</v>
      </c>
      <c r="N14" s="54">
        <v>1152</v>
      </c>
      <c r="O14" s="53">
        <v>1235</v>
      </c>
      <c r="P14" s="55">
        <v>12367.875647668394</v>
      </c>
      <c r="Q14" s="56">
        <v>1.6965174129353233</v>
      </c>
      <c r="R14" s="55">
        <v>15</v>
      </c>
      <c r="S14" s="55">
        <v>16</v>
      </c>
      <c r="T14" s="49"/>
      <c r="U14" s="432"/>
    </row>
    <row r="15" spans="1:21" ht="6.2" customHeight="1">
      <c r="C15" s="428"/>
      <c r="D15" s="428"/>
      <c r="E15" s="428"/>
      <c r="F15" s="428"/>
      <c r="G15" s="428"/>
      <c r="H15" s="428"/>
      <c r="I15" s="428"/>
      <c r="J15" s="428"/>
      <c r="K15" s="52"/>
      <c r="L15" s="51"/>
      <c r="M15" s="51"/>
      <c r="N15" s="51"/>
      <c r="O15" s="42"/>
      <c r="P15" s="43"/>
      <c r="Q15" s="44"/>
      <c r="R15" s="43"/>
      <c r="S15" s="43"/>
      <c r="T15" s="49"/>
      <c r="U15" s="432"/>
    </row>
    <row r="16" spans="1:21" s="41" customFormat="1" ht="11.1" customHeight="1">
      <c r="C16" s="522" t="s">
        <v>78</v>
      </c>
      <c r="D16" s="522"/>
      <c r="E16" s="522"/>
      <c r="F16" s="522"/>
      <c r="G16" s="522"/>
      <c r="H16" s="522"/>
      <c r="I16" s="522"/>
      <c r="J16" s="522"/>
      <c r="K16" s="57"/>
      <c r="L16" s="51">
        <v>5070</v>
      </c>
      <c r="M16" s="51">
        <v>8669</v>
      </c>
      <c r="N16" s="51">
        <v>4182</v>
      </c>
      <c r="O16" s="51">
        <v>4487</v>
      </c>
      <c r="P16" s="43">
        <v>16767.891682785299</v>
      </c>
      <c r="Q16" s="44">
        <v>1.709861932938856</v>
      </c>
      <c r="R16" s="43">
        <v>148</v>
      </c>
      <c r="S16" s="43">
        <v>194</v>
      </c>
      <c r="T16" s="45"/>
      <c r="U16" s="46"/>
    </row>
    <row r="17" spans="3:21" ht="11.1" customHeight="1">
      <c r="C17" s="428"/>
      <c r="D17" s="428"/>
      <c r="E17" s="428"/>
      <c r="F17" s="428"/>
      <c r="G17" s="520" t="s">
        <v>76</v>
      </c>
      <c r="H17" s="520"/>
      <c r="I17" s="520"/>
      <c r="J17" s="520"/>
      <c r="K17" s="52"/>
      <c r="L17" s="58">
        <v>2860</v>
      </c>
      <c r="M17" s="59">
        <v>4896</v>
      </c>
      <c r="N17" s="59">
        <v>2409</v>
      </c>
      <c r="O17" s="58">
        <v>2487</v>
      </c>
      <c r="P17" s="55">
        <v>19741.93548387097</v>
      </c>
      <c r="Q17" s="56">
        <v>1.711888111888112</v>
      </c>
      <c r="R17" s="55">
        <v>64</v>
      </c>
      <c r="S17" s="55">
        <v>98</v>
      </c>
      <c r="T17" s="49"/>
      <c r="U17" s="432"/>
    </row>
    <row r="18" spans="3:21" ht="11.1" customHeight="1">
      <c r="C18" s="428"/>
      <c r="D18" s="428"/>
      <c r="E18" s="428"/>
      <c r="F18" s="428"/>
      <c r="G18" s="520" t="s">
        <v>77</v>
      </c>
      <c r="H18" s="520"/>
      <c r="I18" s="520"/>
      <c r="J18" s="520"/>
      <c r="K18" s="52"/>
      <c r="L18" s="58">
        <v>2210</v>
      </c>
      <c r="M18" s="59">
        <v>3773</v>
      </c>
      <c r="N18" s="59">
        <v>1773</v>
      </c>
      <c r="O18" s="58">
        <v>2000</v>
      </c>
      <c r="P18" s="55">
        <v>14026.022304832713</v>
      </c>
      <c r="Q18" s="56">
        <v>1.7072398190045248</v>
      </c>
      <c r="R18" s="55">
        <v>84</v>
      </c>
      <c r="S18" s="55">
        <v>96</v>
      </c>
      <c r="T18" s="49"/>
      <c r="U18" s="432"/>
    </row>
    <row r="19" spans="3:21" ht="6.2" customHeight="1">
      <c r="C19" s="428"/>
      <c r="D19" s="428"/>
      <c r="E19" s="428"/>
      <c r="F19" s="428"/>
      <c r="G19" s="428"/>
      <c r="H19" s="428"/>
      <c r="I19" s="428"/>
      <c r="J19" s="428"/>
      <c r="K19" s="52"/>
      <c r="L19" s="51"/>
      <c r="M19" s="51"/>
      <c r="N19" s="51"/>
      <c r="O19" s="42"/>
      <c r="P19" s="43"/>
      <c r="Q19" s="44"/>
      <c r="R19" s="43"/>
      <c r="S19" s="43"/>
      <c r="T19" s="49"/>
      <c r="U19" s="432"/>
    </row>
    <row r="20" spans="3:21" s="41" customFormat="1" ht="11.1" customHeight="1">
      <c r="C20" s="522" t="s">
        <v>79</v>
      </c>
      <c r="D20" s="522"/>
      <c r="E20" s="522"/>
      <c r="F20" s="522"/>
      <c r="G20" s="522"/>
      <c r="H20" s="522"/>
      <c r="I20" s="522"/>
      <c r="J20" s="522"/>
      <c r="K20" s="57"/>
      <c r="L20" s="60">
        <v>2274</v>
      </c>
      <c r="M20" s="61">
        <v>3819</v>
      </c>
      <c r="N20" s="61">
        <v>1854</v>
      </c>
      <c r="O20" s="60">
        <v>1965</v>
      </c>
      <c r="P20" s="43">
        <v>22868.263473053892</v>
      </c>
      <c r="Q20" s="44">
        <v>1.6794195250659631</v>
      </c>
      <c r="R20" s="43">
        <v>34</v>
      </c>
      <c r="S20" s="43">
        <v>47</v>
      </c>
      <c r="T20" s="45"/>
      <c r="U20" s="46"/>
    </row>
    <row r="21" spans="3:21" ht="6.2" customHeight="1">
      <c r="C21" s="428"/>
      <c r="D21" s="428"/>
      <c r="E21" s="428"/>
      <c r="F21" s="428"/>
      <c r="G21" s="428"/>
      <c r="H21" s="428"/>
      <c r="I21" s="428"/>
      <c r="J21" s="428"/>
      <c r="K21" s="52"/>
      <c r="L21" s="51"/>
      <c r="M21" s="51"/>
      <c r="N21" s="51"/>
      <c r="O21" s="42"/>
      <c r="P21" s="43"/>
      <c r="Q21" s="44"/>
      <c r="R21" s="43"/>
      <c r="S21" s="43"/>
      <c r="T21" s="49"/>
      <c r="U21" s="432"/>
    </row>
    <row r="22" spans="3:21" s="41" customFormat="1" ht="10.5" customHeight="1">
      <c r="C22" s="522" t="s">
        <v>80</v>
      </c>
      <c r="D22" s="522"/>
      <c r="E22" s="522"/>
      <c r="F22" s="522"/>
      <c r="G22" s="522"/>
      <c r="H22" s="522"/>
      <c r="I22" s="522"/>
      <c r="J22" s="522"/>
      <c r="K22" s="57"/>
      <c r="L22" s="51">
        <v>3633</v>
      </c>
      <c r="M22" s="51">
        <v>6470</v>
      </c>
      <c r="N22" s="51">
        <v>3168</v>
      </c>
      <c r="O22" s="51">
        <v>3302</v>
      </c>
      <c r="P22" s="43">
        <v>13913.978494623658</v>
      </c>
      <c r="Q22" s="44">
        <v>1.7808973300302779</v>
      </c>
      <c r="R22" s="43">
        <v>64</v>
      </c>
      <c r="S22" s="43">
        <v>89</v>
      </c>
      <c r="T22" s="45"/>
      <c r="U22" s="46"/>
    </row>
    <row r="23" spans="3:21" ht="11.1" customHeight="1">
      <c r="C23" s="428"/>
      <c r="D23" s="428"/>
      <c r="E23" s="428"/>
      <c r="F23" s="428"/>
      <c r="G23" s="520" t="s">
        <v>76</v>
      </c>
      <c r="H23" s="520"/>
      <c r="I23" s="520"/>
      <c r="J23" s="520"/>
      <c r="K23" s="52"/>
      <c r="L23" s="58">
        <v>864</v>
      </c>
      <c r="M23" s="59">
        <v>1320</v>
      </c>
      <c r="N23" s="59">
        <v>649</v>
      </c>
      <c r="O23" s="58">
        <v>671</v>
      </c>
      <c r="P23" s="55">
        <v>18591.54929577465</v>
      </c>
      <c r="Q23" s="56">
        <v>1.5277777777777777</v>
      </c>
      <c r="R23" s="55">
        <v>34</v>
      </c>
      <c r="S23" s="55">
        <v>33</v>
      </c>
      <c r="T23" s="49"/>
      <c r="U23" s="432"/>
    </row>
    <row r="24" spans="3:21" ht="11.1" customHeight="1">
      <c r="C24" s="428"/>
      <c r="D24" s="428"/>
      <c r="E24" s="428"/>
      <c r="F24" s="428"/>
      <c r="G24" s="520" t="s">
        <v>77</v>
      </c>
      <c r="H24" s="520"/>
      <c r="I24" s="520"/>
      <c r="J24" s="520"/>
      <c r="K24" s="52"/>
      <c r="L24" s="58">
        <v>1837</v>
      </c>
      <c r="M24" s="59">
        <v>3338</v>
      </c>
      <c r="N24" s="59">
        <v>1610</v>
      </c>
      <c r="O24" s="58">
        <v>1728</v>
      </c>
      <c r="P24" s="55">
        <v>14576.419213973799</v>
      </c>
      <c r="Q24" s="56">
        <v>1.8170930865541643</v>
      </c>
      <c r="R24" s="55">
        <v>24</v>
      </c>
      <c r="S24" s="55">
        <v>22</v>
      </c>
      <c r="T24" s="49"/>
      <c r="U24" s="432"/>
    </row>
    <row r="25" spans="3:21" ht="11.1" customHeight="1">
      <c r="C25" s="428"/>
      <c r="D25" s="428"/>
      <c r="E25" s="428"/>
      <c r="F25" s="428"/>
      <c r="G25" s="520" t="s">
        <v>81</v>
      </c>
      <c r="H25" s="520"/>
      <c r="I25" s="520"/>
      <c r="J25" s="520"/>
      <c r="K25" s="52"/>
      <c r="L25" s="58">
        <v>932</v>
      </c>
      <c r="M25" s="59">
        <v>1812</v>
      </c>
      <c r="N25" s="59">
        <v>909</v>
      </c>
      <c r="O25" s="58">
        <v>903</v>
      </c>
      <c r="P25" s="55">
        <v>10981.818181818182</v>
      </c>
      <c r="Q25" s="56">
        <v>1.944206008583691</v>
      </c>
      <c r="R25" s="55">
        <v>6</v>
      </c>
      <c r="S25" s="55">
        <v>34</v>
      </c>
      <c r="T25" s="49"/>
      <c r="U25" s="432"/>
    </row>
    <row r="26" spans="3:21" ht="6.2" customHeight="1">
      <c r="C26" s="428"/>
      <c r="D26" s="428"/>
      <c r="E26" s="428"/>
      <c r="F26" s="428"/>
      <c r="G26" s="428"/>
      <c r="H26" s="428"/>
      <c r="I26" s="428"/>
      <c r="J26" s="428"/>
      <c r="K26" s="52"/>
      <c r="L26" s="51"/>
      <c r="M26" s="51"/>
      <c r="N26" s="51"/>
      <c r="O26" s="42"/>
      <c r="P26" s="43"/>
      <c r="Q26" s="44"/>
      <c r="R26" s="43"/>
      <c r="S26" s="43"/>
      <c r="T26" s="49"/>
      <c r="U26" s="432"/>
    </row>
    <row r="27" spans="3:21" s="41" customFormat="1" ht="11.1" customHeight="1">
      <c r="C27" s="522" t="s">
        <v>82</v>
      </c>
      <c r="D27" s="522"/>
      <c r="E27" s="522"/>
      <c r="F27" s="522"/>
      <c r="G27" s="522"/>
      <c r="H27" s="522"/>
      <c r="I27" s="522"/>
      <c r="J27" s="522"/>
      <c r="K27" s="57"/>
      <c r="L27" s="51">
        <v>4064</v>
      </c>
      <c r="M27" s="51">
        <v>6264</v>
      </c>
      <c r="N27" s="51">
        <v>3002</v>
      </c>
      <c r="O27" s="51">
        <v>3262</v>
      </c>
      <c r="P27" s="43">
        <v>20076.923076923078</v>
      </c>
      <c r="Q27" s="44">
        <v>1.5413385826771653</v>
      </c>
      <c r="R27" s="43">
        <v>166</v>
      </c>
      <c r="S27" s="43">
        <v>201</v>
      </c>
      <c r="T27" s="45"/>
      <c r="U27" s="46"/>
    </row>
    <row r="28" spans="3:21" ht="11.1" customHeight="1">
      <c r="C28" s="428"/>
      <c r="D28" s="428"/>
      <c r="E28" s="428"/>
      <c r="F28" s="428"/>
      <c r="G28" s="520" t="s">
        <v>76</v>
      </c>
      <c r="H28" s="520"/>
      <c r="I28" s="520"/>
      <c r="J28" s="520"/>
      <c r="K28" s="52"/>
      <c r="L28" s="58">
        <v>1437</v>
      </c>
      <c r="M28" s="59">
        <v>2247</v>
      </c>
      <c r="N28" s="59">
        <v>1131</v>
      </c>
      <c r="O28" s="58">
        <v>1116</v>
      </c>
      <c r="P28" s="55">
        <v>12913.793103448277</v>
      </c>
      <c r="Q28" s="56">
        <v>1.5636743215031315</v>
      </c>
      <c r="R28" s="55">
        <v>53</v>
      </c>
      <c r="S28" s="55">
        <v>75</v>
      </c>
      <c r="T28" s="49"/>
      <c r="U28" s="432"/>
    </row>
    <row r="29" spans="3:21" ht="11.1" customHeight="1">
      <c r="C29" s="428"/>
      <c r="D29" s="428"/>
      <c r="E29" s="428"/>
      <c r="F29" s="428"/>
      <c r="G29" s="520" t="s">
        <v>77</v>
      </c>
      <c r="H29" s="520"/>
      <c r="I29" s="520"/>
      <c r="J29" s="520"/>
      <c r="K29" s="52"/>
      <c r="L29" s="58">
        <v>2627</v>
      </c>
      <c r="M29" s="59">
        <v>4017</v>
      </c>
      <c r="N29" s="59">
        <v>1871</v>
      </c>
      <c r="O29" s="58">
        <v>2146</v>
      </c>
      <c r="P29" s="55">
        <v>29108.695652173912</v>
      </c>
      <c r="Q29" s="56">
        <v>1.5291206699657405</v>
      </c>
      <c r="R29" s="55">
        <v>113</v>
      </c>
      <c r="S29" s="55">
        <v>126</v>
      </c>
      <c r="T29" s="49"/>
      <c r="U29" s="432"/>
    </row>
    <row r="30" spans="3:21" ht="6.2" customHeight="1">
      <c r="C30" s="428"/>
      <c r="D30" s="428"/>
      <c r="E30" s="428"/>
      <c r="F30" s="428"/>
      <c r="G30" s="428"/>
      <c r="H30" s="428"/>
      <c r="I30" s="428"/>
      <c r="J30" s="428"/>
      <c r="K30" s="52"/>
      <c r="L30" s="51"/>
      <c r="M30" s="51"/>
      <c r="N30" s="51"/>
      <c r="O30" s="42"/>
      <c r="P30" s="43"/>
      <c r="Q30" s="44"/>
      <c r="R30" s="43"/>
      <c r="S30" s="43"/>
      <c r="T30" s="49"/>
      <c r="U30" s="432"/>
    </row>
    <row r="31" spans="3:21" s="41" customFormat="1" ht="11.1" customHeight="1">
      <c r="C31" s="522" t="s">
        <v>83</v>
      </c>
      <c r="D31" s="522"/>
      <c r="E31" s="522"/>
      <c r="F31" s="522"/>
      <c r="G31" s="522"/>
      <c r="H31" s="522"/>
      <c r="I31" s="522"/>
      <c r="J31" s="522"/>
      <c r="K31" s="57"/>
      <c r="L31" s="51">
        <v>5427</v>
      </c>
      <c r="M31" s="51">
        <v>10024</v>
      </c>
      <c r="N31" s="51">
        <v>5048</v>
      </c>
      <c r="O31" s="51">
        <v>4976</v>
      </c>
      <c r="P31" s="43">
        <v>18597.402597402597</v>
      </c>
      <c r="Q31" s="44">
        <v>1.8470609913395983</v>
      </c>
      <c r="R31" s="43">
        <v>77</v>
      </c>
      <c r="S31" s="43">
        <v>109</v>
      </c>
      <c r="T31" s="45"/>
      <c r="U31" s="46"/>
    </row>
    <row r="32" spans="3:21" ht="11.1" customHeight="1">
      <c r="C32" s="428"/>
      <c r="D32" s="428"/>
      <c r="E32" s="428"/>
      <c r="F32" s="428"/>
      <c r="G32" s="520" t="s">
        <v>76</v>
      </c>
      <c r="H32" s="520"/>
      <c r="I32" s="520"/>
      <c r="J32" s="520"/>
      <c r="K32" s="52"/>
      <c r="L32" s="58">
        <v>1278</v>
      </c>
      <c r="M32" s="59">
        <v>2448</v>
      </c>
      <c r="N32" s="59">
        <v>1252</v>
      </c>
      <c r="O32" s="58">
        <v>1196</v>
      </c>
      <c r="P32" s="55">
        <v>18133.333333333332</v>
      </c>
      <c r="Q32" s="56">
        <v>1.9154929577464788</v>
      </c>
      <c r="R32" s="55">
        <v>10</v>
      </c>
      <c r="S32" s="55">
        <v>-9</v>
      </c>
      <c r="T32" s="49"/>
      <c r="U32" s="432"/>
    </row>
    <row r="33" spans="3:21" ht="11.1" customHeight="1">
      <c r="C33" s="428"/>
      <c r="D33" s="428"/>
      <c r="E33" s="428"/>
      <c r="F33" s="428"/>
      <c r="G33" s="520" t="s">
        <v>77</v>
      </c>
      <c r="H33" s="520"/>
      <c r="I33" s="520"/>
      <c r="J33" s="520"/>
      <c r="K33" s="52"/>
      <c r="L33" s="58">
        <v>1784</v>
      </c>
      <c r="M33" s="59">
        <v>3147</v>
      </c>
      <c r="N33" s="59">
        <v>1627</v>
      </c>
      <c r="O33" s="58">
        <v>1520</v>
      </c>
      <c r="P33" s="55">
        <v>20435.064935064936</v>
      </c>
      <c r="Q33" s="56">
        <v>1.7640134529147982</v>
      </c>
      <c r="R33" s="55">
        <v>15</v>
      </c>
      <c r="S33" s="55">
        <v>25</v>
      </c>
      <c r="T33" s="49"/>
      <c r="U33" s="432"/>
    </row>
    <row r="34" spans="3:21" ht="11.1" customHeight="1">
      <c r="C34" s="428"/>
      <c r="D34" s="428"/>
      <c r="E34" s="428"/>
      <c r="F34" s="428"/>
      <c r="G34" s="520" t="s">
        <v>81</v>
      </c>
      <c r="H34" s="520"/>
      <c r="I34" s="520"/>
      <c r="J34" s="520"/>
      <c r="K34" s="52"/>
      <c r="L34" s="58">
        <v>1622</v>
      </c>
      <c r="M34" s="59">
        <v>2846</v>
      </c>
      <c r="N34" s="59">
        <v>1402</v>
      </c>
      <c r="O34" s="58">
        <v>1444</v>
      </c>
      <c r="P34" s="55">
        <v>19360.544217687075</v>
      </c>
      <c r="Q34" s="56">
        <v>1.7546239210850803</v>
      </c>
      <c r="R34" s="55">
        <v>2</v>
      </c>
      <c r="S34" s="55">
        <v>-36</v>
      </c>
      <c r="T34" s="49"/>
      <c r="U34" s="432"/>
    </row>
    <row r="35" spans="3:21" ht="11.1" customHeight="1">
      <c r="C35" s="428"/>
      <c r="D35" s="428"/>
      <c r="E35" s="428"/>
      <c r="F35" s="428"/>
      <c r="G35" s="520" t="s">
        <v>84</v>
      </c>
      <c r="H35" s="520"/>
      <c r="I35" s="520"/>
      <c r="J35" s="520"/>
      <c r="K35" s="52"/>
      <c r="L35" s="58">
        <v>743</v>
      </c>
      <c r="M35" s="59">
        <v>1583</v>
      </c>
      <c r="N35" s="59">
        <v>767</v>
      </c>
      <c r="O35" s="58">
        <v>816</v>
      </c>
      <c r="P35" s="55">
        <v>15368.932038834952</v>
      </c>
      <c r="Q35" s="56">
        <v>2.1305518169582771</v>
      </c>
      <c r="R35" s="55">
        <v>50</v>
      </c>
      <c r="S35" s="55">
        <v>129</v>
      </c>
      <c r="T35" s="49"/>
      <c r="U35" s="432"/>
    </row>
    <row r="36" spans="3:21" ht="6.2" customHeight="1">
      <c r="C36" s="428"/>
      <c r="D36" s="428"/>
      <c r="E36" s="428"/>
      <c r="F36" s="428"/>
      <c r="G36" s="428"/>
      <c r="H36" s="428"/>
      <c r="I36" s="428"/>
      <c r="J36" s="428"/>
      <c r="K36" s="52"/>
      <c r="L36" s="51"/>
      <c r="M36" s="51"/>
      <c r="N36" s="51"/>
      <c r="O36" s="42"/>
      <c r="P36" s="43"/>
      <c r="Q36" s="44"/>
      <c r="R36" s="43"/>
      <c r="S36" s="43"/>
      <c r="T36" s="49"/>
      <c r="U36" s="432"/>
    </row>
    <row r="37" spans="3:21" s="41" customFormat="1" ht="11.1" customHeight="1">
      <c r="C37" s="522" t="s">
        <v>85</v>
      </c>
      <c r="D37" s="522"/>
      <c r="E37" s="522"/>
      <c r="F37" s="522"/>
      <c r="G37" s="522"/>
      <c r="H37" s="522"/>
      <c r="I37" s="522"/>
      <c r="J37" s="522"/>
      <c r="K37" s="57"/>
      <c r="L37" s="51">
        <v>4106</v>
      </c>
      <c r="M37" s="51">
        <v>8178</v>
      </c>
      <c r="N37" s="51">
        <v>4166</v>
      </c>
      <c r="O37" s="51">
        <v>4012</v>
      </c>
      <c r="P37" s="43">
        <v>17855.89519650655</v>
      </c>
      <c r="Q37" s="44">
        <v>1.9917194349732099</v>
      </c>
      <c r="R37" s="43">
        <v>65</v>
      </c>
      <c r="S37" s="43">
        <v>34</v>
      </c>
      <c r="T37" s="45"/>
      <c r="U37" s="46"/>
    </row>
    <row r="38" spans="3:21" ht="11.1" customHeight="1">
      <c r="C38" s="428"/>
      <c r="D38" s="428"/>
      <c r="E38" s="428"/>
      <c r="F38" s="428"/>
      <c r="G38" s="520" t="s">
        <v>76</v>
      </c>
      <c r="H38" s="520"/>
      <c r="I38" s="520"/>
      <c r="J38" s="520"/>
      <c r="K38" s="52"/>
      <c r="L38" s="58">
        <v>1159</v>
      </c>
      <c r="M38" s="59">
        <v>2362</v>
      </c>
      <c r="N38" s="59">
        <v>1172</v>
      </c>
      <c r="O38" s="58">
        <v>1190</v>
      </c>
      <c r="P38" s="55">
        <v>21669.724770642202</v>
      </c>
      <c r="Q38" s="56">
        <v>2.0379637618636757</v>
      </c>
      <c r="R38" s="55">
        <v>24</v>
      </c>
      <c r="S38" s="55">
        <v>18</v>
      </c>
      <c r="T38" s="49"/>
      <c r="U38" s="432"/>
    </row>
    <row r="39" spans="3:21" ht="11.1" customHeight="1">
      <c r="C39" s="428"/>
      <c r="D39" s="428"/>
      <c r="E39" s="428"/>
      <c r="F39" s="428"/>
      <c r="G39" s="520" t="s">
        <v>77</v>
      </c>
      <c r="H39" s="520"/>
      <c r="I39" s="520"/>
      <c r="J39" s="520"/>
      <c r="K39" s="52"/>
      <c r="L39" s="58">
        <v>1032</v>
      </c>
      <c r="M39" s="59">
        <v>1948</v>
      </c>
      <c r="N39" s="59">
        <v>970</v>
      </c>
      <c r="O39" s="58">
        <v>978</v>
      </c>
      <c r="P39" s="55">
        <v>12567.741935483871</v>
      </c>
      <c r="Q39" s="56">
        <v>1.8875968992248062</v>
      </c>
      <c r="R39" s="55">
        <v>-12</v>
      </c>
      <c r="S39" s="55">
        <v>-17</v>
      </c>
      <c r="T39" s="49"/>
      <c r="U39" s="432"/>
    </row>
    <row r="40" spans="3:21" ht="11.1" customHeight="1">
      <c r="C40" s="428"/>
      <c r="D40" s="428"/>
      <c r="E40" s="428"/>
      <c r="F40" s="428"/>
      <c r="G40" s="520" t="s">
        <v>81</v>
      </c>
      <c r="H40" s="520"/>
      <c r="I40" s="520"/>
      <c r="J40" s="520"/>
      <c r="K40" s="52"/>
      <c r="L40" s="58">
        <v>1915</v>
      </c>
      <c r="M40" s="59">
        <v>3868</v>
      </c>
      <c r="N40" s="59">
        <v>2024</v>
      </c>
      <c r="O40" s="58">
        <v>1844</v>
      </c>
      <c r="P40" s="55">
        <v>19938.144329896906</v>
      </c>
      <c r="Q40" s="56">
        <v>2.0198433420365536</v>
      </c>
      <c r="R40" s="55">
        <v>53</v>
      </c>
      <c r="S40" s="55">
        <v>33</v>
      </c>
      <c r="T40" s="49"/>
      <c r="U40" s="432"/>
    </row>
    <row r="41" spans="3:21" ht="6.2" customHeight="1">
      <c r="C41" s="428"/>
      <c r="D41" s="428"/>
      <c r="E41" s="428"/>
      <c r="F41" s="428"/>
      <c r="G41" s="428"/>
      <c r="H41" s="428"/>
      <c r="I41" s="428"/>
      <c r="J41" s="428"/>
      <c r="K41" s="52"/>
      <c r="L41" s="51"/>
      <c r="M41" s="51"/>
      <c r="N41" s="51"/>
      <c r="O41" s="42"/>
      <c r="P41" s="43"/>
      <c r="Q41" s="44"/>
      <c r="R41" s="43"/>
      <c r="S41" s="43"/>
      <c r="T41" s="49"/>
      <c r="U41" s="432"/>
    </row>
    <row r="42" spans="3:21" s="41" customFormat="1" ht="10.5" customHeight="1">
      <c r="C42" s="522" t="s">
        <v>86</v>
      </c>
      <c r="D42" s="522"/>
      <c r="E42" s="522"/>
      <c r="F42" s="522"/>
      <c r="G42" s="522"/>
      <c r="H42" s="522"/>
      <c r="I42" s="522"/>
      <c r="J42" s="522"/>
      <c r="K42" s="57"/>
      <c r="L42" s="51">
        <v>10868</v>
      </c>
      <c r="M42" s="51">
        <v>17935</v>
      </c>
      <c r="N42" s="51">
        <v>8760</v>
      </c>
      <c r="O42" s="51">
        <v>9175</v>
      </c>
      <c r="P42" s="43">
        <v>22033.16953316953</v>
      </c>
      <c r="Q42" s="44">
        <v>1.6502576370997424</v>
      </c>
      <c r="R42" s="43">
        <v>94</v>
      </c>
      <c r="S42" s="43">
        <v>161</v>
      </c>
      <c r="T42" s="45"/>
      <c r="U42" s="46"/>
    </row>
    <row r="43" spans="3:21" ht="11.1" customHeight="1">
      <c r="C43" s="428"/>
      <c r="D43" s="428"/>
      <c r="E43" s="428"/>
      <c r="F43" s="428"/>
      <c r="G43" s="520" t="s">
        <v>76</v>
      </c>
      <c r="H43" s="520"/>
      <c r="I43" s="520"/>
      <c r="J43" s="520"/>
      <c r="K43" s="52"/>
      <c r="L43" s="58">
        <v>1403</v>
      </c>
      <c r="M43" s="58">
        <v>2341</v>
      </c>
      <c r="N43" s="59">
        <v>1088</v>
      </c>
      <c r="O43" s="59">
        <v>1253</v>
      </c>
      <c r="P43" s="43">
        <v>19347.10743801653</v>
      </c>
      <c r="Q43" s="44">
        <v>1.6685673556664291</v>
      </c>
      <c r="R43" s="55">
        <v>-4</v>
      </c>
      <c r="S43" s="43">
        <v>-4</v>
      </c>
      <c r="T43" s="49"/>
      <c r="U43" s="432"/>
    </row>
    <row r="44" spans="3:21" ht="11.1" customHeight="1">
      <c r="C44" s="428"/>
      <c r="D44" s="428"/>
      <c r="E44" s="428"/>
      <c r="F44" s="428"/>
      <c r="G44" s="520" t="s">
        <v>77</v>
      </c>
      <c r="H44" s="520"/>
      <c r="I44" s="520"/>
      <c r="J44" s="520"/>
      <c r="K44" s="52"/>
      <c r="L44" s="58">
        <v>1355</v>
      </c>
      <c r="M44" s="58">
        <v>2299</v>
      </c>
      <c r="N44" s="59">
        <v>1104</v>
      </c>
      <c r="O44" s="59">
        <v>1195</v>
      </c>
      <c r="P44" s="43">
        <v>19158.333333333336</v>
      </c>
      <c r="Q44" s="44">
        <v>1.6966789667896678</v>
      </c>
      <c r="R44" s="55">
        <v>-22</v>
      </c>
      <c r="S44" s="43">
        <v>-25</v>
      </c>
      <c r="T44" s="49"/>
      <c r="U44" s="432"/>
    </row>
    <row r="45" spans="3:21" ht="11.1" customHeight="1">
      <c r="C45" s="428"/>
      <c r="D45" s="428"/>
      <c r="E45" s="428"/>
      <c r="F45" s="428"/>
      <c r="G45" s="520" t="s">
        <v>81</v>
      </c>
      <c r="H45" s="520"/>
      <c r="I45" s="520"/>
      <c r="J45" s="520"/>
      <c r="K45" s="52"/>
      <c r="L45" s="58">
        <v>1904</v>
      </c>
      <c r="M45" s="58">
        <v>2971</v>
      </c>
      <c r="N45" s="59">
        <v>1523</v>
      </c>
      <c r="O45" s="59">
        <v>1448</v>
      </c>
      <c r="P45" s="43">
        <v>19167.741935483871</v>
      </c>
      <c r="Q45" s="44">
        <v>1.5603991596638656</v>
      </c>
      <c r="R45" s="55">
        <v>23</v>
      </c>
      <c r="S45" s="43">
        <v>25</v>
      </c>
      <c r="T45" s="49"/>
      <c r="U45" s="432"/>
    </row>
    <row r="46" spans="3:21" ht="11.1" customHeight="1">
      <c r="C46" s="428"/>
      <c r="D46" s="428"/>
      <c r="E46" s="428"/>
      <c r="F46" s="428"/>
      <c r="G46" s="520" t="s">
        <v>84</v>
      </c>
      <c r="H46" s="520"/>
      <c r="I46" s="520"/>
      <c r="J46" s="520"/>
      <c r="K46" s="52"/>
      <c r="L46" s="58">
        <v>2293</v>
      </c>
      <c r="M46" s="58">
        <v>3715</v>
      </c>
      <c r="N46" s="59">
        <v>1849</v>
      </c>
      <c r="O46" s="59">
        <v>1866</v>
      </c>
      <c r="P46" s="43">
        <v>24123.376623376626</v>
      </c>
      <c r="Q46" s="44">
        <v>1.6201482773658962</v>
      </c>
      <c r="R46" s="55">
        <v>66</v>
      </c>
      <c r="S46" s="43">
        <v>84</v>
      </c>
      <c r="T46" s="49"/>
      <c r="U46" s="432"/>
    </row>
    <row r="47" spans="3:21" ht="11.1" customHeight="1">
      <c r="C47" s="428"/>
      <c r="D47" s="428"/>
      <c r="E47" s="428"/>
      <c r="F47" s="428"/>
      <c r="G47" s="520" t="s">
        <v>87</v>
      </c>
      <c r="H47" s="520"/>
      <c r="I47" s="520"/>
      <c r="J47" s="520"/>
      <c r="K47" s="52"/>
      <c r="L47" s="58">
        <v>2182</v>
      </c>
      <c r="M47" s="58">
        <v>3420</v>
      </c>
      <c r="N47" s="59">
        <v>1645</v>
      </c>
      <c r="O47" s="59">
        <v>1775</v>
      </c>
      <c r="P47" s="43">
        <v>23916.083916083917</v>
      </c>
      <c r="Q47" s="44">
        <v>1.5673693858845097</v>
      </c>
      <c r="R47" s="55">
        <v>33</v>
      </c>
      <c r="S47" s="43">
        <v>79</v>
      </c>
      <c r="T47" s="49"/>
      <c r="U47" s="432"/>
    </row>
    <row r="48" spans="3:21" ht="11.1" customHeight="1">
      <c r="C48" s="428"/>
      <c r="D48" s="428"/>
      <c r="E48" s="428"/>
      <c r="F48" s="428"/>
      <c r="G48" s="520" t="s">
        <v>88</v>
      </c>
      <c r="H48" s="520"/>
      <c r="I48" s="520"/>
      <c r="J48" s="520"/>
      <c r="K48" s="52"/>
      <c r="L48" s="58">
        <v>1731</v>
      </c>
      <c r="M48" s="58">
        <v>3189</v>
      </c>
      <c r="N48" s="59">
        <v>1551</v>
      </c>
      <c r="O48" s="59">
        <v>1638</v>
      </c>
      <c r="P48" s="43">
        <v>26355.371900826449</v>
      </c>
      <c r="Q48" s="44">
        <v>1.8422876949740035</v>
      </c>
      <c r="R48" s="55">
        <v>-2</v>
      </c>
      <c r="S48" s="43">
        <v>2</v>
      </c>
      <c r="T48" s="49"/>
      <c r="U48" s="432"/>
    </row>
    <row r="49" spans="2:21" ht="6.2" customHeight="1">
      <c r="B49" s="432"/>
      <c r="C49" s="432"/>
      <c r="D49" s="432"/>
      <c r="E49" s="432"/>
      <c r="F49" s="432"/>
      <c r="G49" s="432"/>
      <c r="H49" s="432"/>
      <c r="I49" s="432"/>
      <c r="J49" s="432"/>
      <c r="K49" s="52"/>
      <c r="L49" s="51"/>
      <c r="M49" s="51"/>
      <c r="N49" s="51"/>
      <c r="O49" s="42"/>
      <c r="P49" s="43"/>
      <c r="Q49" s="44"/>
      <c r="R49" s="43"/>
      <c r="S49" s="43"/>
      <c r="T49" s="62"/>
      <c r="U49" s="432"/>
    </row>
    <row r="50" spans="2:21" s="41" customFormat="1" ht="11.1" customHeight="1">
      <c r="B50" s="46"/>
      <c r="C50" s="522" t="s">
        <v>89</v>
      </c>
      <c r="D50" s="522"/>
      <c r="E50" s="522"/>
      <c r="F50" s="522"/>
      <c r="G50" s="522"/>
      <c r="H50" s="522"/>
      <c r="I50" s="522"/>
      <c r="J50" s="522"/>
      <c r="K50" s="57"/>
      <c r="L50" s="51">
        <v>4687</v>
      </c>
      <c r="M50" s="51">
        <v>9577</v>
      </c>
      <c r="N50" s="51">
        <v>4719</v>
      </c>
      <c r="O50" s="51">
        <v>4858</v>
      </c>
      <c r="P50" s="43">
        <v>19269.617706237426</v>
      </c>
      <c r="Q50" s="44">
        <v>2.0433112865372305</v>
      </c>
      <c r="R50" s="43">
        <v>102</v>
      </c>
      <c r="S50" s="43">
        <v>190</v>
      </c>
      <c r="T50" s="63"/>
      <c r="U50" s="46"/>
    </row>
    <row r="51" spans="2:21" ht="11.1" customHeight="1">
      <c r="C51" s="428"/>
      <c r="D51" s="428"/>
      <c r="E51" s="428"/>
      <c r="F51" s="428"/>
      <c r="G51" s="520" t="s">
        <v>76</v>
      </c>
      <c r="H51" s="520"/>
      <c r="I51" s="520"/>
      <c r="J51" s="520"/>
      <c r="K51" s="52"/>
      <c r="L51" s="58">
        <v>1223</v>
      </c>
      <c r="M51" s="59">
        <v>2506</v>
      </c>
      <c r="N51" s="59">
        <v>1257</v>
      </c>
      <c r="O51" s="58">
        <v>1249</v>
      </c>
      <c r="P51" s="55">
        <v>16932.432432432433</v>
      </c>
      <c r="Q51" s="56">
        <v>2.0490596892886344</v>
      </c>
      <c r="R51" s="55">
        <v>62</v>
      </c>
      <c r="S51" s="55">
        <v>120</v>
      </c>
      <c r="T51" s="49"/>
      <c r="U51" s="432"/>
    </row>
    <row r="52" spans="2:21" ht="11.1" customHeight="1">
      <c r="C52" s="428"/>
      <c r="D52" s="428"/>
      <c r="E52" s="428"/>
      <c r="F52" s="428"/>
      <c r="G52" s="520" t="s">
        <v>77</v>
      </c>
      <c r="H52" s="520"/>
      <c r="I52" s="520"/>
      <c r="J52" s="520"/>
      <c r="K52" s="52"/>
      <c r="L52" s="58">
        <v>1434</v>
      </c>
      <c r="M52" s="59">
        <v>3077</v>
      </c>
      <c r="N52" s="59">
        <v>1508</v>
      </c>
      <c r="O52" s="58">
        <v>1569</v>
      </c>
      <c r="P52" s="55">
        <v>19724.358974358973</v>
      </c>
      <c r="Q52" s="56">
        <v>2.1457461645746165</v>
      </c>
      <c r="R52" s="55">
        <v>25</v>
      </c>
      <c r="S52" s="55">
        <v>26</v>
      </c>
      <c r="T52" s="49"/>
      <c r="U52" s="432"/>
    </row>
    <row r="53" spans="2:21" ht="11.1" customHeight="1">
      <c r="C53" s="428"/>
      <c r="D53" s="428"/>
      <c r="E53" s="428"/>
      <c r="F53" s="428"/>
      <c r="G53" s="520" t="s">
        <v>81</v>
      </c>
      <c r="H53" s="520"/>
      <c r="I53" s="520"/>
      <c r="J53" s="520"/>
      <c r="K53" s="52"/>
      <c r="L53" s="58">
        <v>2030</v>
      </c>
      <c r="M53" s="59">
        <v>3994</v>
      </c>
      <c r="N53" s="59">
        <v>1954</v>
      </c>
      <c r="O53" s="58">
        <v>2040</v>
      </c>
      <c r="P53" s="55">
        <v>20694.300518134714</v>
      </c>
      <c r="Q53" s="56">
        <v>1.9674876847290641</v>
      </c>
      <c r="R53" s="55">
        <v>15</v>
      </c>
      <c r="S53" s="55">
        <v>44</v>
      </c>
      <c r="T53" s="49"/>
      <c r="U53" s="432"/>
    </row>
    <row r="54" spans="2:21" ht="6.2" customHeight="1">
      <c r="K54" s="52"/>
      <c r="L54" s="51"/>
      <c r="M54" s="51"/>
      <c r="N54" s="51"/>
      <c r="O54" s="42"/>
      <c r="P54" s="43"/>
      <c r="Q54" s="44"/>
      <c r="R54" s="43"/>
      <c r="S54" s="43"/>
      <c r="T54" s="49"/>
      <c r="U54" s="432"/>
    </row>
    <row r="55" spans="2:21" s="41" customFormat="1" ht="11.1" customHeight="1">
      <c r="C55" s="522" t="s">
        <v>90</v>
      </c>
      <c r="D55" s="522"/>
      <c r="E55" s="522"/>
      <c r="F55" s="522"/>
      <c r="G55" s="522"/>
      <c r="H55" s="522"/>
      <c r="I55" s="522"/>
      <c r="J55" s="522"/>
      <c r="K55" s="57"/>
      <c r="L55" s="51">
        <v>5088</v>
      </c>
      <c r="M55" s="51">
        <v>10242</v>
      </c>
      <c r="N55" s="51">
        <v>4978</v>
      </c>
      <c r="O55" s="51">
        <v>5264</v>
      </c>
      <c r="P55" s="43">
        <v>19926.070038910504</v>
      </c>
      <c r="Q55" s="44">
        <v>2.0129716981132075</v>
      </c>
      <c r="R55" s="43">
        <v>76</v>
      </c>
      <c r="S55" s="43">
        <v>123</v>
      </c>
      <c r="T55" s="45"/>
      <c r="U55" s="46"/>
    </row>
    <row r="56" spans="2:21" ht="11.1" customHeight="1">
      <c r="C56" s="428"/>
      <c r="D56" s="428"/>
      <c r="E56" s="428"/>
      <c r="F56" s="428"/>
      <c r="G56" s="520" t="s">
        <v>76</v>
      </c>
      <c r="H56" s="520"/>
      <c r="I56" s="520"/>
      <c r="J56" s="520"/>
      <c r="K56" s="52"/>
      <c r="L56" s="58">
        <v>1862</v>
      </c>
      <c r="M56" s="59">
        <v>3914</v>
      </c>
      <c r="N56" s="59">
        <v>1964</v>
      </c>
      <c r="O56" s="58">
        <v>1950</v>
      </c>
      <c r="P56" s="55">
        <v>18204.651162790698</v>
      </c>
      <c r="Q56" s="56">
        <v>2.1020408163265305</v>
      </c>
      <c r="R56" s="55">
        <v>34</v>
      </c>
      <c r="S56" s="55">
        <v>50</v>
      </c>
      <c r="T56" s="49"/>
      <c r="U56" s="432"/>
    </row>
    <row r="57" spans="2:21" ht="11.1" customHeight="1">
      <c r="C57" s="428"/>
      <c r="D57" s="428"/>
      <c r="E57" s="428"/>
      <c r="F57" s="428"/>
      <c r="G57" s="520" t="s">
        <v>77</v>
      </c>
      <c r="H57" s="520"/>
      <c r="I57" s="520"/>
      <c r="J57" s="520"/>
      <c r="K57" s="52"/>
      <c r="L57" s="58">
        <v>1886</v>
      </c>
      <c r="M57" s="59">
        <v>3530</v>
      </c>
      <c r="N57" s="59">
        <v>1723</v>
      </c>
      <c r="O57" s="58">
        <v>1807</v>
      </c>
      <c r="P57" s="55">
        <v>21011.90476190476</v>
      </c>
      <c r="Q57" s="56">
        <v>1.8716861081654295</v>
      </c>
      <c r="R57" s="55">
        <v>25</v>
      </c>
      <c r="S57" s="55">
        <v>23</v>
      </c>
      <c r="T57" s="49"/>
      <c r="U57" s="432"/>
    </row>
    <row r="58" spans="2:21" ht="11.1" customHeight="1">
      <c r="C58" s="428"/>
      <c r="D58" s="428"/>
      <c r="E58" s="428"/>
      <c r="F58" s="428"/>
      <c r="G58" s="520" t="s">
        <v>81</v>
      </c>
      <c r="H58" s="520"/>
      <c r="I58" s="520"/>
      <c r="J58" s="520"/>
      <c r="K58" s="52"/>
      <c r="L58" s="58">
        <v>1340</v>
      </c>
      <c r="M58" s="59">
        <v>2798</v>
      </c>
      <c r="N58" s="59">
        <v>1291</v>
      </c>
      <c r="O58" s="58">
        <v>1507</v>
      </c>
      <c r="P58" s="55">
        <v>21358.778625954197</v>
      </c>
      <c r="Q58" s="56">
        <v>2.0880597014925373</v>
      </c>
      <c r="R58" s="55">
        <v>17</v>
      </c>
      <c r="S58" s="55">
        <v>50</v>
      </c>
      <c r="T58" s="49"/>
      <c r="U58" s="432"/>
    </row>
    <row r="59" spans="2:21" ht="6.2" customHeight="1">
      <c r="B59" s="432"/>
      <c r="C59" s="428"/>
      <c r="D59" s="428"/>
      <c r="E59" s="428"/>
      <c r="F59" s="428"/>
      <c r="G59" s="432"/>
      <c r="H59" s="432"/>
      <c r="I59" s="432"/>
      <c r="J59" s="432"/>
      <c r="K59" s="52"/>
      <c r="L59" s="51"/>
      <c r="M59" s="51"/>
      <c r="N59" s="51"/>
      <c r="O59" s="42"/>
      <c r="P59" s="43"/>
      <c r="Q59" s="44"/>
      <c r="R59" s="43"/>
      <c r="S59" s="43"/>
      <c r="T59" s="62"/>
      <c r="U59" s="432"/>
    </row>
    <row r="60" spans="2:21" s="41" customFormat="1" ht="11.1" customHeight="1">
      <c r="B60" s="46"/>
      <c r="C60" s="522" t="s">
        <v>91</v>
      </c>
      <c r="D60" s="522"/>
      <c r="E60" s="522"/>
      <c r="F60" s="522"/>
      <c r="G60" s="522"/>
      <c r="H60" s="522"/>
      <c r="I60" s="522"/>
      <c r="J60" s="522"/>
      <c r="K60" s="57"/>
      <c r="L60" s="51">
        <v>6334</v>
      </c>
      <c r="M60" s="51">
        <v>11104</v>
      </c>
      <c r="N60" s="51">
        <v>5336</v>
      </c>
      <c r="O60" s="51">
        <v>5768</v>
      </c>
      <c r="P60" s="43">
        <v>24785.714285714286</v>
      </c>
      <c r="Q60" s="44">
        <v>1.7530786233028102</v>
      </c>
      <c r="R60" s="43">
        <v>64</v>
      </c>
      <c r="S60" s="43">
        <v>103</v>
      </c>
      <c r="T60" s="63"/>
      <c r="U60" s="46"/>
    </row>
    <row r="61" spans="2:21" ht="11.1" customHeight="1">
      <c r="C61" s="428"/>
      <c r="D61" s="428"/>
      <c r="E61" s="428"/>
      <c r="F61" s="428"/>
      <c r="G61" s="520" t="s">
        <v>76</v>
      </c>
      <c r="H61" s="520"/>
      <c r="I61" s="520"/>
      <c r="J61" s="520"/>
      <c r="K61" s="52"/>
      <c r="L61" s="58">
        <v>1952</v>
      </c>
      <c r="M61" s="59">
        <v>3401</v>
      </c>
      <c r="N61" s="59">
        <v>1650</v>
      </c>
      <c r="O61" s="58">
        <v>1751</v>
      </c>
      <c r="P61" s="55">
        <v>27877.049180327871</v>
      </c>
      <c r="Q61" s="56">
        <v>1.7423155737704918</v>
      </c>
      <c r="R61" s="55">
        <v>-20</v>
      </c>
      <c r="S61" s="55">
        <v>-33</v>
      </c>
      <c r="T61" s="49"/>
      <c r="U61" s="432"/>
    </row>
    <row r="62" spans="2:21" ht="11.1" customHeight="1">
      <c r="C62" s="428"/>
      <c r="D62" s="428"/>
      <c r="E62" s="428"/>
      <c r="F62" s="428"/>
      <c r="G62" s="520" t="s">
        <v>77</v>
      </c>
      <c r="H62" s="520"/>
      <c r="I62" s="520"/>
      <c r="J62" s="520"/>
      <c r="K62" s="52"/>
      <c r="L62" s="58">
        <v>1575</v>
      </c>
      <c r="M62" s="59">
        <v>2932</v>
      </c>
      <c r="N62" s="59">
        <v>1499</v>
      </c>
      <c r="O62" s="58">
        <v>1433</v>
      </c>
      <c r="P62" s="55">
        <v>23645.16129032258</v>
      </c>
      <c r="Q62" s="56">
        <v>1.8615873015873017</v>
      </c>
      <c r="R62" s="55">
        <v>45</v>
      </c>
      <c r="S62" s="55">
        <v>98</v>
      </c>
      <c r="T62" s="49"/>
      <c r="U62" s="432"/>
    </row>
    <row r="63" spans="2:21" ht="11.1" customHeight="1">
      <c r="C63" s="428"/>
      <c r="D63" s="428"/>
      <c r="E63" s="428"/>
      <c r="F63" s="428"/>
      <c r="G63" s="520" t="s">
        <v>81</v>
      </c>
      <c r="H63" s="520"/>
      <c r="I63" s="520"/>
      <c r="J63" s="520"/>
      <c r="K63" s="52"/>
      <c r="L63" s="58">
        <v>1233</v>
      </c>
      <c r="M63" s="59">
        <v>2000</v>
      </c>
      <c r="N63" s="59">
        <v>940</v>
      </c>
      <c r="O63" s="58">
        <v>1060</v>
      </c>
      <c r="P63" s="55">
        <v>25000</v>
      </c>
      <c r="Q63" s="56">
        <v>1.6220600162206003</v>
      </c>
      <c r="R63" s="55">
        <v>8</v>
      </c>
      <c r="S63" s="55">
        <v>-10</v>
      </c>
      <c r="T63" s="49"/>
      <c r="U63" s="432"/>
    </row>
    <row r="64" spans="2:21" ht="11.1" customHeight="1">
      <c r="C64" s="428"/>
      <c r="D64" s="428"/>
      <c r="E64" s="428"/>
      <c r="F64" s="428"/>
      <c r="G64" s="520" t="s">
        <v>84</v>
      </c>
      <c r="H64" s="520"/>
      <c r="I64" s="520"/>
      <c r="J64" s="520"/>
      <c r="K64" s="52"/>
      <c r="L64" s="58">
        <v>1574</v>
      </c>
      <c r="M64" s="59">
        <v>2771</v>
      </c>
      <c r="N64" s="59">
        <v>1247</v>
      </c>
      <c r="O64" s="58">
        <v>1524</v>
      </c>
      <c r="P64" s="55">
        <v>22713.114754098362</v>
      </c>
      <c r="Q64" s="56">
        <v>1.7604828462515882</v>
      </c>
      <c r="R64" s="55">
        <v>31</v>
      </c>
      <c r="S64" s="55">
        <v>48</v>
      </c>
      <c r="T64" s="49"/>
      <c r="U64" s="432"/>
    </row>
    <row r="65" spans="3:21" ht="6.2" customHeight="1">
      <c r="C65" s="428"/>
      <c r="D65" s="428"/>
      <c r="E65" s="428"/>
      <c r="F65" s="428"/>
      <c r="G65" s="428"/>
      <c r="H65" s="428"/>
      <c r="I65" s="428"/>
      <c r="J65" s="428"/>
      <c r="K65" s="52"/>
      <c r="L65" s="51"/>
      <c r="M65" s="51"/>
      <c r="N65" s="51"/>
      <c r="O65" s="42"/>
      <c r="P65" s="43"/>
      <c r="Q65" s="44"/>
      <c r="R65" s="43"/>
      <c r="S65" s="43"/>
      <c r="T65" s="49"/>
      <c r="U65" s="432"/>
    </row>
    <row r="66" spans="3:21" s="41" customFormat="1" ht="11.1" customHeight="1">
      <c r="C66" s="522" t="s">
        <v>92</v>
      </c>
      <c r="D66" s="522"/>
      <c r="E66" s="522"/>
      <c r="F66" s="522"/>
      <c r="G66" s="522"/>
      <c r="H66" s="522"/>
      <c r="I66" s="522"/>
      <c r="J66" s="522"/>
      <c r="K66" s="57"/>
      <c r="L66" s="51">
        <v>13173</v>
      </c>
      <c r="M66" s="51">
        <v>24439</v>
      </c>
      <c r="N66" s="51">
        <v>11988</v>
      </c>
      <c r="O66" s="51">
        <v>12451</v>
      </c>
      <c r="P66" s="43">
        <v>17645.487364620942</v>
      </c>
      <c r="Q66" s="44">
        <v>1.8552341911485615</v>
      </c>
      <c r="R66" s="43">
        <v>37</v>
      </c>
      <c r="S66" s="43">
        <v>29</v>
      </c>
      <c r="T66" s="45"/>
      <c r="U66" s="46"/>
    </row>
    <row r="67" spans="3:21" ht="11.1" customHeight="1">
      <c r="C67" s="428"/>
      <c r="D67" s="428"/>
      <c r="E67" s="428"/>
      <c r="F67" s="428"/>
      <c r="G67" s="520" t="s">
        <v>76</v>
      </c>
      <c r="H67" s="520"/>
      <c r="I67" s="520"/>
      <c r="J67" s="520"/>
      <c r="K67" s="52"/>
      <c r="L67" s="58">
        <v>2911</v>
      </c>
      <c r="M67" s="59">
        <v>4746</v>
      </c>
      <c r="N67" s="59">
        <v>2294</v>
      </c>
      <c r="O67" s="58">
        <v>2452</v>
      </c>
      <c r="P67" s="55">
        <v>23038.834951456312</v>
      </c>
      <c r="Q67" s="56">
        <v>1.6303675712813466</v>
      </c>
      <c r="R67" s="55">
        <v>3</v>
      </c>
      <c r="S67" s="55">
        <v>-48</v>
      </c>
      <c r="T67" s="49"/>
      <c r="U67" s="432"/>
    </row>
    <row r="68" spans="3:21" ht="11.1" customHeight="1">
      <c r="C68" s="428"/>
      <c r="D68" s="428"/>
      <c r="E68" s="428"/>
      <c r="F68" s="428"/>
      <c r="G68" s="520" t="s">
        <v>77</v>
      </c>
      <c r="H68" s="520"/>
      <c r="I68" s="520"/>
      <c r="J68" s="520"/>
      <c r="K68" s="52"/>
      <c r="L68" s="58">
        <v>2488</v>
      </c>
      <c r="M68" s="59">
        <v>4579</v>
      </c>
      <c r="N68" s="59">
        <v>2258</v>
      </c>
      <c r="O68" s="58">
        <v>2321</v>
      </c>
      <c r="P68" s="55">
        <v>18766.39344262295</v>
      </c>
      <c r="Q68" s="56">
        <v>1.8404340836012862</v>
      </c>
      <c r="R68" s="55">
        <v>70</v>
      </c>
      <c r="S68" s="55">
        <v>153</v>
      </c>
      <c r="T68" s="49"/>
      <c r="U68" s="432"/>
    </row>
    <row r="69" spans="3:21" ht="11.1" customHeight="1">
      <c r="C69" s="428"/>
      <c r="D69" s="428"/>
      <c r="E69" s="428"/>
      <c r="F69" s="428"/>
      <c r="G69" s="520" t="s">
        <v>81</v>
      </c>
      <c r="H69" s="520"/>
      <c r="I69" s="520"/>
      <c r="J69" s="520"/>
      <c r="K69" s="52"/>
      <c r="L69" s="58">
        <v>2363</v>
      </c>
      <c r="M69" s="59">
        <v>4689</v>
      </c>
      <c r="N69" s="59">
        <v>2302</v>
      </c>
      <c r="O69" s="58">
        <v>2387</v>
      </c>
      <c r="P69" s="55">
        <v>16452.63157894737</v>
      </c>
      <c r="Q69" s="56">
        <v>1.9843419382141345</v>
      </c>
      <c r="R69" s="55">
        <v>-10</v>
      </c>
      <c r="S69" s="55">
        <v>-35</v>
      </c>
      <c r="T69" s="49"/>
      <c r="U69" s="432"/>
    </row>
    <row r="70" spans="3:21" ht="11.1" customHeight="1">
      <c r="C70" s="428"/>
      <c r="D70" s="428"/>
      <c r="E70" s="428"/>
      <c r="F70" s="428"/>
      <c r="G70" s="520" t="s">
        <v>84</v>
      </c>
      <c r="H70" s="520"/>
      <c r="I70" s="520"/>
      <c r="J70" s="520"/>
      <c r="K70" s="52"/>
      <c r="L70" s="58">
        <v>1867</v>
      </c>
      <c r="M70" s="59">
        <v>3191</v>
      </c>
      <c r="N70" s="59">
        <v>1513</v>
      </c>
      <c r="O70" s="58">
        <v>1678</v>
      </c>
      <c r="P70" s="55">
        <v>21132.450331125827</v>
      </c>
      <c r="Q70" s="56">
        <v>1.7091590787359401</v>
      </c>
      <c r="R70" s="55">
        <v>-29</v>
      </c>
      <c r="S70" s="55">
        <v>-53</v>
      </c>
      <c r="T70" s="49"/>
      <c r="U70" s="432"/>
    </row>
    <row r="71" spans="3:21" ht="11.1" customHeight="1">
      <c r="C71" s="428"/>
      <c r="D71" s="428"/>
      <c r="E71" s="428"/>
      <c r="F71" s="428"/>
      <c r="G71" s="520" t="s">
        <v>87</v>
      </c>
      <c r="H71" s="520"/>
      <c r="I71" s="520"/>
      <c r="J71" s="520"/>
      <c r="K71" s="52"/>
      <c r="L71" s="58">
        <v>1847</v>
      </c>
      <c r="M71" s="59">
        <v>3648</v>
      </c>
      <c r="N71" s="59">
        <v>1863</v>
      </c>
      <c r="O71" s="58">
        <v>1785</v>
      </c>
      <c r="P71" s="55">
        <v>15136.929460580914</v>
      </c>
      <c r="Q71" s="56">
        <v>1.9750947482403898</v>
      </c>
      <c r="R71" s="55">
        <v>-6</v>
      </c>
      <c r="S71" s="55">
        <v>-5</v>
      </c>
      <c r="T71" s="49"/>
      <c r="U71" s="432"/>
    </row>
    <row r="72" spans="3:21" ht="11.1" customHeight="1">
      <c r="C72" s="428"/>
      <c r="D72" s="428"/>
      <c r="E72" s="428"/>
      <c r="F72" s="428"/>
      <c r="G72" s="520" t="s">
        <v>88</v>
      </c>
      <c r="H72" s="520"/>
      <c r="I72" s="520"/>
      <c r="J72" s="520"/>
      <c r="K72" s="52"/>
      <c r="L72" s="58">
        <v>1697</v>
      </c>
      <c r="M72" s="59">
        <v>3586</v>
      </c>
      <c r="N72" s="59">
        <v>1758</v>
      </c>
      <c r="O72" s="58">
        <v>1828</v>
      </c>
      <c r="P72" s="55">
        <v>13899.22480620155</v>
      </c>
      <c r="Q72" s="56">
        <v>2.1131408367707718</v>
      </c>
      <c r="R72" s="55">
        <v>9</v>
      </c>
      <c r="S72" s="55">
        <v>17</v>
      </c>
      <c r="T72" s="49"/>
      <c r="U72" s="432"/>
    </row>
    <row r="73" spans="3:21" ht="6.2" customHeight="1">
      <c r="C73" s="428"/>
      <c r="D73" s="428"/>
      <c r="E73" s="428"/>
      <c r="F73" s="428"/>
      <c r="G73" s="428"/>
      <c r="H73" s="428"/>
      <c r="I73" s="428"/>
      <c r="J73" s="428"/>
      <c r="K73" s="52"/>
      <c r="L73" s="51"/>
      <c r="M73" s="51"/>
      <c r="N73" s="51"/>
      <c r="O73" s="42"/>
      <c r="P73" s="43"/>
      <c r="Q73" s="44"/>
      <c r="R73" s="43"/>
      <c r="S73" s="43"/>
      <c r="T73" s="49"/>
      <c r="U73" s="432"/>
    </row>
    <row r="74" spans="3:21" s="41" customFormat="1" ht="11.1" customHeight="1">
      <c r="C74" s="522" t="s">
        <v>93</v>
      </c>
      <c r="D74" s="522"/>
      <c r="E74" s="522"/>
      <c r="F74" s="522"/>
      <c r="G74" s="522"/>
      <c r="H74" s="522"/>
      <c r="I74" s="522"/>
      <c r="J74" s="522"/>
      <c r="K74" s="57"/>
      <c r="L74" s="51">
        <v>8532</v>
      </c>
      <c r="M74" s="51">
        <v>14535</v>
      </c>
      <c r="N74" s="51">
        <v>7208</v>
      </c>
      <c r="O74" s="51">
        <v>7327</v>
      </c>
      <c r="P74" s="43">
        <v>18306.045340050376</v>
      </c>
      <c r="Q74" s="44">
        <v>1.7035864978902953</v>
      </c>
      <c r="R74" s="43">
        <v>118</v>
      </c>
      <c r="S74" s="43">
        <v>91</v>
      </c>
      <c r="T74" s="45"/>
      <c r="U74" s="46"/>
    </row>
    <row r="75" spans="3:21" ht="11.1" customHeight="1">
      <c r="C75" s="428"/>
      <c r="D75" s="428"/>
      <c r="E75" s="428"/>
      <c r="F75" s="428"/>
      <c r="G75" s="520" t="s">
        <v>76</v>
      </c>
      <c r="H75" s="520"/>
      <c r="I75" s="520"/>
      <c r="J75" s="520"/>
      <c r="K75" s="52"/>
      <c r="L75" s="58">
        <v>2496</v>
      </c>
      <c r="M75" s="59">
        <v>4015</v>
      </c>
      <c r="N75" s="59">
        <v>2013</v>
      </c>
      <c r="O75" s="58">
        <v>2002</v>
      </c>
      <c r="P75" s="55">
        <v>19490.291262135925</v>
      </c>
      <c r="Q75" s="56">
        <v>1.6085737179487178</v>
      </c>
      <c r="R75" s="55">
        <v>66</v>
      </c>
      <c r="S75" s="55">
        <v>91</v>
      </c>
      <c r="T75" s="49"/>
      <c r="U75" s="432"/>
    </row>
    <row r="76" spans="3:21" ht="11.1" customHeight="1">
      <c r="C76" s="428"/>
      <c r="D76" s="428"/>
      <c r="E76" s="428"/>
      <c r="F76" s="428"/>
      <c r="G76" s="520" t="s">
        <v>77</v>
      </c>
      <c r="H76" s="520"/>
      <c r="I76" s="520"/>
      <c r="J76" s="520"/>
      <c r="K76" s="52"/>
      <c r="L76" s="58">
        <v>1755</v>
      </c>
      <c r="M76" s="59">
        <v>3098</v>
      </c>
      <c r="N76" s="59">
        <v>1545</v>
      </c>
      <c r="O76" s="58">
        <v>1553</v>
      </c>
      <c r="P76" s="55">
        <v>11602.996254681648</v>
      </c>
      <c r="Q76" s="56">
        <v>1.7652421652421653</v>
      </c>
      <c r="R76" s="55">
        <v>22</v>
      </c>
      <c r="S76" s="55">
        <v>-3</v>
      </c>
      <c r="T76" s="49"/>
      <c r="U76" s="432"/>
    </row>
    <row r="77" spans="3:21" ht="11.1" customHeight="1">
      <c r="C77" s="428"/>
      <c r="D77" s="428"/>
      <c r="E77" s="428"/>
      <c r="F77" s="428"/>
      <c r="G77" s="520" t="s">
        <v>81</v>
      </c>
      <c r="H77" s="520"/>
      <c r="I77" s="520"/>
      <c r="J77" s="520"/>
      <c r="K77" s="52"/>
      <c r="L77" s="58">
        <v>2231</v>
      </c>
      <c r="M77" s="59">
        <v>3580</v>
      </c>
      <c r="N77" s="59">
        <v>1801</v>
      </c>
      <c r="O77" s="58">
        <v>1779</v>
      </c>
      <c r="P77" s="55">
        <v>26716.417910447759</v>
      </c>
      <c r="Q77" s="56">
        <v>1.604661586732407</v>
      </c>
      <c r="R77" s="55">
        <v>46</v>
      </c>
      <c r="S77" s="55">
        <v>61</v>
      </c>
      <c r="T77" s="49"/>
      <c r="U77" s="432"/>
    </row>
    <row r="78" spans="3:21" ht="11.1" customHeight="1">
      <c r="C78" s="428"/>
      <c r="D78" s="428"/>
      <c r="E78" s="428"/>
      <c r="F78" s="428"/>
      <c r="G78" s="520" t="s">
        <v>84</v>
      </c>
      <c r="H78" s="520"/>
      <c r="I78" s="520"/>
      <c r="J78" s="520"/>
      <c r="K78" s="52"/>
      <c r="L78" s="58">
        <v>2050</v>
      </c>
      <c r="M78" s="59">
        <v>3842</v>
      </c>
      <c r="N78" s="59">
        <v>1849</v>
      </c>
      <c r="O78" s="58">
        <v>1993</v>
      </c>
      <c r="P78" s="55">
        <v>20545.454545454544</v>
      </c>
      <c r="Q78" s="56">
        <v>1.8741463414634147</v>
      </c>
      <c r="R78" s="55">
        <v>-16</v>
      </c>
      <c r="S78" s="55">
        <v>-58</v>
      </c>
      <c r="T78" s="49"/>
      <c r="U78" s="432"/>
    </row>
    <row r="79" spans="3:21" ht="6.2" customHeight="1">
      <c r="C79" s="428"/>
      <c r="D79" s="428"/>
      <c r="E79" s="428"/>
      <c r="F79" s="428"/>
      <c r="G79" s="428"/>
      <c r="H79" s="428"/>
      <c r="I79" s="428"/>
      <c r="J79" s="428"/>
      <c r="K79" s="52"/>
      <c r="L79" s="51"/>
      <c r="M79" s="51"/>
      <c r="N79" s="51"/>
      <c r="O79" s="42"/>
      <c r="P79" s="43"/>
      <c r="Q79" s="44"/>
      <c r="R79" s="43"/>
      <c r="S79" s="43"/>
      <c r="T79" s="49"/>
      <c r="U79" s="432"/>
    </row>
    <row r="80" spans="3:21" s="41" customFormat="1" ht="11.1" customHeight="1">
      <c r="C80" s="522" t="s">
        <v>94</v>
      </c>
      <c r="D80" s="522"/>
      <c r="E80" s="522"/>
      <c r="F80" s="522"/>
      <c r="G80" s="522"/>
      <c r="H80" s="522"/>
      <c r="I80" s="522"/>
      <c r="J80" s="522"/>
      <c r="K80" s="57"/>
      <c r="L80" s="51">
        <v>5360</v>
      </c>
      <c r="M80" s="51">
        <v>10614</v>
      </c>
      <c r="N80" s="51">
        <v>5232</v>
      </c>
      <c r="O80" s="51">
        <v>5382</v>
      </c>
      <c r="P80" s="43">
        <v>14076.923076923078</v>
      </c>
      <c r="Q80" s="44">
        <v>1.9802238805970149</v>
      </c>
      <c r="R80" s="43">
        <v>99</v>
      </c>
      <c r="S80" s="43">
        <v>229</v>
      </c>
      <c r="T80" s="45"/>
      <c r="U80" s="46"/>
    </row>
    <row r="81" spans="2:21" ht="11.1" customHeight="1">
      <c r="C81" s="428"/>
      <c r="D81" s="428"/>
      <c r="E81" s="428"/>
      <c r="F81" s="428"/>
      <c r="G81" s="520" t="s">
        <v>76</v>
      </c>
      <c r="H81" s="520"/>
      <c r="I81" s="520"/>
      <c r="J81" s="520"/>
      <c r="K81" s="52"/>
      <c r="L81" s="58">
        <v>1046</v>
      </c>
      <c r="M81" s="59">
        <v>1723</v>
      </c>
      <c r="N81" s="59">
        <v>828</v>
      </c>
      <c r="O81" s="58">
        <v>895</v>
      </c>
      <c r="P81" s="55">
        <v>18934.065934065933</v>
      </c>
      <c r="Q81" s="56">
        <v>1.6472275334608031</v>
      </c>
      <c r="R81" s="55">
        <v>-1</v>
      </c>
      <c r="S81" s="55">
        <v>9</v>
      </c>
      <c r="T81" s="49"/>
      <c r="U81" s="432"/>
    </row>
    <row r="82" spans="2:21" ht="11.1" customHeight="1">
      <c r="C82" s="428"/>
      <c r="D82" s="428"/>
      <c r="E82" s="428"/>
      <c r="F82" s="428"/>
      <c r="G82" s="520" t="s">
        <v>77</v>
      </c>
      <c r="H82" s="520"/>
      <c r="I82" s="520"/>
      <c r="J82" s="520"/>
      <c r="K82" s="52"/>
      <c r="L82" s="58">
        <v>1151</v>
      </c>
      <c r="M82" s="59">
        <v>2418</v>
      </c>
      <c r="N82" s="59">
        <v>1241</v>
      </c>
      <c r="O82" s="58">
        <v>1177</v>
      </c>
      <c r="P82" s="55">
        <v>15600</v>
      </c>
      <c r="Q82" s="56">
        <v>2.1007819287576019</v>
      </c>
      <c r="R82" s="55">
        <v>29</v>
      </c>
      <c r="S82" s="55">
        <v>141</v>
      </c>
      <c r="T82" s="49"/>
      <c r="U82" s="432"/>
    </row>
    <row r="83" spans="2:21" ht="11.1" customHeight="1">
      <c r="C83" s="428"/>
      <c r="D83" s="428"/>
      <c r="E83" s="428"/>
      <c r="F83" s="428"/>
      <c r="G83" s="520" t="s">
        <v>81</v>
      </c>
      <c r="H83" s="520"/>
      <c r="I83" s="520"/>
      <c r="J83" s="520"/>
      <c r="K83" s="52"/>
      <c r="L83" s="58">
        <v>1222</v>
      </c>
      <c r="M83" s="59">
        <v>2407</v>
      </c>
      <c r="N83" s="59">
        <v>1163</v>
      </c>
      <c r="O83" s="58">
        <v>1244</v>
      </c>
      <c r="P83" s="55">
        <v>8445.6140350877195</v>
      </c>
      <c r="Q83" s="56">
        <v>1.9697217675941081</v>
      </c>
      <c r="R83" s="55">
        <v>9</v>
      </c>
      <c r="S83" s="55">
        <v>9</v>
      </c>
      <c r="T83" s="49"/>
      <c r="U83" s="432"/>
    </row>
    <row r="84" spans="2:21" ht="11.1" customHeight="1">
      <c r="C84" s="428"/>
      <c r="D84" s="428"/>
      <c r="E84" s="428"/>
      <c r="F84" s="428"/>
      <c r="G84" s="520" t="s">
        <v>84</v>
      </c>
      <c r="H84" s="520"/>
      <c r="I84" s="520"/>
      <c r="J84" s="520"/>
      <c r="K84" s="52"/>
      <c r="L84" s="58">
        <v>1941</v>
      </c>
      <c r="M84" s="59">
        <v>4066</v>
      </c>
      <c r="N84" s="59">
        <v>2000</v>
      </c>
      <c r="O84" s="58">
        <v>2066</v>
      </c>
      <c r="P84" s="55">
        <v>18233.183856502241</v>
      </c>
      <c r="Q84" s="56">
        <v>2.0947964966512109</v>
      </c>
      <c r="R84" s="55">
        <v>62</v>
      </c>
      <c r="S84" s="55">
        <v>70</v>
      </c>
      <c r="T84" s="49"/>
      <c r="U84" s="432"/>
    </row>
    <row r="85" spans="2:21" s="432" customFormat="1" ht="11.1" customHeight="1">
      <c r="B85" s="39"/>
      <c r="C85" s="64"/>
      <c r="D85" s="64"/>
      <c r="E85" s="64"/>
      <c r="F85" s="64"/>
      <c r="G85" s="64"/>
      <c r="H85" s="64"/>
      <c r="I85" s="64"/>
      <c r="J85" s="64"/>
      <c r="K85" s="65"/>
      <c r="L85" s="431"/>
      <c r="M85" s="431"/>
      <c r="N85" s="431"/>
      <c r="O85" s="431"/>
      <c r="P85" s="431"/>
      <c r="Q85" s="431"/>
      <c r="R85" s="431"/>
      <c r="S85" s="431"/>
      <c r="T85" s="433"/>
    </row>
    <row r="86" spans="2:21" ht="11.1" customHeight="1">
      <c r="B86" s="521" t="s">
        <v>16</v>
      </c>
      <c r="C86" s="521"/>
      <c r="D86" s="521"/>
      <c r="E86" s="143" t="s">
        <v>358</v>
      </c>
      <c r="F86" s="430" t="s">
        <v>95</v>
      </c>
      <c r="H86" s="432"/>
      <c r="I86" s="432"/>
      <c r="J86" s="432"/>
      <c r="K86" s="432"/>
      <c r="L86" s="432"/>
      <c r="M86" s="432"/>
      <c r="N86" s="432"/>
      <c r="O86" s="432"/>
      <c r="P86" s="432"/>
      <c r="Q86" s="432"/>
      <c r="R86" s="432"/>
      <c r="S86" s="432"/>
      <c r="T86" s="432"/>
    </row>
    <row r="87" spans="2:21" ht="11.25" customHeight="1"/>
    <row r="88" spans="2:21" ht="11.25" customHeight="1">
      <c r="B88" s="428"/>
      <c r="C88" s="428"/>
      <c r="D88" s="428"/>
      <c r="E88" s="428"/>
      <c r="F88" s="428"/>
      <c r="G88" s="428"/>
      <c r="H88" s="428"/>
      <c r="I88" s="428"/>
    </row>
    <row r="89" spans="2:21" ht="11.25" customHeight="1">
      <c r="B89" s="428"/>
      <c r="C89" s="428"/>
      <c r="D89" s="428"/>
      <c r="E89" s="428"/>
      <c r="F89" s="428"/>
      <c r="G89" s="428"/>
      <c r="H89" s="428"/>
      <c r="I89" s="428"/>
    </row>
    <row r="90" spans="2:21" ht="11.25" customHeight="1">
      <c r="B90" s="428"/>
      <c r="C90" s="428"/>
      <c r="D90" s="428"/>
      <c r="E90" s="428"/>
      <c r="F90" s="428"/>
      <c r="G90" s="428"/>
      <c r="H90" s="428"/>
      <c r="I90" s="428"/>
    </row>
    <row r="91" spans="2:21" ht="11.25" customHeight="1"/>
    <row r="92" spans="2:21" ht="11.25" customHeight="1">
      <c r="M92" s="432"/>
    </row>
    <row r="93" spans="2:21" ht="11.25" customHeight="1"/>
    <row r="94" spans="2:21" ht="11.25" customHeight="1"/>
    <row r="95" spans="2:21" ht="11.25" customHeight="1"/>
    <row r="96" spans="2:21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</sheetData>
  <mergeCells count="70">
    <mergeCell ref="C10:J10"/>
    <mergeCell ref="C12:J12"/>
    <mergeCell ref="A1:L2"/>
    <mergeCell ref="B5:S5"/>
    <mergeCell ref="B7:K8"/>
    <mergeCell ref="L7:L8"/>
    <mergeCell ref="M7:O7"/>
    <mergeCell ref="P7:P8"/>
    <mergeCell ref="Q7:Q8"/>
    <mergeCell ref="R7:S7"/>
    <mergeCell ref="G17:J17"/>
    <mergeCell ref="G18:J18"/>
    <mergeCell ref="C20:J20"/>
    <mergeCell ref="G13:J13"/>
    <mergeCell ref="G14:J14"/>
    <mergeCell ref="C16:J16"/>
    <mergeCell ref="G25:J25"/>
    <mergeCell ref="C27:J27"/>
    <mergeCell ref="G28:J28"/>
    <mergeCell ref="C22:J22"/>
    <mergeCell ref="G23:J23"/>
    <mergeCell ref="G24:J24"/>
    <mergeCell ref="G33:J33"/>
    <mergeCell ref="G34:J34"/>
    <mergeCell ref="G35:J35"/>
    <mergeCell ref="G29:J29"/>
    <mergeCell ref="C31:J31"/>
    <mergeCell ref="G32:J32"/>
    <mergeCell ref="G40:J40"/>
    <mergeCell ref="C42:J42"/>
    <mergeCell ref="G43:J43"/>
    <mergeCell ref="C37:J37"/>
    <mergeCell ref="G38:J38"/>
    <mergeCell ref="G39:J39"/>
    <mergeCell ref="G47:J47"/>
    <mergeCell ref="G48:J48"/>
    <mergeCell ref="C50:J50"/>
    <mergeCell ref="G44:J44"/>
    <mergeCell ref="G45:J45"/>
    <mergeCell ref="G46:J46"/>
    <mergeCell ref="C55:J55"/>
    <mergeCell ref="G56:J56"/>
    <mergeCell ref="G57:J57"/>
    <mergeCell ref="G51:J51"/>
    <mergeCell ref="G52:J52"/>
    <mergeCell ref="G53:J53"/>
    <mergeCell ref="G62:J62"/>
    <mergeCell ref="G63:J63"/>
    <mergeCell ref="G64:J64"/>
    <mergeCell ref="G58:J58"/>
    <mergeCell ref="C60:J60"/>
    <mergeCell ref="G61:J61"/>
    <mergeCell ref="G69:J69"/>
    <mergeCell ref="G70:J70"/>
    <mergeCell ref="G71:J71"/>
    <mergeCell ref="C66:J66"/>
    <mergeCell ref="G67:J67"/>
    <mergeCell ref="G68:J68"/>
    <mergeCell ref="G76:J76"/>
    <mergeCell ref="G77:J77"/>
    <mergeCell ref="G78:J78"/>
    <mergeCell ref="G72:J72"/>
    <mergeCell ref="C74:J74"/>
    <mergeCell ref="G75:J75"/>
    <mergeCell ref="G83:J83"/>
    <mergeCell ref="G84:J84"/>
    <mergeCell ref="B86:D86"/>
    <mergeCell ref="C80:J80"/>
    <mergeCell ref="G81:J81"/>
    <mergeCell ref="G82:J82"/>
  </mergeCells>
  <phoneticPr fontId="41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88"/>
  <sheetViews>
    <sheetView view="pageBreakPreview" zoomScaleNormal="100" zoomScaleSheetLayoutView="100" workbookViewId="0"/>
  </sheetViews>
  <sheetFormatPr defaultRowHeight="11.25"/>
  <cols>
    <col min="1" max="1" width="1" style="31" customWidth="1"/>
    <col min="2" max="11" width="1.625" style="31" customWidth="1"/>
    <col min="12" max="19" width="10.25" style="31" customWidth="1"/>
    <col min="20" max="20" width="1.625" style="31" customWidth="1"/>
    <col min="21" max="16384" width="9" style="31"/>
  </cols>
  <sheetData>
    <row r="1" spans="1:22" s="253" customFormat="1" ht="13.5" customHeight="1">
      <c r="Q1" s="630">
        <v>19</v>
      </c>
      <c r="R1" s="630"/>
      <c r="S1" s="630"/>
      <c r="T1" s="630"/>
      <c r="V1" s="699"/>
    </row>
    <row r="2" spans="1:22" s="253" customFormat="1" ht="13.5" customHeight="1">
      <c r="Q2" s="630"/>
      <c r="R2" s="630"/>
      <c r="S2" s="630"/>
      <c r="T2" s="630"/>
      <c r="V2" s="699"/>
    </row>
    <row r="3" spans="1:22" ht="11.1" customHeight="1"/>
    <row r="4" spans="1:22" ht="11.1" customHeight="1"/>
    <row r="5" spans="1:22" s="32" customFormat="1" ht="18" customHeight="1">
      <c r="B5" s="531" t="s">
        <v>359</v>
      </c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</row>
    <row r="6" spans="1:22" ht="12.95" customHeight="1">
      <c r="A6" s="432"/>
      <c r="S6" s="69" t="s">
        <v>529</v>
      </c>
    </row>
    <row r="7" spans="1:22" ht="15.95" customHeight="1">
      <c r="B7" s="525" t="s">
        <v>70</v>
      </c>
      <c r="C7" s="526"/>
      <c r="D7" s="526"/>
      <c r="E7" s="526"/>
      <c r="F7" s="526"/>
      <c r="G7" s="526"/>
      <c r="H7" s="526"/>
      <c r="I7" s="526"/>
      <c r="J7" s="526"/>
      <c r="K7" s="526"/>
      <c r="L7" s="526" t="s">
        <v>71</v>
      </c>
      <c r="M7" s="526" t="s">
        <v>354</v>
      </c>
      <c r="N7" s="526"/>
      <c r="O7" s="526"/>
      <c r="P7" s="529" t="s">
        <v>72</v>
      </c>
      <c r="Q7" s="529" t="s">
        <v>458</v>
      </c>
      <c r="R7" s="526" t="s">
        <v>355</v>
      </c>
      <c r="S7" s="530"/>
      <c r="T7" s="70"/>
      <c r="U7" s="432"/>
    </row>
    <row r="8" spans="1:22" ht="15.95" customHeight="1">
      <c r="B8" s="527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427" t="s">
        <v>1</v>
      </c>
      <c r="N8" s="427" t="s">
        <v>356</v>
      </c>
      <c r="O8" s="427" t="s">
        <v>357</v>
      </c>
      <c r="P8" s="528"/>
      <c r="Q8" s="528"/>
      <c r="R8" s="427" t="s">
        <v>71</v>
      </c>
      <c r="S8" s="436" t="s">
        <v>73</v>
      </c>
      <c r="T8" s="433"/>
      <c r="U8" s="432"/>
    </row>
    <row r="9" spans="1:22" ht="11.1" customHeight="1">
      <c r="A9" s="432"/>
      <c r="K9" s="154"/>
      <c r="L9" s="432"/>
    </row>
    <row r="10" spans="1:22" s="41" customFormat="1" ht="11.1" customHeight="1">
      <c r="C10" s="522" t="s">
        <v>96</v>
      </c>
      <c r="D10" s="522"/>
      <c r="E10" s="522"/>
      <c r="F10" s="522"/>
      <c r="G10" s="522"/>
      <c r="H10" s="522"/>
      <c r="I10" s="522"/>
      <c r="J10" s="522"/>
      <c r="K10" s="57"/>
      <c r="L10" s="71">
        <v>10767</v>
      </c>
      <c r="M10" s="71">
        <v>19633</v>
      </c>
      <c r="N10" s="71">
        <v>9672</v>
      </c>
      <c r="O10" s="71">
        <v>9961</v>
      </c>
      <c r="P10" s="43">
        <v>18365.762394761459</v>
      </c>
      <c r="Q10" s="44">
        <v>1.8234419986997306</v>
      </c>
      <c r="R10" s="43">
        <v>148</v>
      </c>
      <c r="S10" s="43">
        <v>80</v>
      </c>
    </row>
    <row r="11" spans="1:22" ht="11.1" customHeight="1">
      <c r="C11" s="428"/>
      <c r="D11" s="428"/>
      <c r="E11" s="428"/>
      <c r="F11" s="428"/>
      <c r="G11" s="520" t="s">
        <v>76</v>
      </c>
      <c r="H11" s="520"/>
      <c r="I11" s="520"/>
      <c r="J11" s="520"/>
      <c r="K11" s="52"/>
      <c r="L11" s="58">
        <v>2451</v>
      </c>
      <c r="M11" s="59">
        <v>4550</v>
      </c>
      <c r="N11" s="59">
        <v>2145</v>
      </c>
      <c r="O11" s="58">
        <v>2405</v>
      </c>
      <c r="P11" s="55">
        <v>21980.676328502417</v>
      </c>
      <c r="Q11" s="56">
        <v>1.8563851489188086</v>
      </c>
      <c r="R11" s="55">
        <v>31</v>
      </c>
      <c r="S11" s="55">
        <v>78</v>
      </c>
      <c r="T11" s="49"/>
      <c r="U11" s="432"/>
    </row>
    <row r="12" spans="1:22" ht="11.1" customHeight="1">
      <c r="C12" s="428"/>
      <c r="D12" s="428"/>
      <c r="E12" s="428"/>
      <c r="F12" s="428"/>
      <c r="G12" s="520" t="s">
        <v>77</v>
      </c>
      <c r="H12" s="520"/>
      <c r="I12" s="520"/>
      <c r="J12" s="520"/>
      <c r="K12" s="52"/>
      <c r="L12" s="58">
        <v>2084</v>
      </c>
      <c r="M12" s="59">
        <v>3596</v>
      </c>
      <c r="N12" s="59">
        <v>1812</v>
      </c>
      <c r="O12" s="58">
        <v>1784</v>
      </c>
      <c r="P12" s="55">
        <v>19543.478260869564</v>
      </c>
      <c r="Q12" s="56">
        <v>1.7255278310940498</v>
      </c>
      <c r="R12" s="55">
        <v>27</v>
      </c>
      <c r="S12" s="55">
        <v>0</v>
      </c>
      <c r="T12" s="49"/>
      <c r="U12" s="432"/>
    </row>
    <row r="13" spans="1:22" ht="11.1" customHeight="1">
      <c r="C13" s="428"/>
      <c r="D13" s="428"/>
      <c r="E13" s="428"/>
      <c r="F13" s="428"/>
      <c r="G13" s="520" t="s">
        <v>81</v>
      </c>
      <c r="H13" s="520"/>
      <c r="I13" s="520"/>
      <c r="J13" s="520"/>
      <c r="K13" s="52"/>
      <c r="L13" s="58">
        <v>2718</v>
      </c>
      <c r="M13" s="59">
        <v>4916</v>
      </c>
      <c r="N13" s="59">
        <v>2379</v>
      </c>
      <c r="O13" s="58">
        <v>2537</v>
      </c>
      <c r="P13" s="55">
        <v>18481.203007518798</v>
      </c>
      <c r="Q13" s="56">
        <v>1.808682855040471</v>
      </c>
      <c r="R13" s="55">
        <v>66</v>
      </c>
      <c r="S13" s="55">
        <v>-4</v>
      </c>
      <c r="T13" s="49"/>
      <c r="U13" s="432"/>
    </row>
    <row r="14" spans="1:22" ht="11.1" customHeight="1">
      <c r="C14" s="428"/>
      <c r="D14" s="428"/>
      <c r="E14" s="428"/>
      <c r="F14" s="428"/>
      <c r="G14" s="520" t="s">
        <v>84</v>
      </c>
      <c r="H14" s="520"/>
      <c r="I14" s="520"/>
      <c r="J14" s="520"/>
      <c r="K14" s="52"/>
      <c r="L14" s="58">
        <v>2149</v>
      </c>
      <c r="M14" s="59">
        <v>4234</v>
      </c>
      <c r="N14" s="59">
        <v>2116</v>
      </c>
      <c r="O14" s="58">
        <v>2118</v>
      </c>
      <c r="P14" s="55">
        <v>15917.293233082706</v>
      </c>
      <c r="Q14" s="56">
        <v>1.9702187063750582</v>
      </c>
      <c r="R14" s="55">
        <v>14</v>
      </c>
      <c r="S14" s="55">
        <v>19</v>
      </c>
      <c r="T14" s="49"/>
      <c r="U14" s="432"/>
    </row>
    <row r="15" spans="1:22" ht="11.1" customHeight="1">
      <c r="C15" s="428"/>
      <c r="D15" s="428"/>
      <c r="E15" s="428"/>
      <c r="F15" s="428"/>
      <c r="G15" s="520" t="s">
        <v>87</v>
      </c>
      <c r="H15" s="520"/>
      <c r="I15" s="520"/>
      <c r="J15" s="520"/>
      <c r="K15" s="52"/>
      <c r="L15" s="58">
        <v>1365</v>
      </c>
      <c r="M15" s="59">
        <v>2337</v>
      </c>
      <c r="N15" s="59">
        <v>1220</v>
      </c>
      <c r="O15" s="58">
        <v>1117</v>
      </c>
      <c r="P15" s="55">
        <v>16006.849315068494</v>
      </c>
      <c r="Q15" s="56">
        <v>1.712087912087912</v>
      </c>
      <c r="R15" s="55">
        <v>10</v>
      </c>
      <c r="S15" s="55">
        <v>-13</v>
      </c>
      <c r="T15" s="49"/>
      <c r="U15" s="432"/>
    </row>
    <row r="16" spans="1:22" ht="9.6" customHeight="1">
      <c r="C16" s="428"/>
      <c r="D16" s="428"/>
      <c r="E16" s="428"/>
      <c r="F16" s="428"/>
      <c r="G16" s="428"/>
      <c r="H16" s="428"/>
      <c r="I16" s="428"/>
      <c r="J16" s="428"/>
      <c r="K16" s="52"/>
      <c r="L16" s="71"/>
      <c r="M16" s="71"/>
      <c r="N16" s="71"/>
      <c r="O16" s="73"/>
      <c r="P16" s="43"/>
      <c r="Q16" s="44"/>
      <c r="R16" s="43"/>
      <c r="S16" s="43"/>
    </row>
    <row r="17" spans="1:21" s="41" customFormat="1" ht="11.1" customHeight="1">
      <c r="C17" s="522" t="s">
        <v>97</v>
      </c>
      <c r="D17" s="522"/>
      <c r="E17" s="522"/>
      <c r="F17" s="522"/>
      <c r="G17" s="522"/>
      <c r="H17" s="522"/>
      <c r="I17" s="522"/>
      <c r="J17" s="522"/>
      <c r="K17" s="57"/>
      <c r="L17" s="71">
        <v>2780</v>
      </c>
      <c r="M17" s="71">
        <v>5773</v>
      </c>
      <c r="N17" s="71">
        <v>2866</v>
      </c>
      <c r="O17" s="71">
        <v>2907</v>
      </c>
      <c r="P17" s="43">
        <v>16400.568181818184</v>
      </c>
      <c r="Q17" s="44">
        <v>2.0766187050359712</v>
      </c>
      <c r="R17" s="43">
        <v>3</v>
      </c>
      <c r="S17" s="43">
        <v>-8</v>
      </c>
    </row>
    <row r="18" spans="1:21" ht="11.1" customHeight="1">
      <c r="C18" s="428"/>
      <c r="D18" s="428"/>
      <c r="E18" s="428"/>
      <c r="F18" s="428"/>
      <c r="G18" s="520" t="s">
        <v>76</v>
      </c>
      <c r="H18" s="520"/>
      <c r="I18" s="520"/>
      <c r="J18" s="520"/>
      <c r="K18" s="52"/>
      <c r="L18" s="58">
        <v>1686</v>
      </c>
      <c r="M18" s="59">
        <v>3524</v>
      </c>
      <c r="N18" s="59">
        <v>1711</v>
      </c>
      <c r="O18" s="58">
        <v>1813</v>
      </c>
      <c r="P18" s="55">
        <v>17620</v>
      </c>
      <c r="Q18" s="56">
        <v>2.0901542111506526</v>
      </c>
      <c r="R18" s="55">
        <v>-28</v>
      </c>
      <c r="S18" s="55">
        <v>-58</v>
      </c>
      <c r="T18" s="49"/>
      <c r="U18" s="432"/>
    </row>
    <row r="19" spans="1:21" ht="11.1" customHeight="1">
      <c r="C19" s="428"/>
      <c r="D19" s="428"/>
      <c r="E19" s="428"/>
      <c r="F19" s="428"/>
      <c r="G19" s="520" t="s">
        <v>77</v>
      </c>
      <c r="H19" s="520"/>
      <c r="I19" s="520"/>
      <c r="J19" s="520"/>
      <c r="K19" s="52"/>
      <c r="L19" s="58">
        <v>1094</v>
      </c>
      <c r="M19" s="59">
        <v>2249</v>
      </c>
      <c r="N19" s="59">
        <v>1155</v>
      </c>
      <c r="O19" s="58">
        <v>1094</v>
      </c>
      <c r="P19" s="55">
        <v>14796.052631578948</v>
      </c>
      <c r="Q19" s="56">
        <v>2.0557586837294335</v>
      </c>
      <c r="R19" s="55">
        <v>31</v>
      </c>
      <c r="S19" s="55">
        <v>50</v>
      </c>
      <c r="T19" s="49"/>
      <c r="U19" s="432"/>
    </row>
    <row r="20" spans="1:21" ht="9.6" customHeight="1">
      <c r="K20" s="52"/>
      <c r="L20" s="71"/>
      <c r="M20" s="71"/>
      <c r="N20" s="71"/>
      <c r="O20" s="73"/>
      <c r="P20" s="43"/>
      <c r="Q20" s="44"/>
      <c r="R20" s="43"/>
      <c r="S20" s="43"/>
    </row>
    <row r="21" spans="1:21" s="41" customFormat="1" ht="11.1" customHeight="1">
      <c r="C21" s="522" t="s">
        <v>98</v>
      </c>
      <c r="D21" s="522"/>
      <c r="E21" s="522"/>
      <c r="F21" s="522"/>
      <c r="G21" s="522"/>
      <c r="H21" s="522"/>
      <c r="I21" s="522"/>
      <c r="J21" s="522"/>
      <c r="K21" s="57"/>
      <c r="L21" s="71">
        <v>6490</v>
      </c>
      <c r="M21" s="71">
        <v>12924</v>
      </c>
      <c r="N21" s="71">
        <v>6289</v>
      </c>
      <c r="O21" s="71">
        <v>6635</v>
      </c>
      <c r="P21" s="43">
        <v>16526.854219948847</v>
      </c>
      <c r="Q21" s="44">
        <v>1.9913713405238829</v>
      </c>
      <c r="R21" s="43">
        <v>195</v>
      </c>
      <c r="S21" s="43">
        <v>215</v>
      </c>
    </row>
    <row r="22" spans="1:21" ht="11.1" customHeight="1">
      <c r="C22" s="428"/>
      <c r="D22" s="428"/>
      <c r="E22" s="428"/>
      <c r="F22" s="428"/>
      <c r="G22" s="520" t="s">
        <v>76</v>
      </c>
      <c r="H22" s="520"/>
      <c r="I22" s="520"/>
      <c r="J22" s="520"/>
      <c r="K22" s="52"/>
      <c r="L22" s="58">
        <v>117</v>
      </c>
      <c r="M22" s="59">
        <v>240</v>
      </c>
      <c r="N22" s="59">
        <v>109</v>
      </c>
      <c r="O22" s="58">
        <v>131</v>
      </c>
      <c r="P22" s="55">
        <v>1610.7382550335572</v>
      </c>
      <c r="Q22" s="56">
        <v>2.0512820512820511</v>
      </c>
      <c r="R22" s="55">
        <v>2</v>
      </c>
      <c r="S22" s="55">
        <v>-1</v>
      </c>
      <c r="T22" s="49"/>
      <c r="U22" s="432"/>
    </row>
    <row r="23" spans="1:21" ht="11.1" customHeight="1">
      <c r="C23" s="428"/>
      <c r="D23" s="428"/>
      <c r="E23" s="428"/>
      <c r="F23" s="428"/>
      <c r="G23" s="520" t="s">
        <v>77</v>
      </c>
      <c r="H23" s="520"/>
      <c r="I23" s="520"/>
      <c r="J23" s="520"/>
      <c r="K23" s="52"/>
      <c r="L23" s="58">
        <v>1213</v>
      </c>
      <c r="M23" s="59">
        <v>2533</v>
      </c>
      <c r="N23" s="59">
        <v>1280</v>
      </c>
      <c r="O23" s="58">
        <v>1253</v>
      </c>
      <c r="P23" s="55">
        <v>15732.919254658385</v>
      </c>
      <c r="Q23" s="56">
        <v>2.0882110469909314</v>
      </c>
      <c r="R23" s="55">
        <v>49</v>
      </c>
      <c r="S23" s="55">
        <v>102</v>
      </c>
      <c r="T23" s="49"/>
      <c r="U23" s="432"/>
    </row>
    <row r="24" spans="1:21" ht="11.1" customHeight="1">
      <c r="C24" s="428"/>
      <c r="D24" s="428"/>
      <c r="E24" s="428"/>
      <c r="F24" s="428"/>
      <c r="G24" s="520" t="s">
        <v>81</v>
      </c>
      <c r="H24" s="520"/>
      <c r="I24" s="520"/>
      <c r="J24" s="520"/>
      <c r="K24" s="52"/>
      <c r="L24" s="58">
        <v>2547</v>
      </c>
      <c r="M24" s="59">
        <v>4914</v>
      </c>
      <c r="N24" s="59">
        <v>2386</v>
      </c>
      <c r="O24" s="58">
        <v>2528</v>
      </c>
      <c r="P24" s="55">
        <v>21181.03448275862</v>
      </c>
      <c r="Q24" s="56">
        <v>1.9293286219081272</v>
      </c>
      <c r="R24" s="55">
        <v>121</v>
      </c>
      <c r="S24" s="55">
        <v>140</v>
      </c>
      <c r="T24" s="49"/>
      <c r="U24" s="432"/>
    </row>
    <row r="25" spans="1:21" ht="11.1" customHeight="1">
      <c r="C25" s="428"/>
      <c r="D25" s="428"/>
      <c r="E25" s="428"/>
      <c r="F25" s="428"/>
      <c r="G25" s="520" t="s">
        <v>84</v>
      </c>
      <c r="H25" s="520"/>
      <c r="I25" s="520"/>
      <c r="J25" s="520"/>
      <c r="K25" s="52"/>
      <c r="L25" s="58">
        <v>2613</v>
      </c>
      <c r="M25" s="59">
        <v>5237</v>
      </c>
      <c r="N25" s="59">
        <v>2514</v>
      </c>
      <c r="O25" s="58">
        <v>2723</v>
      </c>
      <c r="P25" s="55">
        <v>21820.833333333336</v>
      </c>
      <c r="Q25" s="56">
        <v>2.0042097206276313</v>
      </c>
      <c r="R25" s="55">
        <v>23</v>
      </c>
      <c r="S25" s="55">
        <v>-26</v>
      </c>
      <c r="T25" s="49"/>
      <c r="U25" s="432"/>
    </row>
    <row r="26" spans="1:21" ht="9.6" customHeight="1">
      <c r="C26" s="428"/>
      <c r="D26" s="428"/>
      <c r="E26" s="428"/>
      <c r="F26" s="428"/>
      <c r="G26" s="428"/>
      <c r="H26" s="428"/>
      <c r="I26" s="428"/>
      <c r="J26" s="428"/>
      <c r="K26" s="52"/>
      <c r="L26" s="71"/>
      <c r="M26" s="71"/>
      <c r="N26" s="71"/>
      <c r="O26" s="73"/>
      <c r="P26" s="43"/>
      <c r="Q26" s="44"/>
      <c r="R26" s="43"/>
      <c r="S26" s="43"/>
    </row>
    <row r="27" spans="1:21" s="41" customFormat="1" ht="11.1" customHeight="1">
      <c r="C27" s="522" t="s">
        <v>99</v>
      </c>
      <c r="D27" s="522"/>
      <c r="E27" s="522"/>
      <c r="F27" s="522"/>
      <c r="G27" s="522"/>
      <c r="H27" s="522"/>
      <c r="I27" s="522"/>
      <c r="J27" s="522"/>
      <c r="K27" s="57"/>
      <c r="L27" s="71">
        <v>6118</v>
      </c>
      <c r="M27" s="71">
        <v>13304</v>
      </c>
      <c r="N27" s="71">
        <v>6731</v>
      </c>
      <c r="O27" s="71">
        <v>6573</v>
      </c>
      <c r="P27" s="43">
        <v>18350.344827586207</v>
      </c>
      <c r="Q27" s="44">
        <v>2.1745668519123895</v>
      </c>
      <c r="R27" s="43">
        <v>68</v>
      </c>
      <c r="S27" s="43">
        <v>100</v>
      </c>
    </row>
    <row r="28" spans="1:21" ht="11.1" customHeight="1">
      <c r="C28" s="428"/>
      <c r="D28" s="428"/>
      <c r="E28" s="428"/>
      <c r="F28" s="428"/>
      <c r="G28" s="520" t="s">
        <v>76</v>
      </c>
      <c r="H28" s="520"/>
      <c r="I28" s="520"/>
      <c r="J28" s="520"/>
      <c r="K28" s="52"/>
      <c r="L28" s="58">
        <v>1614</v>
      </c>
      <c r="M28" s="59">
        <v>3470</v>
      </c>
      <c r="N28" s="59">
        <v>1796</v>
      </c>
      <c r="O28" s="58">
        <v>1674</v>
      </c>
      <c r="P28" s="55">
        <v>17525.252525252523</v>
      </c>
      <c r="Q28" s="56">
        <v>2.1499380421313505</v>
      </c>
      <c r="R28" s="55">
        <v>-2</v>
      </c>
      <c r="S28" s="55">
        <v>2</v>
      </c>
      <c r="T28" s="49"/>
      <c r="U28" s="432"/>
    </row>
    <row r="29" spans="1:21" ht="11.1" customHeight="1">
      <c r="C29" s="428"/>
      <c r="D29" s="428"/>
      <c r="E29" s="428"/>
      <c r="F29" s="428"/>
      <c r="G29" s="520" t="s">
        <v>77</v>
      </c>
      <c r="H29" s="520"/>
      <c r="I29" s="520"/>
      <c r="J29" s="520"/>
      <c r="K29" s="52"/>
      <c r="L29" s="58">
        <v>1408</v>
      </c>
      <c r="M29" s="59">
        <v>2974</v>
      </c>
      <c r="N29" s="59">
        <v>1482</v>
      </c>
      <c r="O29" s="58">
        <v>1492</v>
      </c>
      <c r="P29" s="55">
        <v>18822.784810126581</v>
      </c>
      <c r="Q29" s="56">
        <v>2.1122159090909092</v>
      </c>
      <c r="R29" s="55">
        <v>14</v>
      </c>
      <c r="S29" s="55">
        <v>25</v>
      </c>
      <c r="T29" s="49"/>
      <c r="U29" s="432"/>
    </row>
    <row r="30" spans="1:21" ht="11.1" customHeight="1">
      <c r="C30" s="428"/>
      <c r="D30" s="428"/>
      <c r="E30" s="428"/>
      <c r="F30" s="428"/>
      <c r="G30" s="520" t="s">
        <v>81</v>
      </c>
      <c r="H30" s="520"/>
      <c r="I30" s="520"/>
      <c r="J30" s="520"/>
      <c r="K30" s="52"/>
      <c r="L30" s="58">
        <v>1891</v>
      </c>
      <c r="M30" s="59">
        <v>4253</v>
      </c>
      <c r="N30" s="59">
        <v>2162</v>
      </c>
      <c r="O30" s="58">
        <v>2091</v>
      </c>
      <c r="P30" s="55">
        <v>21371.859296482409</v>
      </c>
      <c r="Q30" s="56">
        <v>2.2490745637228979</v>
      </c>
      <c r="R30" s="55">
        <v>19</v>
      </c>
      <c r="S30" s="55">
        <v>15</v>
      </c>
      <c r="T30" s="49"/>
      <c r="U30" s="432"/>
    </row>
    <row r="31" spans="1:21" ht="11.1" customHeight="1">
      <c r="C31" s="428"/>
      <c r="D31" s="428"/>
      <c r="E31" s="428"/>
      <c r="F31" s="428"/>
      <c r="G31" s="520" t="s">
        <v>84</v>
      </c>
      <c r="H31" s="520"/>
      <c r="I31" s="520"/>
      <c r="J31" s="520"/>
      <c r="K31" s="52"/>
      <c r="L31" s="58">
        <v>1205</v>
      </c>
      <c r="M31" s="59">
        <v>2607</v>
      </c>
      <c r="N31" s="59">
        <v>1291</v>
      </c>
      <c r="O31" s="58">
        <v>1316</v>
      </c>
      <c r="P31" s="55">
        <v>15335.294117647058</v>
      </c>
      <c r="Q31" s="56">
        <v>2.1634854771784231</v>
      </c>
      <c r="R31" s="55">
        <v>37</v>
      </c>
      <c r="S31" s="55">
        <v>58</v>
      </c>
      <c r="T31" s="49"/>
      <c r="U31" s="432"/>
    </row>
    <row r="32" spans="1:21" ht="9.6" customHeight="1">
      <c r="A32" s="432"/>
      <c r="B32" s="432"/>
      <c r="C32" s="428"/>
      <c r="D32" s="428"/>
      <c r="E32" s="428"/>
      <c r="F32" s="428"/>
      <c r="G32" s="428"/>
      <c r="H32" s="428"/>
      <c r="I32" s="428"/>
      <c r="J32" s="428"/>
      <c r="K32" s="52"/>
      <c r="L32" s="71"/>
      <c r="M32" s="71"/>
      <c r="N32" s="71"/>
      <c r="O32" s="73"/>
      <c r="P32" s="43"/>
      <c r="Q32" s="44"/>
      <c r="R32" s="43"/>
      <c r="S32" s="43"/>
      <c r="T32" s="432"/>
    </row>
    <row r="33" spans="3:21" s="41" customFormat="1" ht="11.1" customHeight="1">
      <c r="C33" s="522" t="s">
        <v>100</v>
      </c>
      <c r="D33" s="522"/>
      <c r="E33" s="522"/>
      <c r="F33" s="522"/>
      <c r="G33" s="522"/>
      <c r="H33" s="522"/>
      <c r="I33" s="522"/>
      <c r="J33" s="522"/>
      <c r="K33" s="57"/>
      <c r="L33" s="71">
        <v>8747</v>
      </c>
      <c r="M33" s="71">
        <v>18744</v>
      </c>
      <c r="N33" s="71">
        <v>9107</v>
      </c>
      <c r="O33" s="71">
        <v>9637</v>
      </c>
      <c r="P33" s="43">
        <v>15804.384485666105</v>
      </c>
      <c r="Q33" s="44">
        <v>2.1429061392477422</v>
      </c>
      <c r="R33" s="43">
        <v>125</v>
      </c>
      <c r="S33" s="43">
        <v>165</v>
      </c>
    </row>
    <row r="34" spans="3:21" ht="11.1" customHeight="1">
      <c r="C34" s="428"/>
      <c r="D34" s="428"/>
      <c r="E34" s="428"/>
      <c r="F34" s="428"/>
      <c r="G34" s="520" t="s">
        <v>76</v>
      </c>
      <c r="H34" s="520"/>
      <c r="I34" s="520"/>
      <c r="J34" s="520"/>
      <c r="K34" s="52"/>
      <c r="L34" s="58">
        <v>2882</v>
      </c>
      <c r="M34" s="59">
        <v>5956</v>
      </c>
      <c r="N34" s="59">
        <v>2884</v>
      </c>
      <c r="O34" s="58">
        <v>3072</v>
      </c>
      <c r="P34" s="55">
        <v>18158.536585365851</v>
      </c>
      <c r="Q34" s="56">
        <v>2.0666204024982653</v>
      </c>
      <c r="R34" s="55">
        <v>57</v>
      </c>
      <c r="S34" s="55">
        <v>16</v>
      </c>
      <c r="T34" s="49"/>
      <c r="U34" s="432"/>
    </row>
    <row r="35" spans="3:21" ht="11.1" customHeight="1">
      <c r="C35" s="428"/>
      <c r="D35" s="428"/>
      <c r="E35" s="428"/>
      <c r="F35" s="428"/>
      <c r="G35" s="520" t="s">
        <v>77</v>
      </c>
      <c r="H35" s="520"/>
      <c r="I35" s="520"/>
      <c r="J35" s="520"/>
      <c r="K35" s="52"/>
      <c r="L35" s="58">
        <v>1901</v>
      </c>
      <c r="M35" s="59">
        <v>3927</v>
      </c>
      <c r="N35" s="59">
        <v>1929</v>
      </c>
      <c r="O35" s="58">
        <v>1998</v>
      </c>
      <c r="P35" s="55">
        <v>12667.741935483871</v>
      </c>
      <c r="Q35" s="56">
        <v>2.0657548658600735</v>
      </c>
      <c r="R35" s="55">
        <v>25</v>
      </c>
      <c r="S35" s="55">
        <v>61</v>
      </c>
      <c r="T35" s="49"/>
      <c r="U35" s="432"/>
    </row>
    <row r="36" spans="3:21" ht="11.1" customHeight="1">
      <c r="C36" s="428"/>
      <c r="D36" s="428"/>
      <c r="E36" s="428"/>
      <c r="F36" s="428"/>
      <c r="G36" s="520" t="s">
        <v>81</v>
      </c>
      <c r="H36" s="520"/>
      <c r="I36" s="520"/>
      <c r="J36" s="520"/>
      <c r="K36" s="52"/>
      <c r="L36" s="58">
        <v>2177</v>
      </c>
      <c r="M36" s="59">
        <v>4732</v>
      </c>
      <c r="N36" s="59">
        <v>2269</v>
      </c>
      <c r="O36" s="58">
        <v>2463</v>
      </c>
      <c r="P36" s="55">
        <v>16040.677966101695</v>
      </c>
      <c r="Q36" s="56">
        <v>2.1736334405144695</v>
      </c>
      <c r="R36" s="55">
        <v>22</v>
      </c>
      <c r="S36" s="55">
        <v>57</v>
      </c>
      <c r="T36" s="49"/>
      <c r="U36" s="432"/>
    </row>
    <row r="37" spans="3:21" ht="11.1" customHeight="1">
      <c r="C37" s="428"/>
      <c r="D37" s="428"/>
      <c r="E37" s="428"/>
      <c r="F37" s="428"/>
      <c r="G37" s="520" t="s">
        <v>84</v>
      </c>
      <c r="H37" s="520"/>
      <c r="I37" s="520"/>
      <c r="J37" s="520"/>
      <c r="K37" s="52"/>
      <c r="L37" s="58">
        <v>1787</v>
      </c>
      <c r="M37" s="59">
        <v>4129</v>
      </c>
      <c r="N37" s="59">
        <v>2025</v>
      </c>
      <c r="O37" s="58">
        <v>2104</v>
      </c>
      <c r="P37" s="55">
        <v>16320.158102766798</v>
      </c>
      <c r="Q37" s="56">
        <v>2.3105763850027978</v>
      </c>
      <c r="R37" s="55">
        <v>21</v>
      </c>
      <c r="S37" s="55">
        <v>31</v>
      </c>
      <c r="T37" s="49"/>
      <c r="U37" s="432"/>
    </row>
    <row r="38" spans="3:21" ht="9.6" customHeight="1">
      <c r="C38" s="428"/>
      <c r="D38" s="428"/>
      <c r="E38" s="428"/>
      <c r="F38" s="428"/>
      <c r="G38" s="428"/>
      <c r="H38" s="428"/>
      <c r="I38" s="428"/>
      <c r="J38" s="428"/>
      <c r="K38" s="52"/>
      <c r="L38" s="71"/>
      <c r="M38" s="71"/>
      <c r="N38" s="71"/>
      <c r="O38" s="73"/>
      <c r="P38" s="43"/>
      <c r="Q38" s="44"/>
      <c r="R38" s="43"/>
      <c r="S38" s="43"/>
    </row>
    <row r="39" spans="3:21" s="41" customFormat="1" ht="11.1" customHeight="1">
      <c r="C39" s="522" t="s">
        <v>101</v>
      </c>
      <c r="D39" s="522"/>
      <c r="E39" s="522"/>
      <c r="F39" s="522"/>
      <c r="G39" s="522"/>
      <c r="H39" s="522"/>
      <c r="I39" s="522"/>
      <c r="J39" s="522"/>
      <c r="K39" s="57"/>
      <c r="L39" s="71">
        <v>11778</v>
      </c>
      <c r="M39" s="71">
        <v>24698</v>
      </c>
      <c r="N39" s="71">
        <v>11987</v>
      </c>
      <c r="O39" s="71">
        <v>12711</v>
      </c>
      <c r="P39" s="43">
        <v>14048.919226393629</v>
      </c>
      <c r="Q39" s="44">
        <v>2.0969604347087789</v>
      </c>
      <c r="R39" s="43">
        <v>198</v>
      </c>
      <c r="S39" s="43">
        <v>225</v>
      </c>
    </row>
    <row r="40" spans="3:21" ht="11.1" customHeight="1">
      <c r="C40" s="428"/>
      <c r="D40" s="428"/>
      <c r="E40" s="428"/>
      <c r="F40" s="428"/>
      <c r="G40" s="520" t="s">
        <v>76</v>
      </c>
      <c r="H40" s="520"/>
      <c r="I40" s="520"/>
      <c r="J40" s="520"/>
      <c r="K40" s="52"/>
      <c r="L40" s="58">
        <v>1910</v>
      </c>
      <c r="M40" s="59">
        <v>4010</v>
      </c>
      <c r="N40" s="59">
        <v>1944</v>
      </c>
      <c r="O40" s="58">
        <v>2066</v>
      </c>
      <c r="P40" s="55">
        <v>10177.664974619289</v>
      </c>
      <c r="Q40" s="56">
        <v>2.0994764397905761</v>
      </c>
      <c r="R40" s="55">
        <v>-13</v>
      </c>
      <c r="S40" s="55">
        <v>-29</v>
      </c>
      <c r="T40" s="49"/>
      <c r="U40" s="432"/>
    </row>
    <row r="41" spans="3:21" ht="11.1" customHeight="1">
      <c r="C41" s="428"/>
      <c r="D41" s="428"/>
      <c r="E41" s="428"/>
      <c r="F41" s="428"/>
      <c r="G41" s="520" t="s">
        <v>77</v>
      </c>
      <c r="H41" s="520"/>
      <c r="I41" s="520"/>
      <c r="J41" s="520"/>
      <c r="K41" s="52"/>
      <c r="L41" s="58">
        <v>2115</v>
      </c>
      <c r="M41" s="59">
        <v>4510</v>
      </c>
      <c r="N41" s="59">
        <v>2248</v>
      </c>
      <c r="O41" s="58">
        <v>2262</v>
      </c>
      <c r="P41" s="55">
        <v>14786.88524590164</v>
      </c>
      <c r="Q41" s="56">
        <v>2.1323877068557922</v>
      </c>
      <c r="R41" s="55">
        <v>32</v>
      </c>
      <c r="S41" s="55">
        <v>52</v>
      </c>
      <c r="T41" s="49"/>
      <c r="U41" s="432"/>
    </row>
    <row r="42" spans="3:21" ht="11.1" customHeight="1">
      <c r="C42" s="428"/>
      <c r="D42" s="428"/>
      <c r="E42" s="428"/>
      <c r="F42" s="428"/>
      <c r="G42" s="520" t="s">
        <v>81</v>
      </c>
      <c r="H42" s="520"/>
      <c r="I42" s="520"/>
      <c r="J42" s="520"/>
      <c r="K42" s="52"/>
      <c r="L42" s="58">
        <v>1998</v>
      </c>
      <c r="M42" s="59">
        <v>4034</v>
      </c>
      <c r="N42" s="59">
        <v>1928</v>
      </c>
      <c r="O42" s="58">
        <v>2106</v>
      </c>
      <c r="P42" s="55">
        <v>16465.306122448979</v>
      </c>
      <c r="Q42" s="56">
        <v>2.0190190190190189</v>
      </c>
      <c r="R42" s="55">
        <v>29</v>
      </c>
      <c r="S42" s="55">
        <v>3</v>
      </c>
      <c r="T42" s="49"/>
      <c r="U42" s="432"/>
    </row>
    <row r="43" spans="3:21" ht="11.1" customHeight="1">
      <c r="C43" s="428"/>
      <c r="D43" s="428"/>
      <c r="E43" s="428"/>
      <c r="F43" s="428"/>
      <c r="G43" s="520" t="s">
        <v>84</v>
      </c>
      <c r="H43" s="520"/>
      <c r="I43" s="520"/>
      <c r="J43" s="520"/>
      <c r="K43" s="52"/>
      <c r="L43" s="58">
        <v>2062</v>
      </c>
      <c r="M43" s="59">
        <v>4344</v>
      </c>
      <c r="N43" s="59">
        <v>2119</v>
      </c>
      <c r="O43" s="58">
        <v>2225</v>
      </c>
      <c r="P43" s="55">
        <v>14196.078431372549</v>
      </c>
      <c r="Q43" s="56">
        <v>2.1066925315227936</v>
      </c>
      <c r="R43" s="55">
        <v>39</v>
      </c>
      <c r="S43" s="55">
        <v>65</v>
      </c>
      <c r="T43" s="49"/>
      <c r="U43" s="432"/>
    </row>
    <row r="44" spans="3:21" ht="11.1" customHeight="1">
      <c r="C44" s="428"/>
      <c r="D44" s="428"/>
      <c r="E44" s="428"/>
      <c r="F44" s="428"/>
      <c r="G44" s="520" t="s">
        <v>87</v>
      </c>
      <c r="H44" s="520"/>
      <c r="I44" s="520"/>
      <c r="J44" s="520"/>
      <c r="K44" s="52"/>
      <c r="L44" s="58">
        <v>2116</v>
      </c>
      <c r="M44" s="59">
        <v>4478</v>
      </c>
      <c r="N44" s="59">
        <v>2120</v>
      </c>
      <c r="O44" s="58">
        <v>2358</v>
      </c>
      <c r="P44" s="55">
        <v>17157.088122605364</v>
      </c>
      <c r="Q44" s="56">
        <v>2.116257088846881</v>
      </c>
      <c r="R44" s="55">
        <v>72</v>
      </c>
      <c r="S44" s="55">
        <v>137</v>
      </c>
      <c r="T44" s="49"/>
      <c r="U44" s="432"/>
    </row>
    <row r="45" spans="3:21" ht="11.1" customHeight="1">
      <c r="C45" s="428"/>
      <c r="D45" s="428"/>
      <c r="E45" s="428"/>
      <c r="F45" s="428"/>
      <c r="G45" s="520" t="s">
        <v>88</v>
      </c>
      <c r="H45" s="520"/>
      <c r="I45" s="520"/>
      <c r="J45" s="520"/>
      <c r="K45" s="52"/>
      <c r="L45" s="58">
        <v>1577</v>
      </c>
      <c r="M45" s="59">
        <v>3322</v>
      </c>
      <c r="N45" s="59">
        <v>1628</v>
      </c>
      <c r="O45" s="58">
        <v>1694</v>
      </c>
      <c r="P45" s="55">
        <v>13449.392712550607</v>
      </c>
      <c r="Q45" s="56">
        <v>2.1065313887127459</v>
      </c>
      <c r="R45" s="55">
        <v>39</v>
      </c>
      <c r="S45" s="55">
        <v>-3</v>
      </c>
      <c r="T45" s="49"/>
      <c r="U45" s="432"/>
    </row>
    <row r="46" spans="3:21" ht="9.6" customHeight="1">
      <c r="C46" s="428"/>
      <c r="D46" s="428"/>
      <c r="E46" s="428"/>
      <c r="F46" s="428"/>
      <c r="G46" s="428"/>
      <c r="H46" s="428"/>
      <c r="I46" s="428"/>
      <c r="J46" s="428"/>
      <c r="K46" s="52"/>
      <c r="L46" s="71"/>
      <c r="M46" s="71"/>
      <c r="N46" s="71"/>
      <c r="O46" s="73"/>
      <c r="P46" s="43"/>
      <c r="Q46" s="44"/>
      <c r="R46" s="43"/>
      <c r="S46" s="43"/>
    </row>
    <row r="47" spans="3:21" s="41" customFormat="1" ht="11.1" customHeight="1">
      <c r="C47" s="522" t="s">
        <v>102</v>
      </c>
      <c r="D47" s="522"/>
      <c r="E47" s="522"/>
      <c r="F47" s="522"/>
      <c r="G47" s="522"/>
      <c r="H47" s="522"/>
      <c r="I47" s="522"/>
      <c r="J47" s="522"/>
      <c r="K47" s="57"/>
      <c r="L47" s="71">
        <v>7433</v>
      </c>
      <c r="M47" s="71">
        <v>17063</v>
      </c>
      <c r="N47" s="71">
        <v>8522</v>
      </c>
      <c r="O47" s="71">
        <v>8541</v>
      </c>
      <c r="P47" s="43">
        <v>12346.599131693198</v>
      </c>
      <c r="Q47" s="44">
        <v>2.295573792546751</v>
      </c>
      <c r="R47" s="43">
        <v>155</v>
      </c>
      <c r="S47" s="43">
        <v>222</v>
      </c>
    </row>
    <row r="48" spans="3:21" ht="11.1" customHeight="1">
      <c r="C48" s="428"/>
      <c r="D48" s="428"/>
      <c r="E48" s="428"/>
      <c r="F48" s="428"/>
      <c r="G48" s="520" t="s">
        <v>76</v>
      </c>
      <c r="H48" s="520"/>
      <c r="I48" s="520"/>
      <c r="J48" s="520"/>
      <c r="K48" s="52"/>
      <c r="L48" s="58">
        <v>1357</v>
      </c>
      <c r="M48" s="59">
        <v>2866</v>
      </c>
      <c r="N48" s="59">
        <v>1423</v>
      </c>
      <c r="O48" s="58">
        <v>1443</v>
      </c>
      <c r="P48" s="55">
        <v>12515.283842794759</v>
      </c>
      <c r="Q48" s="56">
        <v>2.1120117907148122</v>
      </c>
      <c r="R48" s="55">
        <v>68</v>
      </c>
      <c r="S48" s="55">
        <v>157</v>
      </c>
      <c r="T48" s="49"/>
      <c r="U48" s="432"/>
    </row>
    <row r="49" spans="3:21" ht="11.1" customHeight="1">
      <c r="C49" s="428"/>
      <c r="D49" s="428"/>
      <c r="E49" s="428"/>
      <c r="F49" s="428"/>
      <c r="G49" s="520" t="s">
        <v>77</v>
      </c>
      <c r="H49" s="520"/>
      <c r="I49" s="520"/>
      <c r="J49" s="520"/>
      <c r="K49" s="52"/>
      <c r="L49" s="58">
        <v>1107</v>
      </c>
      <c r="M49" s="59">
        <v>2487</v>
      </c>
      <c r="N49" s="59">
        <v>1206</v>
      </c>
      <c r="O49" s="58">
        <v>1281</v>
      </c>
      <c r="P49" s="55">
        <v>11956.73076923077</v>
      </c>
      <c r="Q49" s="56">
        <v>2.2466124661246614</v>
      </c>
      <c r="R49" s="55">
        <v>12</v>
      </c>
      <c r="S49" s="55">
        <v>50</v>
      </c>
      <c r="T49" s="49"/>
      <c r="U49" s="432"/>
    </row>
    <row r="50" spans="3:21" ht="11.1" customHeight="1">
      <c r="C50" s="428"/>
      <c r="D50" s="428"/>
      <c r="E50" s="428"/>
      <c r="F50" s="428"/>
      <c r="G50" s="520" t="s">
        <v>81</v>
      </c>
      <c r="H50" s="520"/>
      <c r="I50" s="520"/>
      <c r="J50" s="520"/>
      <c r="K50" s="52"/>
      <c r="L50" s="58">
        <v>1181</v>
      </c>
      <c r="M50" s="59">
        <v>3102</v>
      </c>
      <c r="N50" s="59">
        <v>1538</v>
      </c>
      <c r="O50" s="58">
        <v>1564</v>
      </c>
      <c r="P50" s="55">
        <v>14229.357798165138</v>
      </c>
      <c r="Q50" s="56">
        <v>2.6265876375952582</v>
      </c>
      <c r="R50" s="55">
        <v>8</v>
      </c>
      <c r="S50" s="55">
        <v>2</v>
      </c>
      <c r="T50" s="49"/>
      <c r="U50" s="432"/>
    </row>
    <row r="51" spans="3:21" ht="11.1" customHeight="1">
      <c r="C51" s="428"/>
      <c r="D51" s="428"/>
      <c r="E51" s="428"/>
      <c r="F51" s="428"/>
      <c r="G51" s="520" t="s">
        <v>84</v>
      </c>
      <c r="H51" s="520"/>
      <c r="I51" s="520"/>
      <c r="J51" s="520"/>
      <c r="K51" s="52"/>
      <c r="L51" s="58">
        <v>1346</v>
      </c>
      <c r="M51" s="59">
        <v>3216</v>
      </c>
      <c r="N51" s="59">
        <v>1615</v>
      </c>
      <c r="O51" s="58">
        <v>1601</v>
      </c>
      <c r="P51" s="55">
        <v>14043.668122270741</v>
      </c>
      <c r="Q51" s="56">
        <v>2.3893016344725111</v>
      </c>
      <c r="R51" s="55">
        <v>9</v>
      </c>
      <c r="S51" s="55">
        <v>-53</v>
      </c>
      <c r="T51" s="49"/>
      <c r="U51" s="432"/>
    </row>
    <row r="52" spans="3:21" ht="11.1" customHeight="1">
      <c r="C52" s="428"/>
      <c r="D52" s="428"/>
      <c r="E52" s="428"/>
      <c r="F52" s="428"/>
      <c r="G52" s="520" t="s">
        <v>87</v>
      </c>
      <c r="H52" s="520"/>
      <c r="I52" s="520"/>
      <c r="J52" s="520"/>
      <c r="K52" s="52"/>
      <c r="L52" s="58">
        <v>1178</v>
      </c>
      <c r="M52" s="59">
        <v>2541</v>
      </c>
      <c r="N52" s="59">
        <v>1272</v>
      </c>
      <c r="O52" s="58">
        <v>1269</v>
      </c>
      <c r="P52" s="55">
        <v>10812.765957446809</v>
      </c>
      <c r="Q52" s="56">
        <v>2.1570458404074704</v>
      </c>
      <c r="R52" s="55">
        <v>22</v>
      </c>
      <c r="S52" s="55">
        <v>-13</v>
      </c>
      <c r="T52" s="49"/>
      <c r="U52" s="432"/>
    </row>
    <row r="53" spans="3:21" ht="11.1" customHeight="1">
      <c r="C53" s="428"/>
      <c r="D53" s="428"/>
      <c r="E53" s="428"/>
      <c r="F53" s="428"/>
      <c r="G53" s="520" t="s">
        <v>88</v>
      </c>
      <c r="H53" s="520"/>
      <c r="I53" s="520"/>
      <c r="J53" s="520"/>
      <c r="K53" s="52"/>
      <c r="L53" s="58">
        <v>1264</v>
      </c>
      <c r="M53" s="59">
        <v>2851</v>
      </c>
      <c r="N53" s="59">
        <v>1468</v>
      </c>
      <c r="O53" s="58">
        <v>1383</v>
      </c>
      <c r="P53" s="55">
        <v>10840.304182509506</v>
      </c>
      <c r="Q53" s="56">
        <v>2.2555379746835444</v>
      </c>
      <c r="R53" s="55">
        <v>36</v>
      </c>
      <c r="S53" s="55">
        <v>79</v>
      </c>
      <c r="T53" s="49"/>
      <c r="U53" s="432"/>
    </row>
    <row r="54" spans="3:21" ht="9.6" customHeight="1">
      <c r="K54" s="52"/>
      <c r="L54" s="71"/>
      <c r="M54" s="71"/>
      <c r="N54" s="71"/>
      <c r="O54" s="73"/>
      <c r="P54" s="43"/>
      <c r="Q54" s="44"/>
      <c r="R54" s="43"/>
      <c r="S54" s="43"/>
    </row>
    <row r="55" spans="3:21" s="41" customFormat="1" ht="11.1" customHeight="1">
      <c r="C55" s="522" t="s">
        <v>103</v>
      </c>
      <c r="D55" s="522"/>
      <c r="E55" s="522"/>
      <c r="F55" s="522"/>
      <c r="G55" s="522"/>
      <c r="H55" s="522"/>
      <c r="I55" s="522"/>
      <c r="J55" s="522"/>
      <c r="K55" s="57"/>
      <c r="L55" s="71">
        <v>13972</v>
      </c>
      <c r="M55" s="71">
        <v>25261</v>
      </c>
      <c r="N55" s="71">
        <v>12936</v>
      </c>
      <c r="O55" s="71">
        <v>12325</v>
      </c>
      <c r="P55" s="43">
        <v>15459.608323133414</v>
      </c>
      <c r="Q55" s="44">
        <v>1.8079730890352133</v>
      </c>
      <c r="R55" s="43">
        <v>-20</v>
      </c>
      <c r="S55" s="43">
        <v>-184</v>
      </c>
    </row>
    <row r="56" spans="3:21" ht="11.1" customHeight="1">
      <c r="C56" s="428"/>
      <c r="D56" s="428"/>
      <c r="E56" s="428"/>
      <c r="F56" s="428"/>
      <c r="G56" s="520" t="s">
        <v>76</v>
      </c>
      <c r="H56" s="520"/>
      <c r="I56" s="520"/>
      <c r="J56" s="520"/>
      <c r="K56" s="52"/>
      <c r="L56" s="58">
        <v>2579</v>
      </c>
      <c r="M56" s="59">
        <v>4468</v>
      </c>
      <c r="N56" s="59">
        <v>2202</v>
      </c>
      <c r="O56" s="58">
        <v>2266</v>
      </c>
      <c r="P56" s="55">
        <v>17184.615384615383</v>
      </c>
      <c r="Q56" s="56">
        <v>1.7324544397053121</v>
      </c>
      <c r="R56" s="55">
        <v>-5</v>
      </c>
      <c r="S56" s="55">
        <v>-36</v>
      </c>
      <c r="T56" s="49"/>
      <c r="U56" s="432"/>
    </row>
    <row r="57" spans="3:21" ht="11.1" customHeight="1">
      <c r="C57" s="428"/>
      <c r="D57" s="428"/>
      <c r="E57" s="428"/>
      <c r="F57" s="428"/>
      <c r="G57" s="520" t="s">
        <v>77</v>
      </c>
      <c r="H57" s="520"/>
      <c r="I57" s="520"/>
      <c r="J57" s="520"/>
      <c r="K57" s="52"/>
      <c r="L57" s="58">
        <v>2937</v>
      </c>
      <c r="M57" s="59">
        <v>5852</v>
      </c>
      <c r="N57" s="59">
        <v>2904</v>
      </c>
      <c r="O57" s="58">
        <v>2948</v>
      </c>
      <c r="P57" s="55">
        <v>23408</v>
      </c>
      <c r="Q57" s="56">
        <v>1.9925093632958801</v>
      </c>
      <c r="R57" s="55">
        <v>10</v>
      </c>
      <c r="S57" s="55">
        <v>-55</v>
      </c>
      <c r="T57" s="49"/>
      <c r="U57" s="432"/>
    </row>
    <row r="58" spans="3:21" ht="11.1" customHeight="1">
      <c r="C58" s="428"/>
      <c r="D58" s="428"/>
      <c r="E58" s="428"/>
      <c r="F58" s="428"/>
      <c r="G58" s="520" t="s">
        <v>81</v>
      </c>
      <c r="H58" s="520"/>
      <c r="I58" s="520"/>
      <c r="J58" s="520"/>
      <c r="K58" s="52"/>
      <c r="L58" s="58">
        <v>1331</v>
      </c>
      <c r="M58" s="59">
        <v>2525</v>
      </c>
      <c r="N58" s="59">
        <v>1269</v>
      </c>
      <c r="O58" s="58">
        <v>1256</v>
      </c>
      <c r="P58" s="55">
        <v>18843.283582089553</v>
      </c>
      <c r="Q58" s="56">
        <v>1.8970698722764838</v>
      </c>
      <c r="R58" s="55">
        <v>15</v>
      </c>
      <c r="S58" s="55">
        <v>1</v>
      </c>
      <c r="T58" s="49"/>
      <c r="U58" s="432"/>
    </row>
    <row r="59" spans="3:21" ht="11.1" customHeight="1">
      <c r="C59" s="428"/>
      <c r="D59" s="428"/>
      <c r="E59" s="428"/>
      <c r="F59" s="428"/>
      <c r="G59" s="520" t="s">
        <v>84</v>
      </c>
      <c r="H59" s="520"/>
      <c r="I59" s="520"/>
      <c r="J59" s="520"/>
      <c r="K59" s="52"/>
      <c r="L59" s="58">
        <v>1003</v>
      </c>
      <c r="M59" s="59">
        <v>1003</v>
      </c>
      <c r="N59" s="59">
        <v>933</v>
      </c>
      <c r="O59" s="58">
        <v>70</v>
      </c>
      <c r="P59" s="55">
        <v>4044.3548387096776</v>
      </c>
      <c r="Q59" s="56">
        <v>1</v>
      </c>
      <c r="R59" s="55">
        <v>-49</v>
      </c>
      <c r="S59" s="55">
        <v>-49</v>
      </c>
      <c r="T59" s="49"/>
      <c r="U59" s="432"/>
    </row>
    <row r="60" spans="3:21" ht="11.1" customHeight="1">
      <c r="C60" s="428"/>
      <c r="D60" s="428"/>
      <c r="E60" s="428"/>
      <c r="F60" s="428"/>
      <c r="G60" s="520" t="s">
        <v>87</v>
      </c>
      <c r="H60" s="520"/>
      <c r="I60" s="520"/>
      <c r="J60" s="520"/>
      <c r="K60" s="52"/>
      <c r="L60" s="58">
        <v>1188</v>
      </c>
      <c r="M60" s="59">
        <v>2333</v>
      </c>
      <c r="N60" s="59">
        <v>1197</v>
      </c>
      <c r="O60" s="58">
        <v>1136</v>
      </c>
      <c r="P60" s="55">
        <v>16784.172661870503</v>
      </c>
      <c r="Q60" s="56">
        <v>1.9638047138047139</v>
      </c>
      <c r="R60" s="55">
        <v>12</v>
      </c>
      <c r="S60" s="55">
        <v>11</v>
      </c>
      <c r="T60" s="49"/>
      <c r="U60" s="432"/>
    </row>
    <row r="61" spans="3:21" ht="11.1" customHeight="1">
      <c r="C61" s="428"/>
      <c r="D61" s="428"/>
      <c r="E61" s="428"/>
      <c r="F61" s="428"/>
      <c r="G61" s="520" t="s">
        <v>88</v>
      </c>
      <c r="H61" s="520"/>
      <c r="I61" s="520"/>
      <c r="J61" s="520"/>
      <c r="K61" s="52"/>
      <c r="L61" s="58">
        <v>1422</v>
      </c>
      <c r="M61" s="59">
        <v>2536</v>
      </c>
      <c r="N61" s="59">
        <v>1166</v>
      </c>
      <c r="O61" s="58">
        <v>1370</v>
      </c>
      <c r="P61" s="55">
        <v>14247.191011235956</v>
      </c>
      <c r="Q61" s="56">
        <v>1.7834036568213782</v>
      </c>
      <c r="R61" s="55">
        <v>8</v>
      </c>
      <c r="S61" s="55">
        <v>-30</v>
      </c>
      <c r="T61" s="49"/>
      <c r="U61" s="432"/>
    </row>
    <row r="62" spans="3:21" ht="11.1" customHeight="1">
      <c r="C62" s="428"/>
      <c r="D62" s="428"/>
      <c r="E62" s="428"/>
      <c r="F62" s="428"/>
      <c r="G62" s="520" t="s">
        <v>104</v>
      </c>
      <c r="H62" s="520"/>
      <c r="I62" s="520"/>
      <c r="J62" s="520"/>
      <c r="K62" s="52"/>
      <c r="L62" s="58">
        <v>1434</v>
      </c>
      <c r="M62" s="59">
        <v>2799</v>
      </c>
      <c r="N62" s="59">
        <v>1402</v>
      </c>
      <c r="O62" s="58">
        <v>1397</v>
      </c>
      <c r="P62" s="55">
        <v>13328.571428571429</v>
      </c>
      <c r="Q62" s="56">
        <v>1.9518828451882846</v>
      </c>
      <c r="R62" s="55">
        <v>-28</v>
      </c>
      <c r="S62" s="55">
        <v>-46</v>
      </c>
      <c r="T62" s="49"/>
      <c r="U62" s="432"/>
    </row>
    <row r="63" spans="3:21" ht="11.1" customHeight="1">
      <c r="C63" s="428"/>
      <c r="D63" s="428"/>
      <c r="E63" s="428"/>
      <c r="F63" s="428"/>
      <c r="G63" s="520" t="s">
        <v>105</v>
      </c>
      <c r="H63" s="520"/>
      <c r="I63" s="520"/>
      <c r="J63" s="520"/>
      <c r="K63" s="52"/>
      <c r="L63" s="58">
        <v>2078</v>
      </c>
      <c r="M63" s="59">
        <v>3745</v>
      </c>
      <c r="N63" s="59">
        <v>1863</v>
      </c>
      <c r="O63" s="58">
        <v>1882</v>
      </c>
      <c r="P63" s="55">
        <v>17418.60465116279</v>
      </c>
      <c r="Q63" s="56">
        <v>1.802213666987488</v>
      </c>
      <c r="R63" s="55">
        <v>17</v>
      </c>
      <c r="S63" s="55">
        <v>20</v>
      </c>
      <c r="T63" s="49"/>
      <c r="U63" s="432"/>
    </row>
    <row r="64" spans="3:21" ht="9.6" customHeight="1">
      <c r="K64" s="52"/>
      <c r="L64" s="71"/>
      <c r="M64" s="71"/>
      <c r="N64" s="71"/>
      <c r="O64" s="73"/>
      <c r="P64" s="43"/>
      <c r="Q64" s="44"/>
      <c r="R64" s="43"/>
      <c r="S64" s="43"/>
    </row>
    <row r="65" spans="2:21" s="41" customFormat="1" ht="11.1" customHeight="1">
      <c r="C65" s="522" t="s">
        <v>106</v>
      </c>
      <c r="D65" s="522"/>
      <c r="E65" s="522"/>
      <c r="F65" s="522"/>
      <c r="G65" s="522"/>
      <c r="H65" s="522"/>
      <c r="I65" s="522"/>
      <c r="J65" s="522"/>
      <c r="K65" s="57"/>
      <c r="L65" s="71">
        <v>12661</v>
      </c>
      <c r="M65" s="71">
        <v>28849</v>
      </c>
      <c r="N65" s="71">
        <v>14323</v>
      </c>
      <c r="O65" s="71">
        <v>14526</v>
      </c>
      <c r="P65" s="43">
        <v>17368.452739313667</v>
      </c>
      <c r="Q65" s="44">
        <v>2.2785719927335912</v>
      </c>
      <c r="R65" s="43">
        <v>161</v>
      </c>
      <c r="S65" s="43">
        <v>47</v>
      </c>
    </row>
    <row r="66" spans="2:21" ht="11.1" customHeight="1">
      <c r="C66" s="428"/>
      <c r="D66" s="428"/>
      <c r="E66" s="428"/>
      <c r="F66" s="428"/>
      <c r="G66" s="520" t="s">
        <v>76</v>
      </c>
      <c r="H66" s="520"/>
      <c r="I66" s="520"/>
      <c r="J66" s="520"/>
      <c r="K66" s="52"/>
      <c r="L66" s="58">
        <v>2262</v>
      </c>
      <c r="M66" s="59">
        <v>4939</v>
      </c>
      <c r="N66" s="59">
        <v>2388</v>
      </c>
      <c r="O66" s="58">
        <v>2551</v>
      </c>
      <c r="P66" s="55">
        <v>17960</v>
      </c>
      <c r="Q66" s="56">
        <v>2.1834659593280281</v>
      </c>
      <c r="R66" s="55">
        <v>66</v>
      </c>
      <c r="S66" s="55">
        <v>83</v>
      </c>
      <c r="T66" s="49"/>
      <c r="U66" s="432"/>
    </row>
    <row r="67" spans="2:21" ht="11.1" customHeight="1">
      <c r="C67" s="428"/>
      <c r="D67" s="428"/>
      <c r="E67" s="428"/>
      <c r="F67" s="428"/>
      <c r="G67" s="520" t="s">
        <v>77</v>
      </c>
      <c r="H67" s="520"/>
      <c r="I67" s="520"/>
      <c r="J67" s="520"/>
      <c r="K67" s="52"/>
      <c r="L67" s="58">
        <v>3383</v>
      </c>
      <c r="M67" s="59">
        <v>6778</v>
      </c>
      <c r="N67" s="59">
        <v>3323</v>
      </c>
      <c r="O67" s="58">
        <v>3455</v>
      </c>
      <c r="P67" s="55">
        <v>16987.468671679198</v>
      </c>
      <c r="Q67" s="56">
        <v>2.0035471475022169</v>
      </c>
      <c r="R67" s="55">
        <v>44</v>
      </c>
      <c r="S67" s="55">
        <v>-13</v>
      </c>
      <c r="T67" s="49"/>
      <c r="U67" s="432"/>
    </row>
    <row r="68" spans="2:21" ht="11.1" customHeight="1">
      <c r="C68" s="428"/>
      <c r="D68" s="428"/>
      <c r="E68" s="428"/>
      <c r="F68" s="428"/>
      <c r="G68" s="520" t="s">
        <v>81</v>
      </c>
      <c r="H68" s="520"/>
      <c r="I68" s="520"/>
      <c r="J68" s="520"/>
      <c r="K68" s="52"/>
      <c r="L68" s="58">
        <v>2413</v>
      </c>
      <c r="M68" s="59">
        <v>6102</v>
      </c>
      <c r="N68" s="59">
        <v>3107</v>
      </c>
      <c r="O68" s="58">
        <v>2995</v>
      </c>
      <c r="P68" s="55">
        <v>19188.67924528302</v>
      </c>
      <c r="Q68" s="56">
        <v>2.5288023207625363</v>
      </c>
      <c r="R68" s="55">
        <v>-2</v>
      </c>
      <c r="S68" s="55">
        <v>-56</v>
      </c>
      <c r="T68" s="49"/>
      <c r="U68" s="432"/>
    </row>
    <row r="69" spans="2:21" ht="11.1" customHeight="1">
      <c r="C69" s="428"/>
      <c r="D69" s="428"/>
      <c r="E69" s="428"/>
      <c r="F69" s="428"/>
      <c r="G69" s="520" t="s">
        <v>84</v>
      </c>
      <c r="H69" s="520"/>
      <c r="I69" s="520"/>
      <c r="J69" s="520"/>
      <c r="K69" s="52"/>
      <c r="L69" s="58">
        <v>2909</v>
      </c>
      <c r="M69" s="59">
        <v>7013</v>
      </c>
      <c r="N69" s="59">
        <v>3535</v>
      </c>
      <c r="O69" s="58">
        <v>3478</v>
      </c>
      <c r="P69" s="55">
        <v>16939.61352657005</v>
      </c>
      <c r="Q69" s="56">
        <v>2.4107940873152285</v>
      </c>
      <c r="R69" s="55">
        <v>44</v>
      </c>
      <c r="S69" s="55">
        <v>53</v>
      </c>
      <c r="T69" s="49"/>
      <c r="U69" s="432"/>
    </row>
    <row r="70" spans="2:21" ht="11.1" customHeight="1">
      <c r="C70" s="428"/>
      <c r="D70" s="428"/>
      <c r="E70" s="428"/>
      <c r="F70" s="428"/>
      <c r="G70" s="520" t="s">
        <v>87</v>
      </c>
      <c r="H70" s="520"/>
      <c r="I70" s="520"/>
      <c r="J70" s="520"/>
      <c r="K70" s="52"/>
      <c r="L70" s="58">
        <v>1694</v>
      </c>
      <c r="M70" s="59">
        <v>4017</v>
      </c>
      <c r="N70" s="59">
        <v>1970</v>
      </c>
      <c r="O70" s="58">
        <v>2047</v>
      </c>
      <c r="P70" s="55">
        <v>15752.941176470587</v>
      </c>
      <c r="Q70" s="56">
        <v>2.3713105076741439</v>
      </c>
      <c r="R70" s="55">
        <v>9</v>
      </c>
      <c r="S70" s="55">
        <v>-20</v>
      </c>
      <c r="T70" s="49"/>
      <c r="U70" s="432"/>
    </row>
    <row r="71" spans="2:21" ht="9.6" customHeight="1">
      <c r="C71" s="428"/>
      <c r="D71" s="428"/>
      <c r="E71" s="428"/>
      <c r="F71" s="428"/>
      <c r="G71" s="428"/>
      <c r="H71" s="428"/>
      <c r="I71" s="428"/>
      <c r="J71" s="428"/>
      <c r="K71" s="52"/>
      <c r="L71" s="71"/>
      <c r="M71" s="71"/>
      <c r="N71" s="71"/>
      <c r="O71" s="73"/>
      <c r="P71" s="43"/>
      <c r="Q71" s="44"/>
      <c r="R71" s="43"/>
      <c r="S71" s="43"/>
    </row>
    <row r="72" spans="2:21" s="41" customFormat="1" ht="11.1" customHeight="1">
      <c r="B72" s="46"/>
      <c r="C72" s="522" t="s">
        <v>107</v>
      </c>
      <c r="D72" s="522"/>
      <c r="E72" s="522"/>
      <c r="F72" s="522"/>
      <c r="G72" s="522"/>
      <c r="H72" s="522"/>
      <c r="I72" s="522"/>
      <c r="J72" s="522"/>
      <c r="K72" s="57"/>
      <c r="L72" s="71">
        <v>12564</v>
      </c>
      <c r="M72" s="71">
        <v>28449</v>
      </c>
      <c r="N72" s="71">
        <v>13334</v>
      </c>
      <c r="O72" s="71">
        <v>15115</v>
      </c>
      <c r="P72" s="43">
        <v>17025.134649910236</v>
      </c>
      <c r="Q72" s="44">
        <v>2.2643266475644701</v>
      </c>
      <c r="R72" s="43">
        <v>82</v>
      </c>
      <c r="S72" s="43">
        <v>-61</v>
      </c>
    </row>
    <row r="73" spans="2:21" ht="11.1" customHeight="1">
      <c r="C73" s="428"/>
      <c r="D73" s="428"/>
      <c r="E73" s="428"/>
      <c r="F73" s="428"/>
      <c r="G73" s="520" t="s">
        <v>76</v>
      </c>
      <c r="H73" s="520"/>
      <c r="I73" s="520"/>
      <c r="J73" s="520"/>
      <c r="K73" s="52"/>
      <c r="L73" s="58">
        <v>1533</v>
      </c>
      <c r="M73" s="59">
        <v>2793</v>
      </c>
      <c r="N73" s="59">
        <v>1299</v>
      </c>
      <c r="O73" s="58">
        <v>1494</v>
      </c>
      <c r="P73" s="55">
        <v>39338.028169014091</v>
      </c>
      <c r="Q73" s="56">
        <v>1.821917808219178</v>
      </c>
      <c r="R73" s="55">
        <v>-29</v>
      </c>
      <c r="S73" s="55">
        <v>-98</v>
      </c>
      <c r="T73" s="49"/>
      <c r="U73" s="432"/>
    </row>
    <row r="74" spans="2:21" ht="11.1" customHeight="1">
      <c r="C74" s="428"/>
      <c r="D74" s="428"/>
      <c r="E74" s="428"/>
      <c r="F74" s="428"/>
      <c r="G74" s="520" t="s">
        <v>77</v>
      </c>
      <c r="H74" s="520"/>
      <c r="I74" s="520"/>
      <c r="J74" s="520"/>
      <c r="K74" s="52"/>
      <c r="L74" s="58">
        <v>2634</v>
      </c>
      <c r="M74" s="59">
        <v>5984</v>
      </c>
      <c r="N74" s="59">
        <v>2730</v>
      </c>
      <c r="O74" s="58">
        <v>3254</v>
      </c>
      <c r="P74" s="55">
        <v>23375</v>
      </c>
      <c r="Q74" s="56">
        <v>2.2718299164768414</v>
      </c>
      <c r="R74" s="55">
        <v>60</v>
      </c>
      <c r="S74" s="55">
        <v>94</v>
      </c>
      <c r="T74" s="49"/>
      <c r="U74" s="432"/>
    </row>
    <row r="75" spans="2:21" ht="11.1" customHeight="1">
      <c r="C75" s="428"/>
      <c r="D75" s="428"/>
      <c r="E75" s="428"/>
      <c r="F75" s="428"/>
      <c r="G75" s="520" t="s">
        <v>81</v>
      </c>
      <c r="H75" s="520"/>
      <c r="I75" s="520"/>
      <c r="J75" s="520"/>
      <c r="K75" s="52"/>
      <c r="L75" s="58">
        <v>3861</v>
      </c>
      <c r="M75" s="59">
        <v>9098</v>
      </c>
      <c r="N75" s="59">
        <v>4341</v>
      </c>
      <c r="O75" s="58">
        <v>4757</v>
      </c>
      <c r="P75" s="55">
        <v>31700.348432055751</v>
      </c>
      <c r="Q75" s="56">
        <v>2.3563843563843565</v>
      </c>
      <c r="R75" s="55">
        <v>4</v>
      </c>
      <c r="S75" s="55">
        <v>-78</v>
      </c>
      <c r="T75" s="49"/>
      <c r="U75" s="432"/>
    </row>
    <row r="76" spans="2:21" ht="11.1" customHeight="1">
      <c r="C76" s="428"/>
      <c r="D76" s="428"/>
      <c r="E76" s="428"/>
      <c r="F76" s="428"/>
      <c r="G76" s="520" t="s">
        <v>84</v>
      </c>
      <c r="H76" s="520"/>
      <c r="I76" s="520"/>
      <c r="J76" s="520"/>
      <c r="K76" s="52"/>
      <c r="L76" s="75">
        <v>0</v>
      </c>
      <c r="M76" s="76">
        <v>0</v>
      </c>
      <c r="N76" s="76">
        <v>0</v>
      </c>
      <c r="O76" s="75">
        <v>0</v>
      </c>
      <c r="P76" s="55">
        <v>0</v>
      </c>
      <c r="Q76" s="56">
        <v>0</v>
      </c>
      <c r="R76" s="55">
        <v>0</v>
      </c>
      <c r="S76" s="55">
        <v>0</v>
      </c>
      <c r="T76" s="49"/>
      <c r="U76" s="432"/>
    </row>
    <row r="77" spans="2:21" ht="11.1" customHeight="1">
      <c r="C77" s="428"/>
      <c r="D77" s="428"/>
      <c r="E77" s="428"/>
      <c r="F77" s="428"/>
      <c r="G77" s="520" t="s">
        <v>87</v>
      </c>
      <c r="H77" s="520"/>
      <c r="I77" s="520"/>
      <c r="J77" s="520"/>
      <c r="K77" s="52"/>
      <c r="L77" s="58">
        <v>1572</v>
      </c>
      <c r="M77" s="59">
        <v>3502</v>
      </c>
      <c r="N77" s="59">
        <v>1589</v>
      </c>
      <c r="O77" s="58">
        <v>1913</v>
      </c>
      <c r="P77" s="55">
        <v>21353.658536585364</v>
      </c>
      <c r="Q77" s="56">
        <v>2.227735368956743</v>
      </c>
      <c r="R77" s="55">
        <v>33</v>
      </c>
      <c r="S77" s="55">
        <v>44</v>
      </c>
      <c r="T77" s="49"/>
      <c r="U77" s="432"/>
    </row>
    <row r="78" spans="2:21" ht="11.1" customHeight="1">
      <c r="C78" s="428"/>
      <c r="D78" s="428"/>
      <c r="E78" s="428"/>
      <c r="F78" s="428"/>
      <c r="G78" s="520" t="s">
        <v>88</v>
      </c>
      <c r="H78" s="520"/>
      <c r="I78" s="520"/>
      <c r="J78" s="520"/>
      <c r="K78" s="52"/>
      <c r="L78" s="58">
        <v>465</v>
      </c>
      <c r="M78" s="59">
        <v>1118</v>
      </c>
      <c r="N78" s="59">
        <v>505</v>
      </c>
      <c r="O78" s="58">
        <v>613</v>
      </c>
      <c r="P78" s="55">
        <v>14333.333333333334</v>
      </c>
      <c r="Q78" s="56">
        <v>2.4043010752688172</v>
      </c>
      <c r="R78" s="55">
        <v>-5</v>
      </c>
      <c r="S78" s="55">
        <v>-28</v>
      </c>
      <c r="T78" s="49"/>
      <c r="U78" s="432"/>
    </row>
    <row r="79" spans="2:21" ht="11.1" customHeight="1">
      <c r="C79" s="428"/>
      <c r="D79" s="428"/>
      <c r="E79" s="428"/>
      <c r="F79" s="428"/>
      <c r="G79" s="520" t="s">
        <v>104</v>
      </c>
      <c r="H79" s="520"/>
      <c r="I79" s="520"/>
      <c r="J79" s="520"/>
      <c r="K79" s="52"/>
      <c r="L79" s="58">
        <v>2499</v>
      </c>
      <c r="M79" s="59">
        <v>5954</v>
      </c>
      <c r="N79" s="59">
        <v>2870</v>
      </c>
      <c r="O79" s="58">
        <v>3084</v>
      </c>
      <c r="P79" s="55">
        <v>28902.912621359224</v>
      </c>
      <c r="Q79" s="56">
        <v>2.3825530212084836</v>
      </c>
      <c r="R79" s="55">
        <v>19</v>
      </c>
      <c r="S79" s="55">
        <v>5</v>
      </c>
      <c r="T79" s="49"/>
      <c r="U79" s="432"/>
    </row>
    <row r="80" spans="2:21" ht="11.1" customHeight="1">
      <c r="B80" s="39"/>
      <c r="C80" s="39"/>
      <c r="D80" s="39"/>
      <c r="E80" s="39"/>
      <c r="F80" s="39"/>
      <c r="G80" s="39"/>
      <c r="H80" s="39"/>
      <c r="I80" s="39"/>
      <c r="J80" s="39"/>
      <c r="K80" s="65"/>
      <c r="L80" s="39"/>
      <c r="M80" s="39"/>
      <c r="N80" s="39"/>
      <c r="O80" s="39"/>
      <c r="P80" s="39"/>
      <c r="Q80" s="39"/>
      <c r="R80" s="39"/>
      <c r="S80" s="39"/>
    </row>
    <row r="81" spans="16:19" ht="11.1" customHeight="1"/>
    <row r="82" spans="16:19">
      <c r="P82" s="43"/>
      <c r="Q82" s="44"/>
      <c r="R82" s="43"/>
      <c r="S82" s="43"/>
    </row>
    <row r="83" spans="16:19">
      <c r="P83" s="43"/>
      <c r="Q83" s="44"/>
      <c r="R83" s="43"/>
      <c r="S83" s="43"/>
    </row>
    <row r="84" spans="16:19">
      <c r="P84" s="43"/>
      <c r="Q84" s="44"/>
      <c r="R84" s="43"/>
      <c r="S84" s="43"/>
    </row>
    <row r="85" spans="16:19" ht="13.5" customHeight="1"/>
    <row r="86" spans="16:19" ht="13.5" customHeight="1"/>
    <row r="87" spans="16:19" ht="13.5" customHeight="1"/>
    <row r="88" spans="16:19" ht="13.5" customHeight="1"/>
  </sheetData>
  <mergeCells count="69">
    <mergeCell ref="C10:J10"/>
    <mergeCell ref="G11:J11"/>
    <mergeCell ref="Q1:T2"/>
    <mergeCell ref="B5:S5"/>
    <mergeCell ref="B7:K8"/>
    <mergeCell ref="L7:L8"/>
    <mergeCell ref="M7:O7"/>
    <mergeCell ref="P7:P8"/>
    <mergeCell ref="Q7:Q8"/>
    <mergeCell ref="R7:S7"/>
    <mergeCell ref="G15:J15"/>
    <mergeCell ref="C17:J17"/>
    <mergeCell ref="G18:J18"/>
    <mergeCell ref="G12:J12"/>
    <mergeCell ref="G13:J13"/>
    <mergeCell ref="G14:J14"/>
    <mergeCell ref="G23:J23"/>
    <mergeCell ref="G24:J24"/>
    <mergeCell ref="G25:J25"/>
    <mergeCell ref="G19:J19"/>
    <mergeCell ref="C21:J21"/>
    <mergeCell ref="G22:J22"/>
    <mergeCell ref="G30:J30"/>
    <mergeCell ref="G31:J31"/>
    <mergeCell ref="C33:J33"/>
    <mergeCell ref="C27:J27"/>
    <mergeCell ref="G28:J28"/>
    <mergeCell ref="G29:J29"/>
    <mergeCell ref="G37:J37"/>
    <mergeCell ref="C39:J39"/>
    <mergeCell ref="G40:J40"/>
    <mergeCell ref="G34:J34"/>
    <mergeCell ref="G35:J35"/>
    <mergeCell ref="G36:J36"/>
    <mergeCell ref="G44:J44"/>
    <mergeCell ref="G45:J45"/>
    <mergeCell ref="C47:J47"/>
    <mergeCell ref="G41:J41"/>
    <mergeCell ref="G42:J42"/>
    <mergeCell ref="G43:J43"/>
    <mergeCell ref="G51:J51"/>
    <mergeCell ref="G52:J52"/>
    <mergeCell ref="G53:J53"/>
    <mergeCell ref="G48:J48"/>
    <mergeCell ref="G49:J49"/>
    <mergeCell ref="G50:J50"/>
    <mergeCell ref="G58:J58"/>
    <mergeCell ref="G59:J59"/>
    <mergeCell ref="G60:J60"/>
    <mergeCell ref="C55:J55"/>
    <mergeCell ref="G56:J56"/>
    <mergeCell ref="G57:J57"/>
    <mergeCell ref="C65:J65"/>
    <mergeCell ref="G66:J66"/>
    <mergeCell ref="G67:J67"/>
    <mergeCell ref="G61:J61"/>
    <mergeCell ref="G62:J62"/>
    <mergeCell ref="G63:J63"/>
    <mergeCell ref="C72:J72"/>
    <mergeCell ref="G73:J73"/>
    <mergeCell ref="G74:J74"/>
    <mergeCell ref="G68:J68"/>
    <mergeCell ref="G69:J69"/>
    <mergeCell ref="G70:J70"/>
    <mergeCell ref="G78:J78"/>
    <mergeCell ref="G79:J79"/>
    <mergeCell ref="G75:J75"/>
    <mergeCell ref="G76:J76"/>
    <mergeCell ref="G77:J77"/>
  </mergeCells>
  <phoneticPr fontId="41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33</vt:i4>
      </vt:variant>
    </vt:vector>
  </HeadingPairs>
  <TitlesOfParts>
    <vt:vector size="68" baseType="lpstr">
      <vt:lpstr>11</vt:lpstr>
      <vt:lpstr>12</vt:lpstr>
      <vt:lpstr>13 </vt:lpstr>
      <vt:lpstr>14</vt:lpstr>
      <vt:lpstr>15 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Sheet1</vt:lpstr>
      <vt:lpstr>'11'!Print_Area</vt:lpstr>
      <vt:lpstr>'12'!Print_Area</vt:lpstr>
      <vt:lpstr>'13 '!Print_Area</vt:lpstr>
      <vt:lpstr>'14'!Print_Area</vt:lpstr>
      <vt:lpstr>'15 '!Print_Area</vt:lpstr>
      <vt:lpstr>'17'!Print_Area</vt:lpstr>
      <vt:lpstr>'18'!Print_Area</vt:lpstr>
      <vt:lpstr>'19'!Print_Area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'40'!Print_Area</vt:lpstr>
      <vt:lpstr>'41'!Print_Area</vt:lpstr>
      <vt:lpstr>'42'!Print_Area</vt:lpstr>
      <vt:lpstr>'43'!Print_Area</vt:lpstr>
      <vt:lpstr>'44'!Print_Area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2015-03-26T06:34:26Z</dcterms:modified>
</cp:coreProperties>
</file>