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0340" windowHeight="7650"/>
  </bookViews>
  <sheets>
    <sheet name="129" sheetId="12" r:id="rId1"/>
    <sheet name="130" sheetId="1" r:id="rId2"/>
    <sheet name="131" sheetId="2" r:id="rId3"/>
    <sheet name="132" sheetId="3" r:id="rId4"/>
    <sheet name="133" sheetId="4" r:id="rId5"/>
    <sheet name="134" sheetId="5" r:id="rId6"/>
    <sheet name="135" sheetId="6" r:id="rId7"/>
    <sheet name="136" sheetId="7" r:id="rId8"/>
  </sheets>
  <definedNames>
    <definedName name="_xlnm.Print_Area" localSheetId="0">'129'!$A$1:$BJ$69</definedName>
    <definedName name="_xlnm.Print_Area" localSheetId="1">'130'!$A$1:$BK$60</definedName>
    <definedName name="_xlnm.Print_Area" localSheetId="2">'131'!$A$1:$BK$66</definedName>
    <definedName name="_xlnm.Print_Area" localSheetId="3">'132'!$A$1:$BK$68</definedName>
    <definedName name="_xlnm.Print_Area" localSheetId="4">'133'!$A$1:$BK$67</definedName>
    <definedName name="_xlnm.Print_Area" localSheetId="5">'134'!$A$1:$BK$66</definedName>
    <definedName name="_xlnm.Print_Area" localSheetId="6">'135'!$A$1:$BK$67</definedName>
    <definedName name="_xlnm.Print_Area" localSheetId="7">'136'!$A$1:$BK$66</definedName>
  </definedNames>
  <calcPr calcId="145621"/>
</workbook>
</file>

<file path=xl/calcChain.xml><?xml version="1.0" encoding="utf-8"?>
<calcChain xmlns="http://schemas.openxmlformats.org/spreadsheetml/2006/main">
  <c r="BD20" i="4" l="1"/>
  <c r="AL20" i="4"/>
  <c r="BD19" i="4"/>
  <c r="AL19" i="4"/>
  <c r="BD18" i="4"/>
  <c r="AL18" i="4"/>
  <c r="BD17" i="4"/>
  <c r="AL17" i="4"/>
  <c r="BD16" i="4"/>
  <c r="AL16" i="4"/>
  <c r="BD15" i="4"/>
  <c r="AL15" i="4"/>
  <c r="BD14" i="4"/>
  <c r="AL14" i="4"/>
  <c r="BD13" i="4"/>
  <c r="AL13" i="4"/>
  <c r="BD12" i="4"/>
  <c r="AL12" i="4"/>
  <c r="BD11" i="4"/>
  <c r="AL11" i="4"/>
  <c r="AI59" i="4"/>
  <c r="BE58" i="4"/>
  <c r="AY58" i="4"/>
  <c r="AI58" i="4"/>
  <c r="AI57" i="4"/>
  <c r="A1" i="3" l="1"/>
  <c r="AY1" i="4" s="1"/>
  <c r="AY1" i="6" s="1"/>
  <c r="A1" i="7" s="1"/>
  <c r="S31" i="3"/>
  <c r="BG30" i="3"/>
  <c r="AY30" i="3"/>
  <c r="AU30" i="3"/>
  <c r="AA29" i="3"/>
  <c r="AG16" i="3"/>
  <c r="O16" i="3" s="1"/>
  <c r="AV16" i="3" s="1"/>
  <c r="AG15" i="3"/>
  <c r="O15" i="3" s="1"/>
  <c r="AV15" i="3" s="1"/>
  <c r="AG14" i="3"/>
  <c r="O14" i="3" s="1"/>
  <c r="AV14" i="3" s="1"/>
  <c r="AG13" i="3"/>
  <c r="O13" i="3" s="1"/>
  <c r="AV13" i="3" s="1"/>
  <c r="AG12" i="3"/>
  <c r="O12" i="3" s="1"/>
  <c r="AV12" i="3" s="1"/>
  <c r="AL13" i="3" l="1"/>
  <c r="AL14" i="3"/>
  <c r="AL15" i="3"/>
  <c r="AL16" i="3"/>
  <c r="AB12" i="3"/>
  <c r="AL12" i="3"/>
  <c r="BF12" i="3"/>
  <c r="AB13" i="3"/>
  <c r="BF13" i="3"/>
  <c r="AB14" i="3"/>
  <c r="BF14" i="3"/>
  <c r="AB15" i="3"/>
  <c r="BF15" i="3"/>
  <c r="AB16" i="3"/>
  <c r="BF16" i="3"/>
</calcChain>
</file>

<file path=xl/comments1.xml><?xml version="1.0" encoding="utf-8"?>
<comments xmlns="http://schemas.openxmlformats.org/spreadsheetml/2006/main">
  <authors>
    <author>作成者</author>
  </authors>
  <commentList>
    <comment ref="AU47" authorId="0">
      <text>
        <r>
          <rPr>
            <sz val="9"/>
            <color indexed="81"/>
            <rFont val="ＭＳ Ｐゴシック"/>
            <family val="3"/>
            <charset val="128"/>
          </rPr>
          <t>専業と兼業の合計が
183にならない</t>
        </r>
      </text>
    </comment>
  </commentList>
</comments>
</file>

<file path=xl/sharedStrings.xml><?xml version="1.0" encoding="utf-8"?>
<sst xmlns="http://schemas.openxmlformats.org/spreadsheetml/2006/main" count="331" uniqueCount="213">
  <si>
    <t>農林業センサス</t>
    <rPh sb="0" eb="3">
      <t>ノウリンギョウ</t>
    </rPh>
    <phoneticPr fontId="9"/>
  </si>
  <si>
    <t>＝　調査の概要　＝</t>
    <rPh sb="2" eb="4">
      <t>チョウサ</t>
    </rPh>
    <rPh sb="5" eb="7">
      <t>ガイヨウ</t>
    </rPh>
    <phoneticPr fontId="9"/>
  </si>
  <si>
    <t>我が国の農林業の生産構造および就業構造を明らかにすることを目的とする調査で、５年毎に実施される。</t>
    <rPh sb="0" eb="1">
      <t>ワ</t>
    </rPh>
    <rPh sb="2" eb="3">
      <t>クニ</t>
    </rPh>
    <rPh sb="4" eb="7">
      <t>ノウリンギョウ</t>
    </rPh>
    <rPh sb="8" eb="10">
      <t>セイサン</t>
    </rPh>
    <rPh sb="10" eb="12">
      <t>コウゾウ</t>
    </rPh>
    <rPh sb="15" eb="17">
      <t>シュウギョウ</t>
    </rPh>
    <rPh sb="17" eb="19">
      <t>コウゾウ</t>
    </rPh>
    <rPh sb="20" eb="21">
      <t>アキ</t>
    </rPh>
    <rPh sb="29" eb="31">
      <t>モクテキ</t>
    </rPh>
    <rPh sb="34" eb="36">
      <t>チョウサ</t>
    </rPh>
    <rPh sb="39" eb="40">
      <t>ネン</t>
    </rPh>
    <rPh sb="40" eb="41">
      <t>ゴト</t>
    </rPh>
    <rPh sb="42" eb="44">
      <t>ジッシ</t>
    </rPh>
    <phoneticPr fontId="9"/>
  </si>
  <si>
    <t>＝　調査の対象　＝</t>
    <rPh sb="2" eb="4">
      <t>チョウサ</t>
    </rPh>
    <rPh sb="5" eb="7">
      <t>タイショウ</t>
    </rPh>
    <phoneticPr fontId="9"/>
  </si>
  <si>
    <t>農林産物の生産を行うかまたは委託を受けて農林業作業を行い、生産または作業に係る面積・頭数が一定規模以上</t>
    <rPh sb="0" eb="2">
      <t>ノウリン</t>
    </rPh>
    <rPh sb="2" eb="4">
      <t>サンブツ</t>
    </rPh>
    <rPh sb="5" eb="7">
      <t>セイサン</t>
    </rPh>
    <rPh sb="8" eb="9">
      <t>オコナ</t>
    </rPh>
    <rPh sb="14" eb="16">
      <t>イタク</t>
    </rPh>
    <rPh sb="17" eb="18">
      <t>ウ</t>
    </rPh>
    <rPh sb="20" eb="23">
      <t>ノウリンギョウ</t>
    </rPh>
    <rPh sb="23" eb="25">
      <t>サギョウ</t>
    </rPh>
    <rPh sb="26" eb="27">
      <t>オコナ</t>
    </rPh>
    <rPh sb="29" eb="31">
      <t>セイサン</t>
    </rPh>
    <rPh sb="34" eb="36">
      <t>サギョウ</t>
    </rPh>
    <phoneticPr fontId="9"/>
  </si>
  <si>
    <t>の「農林業生産を行うもの（組織の場合は代表者）」を対象とする。（農林業経営体調査）</t>
    <rPh sb="3" eb="5">
      <t>リンギョウ</t>
    </rPh>
    <rPh sb="5" eb="7">
      <t>セイサン</t>
    </rPh>
    <rPh sb="8" eb="9">
      <t>オコナ</t>
    </rPh>
    <rPh sb="13" eb="15">
      <t>ソシキ</t>
    </rPh>
    <rPh sb="16" eb="18">
      <t>バアイ</t>
    </rPh>
    <rPh sb="19" eb="22">
      <t>ダイヒョウシャ</t>
    </rPh>
    <rPh sb="25" eb="27">
      <t>タイショウ</t>
    </rPh>
    <phoneticPr fontId="9"/>
  </si>
  <si>
    <t>＝　用語の定義　＝</t>
    <rPh sb="2" eb="4">
      <t>ヨウゴ</t>
    </rPh>
    <rPh sb="5" eb="7">
      <t>テイギ</t>
    </rPh>
    <phoneticPr fontId="9"/>
  </si>
  <si>
    <t>農家</t>
    <rPh sb="0" eb="2">
      <t>ノウカ</t>
    </rPh>
    <phoneticPr fontId="9"/>
  </si>
  <si>
    <t>調査期日現在で、経営耕地面積が10a以上の農業を営む世帯または経営耕地面積が10a未満であって</t>
    <rPh sb="0" eb="2">
      <t>チョウサ</t>
    </rPh>
    <rPh sb="2" eb="4">
      <t>キジツ</t>
    </rPh>
    <rPh sb="4" eb="6">
      <t>ゲンザイ</t>
    </rPh>
    <rPh sb="8" eb="10">
      <t>ケイエイ</t>
    </rPh>
    <rPh sb="10" eb="12">
      <t>コウチ</t>
    </rPh>
    <rPh sb="12" eb="14">
      <t>メンセキ</t>
    </rPh>
    <rPh sb="18" eb="20">
      <t>イジョウ</t>
    </rPh>
    <rPh sb="21" eb="23">
      <t>ノウギョウ</t>
    </rPh>
    <rPh sb="24" eb="25">
      <t>イトナ</t>
    </rPh>
    <rPh sb="26" eb="28">
      <t>セタイ</t>
    </rPh>
    <rPh sb="31" eb="33">
      <t>ケイエイ</t>
    </rPh>
    <rPh sb="33" eb="35">
      <t>コウチ</t>
    </rPh>
    <rPh sb="35" eb="37">
      <t>メンセキ</t>
    </rPh>
    <rPh sb="41" eb="43">
      <t>ミマン</t>
    </rPh>
    <phoneticPr fontId="9"/>
  </si>
  <si>
    <t>も、調査期日前１年間における農産物販売金額が15万円以上あった世帯をいう。</t>
    <rPh sb="2" eb="4">
      <t>チョウサ</t>
    </rPh>
    <rPh sb="4" eb="6">
      <t>キジツ</t>
    </rPh>
    <rPh sb="6" eb="7">
      <t>マエ</t>
    </rPh>
    <rPh sb="8" eb="10">
      <t>ネンカン</t>
    </rPh>
    <rPh sb="14" eb="17">
      <t>ノウサンブツ</t>
    </rPh>
    <rPh sb="17" eb="19">
      <t>ハンバイ</t>
    </rPh>
    <rPh sb="19" eb="21">
      <t>キンガク</t>
    </rPh>
    <rPh sb="24" eb="26">
      <t>マンエン</t>
    </rPh>
    <rPh sb="26" eb="28">
      <t>イジョウ</t>
    </rPh>
    <rPh sb="31" eb="33">
      <t>セタイ</t>
    </rPh>
    <phoneticPr fontId="9"/>
  </si>
  <si>
    <t>経営耕地面積</t>
    <rPh sb="0" eb="2">
      <t>ケイエイ</t>
    </rPh>
    <rPh sb="2" eb="4">
      <t>コウチ</t>
    </rPh>
    <rPh sb="4" eb="6">
      <t>メンセキ</t>
    </rPh>
    <phoneticPr fontId="9"/>
  </si>
  <si>
    <t>農家が経営している耕地の面積であり、農家所有の耕地に、借りて耕作している農地を加えた面積。</t>
    <rPh sb="0" eb="2">
      <t>ノウカ</t>
    </rPh>
    <rPh sb="3" eb="5">
      <t>ケイエイ</t>
    </rPh>
    <rPh sb="9" eb="11">
      <t>コウチ</t>
    </rPh>
    <rPh sb="12" eb="14">
      <t>メンセキ</t>
    </rPh>
    <rPh sb="18" eb="20">
      <t>ノウカ</t>
    </rPh>
    <rPh sb="20" eb="22">
      <t>ショユウ</t>
    </rPh>
    <rPh sb="23" eb="25">
      <t>コウチ</t>
    </rPh>
    <rPh sb="27" eb="28">
      <t>カ</t>
    </rPh>
    <rPh sb="30" eb="32">
      <t>コウサク</t>
    </rPh>
    <rPh sb="36" eb="38">
      <t>ノウチ</t>
    </rPh>
    <rPh sb="39" eb="40">
      <t>クワ</t>
    </rPh>
    <rPh sb="42" eb="44">
      <t>メンセキ</t>
    </rPh>
    <phoneticPr fontId="9"/>
  </si>
  <si>
    <t>農家人口</t>
    <rPh sb="0" eb="2">
      <t>ノウカ</t>
    </rPh>
    <rPh sb="2" eb="4">
      <t>ジンコウ</t>
    </rPh>
    <phoneticPr fontId="9"/>
  </si>
  <si>
    <t>農家世帯員の合計であり農業従事者でないものを含む。</t>
    <rPh sb="0" eb="2">
      <t>ノウカ</t>
    </rPh>
    <rPh sb="2" eb="5">
      <t>セタイイン</t>
    </rPh>
    <rPh sb="6" eb="8">
      <t>ゴウケイ</t>
    </rPh>
    <rPh sb="11" eb="13">
      <t>ノウギョウ</t>
    </rPh>
    <rPh sb="13" eb="16">
      <t>ジュウジシャ</t>
    </rPh>
    <rPh sb="22" eb="23">
      <t>フク</t>
    </rPh>
    <phoneticPr fontId="9"/>
  </si>
  <si>
    <t>兼業農家</t>
    <rPh sb="0" eb="2">
      <t>ケンギョウ</t>
    </rPh>
    <rPh sb="2" eb="4">
      <t>ノウカ</t>
    </rPh>
    <phoneticPr fontId="9"/>
  </si>
  <si>
    <t>世帯員中に兼業従事者が一人以上いる農家。ここでいう兼業従事者とは、調査期日前の１年間に他</t>
    <rPh sb="0" eb="3">
      <t>セタイイン</t>
    </rPh>
    <rPh sb="3" eb="4">
      <t>チュウ</t>
    </rPh>
    <rPh sb="5" eb="7">
      <t>ケンギョウ</t>
    </rPh>
    <rPh sb="7" eb="10">
      <t>ジュウジシャ</t>
    </rPh>
    <rPh sb="11" eb="13">
      <t>ヒトリ</t>
    </rPh>
    <rPh sb="13" eb="15">
      <t>イジョウ</t>
    </rPh>
    <rPh sb="17" eb="19">
      <t>ノウカ</t>
    </rPh>
    <rPh sb="25" eb="27">
      <t>ケンギョウ</t>
    </rPh>
    <rPh sb="27" eb="30">
      <t>ジュウジシャ</t>
    </rPh>
    <rPh sb="33" eb="35">
      <t>チョウサ</t>
    </rPh>
    <rPh sb="35" eb="37">
      <t>キジツ</t>
    </rPh>
    <rPh sb="37" eb="38">
      <t>マエ</t>
    </rPh>
    <rPh sb="40" eb="42">
      <t>ネンカン</t>
    </rPh>
    <rPh sb="43" eb="44">
      <t>ホカ</t>
    </rPh>
    <phoneticPr fontId="9"/>
  </si>
  <si>
    <t>に雇用されて仕事に従事した者、または農業以外の自営業に従事した者をいう。</t>
    <rPh sb="1" eb="3">
      <t>コヨウ</t>
    </rPh>
    <rPh sb="6" eb="8">
      <t>シゴト</t>
    </rPh>
    <rPh sb="9" eb="11">
      <t>ジュウジ</t>
    </rPh>
    <rPh sb="13" eb="14">
      <t>モノ</t>
    </rPh>
    <rPh sb="18" eb="20">
      <t>ノウギョウ</t>
    </rPh>
    <rPh sb="20" eb="22">
      <t>イガイ</t>
    </rPh>
    <rPh sb="23" eb="26">
      <t>ジエイギョウ</t>
    </rPh>
    <rPh sb="27" eb="29">
      <t>ジュウジ</t>
    </rPh>
    <rPh sb="31" eb="32">
      <t>モノ</t>
    </rPh>
    <phoneticPr fontId="9"/>
  </si>
  <si>
    <t>第一種兼業農家</t>
    <rPh sb="0" eb="1">
      <t>ダイ</t>
    </rPh>
    <rPh sb="1" eb="3">
      <t>イッシュ</t>
    </rPh>
    <rPh sb="3" eb="5">
      <t>ケンギョウ</t>
    </rPh>
    <rPh sb="5" eb="7">
      <t>ノウカ</t>
    </rPh>
    <phoneticPr fontId="9"/>
  </si>
  <si>
    <t>自家農業の所得が、兼業所得より多い兼業農家。</t>
    <rPh sb="0" eb="2">
      <t>ジカ</t>
    </rPh>
    <rPh sb="2" eb="4">
      <t>ノウギョウ</t>
    </rPh>
    <rPh sb="5" eb="7">
      <t>ショトク</t>
    </rPh>
    <rPh sb="9" eb="11">
      <t>ケンギョウ</t>
    </rPh>
    <rPh sb="11" eb="13">
      <t>ショトク</t>
    </rPh>
    <rPh sb="15" eb="16">
      <t>オオ</t>
    </rPh>
    <rPh sb="17" eb="19">
      <t>ケンギョウ</t>
    </rPh>
    <rPh sb="19" eb="21">
      <t>ノウカ</t>
    </rPh>
    <phoneticPr fontId="9"/>
  </si>
  <si>
    <t>第二種兼業農家</t>
    <rPh sb="0" eb="1">
      <t>ダイ</t>
    </rPh>
    <rPh sb="1" eb="3">
      <t>ニシュ</t>
    </rPh>
    <rPh sb="3" eb="5">
      <t>ケンギョウ</t>
    </rPh>
    <rPh sb="5" eb="7">
      <t>ノウカ</t>
    </rPh>
    <phoneticPr fontId="9"/>
  </si>
  <si>
    <t>兼業所得が自家農業の所得より多い兼業農家。</t>
    <rPh sb="0" eb="2">
      <t>ケンギョウ</t>
    </rPh>
    <rPh sb="2" eb="4">
      <t>ショトク</t>
    </rPh>
    <rPh sb="5" eb="7">
      <t>ジカ</t>
    </rPh>
    <rPh sb="7" eb="9">
      <t>ノウギョウ</t>
    </rPh>
    <rPh sb="10" eb="12">
      <t>ショトク</t>
    </rPh>
    <rPh sb="14" eb="15">
      <t>オオ</t>
    </rPh>
    <rPh sb="16" eb="18">
      <t>ケンギョウ</t>
    </rPh>
    <rPh sb="18" eb="20">
      <t>ノウカ</t>
    </rPh>
    <phoneticPr fontId="9"/>
  </si>
  <si>
    <t>販売農家</t>
    <rPh sb="0" eb="2">
      <t>ハンバイ</t>
    </rPh>
    <rPh sb="2" eb="4">
      <t>ノウカ</t>
    </rPh>
    <phoneticPr fontId="9"/>
  </si>
  <si>
    <t>経営耕地面積が30a以上または農産物販売金額が50万円以上の農家。</t>
    <rPh sb="0" eb="2">
      <t>ケイエイ</t>
    </rPh>
    <rPh sb="2" eb="4">
      <t>コウチ</t>
    </rPh>
    <rPh sb="4" eb="6">
      <t>メンセキ</t>
    </rPh>
    <rPh sb="10" eb="12">
      <t>イジョウ</t>
    </rPh>
    <rPh sb="15" eb="18">
      <t>ノウサンブツ</t>
    </rPh>
    <rPh sb="18" eb="20">
      <t>ハンバイ</t>
    </rPh>
    <rPh sb="20" eb="22">
      <t>キンガク</t>
    </rPh>
    <rPh sb="25" eb="27">
      <t>マンエン</t>
    </rPh>
    <rPh sb="27" eb="29">
      <t>イジョウ</t>
    </rPh>
    <rPh sb="30" eb="32">
      <t>ノウカ</t>
    </rPh>
    <phoneticPr fontId="9"/>
  </si>
  <si>
    <t>自給的農家</t>
    <rPh sb="0" eb="3">
      <t>ジキュウテキ</t>
    </rPh>
    <rPh sb="3" eb="5">
      <t>ノウカ</t>
    </rPh>
    <phoneticPr fontId="9"/>
  </si>
  <si>
    <t>経営耕地面積が30a未満かつ農産物販売金額が50万円未満の農家。</t>
    <rPh sb="0" eb="2">
      <t>ケイエイ</t>
    </rPh>
    <rPh sb="2" eb="4">
      <t>コウチ</t>
    </rPh>
    <rPh sb="4" eb="6">
      <t>メンセキ</t>
    </rPh>
    <rPh sb="10" eb="12">
      <t>ミマン</t>
    </rPh>
    <rPh sb="14" eb="17">
      <t>ノウサンブツ</t>
    </rPh>
    <rPh sb="17" eb="19">
      <t>ハンバイ</t>
    </rPh>
    <rPh sb="19" eb="21">
      <t>キンガク</t>
    </rPh>
    <rPh sb="24" eb="26">
      <t>マンエン</t>
    </rPh>
    <rPh sb="26" eb="28">
      <t>ミマン</t>
    </rPh>
    <rPh sb="29" eb="31">
      <t>ノウカ</t>
    </rPh>
    <phoneticPr fontId="9"/>
  </si>
  <si>
    <t>＝　農業集落　＝</t>
    <rPh sb="2" eb="4">
      <t>ノウギョウ</t>
    </rPh>
    <rPh sb="4" eb="6">
      <t>シュウラク</t>
    </rPh>
    <phoneticPr fontId="9"/>
  </si>
  <si>
    <t>練馬区内を３つの集落に分けて調査を行っている。それぞれの概ねの区域は以下のとおり。</t>
    <rPh sb="0" eb="4">
      <t>ネリマクナイ</t>
    </rPh>
    <rPh sb="8" eb="10">
      <t>シュウラク</t>
    </rPh>
    <rPh sb="11" eb="12">
      <t>ワ</t>
    </rPh>
    <rPh sb="14" eb="16">
      <t>チョウサ</t>
    </rPh>
    <rPh sb="17" eb="18">
      <t>オコナ</t>
    </rPh>
    <rPh sb="28" eb="29">
      <t>オオム</t>
    </rPh>
    <rPh sb="31" eb="33">
      <t>クイキ</t>
    </rPh>
    <rPh sb="34" eb="36">
      <t>イカ</t>
    </rPh>
    <phoneticPr fontId="9"/>
  </si>
  <si>
    <t>練馬</t>
    <rPh sb="0" eb="2">
      <t>ネリマ</t>
    </rPh>
    <phoneticPr fontId="9"/>
  </si>
  <si>
    <t>練馬、桜台、羽沢、小竹町、旭丘、栄町、豊玉上、豊玉北、豊玉中、豊玉南、貫井、向山、中村、</t>
    <rPh sb="0" eb="2">
      <t>ネリマ</t>
    </rPh>
    <rPh sb="3" eb="5">
      <t>サクラダイ</t>
    </rPh>
    <rPh sb="6" eb="8">
      <t>ハザワ</t>
    </rPh>
    <rPh sb="9" eb="11">
      <t>コタケ</t>
    </rPh>
    <rPh sb="11" eb="12">
      <t>チョウ</t>
    </rPh>
    <rPh sb="13" eb="15">
      <t>アサヒガオカ</t>
    </rPh>
    <rPh sb="16" eb="18">
      <t>サカエチョウ</t>
    </rPh>
    <rPh sb="19" eb="22">
      <t>トヨタマカミ</t>
    </rPh>
    <rPh sb="23" eb="26">
      <t>トヨタマキタ</t>
    </rPh>
    <rPh sb="27" eb="30">
      <t>トヨタマナカ</t>
    </rPh>
    <rPh sb="31" eb="34">
      <t>トヨタマミナミ</t>
    </rPh>
    <rPh sb="35" eb="37">
      <t>ヌクイ</t>
    </rPh>
    <rPh sb="38" eb="40">
      <t>コウヤマ</t>
    </rPh>
    <rPh sb="41" eb="43">
      <t>ナカムラ</t>
    </rPh>
    <phoneticPr fontId="9"/>
  </si>
  <si>
    <t>中村北、中村南、旭町、光が丘、田柄、春日町、高松、土支田、北町、錦、平和台、氷川台、早宮</t>
    <phoneticPr fontId="9"/>
  </si>
  <si>
    <t>大泉</t>
    <rPh sb="0" eb="2">
      <t>オオイズミ</t>
    </rPh>
    <phoneticPr fontId="9"/>
  </si>
  <si>
    <t>三原台（一部）、大泉学園町、大泉町、東大泉、南大泉、西大泉、西大泉町</t>
  </si>
  <si>
    <t>石神井</t>
    <rPh sb="0" eb="3">
      <t>シャクジイ</t>
    </rPh>
    <phoneticPr fontId="9"/>
  </si>
  <si>
    <t>三原台（一部）、谷原、高野台、富士見台、南田中、石神井町、下石神井、上石神井南町、</t>
    <phoneticPr fontId="9"/>
  </si>
  <si>
    <t>上石神井、石神井台、関町北、関町東、関町南、立野町</t>
    <phoneticPr fontId="9"/>
  </si>
  <si>
    <t>※ 本項では、農林業センサスによるもののほか、「農業経営実態調査」等の結果についても掲載している。</t>
    <rPh sb="2" eb="4">
      <t>ホンコウ</t>
    </rPh>
    <rPh sb="7" eb="10">
      <t>ノウリンギョウ</t>
    </rPh>
    <rPh sb="24" eb="26">
      <t>ノウギョウ</t>
    </rPh>
    <rPh sb="26" eb="28">
      <t>ケイエイ</t>
    </rPh>
    <rPh sb="28" eb="30">
      <t>ジッタイ</t>
    </rPh>
    <rPh sb="30" eb="32">
      <t>チョウサ</t>
    </rPh>
    <rPh sb="33" eb="34">
      <t>トウ</t>
    </rPh>
    <rPh sb="35" eb="37">
      <t>ケッカ</t>
    </rPh>
    <rPh sb="42" eb="44">
      <t>ケイサイ</t>
    </rPh>
    <phoneticPr fontId="9"/>
  </si>
  <si>
    <t>表47　農 業 集 落 別 農 家 数 の 推 移</t>
    <rPh sb="0" eb="1">
      <t>ヒョウ</t>
    </rPh>
    <rPh sb="4" eb="5">
      <t>ノウ</t>
    </rPh>
    <rPh sb="6" eb="7">
      <t>ギョウ</t>
    </rPh>
    <rPh sb="8" eb="9">
      <t>シュウ</t>
    </rPh>
    <rPh sb="10" eb="11">
      <t>オチ</t>
    </rPh>
    <rPh sb="12" eb="13">
      <t>ベツ</t>
    </rPh>
    <rPh sb="14" eb="15">
      <t>ノウ</t>
    </rPh>
    <rPh sb="16" eb="17">
      <t>イエ</t>
    </rPh>
    <rPh sb="18" eb="19">
      <t>スウ</t>
    </rPh>
    <rPh sb="22" eb="23">
      <t>スイ</t>
    </rPh>
    <rPh sb="24" eb="25">
      <t>ワタル</t>
    </rPh>
    <phoneticPr fontId="9"/>
  </si>
  <si>
    <t>(各年２月１月現在)</t>
    <rPh sb="1" eb="2">
      <t>カク</t>
    </rPh>
    <rPh sb="2" eb="3">
      <t>ネン</t>
    </rPh>
    <rPh sb="4" eb="5">
      <t>ガツ</t>
    </rPh>
    <rPh sb="6" eb="7">
      <t>ガツ</t>
    </rPh>
    <rPh sb="7" eb="9">
      <t>ゲンザイ</t>
    </rPh>
    <phoneticPr fontId="9"/>
  </si>
  <si>
    <t>年</t>
    <rPh sb="0" eb="1">
      <t>トシ</t>
    </rPh>
    <phoneticPr fontId="9"/>
  </si>
  <si>
    <t>農家総数</t>
    <rPh sb="0" eb="2">
      <t>ノウカ</t>
    </rPh>
    <rPh sb="2" eb="4">
      <t>ソウスウ</t>
    </rPh>
    <phoneticPr fontId="9"/>
  </si>
  <si>
    <t>練馬</t>
    <rPh sb="0" eb="2">
      <t>ネリマ</t>
    </rPh>
    <phoneticPr fontId="5"/>
  </si>
  <si>
    <t>大泉</t>
    <rPh sb="0" eb="2">
      <t>オオイズミ</t>
    </rPh>
    <phoneticPr fontId="5"/>
  </si>
  <si>
    <t>石神井</t>
    <rPh sb="0" eb="3">
      <t>シャクジイ</t>
    </rPh>
    <phoneticPr fontId="5"/>
  </si>
  <si>
    <t>うち販売農家</t>
    <rPh sb="2" eb="4">
      <t>ハンバイ</t>
    </rPh>
    <rPh sb="4" eb="6">
      <t>ノウカ</t>
    </rPh>
    <phoneticPr fontId="5"/>
  </si>
  <si>
    <t>平成</t>
    <rPh sb="0" eb="2">
      <t>ヘイセイ</t>
    </rPh>
    <phoneticPr fontId="9"/>
  </si>
  <si>
    <t>２</t>
    <phoneticPr fontId="9"/>
  </si>
  <si>
    <t>年</t>
    <rPh sb="0" eb="1">
      <t>ネン</t>
    </rPh>
    <phoneticPr fontId="9"/>
  </si>
  <si>
    <t xml:space="preserve">x </t>
    <phoneticPr fontId="5"/>
  </si>
  <si>
    <t>７</t>
    <phoneticPr fontId="9"/>
  </si>
  <si>
    <t>注</t>
    <rPh sb="0" eb="1">
      <t>チュウ</t>
    </rPh>
    <phoneticPr fontId="9"/>
  </si>
  <si>
    <t>：</t>
    <phoneticPr fontId="9"/>
  </si>
  <si>
    <t>「農家総数」には、「販売農家」と「自給的農家」が含まれる。</t>
    <rPh sb="1" eb="3">
      <t>ノウカ</t>
    </rPh>
    <rPh sb="3" eb="5">
      <t>ソウスウ</t>
    </rPh>
    <rPh sb="10" eb="12">
      <t>ハンバイ</t>
    </rPh>
    <rPh sb="12" eb="14">
      <t>ノウカ</t>
    </rPh>
    <rPh sb="17" eb="20">
      <t>ジキュウテキ</t>
    </rPh>
    <rPh sb="20" eb="22">
      <t>ノウカ</t>
    </rPh>
    <rPh sb="24" eb="25">
      <t>フク</t>
    </rPh>
    <phoneticPr fontId="9"/>
  </si>
  <si>
    <t>農業集落は平成17年調査から再編されており、平成12年以前は調査時点の数値を現在の集落に置き換えた概数である。</t>
    <rPh sb="0" eb="2">
      <t>ノウギョウ</t>
    </rPh>
    <rPh sb="2" eb="4">
      <t>シュウラク</t>
    </rPh>
    <rPh sb="5" eb="7">
      <t>ヘイセイ</t>
    </rPh>
    <rPh sb="9" eb="10">
      <t>ネン</t>
    </rPh>
    <rPh sb="10" eb="12">
      <t>チョウサ</t>
    </rPh>
    <rPh sb="14" eb="16">
      <t>サイヘン</t>
    </rPh>
    <rPh sb="22" eb="24">
      <t>ヘイセイ</t>
    </rPh>
    <rPh sb="26" eb="27">
      <t>ネン</t>
    </rPh>
    <rPh sb="27" eb="29">
      <t>イゼン</t>
    </rPh>
    <rPh sb="30" eb="32">
      <t>チョウサ</t>
    </rPh>
    <rPh sb="32" eb="34">
      <t>ジテン</t>
    </rPh>
    <rPh sb="35" eb="37">
      <t>スウチ</t>
    </rPh>
    <rPh sb="38" eb="40">
      <t>ゲンザイ</t>
    </rPh>
    <rPh sb="41" eb="43">
      <t>シュウラク</t>
    </rPh>
    <rPh sb="44" eb="45">
      <t>オ</t>
    </rPh>
    <rPh sb="46" eb="47">
      <t>カ</t>
    </rPh>
    <rPh sb="49" eb="51">
      <t>ガイスウ</t>
    </rPh>
    <phoneticPr fontId="5"/>
  </si>
  <si>
    <t>資料</t>
    <rPh sb="0" eb="2">
      <t>シリョウ</t>
    </rPh>
    <phoneticPr fontId="9"/>
  </si>
  <si>
    <t>農林水産省「農林業センサス農家調査結果表」、東京都総務局統計部「農林業センサス東京都調査結果報告」</t>
    <rPh sb="0" eb="2">
      <t>ノウリン</t>
    </rPh>
    <rPh sb="2" eb="5">
      <t>スイサンショウ</t>
    </rPh>
    <rPh sb="6" eb="9">
      <t>ノウリンギョウ</t>
    </rPh>
    <rPh sb="13" eb="15">
      <t>ノウカ</t>
    </rPh>
    <rPh sb="15" eb="17">
      <t>チョウサ</t>
    </rPh>
    <rPh sb="17" eb="19">
      <t>ケッカ</t>
    </rPh>
    <rPh sb="19" eb="20">
      <t>ヒョウ</t>
    </rPh>
    <phoneticPr fontId="9"/>
  </si>
  <si>
    <t>農家数</t>
    <rPh sb="0" eb="2">
      <t>ノウカ</t>
    </rPh>
    <rPh sb="2" eb="3">
      <t>スウ</t>
    </rPh>
    <phoneticPr fontId="9"/>
  </si>
  <si>
    <t>計</t>
    <rPh sb="0" eb="1">
      <t>ケイ</t>
    </rPh>
    <phoneticPr fontId="9"/>
  </si>
  <si>
    <t>専業農家</t>
    <rPh sb="0" eb="2">
      <t>センギョウ</t>
    </rPh>
    <rPh sb="2" eb="4">
      <t>ノウカ</t>
    </rPh>
    <phoneticPr fontId="9"/>
  </si>
  <si>
    <t>男</t>
    <rPh sb="0" eb="1">
      <t>オトコ</t>
    </rPh>
    <phoneticPr fontId="9"/>
  </si>
  <si>
    <t>女</t>
    <rPh sb="0" eb="1">
      <t>オンナ</t>
    </rPh>
    <phoneticPr fontId="9"/>
  </si>
  <si>
    <t>田</t>
    <rPh sb="0" eb="1">
      <t>タ</t>
    </rPh>
    <phoneticPr fontId="9"/>
  </si>
  <si>
    <t>畑</t>
    <rPh sb="0" eb="1">
      <t>ハタケ</t>
    </rPh>
    <phoneticPr fontId="9"/>
  </si>
  <si>
    <t>樹園地</t>
    <rPh sb="0" eb="2">
      <t>ジュエン</t>
    </rPh>
    <rPh sb="2" eb="3">
      <t>チ</t>
    </rPh>
    <phoneticPr fontId="9"/>
  </si>
  <si>
    <t>ａ</t>
    <phoneticPr fontId="9"/>
  </si>
  <si>
    <t>２</t>
    <phoneticPr fontId="9"/>
  </si>
  <si>
    <t>「農家人口」には、農業従事者以外の農家世帯員が含まれる。</t>
    <rPh sb="1" eb="3">
      <t>ノウカ</t>
    </rPh>
    <rPh sb="3" eb="5">
      <t>ジンコウ</t>
    </rPh>
    <rPh sb="9" eb="11">
      <t>ノウギョウ</t>
    </rPh>
    <rPh sb="11" eb="14">
      <t>ジュウジシャ</t>
    </rPh>
    <rPh sb="14" eb="16">
      <t>イガイ</t>
    </rPh>
    <rPh sb="17" eb="19">
      <t>ノウカ</t>
    </rPh>
    <rPh sb="19" eb="22">
      <t>セタイイン</t>
    </rPh>
    <rPh sb="23" eb="24">
      <t>フク</t>
    </rPh>
    <phoneticPr fontId="9"/>
  </si>
  <si>
    <t>区内在住の農家についての数値であり、経営耕地面積には所在地が区外のものも含まれる。</t>
    <rPh sb="0" eb="2">
      <t>クナイ</t>
    </rPh>
    <rPh sb="2" eb="4">
      <t>ザイジュウ</t>
    </rPh>
    <rPh sb="5" eb="7">
      <t>ノウカ</t>
    </rPh>
    <rPh sb="12" eb="14">
      <t>スウチ</t>
    </rPh>
    <rPh sb="26" eb="29">
      <t>ショザイチ</t>
    </rPh>
    <rPh sb="30" eb="32">
      <t>クガイ</t>
    </rPh>
    <rPh sb="36" eb="37">
      <t>フク</t>
    </rPh>
    <phoneticPr fontId="9"/>
  </si>
  <si>
    <t>総数</t>
    <rPh sb="0" eb="2">
      <t>ソウスウ</t>
    </rPh>
    <phoneticPr fontId="9"/>
  </si>
  <si>
    <t>0.3ha未満</t>
    <rPh sb="5" eb="7">
      <t>ミマン</t>
    </rPh>
    <phoneticPr fontId="9"/>
  </si>
  <si>
    <t xml:space="preserve"> 0.3 ～</t>
    <phoneticPr fontId="9"/>
  </si>
  <si>
    <t xml:space="preserve"> 0.5 ～</t>
    <phoneticPr fontId="9"/>
  </si>
  <si>
    <t xml:space="preserve"> 1.0 ～</t>
    <phoneticPr fontId="9"/>
  </si>
  <si>
    <t xml:space="preserve"> 1.5 ～</t>
    <phoneticPr fontId="9"/>
  </si>
  <si>
    <t>2.0ha 以上</t>
    <rPh sb="6" eb="8">
      <t>イジョウ</t>
    </rPh>
    <phoneticPr fontId="9"/>
  </si>
  <si>
    <t xml:space="preserve">0.5ha未満 </t>
    <rPh sb="5" eb="7">
      <t>ミマン</t>
    </rPh>
    <phoneticPr fontId="9"/>
  </si>
  <si>
    <t xml:space="preserve">1.0ha未満 </t>
    <rPh sb="4" eb="6">
      <t>ミマン</t>
    </rPh>
    <phoneticPr fontId="9"/>
  </si>
  <si>
    <t xml:space="preserve">1.5ha未満 </t>
    <rPh sb="4" eb="6">
      <t>ミマン</t>
    </rPh>
    <phoneticPr fontId="9"/>
  </si>
  <si>
    <t xml:space="preserve">2.0ha未満 </t>
    <rPh sb="4" eb="6">
      <t>ミマン</t>
    </rPh>
    <phoneticPr fontId="9"/>
  </si>
  <si>
    <t>２</t>
    <phoneticPr fontId="9"/>
  </si>
  <si>
    <t>区　　分</t>
    <rPh sb="0" eb="1">
      <t>ク</t>
    </rPh>
    <rPh sb="3" eb="4">
      <t>ブン</t>
    </rPh>
    <phoneticPr fontId="9"/>
  </si>
  <si>
    <t>総　数</t>
    <rPh sb="0" eb="1">
      <t>ソウ</t>
    </rPh>
    <rPh sb="2" eb="3">
      <t>カズ</t>
    </rPh>
    <phoneticPr fontId="9"/>
  </si>
  <si>
    <t>第一種</t>
    <rPh sb="0" eb="1">
      <t>ダイ</t>
    </rPh>
    <rPh sb="1" eb="3">
      <t>イッシュ</t>
    </rPh>
    <phoneticPr fontId="9"/>
  </si>
  <si>
    <t>第二種</t>
    <rPh sb="0" eb="1">
      <t>ダイ</t>
    </rPh>
    <rPh sb="1" eb="3">
      <t>ニシュ</t>
    </rPh>
    <phoneticPr fontId="9"/>
  </si>
  <si>
    <t>構成比</t>
    <rPh sb="0" eb="3">
      <t>コウセイヒ</t>
    </rPh>
    <phoneticPr fontId="5"/>
  </si>
  <si>
    <t>％</t>
    <phoneticPr fontId="9"/>
  </si>
  <si>
    <t>販売農家
総　数</t>
    <rPh sb="0" eb="2">
      <t>ハンバイ</t>
    </rPh>
    <rPh sb="2" eb="4">
      <t>ノウカ</t>
    </rPh>
    <rPh sb="5" eb="6">
      <t>ソウ</t>
    </rPh>
    <rPh sb="7" eb="8">
      <t>カズ</t>
    </rPh>
    <phoneticPr fontId="9"/>
  </si>
  <si>
    <t>販売
なし</t>
    <rPh sb="0" eb="2">
      <t>ハンバイ</t>
    </rPh>
    <phoneticPr fontId="5"/>
  </si>
  <si>
    <t>50万円
未満</t>
    <rPh sb="2" eb="4">
      <t>マンエン</t>
    </rPh>
    <rPh sb="5" eb="7">
      <t>ミマン</t>
    </rPh>
    <phoneticPr fontId="5"/>
  </si>
  <si>
    <t>50～
100
万円
未満</t>
    <rPh sb="8" eb="10">
      <t>マンエン</t>
    </rPh>
    <rPh sb="11" eb="13">
      <t>ミマン</t>
    </rPh>
    <phoneticPr fontId="5"/>
  </si>
  <si>
    <t>100～
200
万円
未満</t>
    <rPh sb="9" eb="11">
      <t>マンエン</t>
    </rPh>
    <rPh sb="12" eb="14">
      <t>ミマン</t>
    </rPh>
    <phoneticPr fontId="5"/>
  </si>
  <si>
    <t>200～
300
万円
未満</t>
    <rPh sb="9" eb="11">
      <t>マンエン</t>
    </rPh>
    <rPh sb="12" eb="14">
      <t>ミマン</t>
    </rPh>
    <phoneticPr fontId="5"/>
  </si>
  <si>
    <t>300～
500
万円
未満</t>
    <rPh sb="9" eb="11">
      <t>マンエン</t>
    </rPh>
    <rPh sb="12" eb="14">
      <t>ミマン</t>
    </rPh>
    <phoneticPr fontId="5"/>
  </si>
  <si>
    <t>500～
700
万円
未満</t>
    <rPh sb="9" eb="11">
      <t>マンエン</t>
    </rPh>
    <rPh sb="12" eb="14">
      <t>ミマン</t>
    </rPh>
    <phoneticPr fontId="5"/>
  </si>
  <si>
    <t>700～
1,000
万円
未満</t>
    <rPh sb="11" eb="13">
      <t>マンエン</t>
    </rPh>
    <rPh sb="14" eb="16">
      <t>ミマン</t>
    </rPh>
    <phoneticPr fontId="5"/>
  </si>
  <si>
    <t>1,000～
1,500
万円
未満</t>
    <rPh sb="13" eb="15">
      <t>マンエン</t>
    </rPh>
    <rPh sb="16" eb="18">
      <t>ミマン</t>
    </rPh>
    <phoneticPr fontId="5"/>
  </si>
  <si>
    <t>1,500～
2,000
万円
未満</t>
    <rPh sb="13" eb="15">
      <t>マンエン</t>
    </rPh>
    <rPh sb="16" eb="18">
      <t>ミマン</t>
    </rPh>
    <phoneticPr fontId="5"/>
  </si>
  <si>
    <t>2,000～
3,000
万円
未満</t>
    <rPh sb="13" eb="15">
      <t>マンエン</t>
    </rPh>
    <rPh sb="16" eb="18">
      <t>ミマン</t>
    </rPh>
    <phoneticPr fontId="5"/>
  </si>
  <si>
    <t>3,000
万円
以上</t>
    <rPh sb="6" eb="8">
      <t>マンエン</t>
    </rPh>
    <rPh sb="9" eb="11">
      <t>イジョウ</t>
    </rPh>
    <phoneticPr fontId="5"/>
  </si>
  <si>
    <t>平 成</t>
    <rPh sb="0" eb="1">
      <t>タイラ</t>
    </rPh>
    <rPh sb="2" eb="3">
      <t>シゲル</t>
    </rPh>
    <phoneticPr fontId="9"/>
  </si>
  <si>
    <t>２</t>
    <phoneticPr fontId="9"/>
  </si>
  <si>
    <t>７</t>
    <phoneticPr fontId="9"/>
  </si>
  <si>
    <t xml:space="preserve">x </t>
    <phoneticPr fontId="5"/>
  </si>
  <si>
    <t>：</t>
    <phoneticPr fontId="9"/>
  </si>
  <si>
    <t>(各年１月１月現在)</t>
    <rPh sb="1" eb="2">
      <t>カク</t>
    </rPh>
    <rPh sb="2" eb="3">
      <t>ネン</t>
    </rPh>
    <rPh sb="4" eb="5">
      <t>ガツ</t>
    </rPh>
    <rPh sb="6" eb="7">
      <t>ガツ</t>
    </rPh>
    <rPh sb="7" eb="9">
      <t>ゲンザイ</t>
    </rPh>
    <phoneticPr fontId="9"/>
  </si>
  <si>
    <t>市街化区域内農地</t>
    <rPh sb="0" eb="3">
      <t>シガイカ</t>
    </rPh>
    <rPh sb="3" eb="6">
      <t>クイキナイ</t>
    </rPh>
    <rPh sb="6" eb="8">
      <t>ノウチ</t>
    </rPh>
    <phoneticPr fontId="9"/>
  </si>
  <si>
    <t>生産緑地地区</t>
    <rPh sb="0" eb="2">
      <t>セイサン</t>
    </rPh>
    <rPh sb="2" eb="4">
      <t>リョクチ</t>
    </rPh>
    <rPh sb="4" eb="6">
      <t>チク</t>
    </rPh>
    <phoneticPr fontId="9"/>
  </si>
  <si>
    <t>宅地化農地</t>
    <rPh sb="0" eb="3">
      <t>タクチカ</t>
    </rPh>
    <rPh sb="3" eb="5">
      <t>ノウチ</t>
    </rPh>
    <phoneticPr fontId="9"/>
  </si>
  <si>
    <t>㏊</t>
    <phoneticPr fontId="5"/>
  </si>
  <si>
    <t>％</t>
    <phoneticPr fontId="9"/>
  </si>
  <si>
    <t>17</t>
    <phoneticPr fontId="5"/>
  </si>
  <si>
    <t>18</t>
  </si>
  <si>
    <t>19</t>
  </si>
  <si>
    <t>20</t>
  </si>
  <si>
    <t>21</t>
  </si>
  <si>
    <t>22</t>
  </si>
  <si>
    <t>23</t>
  </si>
  <si>
    <t>24</t>
  </si>
  <si>
    <t>25</t>
  </si>
  <si>
    <t>市街化区域内農地の面積は各年１月１日現在の課税面積である。</t>
    <rPh sb="0" eb="3">
      <t>シガイカ</t>
    </rPh>
    <rPh sb="3" eb="6">
      <t>クイキナイ</t>
    </rPh>
    <rPh sb="6" eb="8">
      <t>ノウチ</t>
    </rPh>
    <rPh sb="9" eb="11">
      <t>メンセキ</t>
    </rPh>
    <rPh sb="12" eb="14">
      <t>カクネン</t>
    </rPh>
    <rPh sb="15" eb="16">
      <t>ガツ</t>
    </rPh>
    <rPh sb="17" eb="18">
      <t>ニチ</t>
    </rPh>
    <rPh sb="18" eb="20">
      <t>ゲンザイ</t>
    </rPh>
    <rPh sb="21" eb="23">
      <t>カゼイ</t>
    </rPh>
    <rPh sb="23" eb="25">
      <t>メンセキ</t>
    </rPh>
    <phoneticPr fontId="5"/>
  </si>
  <si>
    <t>生産緑地地区の面積は、都市計画の公示に基づく数値である。</t>
    <rPh sb="0" eb="2">
      <t>セイサン</t>
    </rPh>
    <rPh sb="2" eb="4">
      <t>リョクチ</t>
    </rPh>
    <rPh sb="4" eb="6">
      <t>チク</t>
    </rPh>
    <rPh sb="7" eb="9">
      <t>メンセキ</t>
    </rPh>
    <rPh sb="11" eb="13">
      <t>トシ</t>
    </rPh>
    <rPh sb="13" eb="15">
      <t>ケイカク</t>
    </rPh>
    <rPh sb="16" eb="18">
      <t>コウジ</t>
    </rPh>
    <rPh sb="19" eb="20">
      <t>モト</t>
    </rPh>
    <rPh sb="22" eb="24">
      <t>スウチ</t>
    </rPh>
    <phoneticPr fontId="5"/>
  </si>
  <si>
    <t>宅地化農地の面積は、市街化区域内農地の面積から生産緑地地区の面積を除いたものである。</t>
    <rPh sb="0" eb="3">
      <t>タクチカ</t>
    </rPh>
    <rPh sb="3" eb="5">
      <t>ノウチ</t>
    </rPh>
    <rPh sb="6" eb="8">
      <t>メンセキ</t>
    </rPh>
    <rPh sb="10" eb="13">
      <t>シガイカ</t>
    </rPh>
    <rPh sb="13" eb="16">
      <t>クイキナイ</t>
    </rPh>
    <rPh sb="16" eb="18">
      <t>ノウチ</t>
    </rPh>
    <rPh sb="19" eb="21">
      <t>メンセキ</t>
    </rPh>
    <rPh sb="23" eb="25">
      <t>セイサン</t>
    </rPh>
    <rPh sb="25" eb="27">
      <t>リョクチ</t>
    </rPh>
    <rPh sb="27" eb="29">
      <t>チク</t>
    </rPh>
    <rPh sb="30" eb="32">
      <t>メンセキ</t>
    </rPh>
    <rPh sb="33" eb="34">
      <t>ノゾ</t>
    </rPh>
    <phoneticPr fontId="5"/>
  </si>
  <si>
    <t>練馬区農業委員会</t>
    <rPh sb="0" eb="3">
      <t>ネリマク</t>
    </rPh>
    <rPh sb="3" eb="5">
      <t>ノウギョウ</t>
    </rPh>
    <rPh sb="5" eb="8">
      <t>イインカイ</t>
    </rPh>
    <phoneticPr fontId="9"/>
  </si>
  <si>
    <t>(各年８月１月現在)</t>
    <rPh sb="1" eb="2">
      <t>カク</t>
    </rPh>
    <rPh sb="2" eb="3">
      <t>ネン</t>
    </rPh>
    <rPh sb="4" eb="5">
      <t>ガツ</t>
    </rPh>
    <rPh sb="6" eb="7">
      <t>ガツ</t>
    </rPh>
    <rPh sb="7" eb="9">
      <t>ゲンザイ</t>
    </rPh>
    <phoneticPr fontId="9"/>
  </si>
  <si>
    <t>区分</t>
    <rPh sb="0" eb="2">
      <t>クブン</t>
    </rPh>
    <phoneticPr fontId="9"/>
  </si>
  <si>
    <t>平成22年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</si>
  <si>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</si>
  <si>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</si>
  <si>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</si>
  <si>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面積</t>
    <rPh sb="0" eb="2">
      <t>メンセキ</t>
    </rPh>
    <phoneticPr fontId="9"/>
  </si>
  <si>
    <t>増加率</t>
    <rPh sb="0" eb="2">
      <t>ゾウカ</t>
    </rPh>
    <rPh sb="2" eb="3">
      <t>リツ</t>
    </rPh>
    <phoneticPr fontId="9"/>
  </si>
  <si>
    <t>ａ</t>
    <phoneticPr fontId="9"/>
  </si>
  <si>
    <t>％</t>
    <phoneticPr fontId="9"/>
  </si>
  <si>
    <t>総計</t>
    <rPh sb="0" eb="2">
      <t>ソウケイ</t>
    </rPh>
    <phoneticPr fontId="9"/>
  </si>
  <si>
    <t>野菜類計</t>
    <rPh sb="0" eb="3">
      <t>ヤサイルイ</t>
    </rPh>
    <rPh sb="3" eb="4">
      <t>ケイ</t>
    </rPh>
    <phoneticPr fontId="9"/>
  </si>
  <si>
    <t>キャベツ</t>
    <phoneticPr fontId="5"/>
  </si>
  <si>
    <t>ブロッコリー</t>
    <phoneticPr fontId="5"/>
  </si>
  <si>
    <t>大根</t>
    <rPh sb="0" eb="2">
      <t>ダイコン</t>
    </rPh>
    <phoneticPr fontId="5"/>
  </si>
  <si>
    <t>枝豆</t>
    <rPh sb="0" eb="2">
      <t>エダマメ</t>
    </rPh>
    <phoneticPr fontId="5"/>
  </si>
  <si>
    <t>ジャガイモ</t>
    <phoneticPr fontId="5"/>
  </si>
  <si>
    <t>トウモロコシ</t>
    <phoneticPr fontId="5"/>
  </si>
  <si>
    <t>ほうれん草</t>
    <rPh sb="4" eb="5">
      <t>ソウ</t>
    </rPh>
    <phoneticPr fontId="5"/>
  </si>
  <si>
    <t>ネギ</t>
    <phoneticPr fontId="5"/>
  </si>
  <si>
    <t>こまつな</t>
    <phoneticPr fontId="5"/>
  </si>
  <si>
    <t>にんじん</t>
    <phoneticPr fontId="5"/>
  </si>
  <si>
    <t>サトイモ</t>
    <phoneticPr fontId="5"/>
  </si>
  <si>
    <t>トマト</t>
    <phoneticPr fontId="5"/>
  </si>
  <si>
    <t>カリフラワー</t>
    <phoneticPr fontId="5"/>
  </si>
  <si>
    <t>サツマイモ</t>
    <phoneticPr fontId="5"/>
  </si>
  <si>
    <t>キュウリ</t>
    <phoneticPr fontId="5"/>
  </si>
  <si>
    <t>ナス</t>
    <phoneticPr fontId="5"/>
  </si>
  <si>
    <t>レタス</t>
    <phoneticPr fontId="5"/>
  </si>
  <si>
    <t>その他野菜類</t>
    <rPh sb="2" eb="3">
      <t>タ</t>
    </rPh>
    <rPh sb="3" eb="6">
      <t>ヤサイルイ</t>
    </rPh>
    <phoneticPr fontId="5"/>
  </si>
  <si>
    <t>野菜類以外計</t>
    <rPh sb="0" eb="3">
      <t>ヤサイルイ</t>
    </rPh>
    <rPh sb="3" eb="5">
      <t>イガイ</t>
    </rPh>
    <rPh sb="5" eb="6">
      <t>ケイ</t>
    </rPh>
    <phoneticPr fontId="9"/>
  </si>
  <si>
    <t>柿</t>
    <rPh sb="0" eb="1">
      <t>カキ</t>
    </rPh>
    <phoneticPr fontId="5"/>
  </si>
  <si>
    <t>ブルーベリー</t>
    <phoneticPr fontId="5"/>
  </si>
  <si>
    <t>ブドウ</t>
    <phoneticPr fontId="5"/>
  </si>
  <si>
    <t>栗</t>
    <rPh sb="0" eb="1">
      <t>クリ</t>
    </rPh>
    <phoneticPr fontId="5"/>
  </si>
  <si>
    <t>梅</t>
    <rPh sb="0" eb="1">
      <t>ウメ</t>
    </rPh>
    <phoneticPr fontId="5"/>
  </si>
  <si>
    <t>キウイ</t>
    <phoneticPr fontId="5"/>
  </si>
  <si>
    <t>その他果樹類</t>
    <rPh sb="2" eb="3">
      <t>タ</t>
    </rPh>
    <rPh sb="3" eb="5">
      <t>カジュ</t>
    </rPh>
    <rPh sb="5" eb="6">
      <t>ルイ</t>
    </rPh>
    <phoneticPr fontId="5"/>
  </si>
  <si>
    <t>植木</t>
    <rPh sb="0" eb="2">
      <t>ウエキ</t>
    </rPh>
    <phoneticPr fontId="5"/>
  </si>
  <si>
    <t>芝</t>
    <rPh sb="0" eb="1">
      <t>シバ</t>
    </rPh>
    <phoneticPr fontId="5"/>
  </si>
  <si>
    <t>花類</t>
    <rPh sb="0" eb="1">
      <t>ハナ</t>
    </rPh>
    <rPh sb="1" eb="2">
      <t>ルイ</t>
    </rPh>
    <phoneticPr fontId="5"/>
  </si>
  <si>
    <t>その他</t>
    <rPh sb="2" eb="3">
      <t>タ</t>
    </rPh>
    <phoneticPr fontId="5"/>
  </si>
  <si>
    <t>合　計</t>
    <rPh sb="0" eb="1">
      <t>ア</t>
    </rPh>
    <rPh sb="2" eb="3">
      <t>ケイ</t>
    </rPh>
    <phoneticPr fontId="9"/>
  </si>
  <si>
    <t>～29ａ</t>
    <phoneticPr fontId="9"/>
  </si>
  <si>
    <t>30～49ａ</t>
    <phoneticPr fontId="9"/>
  </si>
  <si>
    <t>50～99ａ</t>
    <phoneticPr fontId="9"/>
  </si>
  <si>
    <t>100ａ～</t>
    <phoneticPr fontId="9"/>
  </si>
  <si>
    <t>：</t>
    <phoneticPr fontId="9"/>
  </si>
  <si>
    <t>練馬区農業委員会「農業経営実態調査による調査結果」</t>
    <rPh sb="0" eb="3">
      <t>ネリマク</t>
    </rPh>
    <rPh sb="3" eb="5">
      <t>ノウギョウ</t>
    </rPh>
    <rPh sb="5" eb="8">
      <t>イインカイ</t>
    </rPh>
    <rPh sb="9" eb="11">
      <t>ノウギョウ</t>
    </rPh>
    <rPh sb="11" eb="13">
      <t>ケイエイ</t>
    </rPh>
    <rPh sb="13" eb="15">
      <t>ジッタイ</t>
    </rPh>
    <rPh sb="15" eb="17">
      <t>チョウサ</t>
    </rPh>
    <rPh sb="20" eb="22">
      <t>チョウサ</t>
    </rPh>
    <rPh sb="22" eb="24">
      <t>ケッカ</t>
    </rPh>
    <phoneticPr fontId="5"/>
  </si>
  <si>
    <t>年</t>
    <rPh sb="0" eb="1">
      <t>ネン</t>
    </rPh>
    <phoneticPr fontId="5"/>
  </si>
  <si>
    <t>農業従事日数</t>
    <rPh sb="0" eb="2">
      <t>ノウギョウ</t>
    </rPh>
    <rPh sb="2" eb="4">
      <t>ジュウジ</t>
    </rPh>
    <rPh sb="4" eb="6">
      <t>ニッスウ</t>
    </rPh>
    <phoneticPr fontId="5"/>
  </si>
  <si>
    <t>年齢構成</t>
    <rPh sb="0" eb="2">
      <t>ネンレイ</t>
    </rPh>
    <rPh sb="2" eb="4">
      <t>コウセイ</t>
    </rPh>
    <phoneticPr fontId="5"/>
  </si>
  <si>
    <t>60～149日</t>
    <rPh sb="6" eb="7">
      <t>ニチ</t>
    </rPh>
    <phoneticPr fontId="9"/>
  </si>
  <si>
    <t>150日以上</t>
    <rPh sb="3" eb="4">
      <t>ニチ</t>
    </rPh>
    <rPh sb="4" eb="6">
      <t>イジョウ</t>
    </rPh>
    <phoneticPr fontId="9"/>
  </si>
  <si>
    <t>～35歳</t>
    <rPh sb="3" eb="4">
      <t>サイ</t>
    </rPh>
    <phoneticPr fontId="9"/>
  </si>
  <si>
    <t>36～60歳</t>
    <rPh sb="5" eb="6">
      <t>サイ</t>
    </rPh>
    <phoneticPr fontId="9"/>
  </si>
  <si>
    <t>61歳～</t>
    <rPh sb="2" eb="3">
      <t>サイ</t>
    </rPh>
    <phoneticPr fontId="9"/>
  </si>
  <si>
    <t>表48　農家数、農家人口および経営耕地面積の推移</t>
    <rPh sb="0" eb="1">
      <t>ヒョウ</t>
    </rPh>
    <phoneticPr fontId="9"/>
  </si>
  <si>
    <t>表49　経 営 耕 地 面 積 規 模 別 農 家 数 の 推 移</t>
    <rPh sb="0" eb="1">
      <t>ヒョウ</t>
    </rPh>
    <phoneticPr fontId="9"/>
  </si>
  <si>
    <t>表50　専  業 ・ 兼  業  農  家  数  の  推  移</t>
    <rPh sb="0" eb="1">
      <t>ヒョウ</t>
    </rPh>
    <rPh sb="4" eb="5">
      <t>セン</t>
    </rPh>
    <rPh sb="7" eb="8">
      <t>ギョウ</t>
    </rPh>
    <rPh sb="11" eb="12">
      <t>ケン</t>
    </rPh>
    <rPh sb="14" eb="15">
      <t>ギョウ</t>
    </rPh>
    <phoneticPr fontId="9"/>
  </si>
  <si>
    <t>表51　農 産 物 販 売 規 模 別 農 家 数 の 推 移</t>
    <rPh sb="0" eb="1">
      <t>ヒョウ</t>
    </rPh>
    <rPh sb="4" eb="5">
      <t>ノウ</t>
    </rPh>
    <rPh sb="6" eb="7">
      <t>サン</t>
    </rPh>
    <rPh sb="8" eb="9">
      <t>モノ</t>
    </rPh>
    <rPh sb="10" eb="11">
      <t>ハン</t>
    </rPh>
    <rPh sb="12" eb="13">
      <t>バイ</t>
    </rPh>
    <rPh sb="14" eb="15">
      <t>タダシ</t>
    </rPh>
    <rPh sb="16" eb="17">
      <t>モ</t>
    </rPh>
    <rPh sb="18" eb="19">
      <t>ベツ</t>
    </rPh>
    <rPh sb="20" eb="21">
      <t>ノウ</t>
    </rPh>
    <rPh sb="22" eb="23">
      <t>イエ</t>
    </rPh>
    <rPh sb="24" eb="25">
      <t>カズ</t>
    </rPh>
    <rPh sb="28" eb="29">
      <t>スイ</t>
    </rPh>
    <rPh sb="30" eb="31">
      <t>ワタル</t>
    </rPh>
    <phoneticPr fontId="9"/>
  </si>
  <si>
    <r>
      <t>表52　農 地 面 積（課</t>
    </r>
    <r>
      <rPr>
        <sz val="8"/>
        <rFont val="ＭＳ ゴシック"/>
        <family val="3"/>
        <charset val="128"/>
      </rPr>
      <t xml:space="preserve"> </t>
    </r>
    <r>
      <rPr>
        <sz val="13"/>
        <rFont val="ＭＳ ゴシック"/>
        <family val="3"/>
        <charset val="128"/>
      </rPr>
      <t>税</t>
    </r>
    <r>
      <rPr>
        <sz val="8"/>
        <rFont val="ＭＳ ゴシック"/>
        <family val="3"/>
        <charset val="128"/>
      </rPr>
      <t xml:space="preserve"> </t>
    </r>
    <r>
      <rPr>
        <sz val="13"/>
        <rFont val="ＭＳ ゴシック"/>
        <family val="3"/>
        <charset val="128"/>
      </rPr>
      <t>面</t>
    </r>
    <r>
      <rPr>
        <sz val="8"/>
        <rFont val="ＭＳ ゴシック"/>
        <family val="3"/>
        <charset val="128"/>
      </rPr>
      <t xml:space="preserve"> </t>
    </r>
    <r>
      <rPr>
        <sz val="13"/>
        <rFont val="ＭＳ ゴシック"/>
        <family val="3"/>
        <charset val="128"/>
      </rPr>
      <t>積</t>
    </r>
    <r>
      <rPr>
        <sz val="8"/>
        <rFont val="ＭＳ ゴシック"/>
        <family val="3"/>
        <charset val="128"/>
      </rPr>
      <t xml:space="preserve"> </t>
    </r>
    <r>
      <rPr>
        <sz val="13"/>
        <rFont val="ＭＳ ゴシック"/>
        <family val="3"/>
        <charset val="128"/>
      </rPr>
      <t>等） の 推 移</t>
    </r>
    <rPh sb="0" eb="1">
      <t>ヒョウ</t>
    </rPh>
    <rPh sb="4" eb="5">
      <t>ノウ</t>
    </rPh>
    <rPh sb="6" eb="7">
      <t>チ</t>
    </rPh>
    <rPh sb="8" eb="9">
      <t>メン</t>
    </rPh>
    <rPh sb="10" eb="11">
      <t>セキ</t>
    </rPh>
    <rPh sb="12" eb="13">
      <t>カ</t>
    </rPh>
    <rPh sb="14" eb="15">
      <t>ゼイ</t>
    </rPh>
    <rPh sb="16" eb="17">
      <t>メン</t>
    </rPh>
    <rPh sb="18" eb="19">
      <t>セキ</t>
    </rPh>
    <rPh sb="20" eb="21">
      <t>トウ</t>
    </rPh>
    <phoneticPr fontId="9"/>
  </si>
  <si>
    <t>耕作農地面積</t>
    <rPh sb="0" eb="2">
      <t>コウサク</t>
    </rPh>
    <rPh sb="2" eb="4">
      <t>ノウチ</t>
    </rPh>
    <rPh sb="4" eb="6">
      <t>メンセキ</t>
    </rPh>
    <phoneticPr fontId="5"/>
  </si>
  <si>
    <t>「その他野菜類」は、南瓜、水菜、白菜、玉ねぎ、生姜、たらの芽、おくら、竹の子、いんげん、かぶ、絹さや、ふき、ピーマン等である。</t>
    <rPh sb="3" eb="4">
      <t>タ</t>
    </rPh>
    <rPh sb="4" eb="7">
      <t>ヤサイルイ</t>
    </rPh>
    <rPh sb="10" eb="12">
      <t>カボチャ</t>
    </rPh>
    <rPh sb="13" eb="14">
      <t>ミズ</t>
    </rPh>
    <rPh sb="14" eb="15">
      <t>ナ</t>
    </rPh>
    <rPh sb="16" eb="18">
      <t>ハクサイ</t>
    </rPh>
    <rPh sb="19" eb="20">
      <t>タマ</t>
    </rPh>
    <rPh sb="23" eb="25">
      <t>ショウガ</t>
    </rPh>
    <rPh sb="29" eb="30">
      <t>メ</t>
    </rPh>
    <rPh sb="35" eb="36">
      <t>タケ</t>
    </rPh>
    <rPh sb="37" eb="38">
      <t>コ</t>
    </rPh>
    <rPh sb="47" eb="48">
      <t>キヌ</t>
    </rPh>
    <rPh sb="58" eb="59">
      <t>トウ</t>
    </rPh>
    <phoneticPr fontId="5"/>
  </si>
  <si>
    <t>(各年４月１日現在)</t>
    <rPh sb="1" eb="3">
      <t>カクネン</t>
    </rPh>
    <rPh sb="4" eb="5">
      <t>ガツ</t>
    </rPh>
    <rPh sb="6" eb="7">
      <t>ニチ</t>
    </rPh>
    <rPh sb="7" eb="9">
      <t>ゲンザイ</t>
    </rPh>
    <phoneticPr fontId="9"/>
  </si>
  <si>
    <t>区　民　農　園</t>
    <rPh sb="0" eb="1">
      <t>ク</t>
    </rPh>
    <rPh sb="2" eb="3">
      <t>タミ</t>
    </rPh>
    <rPh sb="4" eb="5">
      <t>ノウ</t>
    </rPh>
    <rPh sb="6" eb="7">
      <t>エン</t>
    </rPh>
    <phoneticPr fontId="9"/>
  </si>
  <si>
    <t>市　民　農　園</t>
    <rPh sb="0" eb="1">
      <t>シ</t>
    </rPh>
    <rPh sb="2" eb="3">
      <t>タミ</t>
    </rPh>
    <rPh sb="4" eb="5">
      <t>ノウ</t>
    </rPh>
    <rPh sb="6" eb="7">
      <t>エン</t>
    </rPh>
    <phoneticPr fontId="5"/>
  </si>
  <si>
    <t>農 業 体 験 農 園</t>
    <rPh sb="0" eb="1">
      <t>ノウ</t>
    </rPh>
    <rPh sb="2" eb="3">
      <t>ギョウ</t>
    </rPh>
    <rPh sb="4" eb="5">
      <t>カラダ</t>
    </rPh>
    <rPh sb="6" eb="7">
      <t>シルシ</t>
    </rPh>
    <rPh sb="8" eb="9">
      <t>ノウ</t>
    </rPh>
    <rPh sb="10" eb="11">
      <t>エン</t>
    </rPh>
    <phoneticPr fontId="5"/>
  </si>
  <si>
    <t>区画数</t>
    <rPh sb="0" eb="2">
      <t>クカク</t>
    </rPh>
    <rPh sb="2" eb="3">
      <t>スウ</t>
    </rPh>
    <phoneticPr fontId="9"/>
  </si>
  <si>
    <t>農園面積</t>
    <rPh sb="0" eb="2">
      <t>ノウエン</t>
    </rPh>
    <rPh sb="2" eb="4">
      <t>メンセキ</t>
    </rPh>
    <phoneticPr fontId="9"/>
  </si>
  <si>
    <t>：</t>
    <phoneticPr fontId="9"/>
  </si>
  <si>
    <t>区民農園とは、区が所有者から借りた農地を整備して区民に有償貸出している農園である。</t>
    <rPh sb="0" eb="2">
      <t>クミン</t>
    </rPh>
    <rPh sb="2" eb="4">
      <t>ノウエン</t>
    </rPh>
    <rPh sb="7" eb="8">
      <t>ク</t>
    </rPh>
    <rPh sb="9" eb="12">
      <t>ショユウシャ</t>
    </rPh>
    <rPh sb="14" eb="15">
      <t>カ</t>
    </rPh>
    <rPh sb="17" eb="19">
      <t>ノウチ</t>
    </rPh>
    <rPh sb="20" eb="22">
      <t>セイビ</t>
    </rPh>
    <rPh sb="24" eb="26">
      <t>クミン</t>
    </rPh>
    <rPh sb="27" eb="29">
      <t>ユウショウ</t>
    </rPh>
    <rPh sb="29" eb="31">
      <t>カシダシ</t>
    </rPh>
    <rPh sb="35" eb="37">
      <t>ノウエン</t>
    </rPh>
    <phoneticPr fontId="9"/>
  </si>
  <si>
    <t>産業経済部都市農業課</t>
    <rPh sb="0" eb="2">
      <t>サンギョウ</t>
    </rPh>
    <rPh sb="2" eb="4">
      <t>ケイザイ</t>
    </rPh>
    <rPh sb="4" eb="5">
      <t>ブ</t>
    </rPh>
    <rPh sb="5" eb="7">
      <t>トシ</t>
    </rPh>
    <rPh sb="7" eb="9">
      <t>ノウギョウ</t>
    </rPh>
    <rPh sb="9" eb="10">
      <t>カ</t>
    </rPh>
    <phoneticPr fontId="9"/>
  </si>
  <si>
    <t>農業体験農園とは、利用者が農家の指導を受けながら農業を体験することができる農園（民間設置市民農園）である。</t>
    <rPh sb="0" eb="2">
      <t>ノウギョウ</t>
    </rPh>
    <rPh sb="2" eb="4">
      <t>タイケン</t>
    </rPh>
    <rPh sb="4" eb="6">
      <t>ノウエン</t>
    </rPh>
    <rPh sb="9" eb="12">
      <t>リヨウシャ</t>
    </rPh>
    <rPh sb="13" eb="15">
      <t>ノウカ</t>
    </rPh>
    <rPh sb="16" eb="18">
      <t>シドウ</t>
    </rPh>
    <rPh sb="19" eb="20">
      <t>ウ</t>
    </rPh>
    <rPh sb="24" eb="26">
      <t>ノウギョウ</t>
    </rPh>
    <rPh sb="27" eb="29">
      <t>タイケン</t>
    </rPh>
    <rPh sb="37" eb="39">
      <t>ノウエン</t>
    </rPh>
    <rPh sb="40" eb="42">
      <t>ミンカン</t>
    </rPh>
    <rPh sb="42" eb="44">
      <t>セッチ</t>
    </rPh>
    <rPh sb="44" eb="46">
      <t>シミン</t>
    </rPh>
    <rPh sb="46" eb="48">
      <t>ノウエン</t>
    </rPh>
    <phoneticPr fontId="5"/>
  </si>
  <si>
    <t>表54　農　産　物　生　産　面　積</t>
    <rPh sb="4" eb="5">
      <t>ノウ</t>
    </rPh>
    <rPh sb="6" eb="7">
      <t>サン</t>
    </rPh>
    <rPh sb="8" eb="9">
      <t>モノ</t>
    </rPh>
    <rPh sb="10" eb="11">
      <t>セイ</t>
    </rPh>
    <rPh sb="12" eb="13">
      <t>サン</t>
    </rPh>
    <rPh sb="14" eb="15">
      <t>メン</t>
    </rPh>
    <rPh sb="16" eb="17">
      <t>セキ</t>
    </rPh>
    <phoneticPr fontId="9"/>
  </si>
  <si>
    <t>表55　耕 作 農 地 規 模 別 農 家 数 の 推 移</t>
    <rPh sb="0" eb="1">
      <t>ヒョウ</t>
    </rPh>
    <rPh sb="4" eb="5">
      <t>コウ</t>
    </rPh>
    <rPh sb="6" eb="7">
      <t>サク</t>
    </rPh>
    <rPh sb="8" eb="9">
      <t>ノウ</t>
    </rPh>
    <rPh sb="10" eb="11">
      <t>チ</t>
    </rPh>
    <rPh sb="12" eb="13">
      <t>タダシ</t>
    </rPh>
    <rPh sb="14" eb="15">
      <t>モ</t>
    </rPh>
    <rPh sb="16" eb="17">
      <t>ベツ</t>
    </rPh>
    <rPh sb="18" eb="19">
      <t>ノウ</t>
    </rPh>
    <rPh sb="20" eb="21">
      <t>イエ</t>
    </rPh>
    <rPh sb="22" eb="23">
      <t>カズ</t>
    </rPh>
    <rPh sb="26" eb="27">
      <t>スイ</t>
    </rPh>
    <rPh sb="28" eb="29">
      <t>ワタル</t>
    </rPh>
    <phoneticPr fontId="5"/>
  </si>
  <si>
    <t>表56　農 業 従 事 日 数 別・年 齢 構 成 別 農 業 従 事 者 数 の 推 移</t>
    <rPh sb="0" eb="1">
      <t>ヒョウ</t>
    </rPh>
    <rPh sb="4" eb="5">
      <t>ノウ</t>
    </rPh>
    <rPh sb="6" eb="7">
      <t>ギョウ</t>
    </rPh>
    <rPh sb="8" eb="9">
      <t>ジュウ</t>
    </rPh>
    <rPh sb="10" eb="11">
      <t>コト</t>
    </rPh>
    <rPh sb="12" eb="13">
      <t>ニチ</t>
    </rPh>
    <rPh sb="14" eb="15">
      <t>カズ</t>
    </rPh>
    <rPh sb="16" eb="17">
      <t>ベツ</t>
    </rPh>
    <rPh sb="18" eb="19">
      <t>トシ</t>
    </rPh>
    <rPh sb="20" eb="21">
      <t>トシ</t>
    </rPh>
    <rPh sb="22" eb="23">
      <t>カマエ</t>
    </rPh>
    <rPh sb="24" eb="25">
      <t>シゲル</t>
    </rPh>
    <rPh sb="26" eb="27">
      <t>ベツ</t>
    </rPh>
    <rPh sb="28" eb="29">
      <t>ノウ</t>
    </rPh>
    <rPh sb="30" eb="31">
      <t>ギョウ</t>
    </rPh>
    <rPh sb="32" eb="33">
      <t>ジュウ</t>
    </rPh>
    <rPh sb="34" eb="35">
      <t>コト</t>
    </rPh>
    <rPh sb="36" eb="37">
      <t>モノ</t>
    </rPh>
    <rPh sb="38" eb="39">
      <t>カズ</t>
    </rPh>
    <rPh sb="42" eb="43">
      <t>スイ</t>
    </rPh>
    <rPh sb="44" eb="45">
      <t>ワタル</t>
    </rPh>
    <phoneticPr fontId="5"/>
  </si>
  <si>
    <t>図23　農 地 面 積（課 税 面 積 等）の 推 移 【表52関連】</t>
    <rPh sb="0" eb="1">
      <t>ズ</t>
    </rPh>
    <rPh sb="4" eb="5">
      <t>ノウ</t>
    </rPh>
    <rPh sb="6" eb="7">
      <t>チ</t>
    </rPh>
    <rPh sb="8" eb="9">
      <t>メン</t>
    </rPh>
    <rPh sb="10" eb="11">
      <t>セキ</t>
    </rPh>
    <rPh sb="12" eb="13">
      <t>カ</t>
    </rPh>
    <rPh sb="14" eb="15">
      <t>ゼイ</t>
    </rPh>
    <rPh sb="16" eb="17">
      <t>メン</t>
    </rPh>
    <rPh sb="18" eb="19">
      <t>セキ</t>
    </rPh>
    <rPh sb="20" eb="21">
      <t>トウ</t>
    </rPh>
    <rPh sb="24" eb="25">
      <t>スイ</t>
    </rPh>
    <rPh sb="26" eb="27">
      <t>ワタル</t>
    </rPh>
    <rPh sb="29" eb="30">
      <t>ヒョウ</t>
    </rPh>
    <rPh sb="32" eb="34">
      <t>カンレン</t>
    </rPh>
    <phoneticPr fontId="9"/>
  </si>
  <si>
    <t>農園数</t>
    <rPh sb="0" eb="2">
      <t>ノウエン</t>
    </rPh>
    <rPh sb="2" eb="3">
      <t>スウ</t>
    </rPh>
    <phoneticPr fontId="5"/>
  </si>
  <si>
    <t>市民農園とは、区が所有者から借りた生産緑地（一部区有農地）を整備して区民に有償貸出している農園である。</t>
    <rPh sb="0" eb="2">
      <t>シミン</t>
    </rPh>
    <rPh sb="2" eb="4">
      <t>ノウエン</t>
    </rPh>
    <rPh sb="7" eb="8">
      <t>ク</t>
    </rPh>
    <rPh sb="9" eb="12">
      <t>ショユウシャ</t>
    </rPh>
    <rPh sb="14" eb="15">
      <t>カ</t>
    </rPh>
    <rPh sb="17" eb="19">
      <t>セイサン</t>
    </rPh>
    <rPh sb="19" eb="21">
      <t>リョクチ</t>
    </rPh>
    <rPh sb="22" eb="24">
      <t>イチブ</t>
    </rPh>
    <rPh sb="24" eb="25">
      <t>ク</t>
    </rPh>
    <rPh sb="25" eb="26">
      <t>ユウ</t>
    </rPh>
    <rPh sb="26" eb="28">
      <t>ノウチ</t>
    </rPh>
    <rPh sb="27" eb="28">
      <t>チ</t>
    </rPh>
    <rPh sb="30" eb="32">
      <t>セイビ</t>
    </rPh>
    <phoneticPr fontId="5"/>
  </si>
  <si>
    <t>表53　農 園 数、 区 画 数 お よ び 面 積</t>
    <rPh sb="4" eb="5">
      <t>ノウ</t>
    </rPh>
    <rPh sb="6" eb="7">
      <t>ソノ</t>
    </rPh>
    <rPh sb="8" eb="9">
      <t>スウ</t>
    </rPh>
    <rPh sb="11" eb="12">
      <t>ク</t>
    </rPh>
    <rPh sb="13" eb="14">
      <t>ガ</t>
    </rPh>
    <rPh sb="15" eb="16">
      <t>スウ</t>
    </rPh>
    <rPh sb="23" eb="24">
      <t>メン</t>
    </rPh>
    <rPh sb="25" eb="26">
      <t>セキ</t>
    </rPh>
    <phoneticPr fontId="9"/>
  </si>
  <si>
    <t>（表47、48、49、50、51関連）</t>
    <rPh sb="1" eb="2">
      <t>ヒョウ</t>
    </rPh>
    <rPh sb="16" eb="18">
      <t>カンレン</t>
    </rPh>
    <phoneticPr fontId="5"/>
  </si>
  <si>
    <t>「その他」は、麦、緑肥、茶、牧草等である。</t>
    <rPh sb="3" eb="4">
      <t>タ</t>
    </rPh>
    <rPh sb="7" eb="8">
      <t>ムギ</t>
    </rPh>
    <rPh sb="9" eb="11">
      <t>リョクヒ</t>
    </rPh>
    <rPh sb="12" eb="13">
      <t>チャ</t>
    </rPh>
    <rPh sb="14" eb="16">
      <t>ボクソウ</t>
    </rPh>
    <rPh sb="16" eb="17">
      <t>トウ</t>
    </rPh>
    <phoneticPr fontId="5"/>
  </si>
  <si>
    <t>平成26年</t>
    <rPh sb="0" eb="2">
      <t>ヘイセイ</t>
    </rPh>
    <rPh sb="4" eb="5">
      <t>ネン</t>
    </rPh>
    <phoneticPr fontId="9"/>
  </si>
  <si>
    <t>26</t>
  </si>
  <si>
    <t>…</t>
    <phoneticPr fontId="9"/>
  </si>
  <si>
    <t>「その他果樹類」は、いちご、すいか、みかん、ゆず、かりん、すもも、レモン等である。</t>
    <rPh sb="3" eb="4">
      <t>タ</t>
    </rPh>
    <rPh sb="4" eb="6">
      <t>カジュ</t>
    </rPh>
    <rPh sb="6" eb="7">
      <t>ルイ</t>
    </rPh>
    <rPh sb="36" eb="37">
      <t>トウ</t>
    </rPh>
    <phoneticPr fontId="5"/>
  </si>
  <si>
    <t>７</t>
    <phoneticPr fontId="5"/>
  </si>
  <si>
    <t>農　業</t>
    <phoneticPr fontId="5"/>
  </si>
  <si>
    <t>農林業センサス等の調査による農家数、農家人口、耕地面積など</t>
    <rPh sb="0" eb="3">
      <t>ノウリンギョウ</t>
    </rPh>
    <rPh sb="7" eb="8">
      <t>トウ</t>
    </rPh>
    <rPh sb="9" eb="11">
      <t>チョウサ</t>
    </rPh>
    <rPh sb="14" eb="16">
      <t>ノウカ</t>
    </rPh>
    <rPh sb="16" eb="17">
      <t>スウ</t>
    </rPh>
    <rPh sb="18" eb="20">
      <t>ノウカ</t>
    </rPh>
    <rPh sb="20" eb="22">
      <t>ジンコウ</t>
    </rPh>
    <rPh sb="23" eb="25">
      <t>コウチ</t>
    </rPh>
    <rPh sb="25" eb="27">
      <t>メンセキ</t>
    </rPh>
    <phoneticPr fontId="9"/>
  </si>
  <si>
    <t>平成７年までは全ての農家についての数値であり、平成12年以降は「販売農家」のみの数値である。</t>
    <rPh sb="0" eb="2">
      <t>ヘイセイ</t>
    </rPh>
    <rPh sb="3" eb="4">
      <t>ネン</t>
    </rPh>
    <rPh sb="7" eb="8">
      <t>スベ</t>
    </rPh>
    <rPh sb="10" eb="12">
      <t>ノウカ</t>
    </rPh>
    <rPh sb="17" eb="19">
      <t>スウチ</t>
    </rPh>
    <rPh sb="23" eb="25">
      <t>ヘイセイ</t>
    </rPh>
    <rPh sb="27" eb="28">
      <t>ネン</t>
    </rPh>
    <rPh sb="28" eb="30">
      <t>イコウ</t>
    </rPh>
    <rPh sb="32" eb="34">
      <t>ハンバイ</t>
    </rPh>
    <rPh sb="34" eb="36">
      <t>ノウカ</t>
    </rPh>
    <rPh sb="40" eb="42">
      <t>スウチ</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</si>
</sst>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quot;　農 業&quot;"/>
    <numFmt numFmtId="177" formatCode="&quot;農 業　&quot;#"/>
    <numFmt numFmtId="178" formatCode="#&quot;　農林業センサス&quot;"/>
    <numFmt numFmtId="179" formatCode="#,##0\ ;&quot;△&quot;#,##0\ ;&quot;－ &quot;"/>
    <numFmt numFmtId="180" formatCode="0_);\(0\)"/>
    <numFmt numFmtId="181" formatCode="0.0_ "/>
    <numFmt numFmtId="182" formatCode="#,##0.0_ "/>
    <numFmt numFmtId="183" formatCode="#&quot;0&quot;.##"/>
    <numFmt numFmtId="184" formatCode="#,##0.0\ ;&quot;△ &quot;?0.0\ ;&quot;－ &quot;"/>
    <numFmt numFmtId="185" formatCode="#,##0_ ;[Red]\-#,##0\ "/>
    <numFmt numFmtId="186" formatCode="#,##0.00_ "/>
    <numFmt numFmtId="187" formatCode="#,##0\ ;&quot;△&quot;?,??0\ ;&quot;－ &quot;"/>
    <numFmt numFmtId="188" formatCode="&quot;（&quot;#&quot;）&quot;"/>
    <numFmt numFmtId="189" formatCode="#,##0.0\ ;&quot;△ &quot;?0.0\ ;&quot;0 &quot;"/>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b/>
      <sz val="12"/>
      <color theme="1"/>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11"/>
      <color theme="1"/>
      <name val="ＭＳ 明朝"/>
      <family val="1"/>
      <charset val="128"/>
    </font>
    <font>
      <b/>
      <sz val="11"/>
      <color theme="1"/>
      <name val="ＭＳ Ｐ明朝"/>
      <family val="1"/>
      <charset val="128"/>
    </font>
    <font>
      <sz val="11"/>
      <name val="ＭＳ Ｐゴシック"/>
      <family val="3"/>
      <charset val="128"/>
      <scheme val="minor"/>
    </font>
    <font>
      <sz val="9"/>
      <name val="ＭＳ Ｐ明朝"/>
      <family val="1"/>
      <charset val="128"/>
    </font>
    <font>
      <sz val="9"/>
      <name val="ＭＳ 明朝"/>
      <family val="1"/>
      <charset val="128"/>
    </font>
    <font>
      <sz val="13"/>
      <name val="ＭＳ ゴシック"/>
      <family val="3"/>
      <charset val="128"/>
    </font>
    <font>
      <sz val="8"/>
      <name val="ＭＳ ゴシック"/>
      <family val="3"/>
      <charset val="128"/>
    </font>
    <font>
      <sz val="9"/>
      <color indexed="81"/>
      <name val="ＭＳ Ｐゴシック"/>
      <family val="3"/>
      <charset val="128"/>
    </font>
    <font>
      <sz val="8"/>
      <name val="ＭＳ 明朝"/>
      <family val="1"/>
      <charset val="128"/>
    </font>
    <font>
      <sz val="9"/>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name val="ＭＳ 明朝"/>
      <family val="1"/>
      <charset val="128"/>
    </font>
    <font>
      <sz val="10"/>
      <color theme="1"/>
      <name val="ＭＳ Ｐゴシック"/>
      <family val="3"/>
      <charset val="128"/>
      <scheme val="minor"/>
    </font>
    <font>
      <sz val="7.5"/>
      <name val="ＭＳ 明朝"/>
      <family val="1"/>
      <charset val="128"/>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14996795556505021"/>
        <bgColor indexed="64"/>
      </patternFill>
    </fill>
  </fills>
  <borders count="2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top style="thin">
        <color indexed="64"/>
      </top>
      <bottom style="hair">
        <color indexed="64"/>
      </bottom>
      <diagonal/>
    </border>
  </borders>
  <cellStyleXfs count="17">
    <xf numFmtId="0" fontId="0" fillId="0" borderId="0"/>
    <xf numFmtId="38" fontId="3" fillId="0" borderId="0" applyFont="0" applyFill="0" applyBorder="0" applyAlignment="0" applyProtection="0">
      <alignment vertical="center"/>
    </xf>
    <xf numFmtId="0" fontId="3" fillId="0" borderId="0"/>
    <xf numFmtId="0" fontId="23" fillId="0" borderId="0">
      <alignment vertical="center"/>
    </xf>
    <xf numFmtId="38" fontId="23" fillId="0" borderId="0" applyFont="0" applyFill="0" applyBorder="0" applyAlignment="0" applyProtection="0">
      <alignment vertical="center"/>
    </xf>
    <xf numFmtId="38" fontId="3" fillId="0" borderId="0" applyFont="0" applyFill="0" applyBorder="0" applyAlignment="0" applyProtection="0">
      <alignment vertical="center"/>
    </xf>
    <xf numFmtId="6" fontId="23" fillId="0" borderId="0" applyFont="0" applyFill="0" applyBorder="0" applyAlignment="0" applyProtection="0"/>
    <xf numFmtId="0" fontId="23" fillId="0" borderId="0"/>
    <xf numFmtId="0" fontId="2"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1" fillId="0" borderId="0">
      <alignment vertical="center"/>
    </xf>
    <xf numFmtId="0" fontId="26" fillId="0" borderId="0">
      <alignment vertical="center"/>
    </xf>
  </cellStyleXfs>
  <cellXfs count="374">
    <xf numFmtId="0" fontId="0" fillId="0" borderId="0" xfId="0"/>
    <xf numFmtId="0" fontId="6" fillId="0" borderId="0" xfId="0" applyFont="1"/>
    <xf numFmtId="0" fontId="0" fillId="0" borderId="0" xfId="0" applyAlignment="1"/>
    <xf numFmtId="0" fontId="7" fillId="0" borderId="0" xfId="0" applyFont="1" applyAlignment="1"/>
    <xf numFmtId="49" fontId="10" fillId="0" borderId="0" xfId="0" applyNumberFormat="1" applyFont="1" applyAlignment="1">
      <alignment vertical="center"/>
    </xf>
    <xf numFmtId="0" fontId="7" fillId="0" borderId="0" xfId="0" applyFont="1"/>
    <xf numFmtId="0" fontId="6"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0" fontId="14" fillId="0" borderId="0" xfId="0" applyFont="1"/>
    <xf numFmtId="0" fontId="16" fillId="0" borderId="0" xfId="0" applyFont="1" applyAlignment="1">
      <alignment horizontal="center" vertical="center"/>
    </xf>
    <xf numFmtId="0" fontId="15" fillId="0" borderId="2"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4" fillId="0" borderId="0" xfId="0" applyFont="1" applyAlignment="1"/>
    <xf numFmtId="0" fontId="0" fillId="0" borderId="0" xfId="0" applyBorder="1"/>
    <xf numFmtId="0" fontId="14" fillId="0" borderId="0" xfId="0" applyFont="1" applyFill="1" applyBorder="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6"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distributed" vertical="center" indent="14"/>
    </xf>
    <xf numFmtId="0" fontId="16" fillId="0" borderId="0" xfId="0" applyFont="1" applyFill="1" applyBorder="1" applyAlignment="1">
      <alignment horizontal="distributed" vertical="center" indent="14"/>
    </xf>
    <xf numFmtId="0" fontId="16" fillId="0" borderId="0" xfId="0" applyFont="1" applyFill="1" applyBorder="1" applyAlignment="1"/>
    <xf numFmtId="0" fontId="16" fillId="0" borderId="0" xfId="0" applyFont="1" applyFill="1" applyBorder="1" applyAlignment="1">
      <alignment horizontal="right"/>
    </xf>
    <xf numFmtId="0" fontId="16" fillId="0" borderId="0" xfId="0" applyFont="1" applyFill="1" applyBorder="1" applyAlignment="1">
      <alignment vertical="center" justifyLastLine="1"/>
    </xf>
    <xf numFmtId="0" fontId="14" fillId="0" borderId="0" xfId="0" applyFont="1" applyFill="1" applyBorder="1" applyAlignment="1">
      <alignment vertical="center" justifyLastLine="1"/>
    </xf>
    <xf numFmtId="0" fontId="14" fillId="0" borderId="0" xfId="0" applyFont="1" applyFill="1" applyBorder="1" applyAlignment="1">
      <alignment horizontal="distributed" vertical="center" justifyLastLine="1"/>
    </xf>
    <xf numFmtId="0" fontId="16" fillId="0" borderId="0" xfId="0" applyFont="1" applyFill="1" applyBorder="1" applyAlignment="1">
      <alignment wrapText="1"/>
    </xf>
    <xf numFmtId="0" fontId="16" fillId="0" borderId="0" xfId="0" applyFont="1" applyFill="1" applyBorder="1" applyAlignment="1">
      <alignment horizontal="left" wrapText="1"/>
    </xf>
    <xf numFmtId="0" fontId="16" fillId="0" borderId="0" xfId="0" applyFont="1" applyFill="1" applyBorder="1" applyAlignment="1">
      <alignment vertical="top" wrapText="1"/>
    </xf>
    <xf numFmtId="0" fontId="16" fillId="0" borderId="0" xfId="0" applyFont="1" applyFill="1" applyBorder="1" applyAlignment="1">
      <alignment horizontal="right" vertical="top" wrapText="1"/>
    </xf>
    <xf numFmtId="0" fontId="20" fillId="0" borderId="0" xfId="0" applyFont="1" applyFill="1" applyBorder="1" applyAlignment="1">
      <alignment vertical="center"/>
    </xf>
    <xf numFmtId="0" fontId="16" fillId="0" borderId="0" xfId="0" applyFont="1" applyFill="1" applyBorder="1" applyAlignment="1">
      <alignment horizontal="center" vertical="center"/>
    </xf>
    <xf numFmtId="0" fontId="20" fillId="0" borderId="0" xfId="0" applyFont="1" applyFill="1" applyBorder="1" applyAlignment="1">
      <alignment horizontal="center" vertical="center"/>
    </xf>
    <xf numFmtId="49" fontId="16" fillId="0" borderId="0" xfId="0" applyNumberFormat="1" applyFont="1" applyFill="1" applyBorder="1" applyAlignment="1">
      <alignment vertical="center"/>
    </xf>
    <xf numFmtId="38" fontId="16" fillId="0" borderId="0" xfId="1" applyFont="1" applyFill="1" applyBorder="1" applyAlignment="1">
      <alignment vertical="center"/>
    </xf>
    <xf numFmtId="179" fontId="16" fillId="0" borderId="0" xfId="0" applyNumberFormat="1"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xf numFmtId="38" fontId="21" fillId="0" borderId="0" xfId="1" applyFont="1" applyFill="1" applyBorder="1" applyAlignment="1">
      <alignment vertical="center"/>
    </xf>
    <xf numFmtId="0" fontId="15" fillId="0" borderId="0" xfId="0" applyFont="1" applyFill="1" applyBorder="1" applyAlignment="1">
      <alignment vertical="center"/>
    </xf>
    <xf numFmtId="180" fontId="15" fillId="0" borderId="0" xfId="0" applyNumberFormat="1" applyFont="1" applyFill="1" applyBorder="1" applyAlignment="1">
      <alignment vertical="center"/>
    </xf>
    <xf numFmtId="0" fontId="16" fillId="0" borderId="0" xfId="0" applyFont="1" applyFill="1" applyBorder="1" applyAlignment="1">
      <alignment vertical="center" wrapText="1" justifyLastLine="1"/>
    </xf>
    <xf numFmtId="0" fontId="20" fillId="0" borderId="0" xfId="0" applyFont="1" applyFill="1" applyBorder="1" applyAlignment="1">
      <alignment vertical="center" wrapText="1" justifyLastLine="1"/>
    </xf>
    <xf numFmtId="0" fontId="20" fillId="0" borderId="0" xfId="0" applyFont="1" applyFill="1" applyBorder="1" applyAlignment="1">
      <alignment vertical="center" justifyLastLine="1"/>
    </xf>
    <xf numFmtId="0" fontId="16" fillId="0" borderId="0" xfId="0" applyFont="1" applyFill="1" applyBorder="1" applyAlignment="1">
      <alignment vertical="center" wrapText="1"/>
    </xf>
    <xf numFmtId="0" fontId="20" fillId="0" borderId="0" xfId="0" applyFont="1" applyFill="1" applyBorder="1" applyAlignment="1">
      <alignment vertical="center" wrapText="1"/>
    </xf>
    <xf numFmtId="179" fontId="16" fillId="0" borderId="0" xfId="0" applyNumberFormat="1" applyFont="1" applyFill="1" applyBorder="1" applyAlignment="1">
      <alignment horizontal="right" vertical="center"/>
    </xf>
    <xf numFmtId="179" fontId="21" fillId="0" borderId="0" xfId="0" applyNumberFormat="1" applyFont="1" applyFill="1" applyBorder="1" applyAlignment="1">
      <alignment vertical="center"/>
    </xf>
    <xf numFmtId="0" fontId="21" fillId="0" borderId="0" xfId="0" applyFont="1" applyFill="1" applyBorder="1" applyAlignment="1">
      <alignment horizontal="center" vertical="center"/>
    </xf>
    <xf numFmtId="178" fontId="14" fillId="0" borderId="0" xfId="0" applyNumberFormat="1" applyFont="1" applyAlignment="1">
      <alignment vertical="top"/>
    </xf>
    <xf numFmtId="0" fontId="16" fillId="0" borderId="1" xfId="0" applyFont="1" applyBorder="1" applyAlignment="1"/>
    <xf numFmtId="0" fontId="16" fillId="0" borderId="0" xfId="0" applyFont="1" applyAlignment="1">
      <alignment horizontal="right"/>
    </xf>
    <xf numFmtId="0" fontId="16" fillId="2" borderId="2" xfId="0" applyFont="1" applyFill="1" applyBorder="1" applyAlignment="1">
      <alignment vertical="center" justifyLastLine="1"/>
    </xf>
    <xf numFmtId="0" fontId="16" fillId="2" borderId="2" xfId="0" applyFont="1" applyFill="1" applyBorder="1" applyAlignment="1">
      <alignment vertical="center" wrapText="1"/>
    </xf>
    <xf numFmtId="0" fontId="14" fillId="2" borderId="2" xfId="0" applyFont="1" applyFill="1" applyBorder="1" applyAlignment="1">
      <alignment vertical="center"/>
    </xf>
    <xf numFmtId="0" fontId="16" fillId="2" borderId="11" xfId="0" applyFont="1" applyFill="1" applyBorder="1" applyAlignment="1">
      <alignment vertical="center" justifyLastLine="1"/>
    </xf>
    <xf numFmtId="0" fontId="16" fillId="2" borderId="9" xfId="0" applyFont="1" applyFill="1" applyBorder="1" applyAlignment="1">
      <alignment vertical="center" justifyLastLine="1"/>
    </xf>
    <xf numFmtId="0" fontId="14" fillId="0" borderId="15" xfId="0" applyFont="1" applyBorder="1"/>
    <xf numFmtId="0" fontId="14" fillId="0" borderId="5" xfId="0" applyFont="1" applyBorder="1"/>
    <xf numFmtId="0" fontId="14" fillId="0" borderId="1" xfId="0" applyFont="1" applyBorder="1"/>
    <xf numFmtId="0" fontId="14" fillId="0" borderId="16" xfId="0" applyFont="1" applyBorder="1"/>
    <xf numFmtId="0" fontId="14" fillId="0" borderId="0" xfId="0" applyFont="1" applyAlignment="1">
      <alignment vertical="top"/>
    </xf>
    <xf numFmtId="0" fontId="14" fillId="0" borderId="0" xfId="0" applyFont="1" applyBorder="1"/>
    <xf numFmtId="181" fontId="16" fillId="0" borderId="0" xfId="0" applyNumberFormat="1" applyFont="1" applyFill="1" applyBorder="1" applyAlignment="1">
      <alignment vertical="center"/>
    </xf>
    <xf numFmtId="0" fontId="14" fillId="2" borderId="0" xfId="0" applyFont="1" applyFill="1" applyBorder="1"/>
    <xf numFmtId="0" fontId="16" fillId="0" borderId="1" xfId="0" applyFont="1" applyBorder="1" applyAlignment="1">
      <alignment horizontal="right"/>
    </xf>
    <xf numFmtId="0" fontId="16" fillId="0" borderId="0" xfId="0" applyFont="1" applyBorder="1" applyAlignment="1">
      <alignment horizontal="center" vertical="center"/>
    </xf>
    <xf numFmtId="0" fontId="17" fillId="0" borderId="0" xfId="0" applyFont="1" applyBorder="1" applyAlignment="1">
      <alignment vertical="center"/>
    </xf>
    <xf numFmtId="0" fontId="16" fillId="0" borderId="0" xfId="0" applyFont="1" applyBorder="1" applyAlignment="1">
      <alignment horizontal="right" vertical="center"/>
    </xf>
    <xf numFmtId="0" fontId="16" fillId="0" borderId="0" xfId="0" applyFont="1" applyBorder="1" applyAlignment="1">
      <alignment vertical="center" justifyLastLine="1"/>
    </xf>
    <xf numFmtId="0" fontId="16" fillId="0" borderId="0" xfId="0" applyFont="1" applyBorder="1" applyAlignment="1">
      <alignment vertical="center" wrapText="1"/>
    </xf>
    <xf numFmtId="0" fontId="16" fillId="0" borderId="0" xfId="0" applyFont="1" applyBorder="1" applyAlignment="1">
      <alignment vertical="center"/>
    </xf>
    <xf numFmtId="0" fontId="21" fillId="0" borderId="0" xfId="0" applyFont="1" applyBorder="1" applyAlignment="1">
      <alignment vertical="center"/>
    </xf>
    <xf numFmtId="179" fontId="21" fillId="0" borderId="0" xfId="0" applyNumberFormat="1" applyFont="1" applyBorder="1" applyAlignment="1">
      <alignment vertical="center"/>
    </xf>
    <xf numFmtId="182" fontId="21" fillId="0" borderId="0" xfId="0" applyNumberFormat="1" applyFont="1" applyBorder="1" applyAlignment="1">
      <alignment vertical="center"/>
    </xf>
    <xf numFmtId="179" fontId="16" fillId="0" borderId="0" xfId="0" applyNumberFormat="1" applyFont="1" applyBorder="1" applyAlignment="1">
      <alignment vertical="center"/>
    </xf>
    <xf numFmtId="182" fontId="16" fillId="0" borderId="0" xfId="0" applyNumberFormat="1" applyFont="1" applyBorder="1" applyAlignment="1">
      <alignment vertical="center"/>
    </xf>
    <xf numFmtId="183" fontId="14" fillId="0" borderId="0" xfId="0" applyNumberFormat="1" applyFont="1"/>
    <xf numFmtId="38" fontId="16" fillId="0" borderId="0" xfId="1" applyFont="1" applyBorder="1" applyAlignment="1">
      <alignment vertical="center"/>
    </xf>
    <xf numFmtId="0" fontId="21" fillId="0" borderId="0" xfId="0" applyFont="1" applyBorder="1" applyAlignment="1">
      <alignment horizontal="center" vertical="center"/>
    </xf>
    <xf numFmtId="0" fontId="22" fillId="0" borderId="0" xfId="0" applyFont="1" applyBorder="1"/>
    <xf numFmtId="180" fontId="15" fillId="0" borderId="0" xfId="0" applyNumberFormat="1" applyFont="1" applyBorder="1" applyAlignment="1">
      <alignment vertical="center"/>
    </xf>
    <xf numFmtId="0" fontId="15" fillId="0" borderId="0" xfId="0" applyFont="1"/>
    <xf numFmtId="0" fontId="15" fillId="0" borderId="0" xfId="0" applyFont="1" applyAlignment="1">
      <alignment horizontal="center" vertical="center"/>
    </xf>
    <xf numFmtId="0" fontId="14" fillId="0" borderId="6" xfId="0" applyFont="1" applyBorder="1" applyAlignment="1">
      <alignment vertical="top"/>
    </xf>
    <xf numFmtId="0" fontId="14" fillId="0" borderId="0" xfId="0" applyFont="1" applyBorder="1" applyAlignment="1">
      <alignment vertical="top"/>
    </xf>
    <xf numFmtId="0" fontId="14" fillId="0" borderId="6" xfId="0" applyFont="1" applyBorder="1"/>
    <xf numFmtId="38" fontId="15" fillId="0" borderId="0" xfId="1" applyFont="1" applyAlignment="1"/>
    <xf numFmtId="0" fontId="26" fillId="0" borderId="0" xfId="0" applyFont="1" applyAlignment="1">
      <alignment horizontal="distributed" vertical="center" justifyLastLine="1"/>
    </xf>
    <xf numFmtId="179" fontId="16" fillId="0" borderId="0" xfId="0" applyNumberFormat="1" applyFont="1" applyBorder="1" applyAlignment="1"/>
    <xf numFmtId="184" fontId="16" fillId="0" borderId="0" xfId="0" applyNumberFormat="1" applyFont="1" applyAlignment="1"/>
    <xf numFmtId="179" fontId="16" fillId="0" borderId="0" xfId="0" applyNumberFormat="1" applyFont="1" applyAlignment="1"/>
    <xf numFmtId="0" fontId="14" fillId="0" borderId="0" xfId="0" applyFont="1" applyAlignment="1">
      <alignment horizontal="distributed" vertical="center" justifyLastLine="1"/>
    </xf>
    <xf numFmtId="179" fontId="16" fillId="0" borderId="24" xfId="0" applyNumberFormat="1" applyFont="1" applyBorder="1"/>
    <xf numFmtId="179" fontId="16" fillId="0" borderId="1" xfId="0" applyNumberFormat="1" applyFont="1" applyBorder="1"/>
    <xf numFmtId="184" fontId="16" fillId="0" borderId="1" xfId="0" applyNumberFormat="1" applyFont="1" applyBorder="1"/>
    <xf numFmtId="0" fontId="21" fillId="0" borderId="1" xfId="0" applyFont="1" applyBorder="1"/>
    <xf numFmtId="184" fontId="21" fillId="0" borderId="1" xfId="0" applyNumberFormat="1" applyFont="1" applyBorder="1"/>
    <xf numFmtId="0" fontId="16" fillId="0" borderId="0" xfId="0" applyFont="1" applyBorder="1" applyAlignment="1"/>
    <xf numFmtId="0" fontId="15" fillId="0" borderId="0" xfId="0" applyFont="1" applyBorder="1"/>
    <xf numFmtId="0" fontId="15" fillId="0" borderId="0" xfId="0" applyFont="1" applyBorder="1" applyAlignment="1">
      <alignment vertical="center" justifyLastLine="1"/>
    </xf>
    <xf numFmtId="0" fontId="16" fillId="0" borderId="0" xfId="0" applyFont="1" applyAlignment="1">
      <alignment horizontal="distributed" vertical="center" indent="14"/>
    </xf>
    <xf numFmtId="0" fontId="20" fillId="0" borderId="8" xfId="0" applyFont="1" applyBorder="1" applyAlignment="1">
      <alignment vertical="center"/>
    </xf>
    <xf numFmtId="0" fontId="22" fillId="0" borderId="0" xfId="0" applyFont="1"/>
    <xf numFmtId="0" fontId="22" fillId="0" borderId="5" xfId="0" applyFont="1" applyBorder="1"/>
    <xf numFmtId="180" fontId="15" fillId="0" borderId="2" xfId="0" applyNumberFormat="1" applyFont="1" applyBorder="1" applyAlignment="1">
      <alignment vertical="center"/>
    </xf>
    <xf numFmtId="0" fontId="20" fillId="0" borderId="0" xfId="0" applyFont="1" applyBorder="1" applyAlignment="1">
      <alignment vertical="center"/>
    </xf>
    <xf numFmtId="0" fontId="16" fillId="0" borderId="0" xfId="0" applyFont="1" applyBorder="1"/>
    <xf numFmtId="187" fontId="14" fillId="2" borderId="0" xfId="0" applyNumberFormat="1" applyFont="1" applyFill="1"/>
    <xf numFmtId="187" fontId="16" fillId="0" borderId="0" xfId="0" applyNumberFormat="1" applyFont="1" applyFill="1" applyBorder="1" applyAlignment="1">
      <alignment vertical="center"/>
    </xf>
    <xf numFmtId="0" fontId="14" fillId="2" borderId="0" xfId="0" applyFont="1" applyFill="1"/>
    <xf numFmtId="0" fontId="14" fillId="2" borderId="5" xfId="0" applyFont="1" applyFill="1" applyBorder="1"/>
    <xf numFmtId="187" fontId="16" fillId="2" borderId="0" xfId="0" applyNumberFormat="1" applyFont="1" applyFill="1" applyBorder="1" applyAlignment="1">
      <alignment vertical="center"/>
    </xf>
    <xf numFmtId="187" fontId="21" fillId="0" borderId="0" xfId="0" applyNumberFormat="1" applyFont="1" applyFill="1" applyBorder="1" applyAlignment="1">
      <alignment vertical="center"/>
    </xf>
    <xf numFmtId="187" fontId="16" fillId="0" borderId="1" xfId="1" applyNumberFormat="1" applyFont="1" applyFill="1" applyBorder="1" applyAlignment="1">
      <alignment horizontal="right" vertical="center"/>
    </xf>
    <xf numFmtId="187" fontId="16" fillId="0" borderId="1" xfId="0" applyNumberFormat="1" applyFont="1" applyFill="1" applyBorder="1" applyAlignment="1">
      <alignment vertical="center"/>
    </xf>
    <xf numFmtId="0" fontId="0" fillId="0" borderId="0" xfId="0" applyAlignment="1">
      <alignment vertical="center"/>
    </xf>
    <xf numFmtId="0" fontId="27" fillId="0" borderId="0" xfId="0" applyFont="1" applyAlignment="1">
      <alignment vertical="center"/>
    </xf>
    <xf numFmtId="0" fontId="21" fillId="0" borderId="5" xfId="0" applyFont="1" applyBorder="1" applyAlignment="1">
      <alignment vertical="center"/>
    </xf>
    <xf numFmtId="0" fontId="16" fillId="0" borderId="5" xfId="0" applyFont="1" applyBorder="1" applyAlignment="1">
      <alignment vertical="center"/>
    </xf>
    <xf numFmtId="180" fontId="15" fillId="0" borderId="0" xfId="0" applyNumberFormat="1" applyFont="1" applyBorder="1" applyAlignment="1">
      <alignment horizontal="center" vertical="center"/>
    </xf>
    <xf numFmtId="0" fontId="21" fillId="0" borderId="0" xfId="0" applyFont="1" applyAlignment="1">
      <alignment horizontal="center"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7" fillId="0" borderId="0" xfId="0" applyFont="1" applyAlignment="1">
      <alignment horizontal="center" vertical="center"/>
    </xf>
    <xf numFmtId="0" fontId="14" fillId="0" borderId="0" xfId="0" applyFont="1" applyAlignment="1"/>
    <xf numFmtId="179"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1" xfId="0" applyFont="1" applyBorder="1" applyAlignment="1">
      <alignment horizontal="right" vertical="center"/>
    </xf>
    <xf numFmtId="187" fontId="14" fillId="0" borderId="0" xfId="0" applyNumberFormat="1" applyFont="1"/>
    <xf numFmtId="0" fontId="14" fillId="0" borderId="24" xfId="0" applyFont="1" applyBorder="1" applyAlignment="1"/>
    <xf numFmtId="0" fontId="14" fillId="0" borderId="1" xfId="0" applyFont="1" applyBorder="1" applyAlignment="1"/>
    <xf numFmtId="0" fontId="14" fillId="0" borderId="0" xfId="0" applyFont="1" applyBorder="1" applyAlignment="1"/>
    <xf numFmtId="0" fontId="14" fillId="0" borderId="2" xfId="0" applyFont="1" applyBorder="1"/>
    <xf numFmtId="0" fontId="28" fillId="0" borderId="0" xfId="0" applyFont="1" applyBorder="1" applyAlignment="1">
      <alignment vertical="center"/>
    </xf>
    <xf numFmtId="179" fontId="21" fillId="0" borderId="0" xfId="0" applyNumberFormat="1" applyFont="1" applyAlignment="1"/>
    <xf numFmtId="184" fontId="21" fillId="0" borderId="0" xfId="0" applyNumberFormat="1" applyFont="1" applyAlignment="1"/>
    <xf numFmtId="0" fontId="0" fillId="0" borderId="0" xfId="0" applyFont="1"/>
    <xf numFmtId="0" fontId="0" fillId="0" borderId="0" xfId="0" applyFont="1" applyBorder="1"/>
    <xf numFmtId="188" fontId="0" fillId="0" borderId="0" xfId="0" applyNumberFormat="1" applyAlignment="1">
      <alignment vertical="center"/>
    </xf>
    <xf numFmtId="0" fontId="29"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3" fillId="0" borderId="0" xfId="9" applyFont="1" applyFill="1" applyBorder="1"/>
    <xf numFmtId="0" fontId="1" fillId="0" borderId="0" xfId="15" applyFont="1" applyAlignment="1"/>
    <xf numFmtId="0" fontId="30" fillId="0" borderId="0" xfId="16" applyFont="1" applyFill="1" applyBorder="1" applyAlignment="1">
      <alignment vertical="center" textRotation="255"/>
    </xf>
    <xf numFmtId="0" fontId="31" fillId="0" borderId="0" xfId="0" applyFont="1" applyFill="1" applyBorder="1" applyAlignment="1">
      <alignment vertical="center" textRotation="255"/>
    </xf>
    <xf numFmtId="0" fontId="32" fillId="0" borderId="0" xfId="0" applyFont="1" applyFill="1" applyBorder="1" applyAlignment="1">
      <alignment vertical="center"/>
    </xf>
    <xf numFmtId="0" fontId="32" fillId="0" borderId="0" xfId="9" applyFont="1" applyFill="1" applyBorder="1" applyAlignment="1">
      <alignment vertical="center"/>
    </xf>
    <xf numFmtId="0" fontId="32" fillId="0" borderId="0" xfId="15" applyFont="1" applyFill="1" applyBorder="1" applyAlignment="1">
      <alignment vertical="center"/>
    </xf>
    <xf numFmtId="0" fontId="32" fillId="0" borderId="0" xfId="15" applyFont="1" applyAlignment="1">
      <alignment vertical="center"/>
    </xf>
    <xf numFmtId="0" fontId="0" fillId="0" borderId="0" xfId="0" applyFont="1" applyFill="1" applyBorder="1" applyAlignment="1">
      <alignment vertical="center" justifyLastLine="1"/>
    </xf>
    <xf numFmtId="0" fontId="33" fillId="0" borderId="0" xfId="0" applyFont="1" applyFill="1" applyBorder="1" applyAlignment="1">
      <alignment justifyLastLine="1"/>
    </xf>
    <xf numFmtId="0" fontId="0" fillId="0" borderId="0" xfId="0" applyFont="1" applyFill="1" applyBorder="1" applyAlignment="1">
      <alignment vertical="center" wrapText="1" justifyLastLine="1"/>
    </xf>
    <xf numFmtId="0" fontId="34" fillId="0" borderId="0" xfId="0" applyFont="1" applyFill="1" applyBorder="1" applyAlignment="1">
      <alignment vertical="center" wrapText="1" justifyLastLine="1"/>
    </xf>
    <xf numFmtId="0" fontId="34" fillId="0" borderId="0" xfId="9" applyFont="1" applyFill="1" applyBorder="1" applyAlignment="1">
      <alignment vertical="center" wrapText="1" justifyLastLine="1"/>
    </xf>
    <xf numFmtId="0" fontId="34" fillId="0" borderId="0" xfId="15" applyFont="1" applyFill="1" applyBorder="1" applyAlignment="1">
      <alignment vertical="center" wrapText="1" justifyLastLine="1"/>
    </xf>
    <xf numFmtId="0" fontId="1" fillId="0" borderId="0" xfId="15" applyFont="1" applyBorder="1" applyAlignment="1">
      <alignment vertical="center" wrapText="1" justifyLastLine="1"/>
    </xf>
    <xf numFmtId="0" fontId="0" fillId="0" borderId="0" xfId="0" applyFont="1" applyFill="1" applyBorder="1" applyAlignment="1">
      <alignment vertical="center"/>
    </xf>
    <xf numFmtId="0" fontId="1" fillId="0" borderId="0" xfId="15" applyFont="1" applyBorder="1" applyAlignment="1"/>
    <xf numFmtId="0" fontId="0" fillId="0" borderId="0" xfId="0" applyFont="1" applyFill="1" applyBorder="1" applyAlignment="1">
      <alignment vertical="top"/>
    </xf>
    <xf numFmtId="0" fontId="0" fillId="0" borderId="0" xfId="0" applyFont="1" applyFill="1" applyBorder="1" applyAlignment="1"/>
    <xf numFmtId="0" fontId="3" fillId="0" borderId="0" xfId="9" applyFont="1" applyFill="1" applyBorder="1" applyAlignment="1">
      <alignment vertical="top"/>
    </xf>
    <xf numFmtId="0" fontId="3" fillId="0" borderId="0" xfId="15" applyFont="1" applyFill="1" applyBorder="1" applyAlignment="1">
      <alignment vertical="top"/>
    </xf>
    <xf numFmtId="0" fontId="1" fillId="0" borderId="0" xfId="15" applyFont="1" applyBorder="1" applyAlignment="1">
      <alignment vertical="top"/>
    </xf>
    <xf numFmtId="0" fontId="30" fillId="0" borderId="0" xfId="0" applyFont="1" applyFill="1" applyBorder="1" applyAlignment="1">
      <alignment vertical="distributed" textRotation="255" wrapText="1" indent="4"/>
    </xf>
    <xf numFmtId="0" fontId="31" fillId="0" borderId="0" xfId="0" applyFont="1" applyFill="1" applyBorder="1" applyAlignment="1">
      <alignment vertical="distributed" textRotation="255" indent="4"/>
    </xf>
    <xf numFmtId="0" fontId="32" fillId="0" borderId="2" xfId="0" applyFont="1" applyFill="1" applyBorder="1" applyAlignment="1">
      <alignment vertical="center"/>
    </xf>
    <xf numFmtId="0" fontId="37" fillId="0" borderId="0" xfId="0" applyFont="1" applyFill="1" applyBorder="1" applyAlignment="1"/>
    <xf numFmtId="0" fontId="30" fillId="0" borderId="0" xfId="0" applyFont="1" applyFill="1" applyBorder="1" applyAlignment="1">
      <alignment vertical="distributed" textRotation="255" wrapText="1" justifyLastLine="1"/>
    </xf>
    <xf numFmtId="0" fontId="31" fillId="0" borderId="0" xfId="0" applyFont="1" applyFill="1" applyBorder="1" applyAlignment="1">
      <alignment vertical="distributed" textRotation="255" justifyLastLine="1"/>
    </xf>
    <xf numFmtId="0" fontId="30"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9" fontId="0" fillId="0" borderId="0" xfId="0" applyNumberFormat="1" applyFont="1" applyBorder="1" applyAlignment="1">
      <alignment vertical="center"/>
    </xf>
    <xf numFmtId="0" fontId="3" fillId="0" borderId="0" xfId="9" applyFont="1" applyBorder="1"/>
    <xf numFmtId="0" fontId="3" fillId="0" borderId="0" xfId="15" applyFont="1" applyBorder="1" applyAlignment="1"/>
    <xf numFmtId="0" fontId="32" fillId="0" borderId="0" xfId="0" applyFont="1" applyAlignment="1">
      <alignment vertical="center"/>
    </xf>
    <xf numFmtId="177" fontId="4" fillId="0" borderId="0" xfId="0" applyNumberFormat="1" applyFont="1" applyAlignment="1">
      <alignment vertical="top"/>
    </xf>
    <xf numFmtId="0" fontId="0" fillId="0" borderId="0" xfId="0" applyAlignment="1"/>
    <xf numFmtId="49" fontId="35" fillId="3" borderId="0" xfId="0" applyNumberFormat="1" applyFont="1" applyFill="1" applyBorder="1" applyAlignment="1">
      <alignment horizontal="center" justifyLastLine="1"/>
    </xf>
    <xf numFmtId="49" fontId="35" fillId="3" borderId="1" xfId="0" applyNumberFormat="1" applyFont="1" applyFill="1" applyBorder="1" applyAlignment="1">
      <alignment horizontal="center" justifyLastLine="1"/>
    </xf>
    <xf numFmtId="0" fontId="36"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6" fillId="0" borderId="0" xfId="0" applyFont="1" applyAlignment="1">
      <alignment horizontal="distributed" vertical="center"/>
    </xf>
    <xf numFmtId="176" fontId="4" fillId="0" borderId="0" xfId="0" applyNumberFormat="1" applyFont="1" applyAlignment="1">
      <alignment horizontal="left" vertical="top"/>
    </xf>
    <xf numFmtId="0" fontId="0" fillId="0" borderId="0" xfId="0" applyAlignment="1">
      <alignment horizontal="left" vertical="top"/>
    </xf>
    <xf numFmtId="0" fontId="8" fillId="0" borderId="0" xfId="0" applyFont="1" applyAlignment="1">
      <alignment horizontal="distributed" vertical="center"/>
    </xf>
    <xf numFmtId="0" fontId="10" fillId="0" borderId="0" xfId="0" applyFont="1" applyAlignment="1">
      <alignment horizontal="distributed" vertical="center"/>
    </xf>
    <xf numFmtId="0" fontId="11" fillId="0" borderId="0" xfId="0" applyFont="1" applyAlignment="1">
      <alignment horizontal="distributed" vertical="center"/>
    </xf>
    <xf numFmtId="0" fontId="6" fillId="0" borderId="0" xfId="0" applyFont="1" applyAlignment="1">
      <alignment horizontal="distributed" vertical="center" indent="1"/>
    </xf>
    <xf numFmtId="177" fontId="25" fillId="0" borderId="0" xfId="0" applyNumberFormat="1" applyFont="1" applyAlignment="1">
      <alignment vertical="top"/>
    </xf>
    <xf numFmtId="0" fontId="14" fillId="0" borderId="0" xfId="0" applyFont="1" applyAlignment="1"/>
    <xf numFmtId="0" fontId="17" fillId="0" borderId="0" xfId="0" applyFont="1" applyAlignment="1">
      <alignment horizontal="center" vertical="center"/>
    </xf>
    <xf numFmtId="0" fontId="16" fillId="0" borderId="2"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0" xfId="0" applyFont="1" applyBorder="1" applyAlignment="1">
      <alignment horizontal="distributed" vertical="center" justifyLastLine="1"/>
    </xf>
    <xf numFmtId="0" fontId="16" fillId="0" borderId="5"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10" xfId="0" applyFont="1" applyBorder="1" applyAlignment="1">
      <alignment horizontal="distributed" vertical="center" justifyLastLine="1"/>
    </xf>
    <xf numFmtId="0" fontId="16" fillId="2" borderId="4" xfId="0" applyFont="1" applyFill="1" applyBorder="1" applyAlignment="1">
      <alignment horizontal="distributed" vertical="center" indent="2"/>
    </xf>
    <xf numFmtId="0" fontId="16" fillId="2" borderId="2" xfId="0" applyFont="1" applyFill="1" applyBorder="1" applyAlignment="1">
      <alignment horizontal="distributed" vertical="center" indent="2"/>
    </xf>
    <xf numFmtId="0" fontId="16" fillId="2" borderId="6" xfId="0" applyFont="1" applyFill="1" applyBorder="1" applyAlignment="1">
      <alignment horizontal="distributed" vertical="center" indent="2"/>
    </xf>
    <xf numFmtId="0" fontId="16" fillId="2" borderId="0" xfId="0" applyFont="1" applyFill="1" applyBorder="1" applyAlignment="1">
      <alignment horizontal="distributed" vertical="center" indent="2"/>
    </xf>
    <xf numFmtId="0" fontId="16" fillId="2" borderId="7" xfId="0" applyFont="1" applyFill="1" applyBorder="1" applyAlignment="1">
      <alignment horizontal="distributed" vertical="center" indent="3"/>
    </xf>
    <xf numFmtId="0" fontId="16" fillId="2" borderId="8" xfId="0" applyFont="1" applyFill="1" applyBorder="1" applyAlignment="1">
      <alignment horizontal="distributed" vertical="center" indent="3"/>
    </xf>
    <xf numFmtId="0" fontId="16" fillId="2" borderId="7" xfId="0" applyFont="1" applyFill="1" applyBorder="1" applyAlignment="1">
      <alignment horizontal="distributed" vertical="center" indent="2"/>
    </xf>
    <xf numFmtId="0" fontId="16" fillId="2" borderId="8" xfId="0" applyFont="1" applyFill="1" applyBorder="1" applyAlignment="1">
      <alignment horizontal="distributed" vertical="center" indent="2"/>
    </xf>
    <xf numFmtId="0" fontId="20" fillId="2" borderId="12" xfId="0" applyFont="1" applyFill="1" applyBorder="1" applyAlignment="1">
      <alignment horizontal="center" vertical="center" justifyLastLine="1"/>
    </xf>
    <xf numFmtId="0" fontId="20" fillId="2" borderId="13" xfId="0" applyFont="1" applyFill="1" applyBorder="1" applyAlignment="1">
      <alignment horizontal="center" vertical="center" justifyLastLine="1"/>
    </xf>
    <xf numFmtId="0" fontId="20" fillId="2" borderId="14" xfId="0" applyFont="1" applyFill="1" applyBorder="1" applyAlignment="1">
      <alignment horizontal="center" vertical="center" justifyLastLine="1"/>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179" fontId="16" fillId="0" borderId="0" xfId="0" applyNumberFormat="1" applyFont="1" applyAlignment="1">
      <alignment vertical="center"/>
    </xf>
    <xf numFmtId="0" fontId="16" fillId="0" borderId="0" xfId="0" applyFont="1" applyAlignment="1">
      <alignment horizontal="distributed"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179" fontId="16" fillId="0" borderId="0" xfId="0" applyNumberFormat="1" applyFont="1" applyAlignment="1">
      <alignment horizontal="right" vertical="center"/>
    </xf>
    <xf numFmtId="179" fontId="21" fillId="0" borderId="0" xfId="0" applyNumberFormat="1" applyFont="1" applyAlignment="1">
      <alignment vertical="center"/>
    </xf>
    <xf numFmtId="0" fontId="21" fillId="0" borderId="0" xfId="0" applyFont="1" applyAlignment="1">
      <alignment horizontal="center" vertical="center"/>
    </xf>
    <xf numFmtId="0" fontId="15" fillId="0" borderId="2" xfId="0" applyFont="1" applyBorder="1" applyAlignment="1">
      <alignment horizontal="center" vertical="center"/>
    </xf>
    <xf numFmtId="180" fontId="15" fillId="0" borderId="2" xfId="0" applyNumberFormat="1" applyFont="1" applyBorder="1" applyAlignment="1">
      <alignment horizontal="center" vertical="center"/>
    </xf>
    <xf numFmtId="180" fontId="15" fillId="0" borderId="0" xfId="0" applyNumberFormat="1" applyFont="1" applyBorder="1" applyAlignment="1">
      <alignment horizontal="center" vertical="center"/>
    </xf>
    <xf numFmtId="0" fontId="16" fillId="0" borderId="20" xfId="0" applyFont="1" applyBorder="1" applyAlignment="1">
      <alignment horizontal="center" vertical="center"/>
    </xf>
    <xf numFmtId="0" fontId="16" fillId="0" borderId="20" xfId="0" applyFont="1" applyBorder="1" applyAlignment="1">
      <alignment horizontal="distributed" vertical="center" justifyLastLine="1"/>
    </xf>
    <xf numFmtId="0" fontId="16" fillId="0" borderId="12" xfId="0" applyFont="1" applyBorder="1" applyAlignment="1">
      <alignment horizontal="distributed" vertical="center" justifyLastLine="1"/>
    </xf>
    <xf numFmtId="0" fontId="15" fillId="0" borderId="0" xfId="0" applyFont="1" applyAlignment="1">
      <alignment horizontal="distributed" vertical="center"/>
    </xf>
    <xf numFmtId="0" fontId="16" fillId="0" borderId="17"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16" fillId="0" borderId="14"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6" fillId="0" borderId="0" xfId="0" applyFont="1" applyBorder="1" applyAlignment="1">
      <alignment horizontal="center" vertical="top"/>
    </xf>
    <xf numFmtId="0" fontId="16" fillId="0" borderId="21" xfId="0" applyFont="1" applyBorder="1" applyAlignment="1">
      <alignment horizontal="distributed" vertical="center" justifyLastLine="1"/>
    </xf>
    <xf numFmtId="0" fontId="16" fillId="0" borderId="22" xfId="0" applyFont="1" applyBorder="1" applyAlignment="1">
      <alignment horizontal="distributed" vertical="center" justifyLastLine="1"/>
    </xf>
    <xf numFmtId="0" fontId="16" fillId="2" borderId="21" xfId="0" applyFont="1" applyFill="1" applyBorder="1" applyAlignment="1">
      <alignment horizontal="left" vertical="center" wrapText="1"/>
    </xf>
    <xf numFmtId="0" fontId="14" fillId="2" borderId="21" xfId="0" applyFont="1" applyFill="1" applyBorder="1" applyAlignment="1">
      <alignment horizontal="left" vertical="center"/>
    </xf>
    <xf numFmtId="0" fontId="16" fillId="0" borderId="4"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16" fillId="2" borderId="22" xfId="0" applyFont="1" applyFill="1" applyBorder="1" applyAlignment="1">
      <alignment horizontal="right" vertical="center"/>
    </xf>
    <xf numFmtId="0" fontId="14" fillId="2" borderId="22" xfId="0" applyFont="1" applyFill="1" applyBorder="1" applyAlignment="1">
      <alignment horizontal="right" vertical="center"/>
    </xf>
    <xf numFmtId="0" fontId="16" fillId="2" borderId="22" xfId="0" applyFont="1" applyFill="1" applyBorder="1" applyAlignment="1">
      <alignment horizontal="center" vertical="center"/>
    </xf>
    <xf numFmtId="0" fontId="16" fillId="0" borderId="12" xfId="0" applyFont="1" applyBorder="1" applyAlignment="1">
      <alignment horizontal="center" vertical="center"/>
    </xf>
    <xf numFmtId="176" fontId="25" fillId="0" borderId="0" xfId="0" applyNumberFormat="1" applyFont="1" applyAlignment="1">
      <alignment horizontal="left" vertical="top"/>
    </xf>
    <xf numFmtId="0" fontId="14" fillId="0" borderId="0" xfId="0" applyFont="1" applyAlignment="1">
      <alignment horizontal="left" vertical="top"/>
    </xf>
    <xf numFmtId="0" fontId="16" fillId="0" borderId="2" xfId="0" applyFont="1" applyBorder="1" applyAlignment="1">
      <alignment horizontal="center" vertical="center" justifyLastLine="1"/>
    </xf>
    <xf numFmtId="0" fontId="16" fillId="0" borderId="3" xfId="0" applyFont="1" applyBorder="1" applyAlignment="1">
      <alignment horizontal="center" vertical="center" justifyLastLine="1"/>
    </xf>
    <xf numFmtId="0" fontId="16" fillId="0" borderId="0" xfId="0" applyFont="1" applyBorder="1" applyAlignment="1">
      <alignment horizontal="center" vertical="center" justifyLastLine="1"/>
    </xf>
    <xf numFmtId="0" fontId="16" fillId="0" borderId="5" xfId="0" applyFont="1" applyBorder="1" applyAlignment="1">
      <alignment horizontal="center" vertical="center" justifyLastLine="1"/>
    </xf>
    <xf numFmtId="0" fontId="16" fillId="0" borderId="9" xfId="0" applyFont="1" applyBorder="1" applyAlignment="1">
      <alignment horizontal="center" vertical="center" justifyLastLine="1"/>
    </xf>
    <xf numFmtId="0" fontId="16" fillId="0" borderId="10" xfId="0" applyFont="1" applyBorder="1" applyAlignment="1">
      <alignment horizontal="center" vertical="center" justifyLastLine="1"/>
    </xf>
    <xf numFmtId="0" fontId="16" fillId="0" borderId="4" xfId="0" applyFont="1" applyBorder="1" applyAlignment="1">
      <alignment horizontal="center" vertical="center" justifyLastLine="1"/>
    </xf>
    <xf numFmtId="0" fontId="16" fillId="0" borderId="6" xfId="0" applyFont="1" applyBorder="1" applyAlignment="1">
      <alignment horizontal="center" vertical="center" justifyLastLine="1"/>
    </xf>
    <xf numFmtId="0" fontId="16" fillId="0" borderId="11" xfId="0" applyFont="1" applyBorder="1" applyAlignment="1">
      <alignment horizontal="center" vertical="center" justifyLastLine="1"/>
    </xf>
    <xf numFmtId="0" fontId="16" fillId="0" borderId="4" xfId="0" applyFont="1" applyBorder="1" applyAlignment="1">
      <alignment horizontal="distributed" vertical="center" indent="1"/>
    </xf>
    <xf numFmtId="0" fontId="16" fillId="0" borderId="2" xfId="0" applyFont="1" applyBorder="1" applyAlignment="1">
      <alignment horizontal="distributed" vertical="center" indent="1"/>
    </xf>
    <xf numFmtId="0" fontId="16" fillId="0" borderId="3" xfId="0" applyFont="1" applyBorder="1" applyAlignment="1">
      <alignment horizontal="distributed" vertical="center" indent="1"/>
    </xf>
    <xf numFmtId="0" fontId="16" fillId="0" borderId="6" xfId="0" applyFont="1" applyBorder="1" applyAlignment="1">
      <alignment horizontal="distributed" indent="1"/>
    </xf>
    <xf numFmtId="0" fontId="16" fillId="0" borderId="0" xfId="0" applyFont="1" applyBorder="1" applyAlignment="1">
      <alignment horizontal="distributed" indent="1"/>
    </xf>
    <xf numFmtId="0" fontId="16" fillId="0" borderId="5" xfId="0" applyFont="1" applyBorder="1" applyAlignment="1">
      <alignment horizontal="distributed" indent="1"/>
    </xf>
    <xf numFmtId="0" fontId="16" fillId="0" borderId="7" xfId="0" applyFont="1" applyBorder="1" applyAlignment="1">
      <alignment horizontal="distributed" vertical="center" wrapText="1" indent="1"/>
    </xf>
    <xf numFmtId="0" fontId="16" fillId="0" borderId="8" xfId="0" applyFont="1" applyBorder="1" applyAlignment="1">
      <alignment horizontal="distributed" vertical="center" indent="1"/>
    </xf>
    <xf numFmtId="0" fontId="16" fillId="0" borderId="15" xfId="0" applyFont="1" applyBorder="1" applyAlignment="1">
      <alignment horizontal="distributed" vertical="center" indent="1"/>
    </xf>
    <xf numFmtId="0" fontId="16" fillId="0" borderId="23" xfId="0" applyFont="1" applyBorder="1" applyAlignment="1">
      <alignment horizontal="distributed" vertical="center" wrapText="1" indent="1"/>
    </xf>
    <xf numFmtId="0" fontId="16" fillId="0" borderId="23" xfId="0" applyFont="1" applyBorder="1" applyAlignment="1">
      <alignment horizontal="distributed" vertical="center" indent="1"/>
    </xf>
    <xf numFmtId="0" fontId="16" fillId="0" borderId="7" xfId="0" applyFont="1" applyBorder="1" applyAlignment="1">
      <alignment horizontal="distributed" vertical="center" indent="1"/>
    </xf>
    <xf numFmtId="181" fontId="16" fillId="0" borderId="0" xfId="0" applyNumberFormat="1" applyFont="1" applyAlignment="1">
      <alignment vertical="center"/>
    </xf>
    <xf numFmtId="181" fontId="21" fillId="0" borderId="0" xfId="0" applyNumberFormat="1" applyFont="1" applyAlignment="1">
      <alignment vertical="center"/>
    </xf>
    <xf numFmtId="0" fontId="16" fillId="0" borderId="4" xfId="0" applyFont="1" applyBorder="1" applyAlignment="1">
      <alignment horizontal="center" vertical="center" wrapText="1" justifyLastLine="1"/>
    </xf>
    <xf numFmtId="0" fontId="16" fillId="0" borderId="2" xfId="0" applyFont="1" applyBorder="1" applyAlignment="1">
      <alignment horizontal="center" vertical="center" wrapText="1" justifyLastLine="1"/>
    </xf>
    <xf numFmtId="0" fontId="16" fillId="0" borderId="6" xfId="0" applyFont="1" applyBorder="1" applyAlignment="1">
      <alignment horizontal="center" vertical="center" wrapText="1" justifyLastLine="1"/>
    </xf>
    <xf numFmtId="0" fontId="16" fillId="0" borderId="0" xfId="0" applyFont="1" applyBorder="1" applyAlignment="1">
      <alignment horizontal="center" vertical="center" wrapText="1" justifyLastLine="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9" fontId="16" fillId="0" borderId="0" xfId="0" applyNumberFormat="1" applyFont="1" applyAlignment="1">
      <alignment horizontal="center" vertical="center"/>
    </xf>
    <xf numFmtId="0" fontId="16" fillId="0" borderId="0" xfId="0" applyFont="1" applyAlignment="1">
      <alignment horizontal="right" vertical="center"/>
    </xf>
    <xf numFmtId="0" fontId="14" fillId="0" borderId="0" xfId="0" applyFont="1" applyAlignment="1">
      <alignment horizontal="right"/>
    </xf>
    <xf numFmtId="187" fontId="16" fillId="0" borderId="0" xfId="0" applyNumberFormat="1" applyFont="1" applyFill="1" applyBorder="1" applyAlignment="1">
      <alignment horizontal="right" vertical="center"/>
    </xf>
    <xf numFmtId="187" fontId="16" fillId="2" borderId="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16" fillId="0" borderId="0" xfId="0" applyNumberFormat="1" applyFont="1" applyAlignment="1">
      <alignment horizontal="right" vertical="center"/>
    </xf>
    <xf numFmtId="187" fontId="21" fillId="0" borderId="0" xfId="0" applyNumberFormat="1" applyFont="1" applyAlignment="1">
      <alignment horizontal="right" vertical="center"/>
    </xf>
    <xf numFmtId="0" fontId="16" fillId="0" borderId="11" xfId="0" applyFont="1" applyBorder="1" applyAlignment="1">
      <alignment horizontal="distributed" vertical="center" indent="1"/>
    </xf>
    <xf numFmtId="0" fontId="16" fillId="0" borderId="9" xfId="0" applyFont="1" applyBorder="1" applyAlignment="1">
      <alignment horizontal="distributed" vertical="center" indent="1"/>
    </xf>
    <xf numFmtId="0" fontId="16" fillId="0" borderId="10" xfId="0" applyFont="1" applyBorder="1" applyAlignment="1">
      <alignment horizontal="distributed" vertical="center" indent="1"/>
    </xf>
    <xf numFmtId="0" fontId="16" fillId="0" borderId="4" xfId="0" applyFont="1" applyBorder="1" applyAlignment="1">
      <alignment horizontal="distributed" vertical="center" indent="3"/>
    </xf>
    <xf numFmtId="0" fontId="16" fillId="0" borderId="2" xfId="0" applyFont="1" applyBorder="1" applyAlignment="1">
      <alignment horizontal="distributed" vertical="center" indent="3"/>
    </xf>
    <xf numFmtId="0" fontId="16" fillId="0" borderId="3" xfId="0" applyFont="1" applyBorder="1" applyAlignment="1">
      <alignment horizontal="distributed" vertical="center" indent="3"/>
    </xf>
    <xf numFmtId="0" fontId="16" fillId="0" borderId="0" xfId="0" applyFont="1" applyAlignment="1">
      <alignment horizontal="left" vertical="center"/>
    </xf>
    <xf numFmtId="186" fontId="16" fillId="0" borderId="0" xfId="0" applyNumberFormat="1" applyFont="1" applyAlignment="1">
      <alignment vertical="center"/>
    </xf>
    <xf numFmtId="186" fontId="16" fillId="0" borderId="6" xfId="0" applyNumberFormat="1" applyFont="1" applyBorder="1" applyAlignment="1">
      <alignment vertical="center"/>
    </xf>
    <xf numFmtId="49" fontId="21" fillId="0" borderId="0" xfId="0" applyNumberFormat="1" applyFont="1" applyAlignment="1">
      <alignment horizontal="center" vertical="center"/>
    </xf>
    <xf numFmtId="186" fontId="21" fillId="0" borderId="6" xfId="0" applyNumberFormat="1" applyFont="1" applyBorder="1" applyAlignment="1">
      <alignment vertical="center"/>
    </xf>
    <xf numFmtId="186" fontId="21" fillId="0" borderId="0" xfId="0" applyNumberFormat="1" applyFont="1" applyAlignment="1">
      <alignment vertical="center"/>
    </xf>
    <xf numFmtId="0" fontId="17" fillId="0" borderId="0" xfId="0" applyFont="1" applyAlignment="1">
      <alignment horizontal="center" vertical="center" wrapText="1"/>
    </xf>
    <xf numFmtId="0" fontId="14" fillId="0" borderId="0" xfId="0" applyFont="1" applyAlignment="1">
      <alignment vertical="center"/>
    </xf>
    <xf numFmtId="0" fontId="16" fillId="0" borderId="19" xfId="0" applyFont="1" applyBorder="1" applyAlignment="1">
      <alignment horizontal="distributed" vertical="center" wrapText="1" justifyLastLine="1"/>
    </xf>
    <xf numFmtId="0" fontId="16" fillId="0" borderId="25" xfId="0" applyFont="1" applyBorder="1" applyAlignment="1">
      <alignment horizontal="distributed" vertical="center" wrapText="1" justifyLastLine="1"/>
    </xf>
    <xf numFmtId="0" fontId="16" fillId="0" borderId="17" xfId="0" applyFont="1" applyBorder="1" applyAlignment="1">
      <alignment horizontal="distributed" vertical="center" wrapText="1" justifyLastLine="1"/>
    </xf>
    <xf numFmtId="0" fontId="16" fillId="0" borderId="19" xfId="0" applyFont="1" applyBorder="1" applyAlignment="1">
      <alignment horizontal="distributed" vertical="center" justifyLastLine="1"/>
    </xf>
    <xf numFmtId="0" fontId="16" fillId="0" borderId="25" xfId="0" applyFont="1" applyBorder="1" applyAlignment="1">
      <alignment horizontal="distributed" vertical="center" justifyLastLine="1"/>
    </xf>
    <xf numFmtId="187" fontId="16" fillId="0" borderId="6" xfId="0" applyNumberFormat="1" applyFont="1" applyFill="1" applyBorder="1" applyAlignment="1">
      <alignment horizontal="right" vertical="center"/>
    </xf>
    <xf numFmtId="187" fontId="16" fillId="0" borderId="0" xfId="0" applyNumberFormat="1" applyFont="1" applyFill="1" applyAlignment="1">
      <alignment horizontal="right" vertical="center"/>
    </xf>
    <xf numFmtId="0" fontId="16" fillId="0" borderId="13" xfId="0" applyFont="1" applyBorder="1" applyAlignment="1">
      <alignment horizontal="distributed" vertical="center" justifyLastLine="1"/>
    </xf>
    <xf numFmtId="0" fontId="15" fillId="0" borderId="0" xfId="0" applyFont="1" applyBorder="1" applyAlignment="1">
      <alignment horizontal="distributed" vertical="center"/>
    </xf>
    <xf numFmtId="0" fontId="15" fillId="0" borderId="0" xfId="0" applyFont="1" applyBorder="1" applyAlignment="1">
      <alignment horizontal="right" vertical="center"/>
    </xf>
    <xf numFmtId="187" fontId="21" fillId="0" borderId="6" xfId="0" applyNumberFormat="1" applyFont="1" applyFill="1" applyBorder="1" applyAlignment="1">
      <alignment horizontal="right" vertical="center"/>
    </xf>
    <xf numFmtId="187" fontId="21" fillId="0" borderId="0" xfId="0" applyNumberFormat="1" applyFont="1" applyFill="1" applyAlignment="1">
      <alignment horizontal="right" vertical="center"/>
    </xf>
    <xf numFmtId="0" fontId="21" fillId="0" borderId="18" xfId="0" applyFont="1" applyBorder="1" applyAlignment="1">
      <alignment horizontal="distributed" vertical="center" justifyLastLine="1"/>
    </xf>
    <xf numFmtId="0" fontId="21" fillId="0" borderId="20" xfId="0" applyFont="1" applyBorder="1" applyAlignment="1">
      <alignment horizontal="distributed" vertical="center" justifyLastLine="1"/>
    </xf>
    <xf numFmtId="0" fontId="21" fillId="0" borderId="12" xfId="0" applyFont="1" applyBorder="1" applyAlignment="1">
      <alignment horizontal="distributed" vertical="center" justifyLastLine="1"/>
    </xf>
    <xf numFmtId="184" fontId="16" fillId="0" borderId="0" xfId="0" applyNumberFormat="1" applyFont="1" applyBorder="1" applyAlignment="1">
      <alignment vertical="center"/>
    </xf>
    <xf numFmtId="179" fontId="16" fillId="0" borderId="0" xfId="0" applyNumberFormat="1" applyFont="1" applyBorder="1" applyAlignment="1">
      <alignment vertical="center"/>
    </xf>
    <xf numFmtId="184" fontId="16" fillId="0" borderId="0" xfId="0" applyNumberFormat="1" applyFont="1" applyAlignment="1">
      <alignment vertical="center"/>
    </xf>
    <xf numFmtId="179" fontId="21" fillId="0" borderId="0" xfId="0" applyNumberFormat="1" applyFont="1" applyBorder="1" applyAlignment="1">
      <alignment vertical="center"/>
    </xf>
    <xf numFmtId="184" fontId="21" fillId="0" borderId="0" xfId="0" applyNumberFormat="1" applyFont="1" applyBorder="1" applyAlignment="1">
      <alignment vertical="center"/>
    </xf>
    <xf numFmtId="0" fontId="16" fillId="0" borderId="0" xfId="0" applyFont="1" applyAlignment="1">
      <alignment horizontal="distributed" vertical="center" indent="1"/>
    </xf>
    <xf numFmtId="189" fontId="16" fillId="0" borderId="0" xfId="0" applyNumberFormat="1" applyFont="1" applyBorder="1" applyAlignment="1">
      <alignment vertical="center"/>
    </xf>
    <xf numFmtId="179" fontId="16" fillId="0" borderId="0" xfId="0" applyNumberFormat="1" applyFont="1" applyBorder="1" applyAlignment="1">
      <alignment horizontal="right"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2" borderId="2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0" borderId="19" xfId="0" applyFont="1" applyBorder="1" applyAlignment="1">
      <alignment horizontal="distributed" vertical="center" indent="9"/>
    </xf>
    <xf numFmtId="0" fontId="16" fillId="0" borderId="25" xfId="0" applyFont="1" applyBorder="1" applyAlignment="1">
      <alignment horizontal="distributed" vertical="center" indent="9"/>
    </xf>
    <xf numFmtId="0" fontId="16" fillId="0" borderId="0" xfId="0" applyNumberFormat="1" applyFont="1" applyAlignment="1">
      <alignment horizontal="center" vertical="center"/>
    </xf>
    <xf numFmtId="185" fontId="16" fillId="0" borderId="0" xfId="1" applyNumberFormat="1" applyFont="1" applyAlignment="1">
      <alignment vertical="center"/>
    </xf>
    <xf numFmtId="185" fontId="21" fillId="0" borderId="0" xfId="1" applyNumberFormat="1" applyFont="1" applyAlignment="1">
      <alignment vertical="center"/>
    </xf>
    <xf numFmtId="0" fontId="21" fillId="0" borderId="0" xfId="0" applyNumberFormat="1" applyFont="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4" fillId="0" borderId="2" xfId="0" applyFont="1" applyBorder="1" applyAlignment="1"/>
    <xf numFmtId="0" fontId="14" fillId="0" borderId="3" xfId="0" applyFont="1" applyBorder="1" applyAlignment="1"/>
    <xf numFmtId="0" fontId="14" fillId="0" borderId="11" xfId="0" applyFont="1" applyBorder="1" applyAlignment="1"/>
    <xf numFmtId="0" fontId="14" fillId="0" borderId="9" xfId="0" applyFont="1" applyBorder="1" applyAlignment="1"/>
    <xf numFmtId="0" fontId="14" fillId="0" borderId="10" xfId="0" applyFont="1" applyBorder="1" applyAlignment="1"/>
    <xf numFmtId="0" fontId="16" fillId="0" borderId="19" xfId="0" applyFont="1" applyBorder="1" applyAlignment="1">
      <alignment horizontal="distributed" vertical="center" indent="2"/>
    </xf>
    <xf numFmtId="0" fontId="16" fillId="0" borderId="25" xfId="0" applyFont="1" applyBorder="1" applyAlignment="1">
      <alignment horizontal="distributed" vertical="center" indent="2"/>
    </xf>
    <xf numFmtId="0" fontId="16" fillId="0" borderId="17" xfId="0" applyFont="1" applyBorder="1" applyAlignment="1">
      <alignment horizontal="distributed" vertical="center" indent="2"/>
    </xf>
    <xf numFmtId="0" fontId="16" fillId="0" borderId="19" xfId="0" applyFont="1" applyBorder="1" applyAlignment="1">
      <alignment horizontal="distributed" vertical="center" indent="6"/>
    </xf>
    <xf numFmtId="0" fontId="16" fillId="0" borderId="25" xfId="0" applyFont="1" applyBorder="1" applyAlignment="1">
      <alignment horizontal="distributed" vertical="center" indent="6"/>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2" borderId="13"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176" fontId="4" fillId="0" borderId="0" xfId="0" applyNumberFormat="1" applyFont="1" applyBorder="1" applyAlignment="1">
      <alignment horizontal="left" vertical="top"/>
    </xf>
  </cellXfs>
  <cellStyles count="17">
    <cellStyle name="桁区切り" xfId="1" builtinId="6"/>
    <cellStyle name="桁区切り 2" xfId="4"/>
    <cellStyle name="桁区切り 3" xfId="5"/>
    <cellStyle name="通貨 2" xfId="6"/>
    <cellStyle name="標準" xfId="0" builtinId="0"/>
    <cellStyle name="標準 2" xfId="3"/>
    <cellStyle name="標準 2 2" xfId="2"/>
    <cellStyle name="標準 2 3" xfId="7"/>
    <cellStyle name="標準 3" xfId="8"/>
    <cellStyle name="標準 3 2" xfId="9"/>
    <cellStyle name="標準 3 2 2" xfId="10"/>
    <cellStyle name="標準 3 2 2 2" xfId="11"/>
    <cellStyle name="標準 3 2 2 3" xfId="12"/>
    <cellStyle name="標準 3 2 2 4" xfId="15"/>
    <cellStyle name="標準 3 3" xfId="13"/>
    <cellStyle name="標準 3_01まえがき" xfId="14"/>
    <cellStyle name="標準_00目次"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53075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kumimoji="1" lang="ja-JP" altLang="ja-JP" sz="1100" b="1">
                <a:solidFill>
                  <a:schemeClr val="lt1"/>
                </a:solidFill>
                <a:effectLst/>
                <a:latin typeface="+mn-lt"/>
                <a:ea typeface="+mn-ea"/>
                <a:cs typeface="+mn-cs"/>
              </a:rPr>
              <a:t>農</a:t>
            </a:r>
            <a:r>
              <a:rPr kumimoji="1" lang="ja-JP" altLang="ja-JP" sz="1100" b="1" baseline="0">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業</a:t>
            </a:r>
            <a:endParaRPr lang="ja-JP" altLang="ja-JP" sz="1000">
              <a:effectLst/>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29</xdr:row>
      <xdr:rowOff>66675</xdr:rowOff>
    </xdr:from>
    <xdr:to>
      <xdr:col>60</xdr:col>
      <xdr:colOff>95250</xdr:colOff>
      <xdr:row>50</xdr:row>
      <xdr:rowOff>85725</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4" r="12555" b="-1"/>
        <a:stretch/>
      </xdr:blipFill>
      <xdr:spPr bwMode="auto">
        <a:xfrm>
          <a:off x="47625" y="5133975"/>
          <a:ext cx="742950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104777</xdr:colOff>
      <xdr:row>30</xdr:row>
      <xdr:rowOff>47630</xdr:rowOff>
    </xdr:from>
    <xdr:to>
      <xdr:col>59</xdr:col>
      <xdr:colOff>104114</xdr:colOff>
      <xdr:row>32</xdr:row>
      <xdr:rowOff>155577</xdr:rowOff>
    </xdr:to>
    <xdr:pic>
      <xdr:nvPicPr>
        <xdr:cNvPr id="3" name="図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78" t="7463" r="20149" b="10448"/>
        <a:stretch/>
      </xdr:blipFill>
      <xdr:spPr bwMode="auto">
        <a:xfrm>
          <a:off x="6496052" y="5286380"/>
          <a:ext cx="866112" cy="469897"/>
        </a:xfrm>
        <a:prstGeom prst="rect">
          <a:avLst/>
        </a:prstGeom>
        <a:noFill/>
        <a:ln>
          <a:solidFill>
            <a:schemeClr val="tx1"/>
          </a:solidFill>
          <a:prstDash val="sysDash"/>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140" customWidth="1"/>
    <col min="3" max="3" width="0.75" style="140" customWidth="1"/>
    <col min="4" max="52" width="1.625" style="140" customWidth="1"/>
    <col min="53" max="57" width="1.75" style="140" customWidth="1"/>
    <col min="58" max="60" width="1.625" style="140" customWidth="1"/>
    <col min="61" max="67" width="1.625" style="139" customWidth="1"/>
    <col min="68" max="16384" width="9" style="139"/>
  </cols>
  <sheetData>
    <row r="1" spans="1:71" ht="11.1" customHeight="1">
      <c r="A1" s="139"/>
      <c r="AQ1"/>
      <c r="AR1"/>
      <c r="AS1"/>
      <c r="AT1"/>
      <c r="AU1"/>
      <c r="AV1"/>
      <c r="AW1"/>
      <c r="AX1" s="180">
        <v>129</v>
      </c>
      <c r="AY1" s="181"/>
      <c r="AZ1" s="181"/>
      <c r="BA1" s="181"/>
      <c r="BB1" s="181"/>
      <c r="BC1" s="181"/>
      <c r="BD1" s="181"/>
      <c r="BE1" s="181"/>
      <c r="BF1" s="181"/>
      <c r="BG1" s="181"/>
      <c r="BH1" s="181"/>
      <c r="BI1" s="181"/>
      <c r="BJ1" s="181"/>
    </row>
    <row r="2" spans="1:71" ht="11.1" customHeight="1">
      <c r="A2" s="139"/>
      <c r="B2" s="139"/>
      <c r="AQ2"/>
      <c r="AR2"/>
      <c r="AS2"/>
      <c r="AT2"/>
      <c r="AU2"/>
      <c r="AV2"/>
      <c r="AW2"/>
      <c r="AX2" s="181"/>
      <c r="AY2" s="181"/>
      <c r="AZ2" s="181"/>
      <c r="BA2" s="181"/>
      <c r="BB2" s="181"/>
      <c r="BC2" s="181"/>
      <c r="BD2" s="181"/>
      <c r="BE2" s="181"/>
      <c r="BF2" s="181"/>
      <c r="BG2" s="181"/>
      <c r="BH2" s="181"/>
      <c r="BI2" s="181"/>
      <c r="BJ2" s="181"/>
    </row>
    <row r="3" spans="1:71" ht="11.1" customHeight="1">
      <c r="A3" s="139"/>
      <c r="AQ3" s="141"/>
      <c r="AR3" s="141"/>
      <c r="AS3" s="141"/>
      <c r="AT3" s="141"/>
      <c r="AU3" s="141"/>
      <c r="AV3" s="141"/>
      <c r="AW3" s="141"/>
      <c r="AX3" s="141"/>
      <c r="AY3" s="141"/>
      <c r="AZ3" s="141"/>
      <c r="BA3" s="141"/>
      <c r="BB3" s="141"/>
      <c r="BC3" s="141"/>
      <c r="BD3" s="141"/>
      <c r="BE3" s="141"/>
      <c r="BF3" s="141"/>
      <c r="BG3" s="141"/>
      <c r="BH3" s="141"/>
      <c r="BI3" s="141"/>
      <c r="BJ3" s="141"/>
    </row>
    <row r="4" spans="1:71" ht="11.1" customHeight="1">
      <c r="A4" s="139"/>
      <c r="B4" s="139"/>
      <c r="AQ4" s="141"/>
      <c r="AR4" s="141"/>
      <c r="AS4" s="141"/>
      <c r="AT4" s="141"/>
      <c r="AU4" s="141"/>
      <c r="AV4" s="141"/>
      <c r="AW4" s="141"/>
      <c r="AX4" s="141"/>
      <c r="AY4" s="141"/>
      <c r="AZ4" s="141"/>
      <c r="BA4" s="141"/>
      <c r="BB4" s="141"/>
      <c r="BC4" s="141"/>
      <c r="BD4" s="141"/>
      <c r="BE4" s="141"/>
      <c r="BF4" s="141"/>
      <c r="BG4" s="141"/>
      <c r="BH4" s="141"/>
      <c r="BI4" s="141"/>
      <c r="BJ4" s="141"/>
    </row>
    <row r="5" spans="1:71" ht="11.1" customHeight="1">
      <c r="A5" s="142"/>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row>
    <row r="6" spans="1:71" ht="11.1" customHeight="1">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row>
    <row r="7" spans="1:71" ht="11.1" customHeight="1">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row>
    <row r="8" spans="1:71" ht="11.1"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5"/>
      <c r="BE8" s="145"/>
      <c r="BF8" s="146"/>
      <c r="BG8" s="146"/>
      <c r="BH8" s="146"/>
      <c r="BI8" s="146"/>
      <c r="BJ8" s="146"/>
      <c r="BK8" s="146"/>
      <c r="BL8" s="146"/>
      <c r="BM8" s="146"/>
      <c r="BN8" s="146"/>
      <c r="BO8" s="146"/>
      <c r="BP8" s="146"/>
      <c r="BQ8" s="146"/>
      <c r="BR8" s="146"/>
      <c r="BS8" s="146"/>
    </row>
    <row r="9" spans="1:71" ht="3" customHeight="1">
      <c r="A9" s="147"/>
      <c r="B9" s="148"/>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50"/>
      <c r="BE9" s="151"/>
      <c r="BF9" s="152"/>
      <c r="BG9" s="152"/>
      <c r="BH9" s="146"/>
      <c r="BI9" s="146"/>
      <c r="BJ9" s="146"/>
      <c r="BK9" s="146"/>
      <c r="BL9" s="146"/>
      <c r="BM9" s="146"/>
      <c r="BN9" s="146"/>
      <c r="BO9" s="146"/>
      <c r="BP9" s="146"/>
      <c r="BQ9" s="146"/>
      <c r="BR9" s="146"/>
      <c r="BS9" s="146"/>
    </row>
    <row r="10" spans="1:71" ht="31.5" customHeight="1">
      <c r="A10" s="148"/>
      <c r="B10" s="148"/>
      <c r="C10" s="153"/>
      <c r="D10" s="154"/>
      <c r="E10" s="155"/>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5"/>
      <c r="BA10" s="156"/>
      <c r="BB10" s="156"/>
      <c r="BC10" s="156"/>
      <c r="BD10" s="157"/>
      <c r="BE10" s="158"/>
      <c r="BF10" s="159"/>
      <c r="BG10" s="152"/>
      <c r="BH10" s="146"/>
      <c r="BI10" s="146"/>
      <c r="BJ10" s="146"/>
      <c r="BK10" s="146"/>
      <c r="BL10" s="146"/>
      <c r="BM10" s="146"/>
      <c r="BN10" s="146"/>
      <c r="BO10" s="146"/>
      <c r="BP10" s="146"/>
      <c r="BQ10" s="146"/>
      <c r="BR10" s="146"/>
      <c r="BS10" s="146"/>
    </row>
    <row r="11" spans="1:71" ht="18" customHeight="1">
      <c r="A11" s="148"/>
      <c r="B11" s="148"/>
      <c r="C11" s="144"/>
      <c r="D11" s="144"/>
      <c r="E11" s="144"/>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44"/>
      <c r="BA11" s="156"/>
      <c r="BB11" s="156"/>
      <c r="BC11" s="156"/>
      <c r="BD11" s="157"/>
      <c r="BE11" s="158"/>
      <c r="BF11" s="161"/>
      <c r="BG11" s="152"/>
      <c r="BH11" s="146"/>
      <c r="BI11" s="146"/>
      <c r="BJ11" s="146"/>
      <c r="BK11" s="146"/>
      <c r="BL11" s="146"/>
      <c r="BM11" s="146"/>
      <c r="BN11" s="146"/>
      <c r="BO11" s="146"/>
      <c r="BP11" s="146"/>
      <c r="BQ11" s="146"/>
      <c r="BR11" s="146"/>
      <c r="BS11" s="146"/>
    </row>
    <row r="12" spans="1:71" ht="3" customHeight="1">
      <c r="A12" s="148"/>
      <c r="B12" s="148"/>
      <c r="C12" s="144"/>
      <c r="D12" s="144"/>
      <c r="E12" s="162"/>
      <c r="F12" s="153"/>
      <c r="G12" s="144"/>
      <c r="H12" s="144"/>
      <c r="I12" s="144"/>
      <c r="J12" s="144"/>
      <c r="K12" s="144"/>
      <c r="L12" s="144"/>
      <c r="M12" s="144"/>
      <c r="N12" s="163"/>
      <c r="O12" s="163"/>
      <c r="P12" s="163"/>
      <c r="Q12" s="163"/>
      <c r="R12" s="163"/>
      <c r="S12" s="163"/>
      <c r="T12" s="162"/>
      <c r="U12" s="162"/>
      <c r="V12" s="162"/>
      <c r="W12" s="162"/>
      <c r="X12" s="162"/>
      <c r="Y12" s="162"/>
      <c r="Z12" s="162"/>
      <c r="AA12" s="163"/>
      <c r="AB12" s="163"/>
      <c r="AC12" s="163"/>
      <c r="AD12" s="163"/>
      <c r="AE12" s="163"/>
      <c r="AF12" s="163"/>
      <c r="AG12" s="163"/>
      <c r="AH12" s="163"/>
      <c r="AI12" s="163"/>
      <c r="AJ12" s="163"/>
      <c r="AK12" s="162"/>
      <c r="AL12" s="162"/>
      <c r="AM12" s="162"/>
      <c r="AN12" s="162"/>
      <c r="AO12" s="162"/>
      <c r="AP12" s="162"/>
      <c r="AQ12" s="162"/>
      <c r="AR12" s="162"/>
      <c r="AS12" s="162"/>
      <c r="AT12" s="162"/>
      <c r="AU12" s="162"/>
      <c r="AV12" s="162"/>
      <c r="AW12" s="162"/>
      <c r="AX12" s="162"/>
      <c r="AY12" s="162"/>
      <c r="AZ12" s="162"/>
      <c r="BA12" s="162"/>
      <c r="BB12" s="162"/>
      <c r="BC12" s="162"/>
      <c r="BD12" s="164"/>
      <c r="BE12" s="165"/>
      <c r="BF12" s="166"/>
      <c r="BG12" s="152"/>
      <c r="BH12" s="146"/>
      <c r="BI12" s="146"/>
      <c r="BJ12" s="146"/>
      <c r="BK12" s="146"/>
      <c r="BL12" s="146"/>
      <c r="BM12" s="146"/>
      <c r="BN12" s="146"/>
      <c r="BO12" s="146"/>
      <c r="BP12" s="146"/>
      <c r="BQ12" s="146"/>
      <c r="BR12" s="146"/>
      <c r="BS12" s="146"/>
    </row>
    <row r="13" spans="1:71" ht="3" customHeight="1">
      <c r="A13" s="148"/>
      <c r="B13" s="148"/>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50"/>
      <c r="BE13" s="151"/>
      <c r="BF13" s="152"/>
      <c r="BG13" s="152"/>
      <c r="BH13" s="146"/>
      <c r="BI13" s="146"/>
      <c r="BJ13" s="146"/>
      <c r="BK13" s="146"/>
      <c r="BL13" s="146"/>
      <c r="BM13" s="146"/>
      <c r="BN13" s="146"/>
      <c r="BO13" s="146"/>
      <c r="BP13" s="146"/>
      <c r="BQ13" s="146"/>
      <c r="BR13" s="146"/>
      <c r="BS13" s="146"/>
    </row>
    <row r="14" spans="1:71" ht="31.5" customHeight="1">
      <c r="A14" s="148"/>
      <c r="B14" s="148"/>
      <c r="C14" s="153"/>
      <c r="D14" s="154"/>
      <c r="E14" s="155"/>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5"/>
      <c r="BA14" s="156"/>
      <c r="BB14" s="156"/>
      <c r="BC14" s="156"/>
      <c r="BD14" s="157"/>
      <c r="BE14" s="158"/>
      <c r="BF14" s="159"/>
      <c r="BG14" s="152"/>
      <c r="BH14" s="146"/>
      <c r="BI14" s="146"/>
      <c r="BJ14" s="146"/>
      <c r="BK14" s="146"/>
      <c r="BL14" s="146"/>
      <c r="BM14" s="146"/>
      <c r="BN14" s="146"/>
      <c r="BO14" s="146"/>
      <c r="BP14" s="146"/>
      <c r="BQ14" s="146"/>
      <c r="BR14" s="146"/>
      <c r="BS14" s="146"/>
    </row>
    <row r="15" spans="1:71" ht="18" customHeight="1">
      <c r="A15" s="148"/>
      <c r="B15" s="148"/>
      <c r="C15" s="144"/>
      <c r="D15" s="144"/>
      <c r="E15" s="144"/>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44"/>
      <c r="BA15" s="156"/>
      <c r="BB15" s="156"/>
      <c r="BC15" s="156"/>
      <c r="BD15" s="157"/>
      <c r="BE15" s="158"/>
      <c r="BF15" s="161"/>
      <c r="BG15" s="152"/>
      <c r="BH15" s="146"/>
      <c r="BI15" s="146"/>
      <c r="BJ15" s="146"/>
      <c r="BK15" s="146"/>
      <c r="BL15" s="146"/>
      <c r="BM15" s="146"/>
      <c r="BN15" s="146"/>
      <c r="BO15" s="146"/>
      <c r="BP15" s="146"/>
      <c r="BQ15" s="146"/>
      <c r="BR15" s="146"/>
      <c r="BS15" s="146"/>
    </row>
    <row r="16" spans="1:71" ht="3" customHeight="1">
      <c r="A16" s="162"/>
      <c r="B16" s="144"/>
      <c r="C16" s="144"/>
      <c r="D16" s="144"/>
      <c r="E16" s="162"/>
      <c r="F16" s="153"/>
      <c r="G16" s="144"/>
      <c r="H16" s="144"/>
      <c r="I16" s="144"/>
      <c r="J16" s="144"/>
      <c r="K16" s="144"/>
      <c r="L16" s="144"/>
      <c r="M16" s="144"/>
      <c r="N16" s="163"/>
      <c r="O16" s="163"/>
      <c r="P16" s="163"/>
      <c r="Q16" s="163"/>
      <c r="R16" s="163"/>
      <c r="S16" s="163"/>
      <c r="T16" s="162"/>
      <c r="U16" s="162"/>
      <c r="V16" s="162"/>
      <c r="W16" s="162"/>
      <c r="X16" s="162"/>
      <c r="Y16" s="162"/>
      <c r="Z16" s="162"/>
      <c r="AA16" s="163"/>
      <c r="AB16" s="163"/>
      <c r="AC16" s="163"/>
      <c r="AD16" s="163"/>
      <c r="AE16" s="163"/>
      <c r="AF16" s="163"/>
      <c r="AG16" s="163"/>
      <c r="AH16" s="163"/>
      <c r="AI16" s="163"/>
      <c r="AJ16" s="163"/>
      <c r="AK16" s="162"/>
      <c r="AL16" s="162"/>
      <c r="AM16" s="162"/>
      <c r="AN16" s="162"/>
      <c r="AO16" s="162"/>
      <c r="AP16" s="162"/>
      <c r="AQ16" s="162"/>
      <c r="AR16" s="162"/>
      <c r="AS16" s="162"/>
      <c r="AT16" s="162"/>
      <c r="AU16" s="162"/>
      <c r="AV16" s="162"/>
      <c r="AW16" s="162"/>
      <c r="AX16" s="162"/>
      <c r="AY16" s="162"/>
      <c r="AZ16" s="162"/>
      <c r="BA16" s="162"/>
      <c r="BB16" s="162"/>
      <c r="BC16" s="162"/>
      <c r="BD16" s="164"/>
      <c r="BE16" s="165"/>
      <c r="BF16" s="166"/>
      <c r="BG16" s="152"/>
      <c r="BH16" s="146"/>
      <c r="BI16" s="146"/>
      <c r="BJ16" s="146"/>
      <c r="BK16" s="146"/>
      <c r="BL16" s="146"/>
      <c r="BM16" s="146"/>
      <c r="BN16" s="146"/>
      <c r="BO16" s="146"/>
      <c r="BP16" s="146"/>
      <c r="BQ16" s="146"/>
      <c r="BR16" s="146"/>
      <c r="BS16" s="146"/>
    </row>
    <row r="17" spans="1:71" ht="3" customHeight="1">
      <c r="A17" s="167"/>
      <c r="B17" s="168"/>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50"/>
      <c r="BE17" s="151"/>
      <c r="BF17" s="152"/>
      <c r="BG17" s="152"/>
      <c r="BH17" s="146"/>
      <c r="BI17" s="146"/>
      <c r="BJ17" s="146"/>
      <c r="BK17" s="146"/>
      <c r="BL17" s="146"/>
      <c r="BM17" s="146"/>
      <c r="BN17" s="146"/>
      <c r="BO17" s="146"/>
      <c r="BP17" s="146"/>
      <c r="BQ17" s="146"/>
      <c r="BR17" s="146"/>
      <c r="BS17" s="146"/>
    </row>
    <row r="18" spans="1:71" ht="31.5" customHeight="1">
      <c r="A18" s="168"/>
      <c r="B18" s="168"/>
      <c r="C18" s="153"/>
      <c r="D18" s="154"/>
      <c r="E18" s="155"/>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156"/>
      <c r="BB18" s="156"/>
      <c r="BC18" s="156"/>
      <c r="BD18" s="157"/>
      <c r="BE18" s="158"/>
      <c r="BF18" s="159"/>
      <c r="BG18" s="152"/>
      <c r="BH18" s="146"/>
      <c r="BI18" s="146"/>
      <c r="BJ18" s="146"/>
      <c r="BK18" s="146"/>
      <c r="BL18" s="146"/>
      <c r="BM18" s="146"/>
      <c r="BN18" s="146"/>
      <c r="BO18" s="146"/>
      <c r="BP18" s="146"/>
      <c r="BQ18" s="146"/>
      <c r="BR18" s="146"/>
      <c r="BS18" s="146"/>
    </row>
    <row r="19" spans="1:71" ht="18" customHeight="1">
      <c r="A19" s="168"/>
      <c r="B19" s="168"/>
      <c r="C19" s="144"/>
      <c r="D19" s="144"/>
      <c r="E19" s="144"/>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44"/>
      <c r="BA19" s="156"/>
      <c r="BB19" s="156"/>
      <c r="BC19" s="156"/>
      <c r="BD19" s="157"/>
      <c r="BE19" s="158"/>
      <c r="BF19" s="161"/>
      <c r="BG19" s="152"/>
      <c r="BH19" s="146"/>
      <c r="BI19" s="146"/>
      <c r="BJ19" s="146"/>
      <c r="BK19" s="146"/>
      <c r="BL19" s="146"/>
      <c r="BM19" s="146"/>
      <c r="BN19" s="146"/>
      <c r="BO19" s="146"/>
      <c r="BP19" s="146"/>
      <c r="BQ19" s="146"/>
      <c r="BR19" s="146"/>
      <c r="BS19" s="146"/>
    </row>
    <row r="20" spans="1:71" ht="3" customHeight="1">
      <c r="A20" s="168"/>
      <c r="B20" s="168"/>
      <c r="C20" s="144"/>
      <c r="D20" s="144"/>
      <c r="E20" s="162"/>
      <c r="F20" s="153"/>
      <c r="G20" s="144"/>
      <c r="H20" s="144"/>
      <c r="I20" s="144"/>
      <c r="J20" s="144"/>
      <c r="K20" s="144"/>
      <c r="L20" s="144"/>
      <c r="M20" s="144"/>
      <c r="N20" s="163"/>
      <c r="O20" s="163"/>
      <c r="P20" s="163"/>
      <c r="Q20" s="163"/>
      <c r="R20" s="163"/>
      <c r="S20" s="163"/>
      <c r="T20" s="162"/>
      <c r="U20" s="162"/>
      <c r="V20" s="162"/>
      <c r="W20" s="162"/>
      <c r="X20" s="162"/>
      <c r="Y20" s="162"/>
      <c r="Z20" s="162"/>
      <c r="AA20" s="163"/>
      <c r="AB20" s="163"/>
      <c r="AC20" s="163"/>
      <c r="AD20" s="163"/>
      <c r="AE20" s="163"/>
      <c r="AF20" s="163"/>
      <c r="AG20" s="163"/>
      <c r="AH20" s="163"/>
      <c r="AI20" s="163"/>
      <c r="AJ20" s="163"/>
      <c r="AK20" s="162"/>
      <c r="AL20" s="162"/>
      <c r="AM20" s="162"/>
      <c r="AN20" s="162"/>
      <c r="AO20" s="162"/>
      <c r="AP20" s="162"/>
      <c r="AQ20" s="162"/>
      <c r="AR20" s="162"/>
      <c r="AS20" s="162"/>
      <c r="AT20" s="162"/>
      <c r="AU20" s="162"/>
      <c r="AV20" s="162"/>
      <c r="AW20" s="162"/>
      <c r="AX20" s="162"/>
      <c r="AY20" s="162"/>
      <c r="AZ20" s="162"/>
      <c r="BA20" s="162"/>
      <c r="BB20" s="162"/>
      <c r="BC20" s="162"/>
      <c r="BD20" s="164"/>
      <c r="BE20" s="165"/>
      <c r="BF20" s="166"/>
      <c r="BG20" s="152"/>
      <c r="BH20" s="146"/>
      <c r="BI20" s="146"/>
      <c r="BJ20" s="146"/>
      <c r="BK20" s="146"/>
      <c r="BL20" s="146"/>
      <c r="BM20" s="146"/>
      <c r="BN20" s="146"/>
      <c r="BO20" s="146"/>
      <c r="BP20" s="146"/>
      <c r="BQ20" s="146"/>
      <c r="BR20" s="146"/>
      <c r="BS20" s="146"/>
    </row>
    <row r="21" spans="1:71" ht="3" customHeight="1">
      <c r="A21" s="168"/>
      <c r="B21" s="16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50"/>
      <c r="BE21" s="151"/>
      <c r="BF21" s="152"/>
      <c r="BG21" s="152"/>
      <c r="BH21" s="146"/>
      <c r="BI21" s="146"/>
      <c r="BJ21" s="146"/>
      <c r="BK21" s="146"/>
      <c r="BL21" s="146"/>
      <c r="BM21" s="146"/>
      <c r="BN21" s="146"/>
      <c r="BO21" s="146"/>
      <c r="BP21" s="146"/>
      <c r="BQ21" s="146"/>
      <c r="BR21" s="146"/>
      <c r="BS21" s="146"/>
    </row>
    <row r="22" spans="1:71" ht="31.5" customHeight="1">
      <c r="A22" s="168"/>
      <c r="B22" s="168"/>
      <c r="C22" s="153"/>
      <c r="D22" s="182" t="s">
        <v>209</v>
      </c>
      <c r="E22" s="182"/>
      <c r="F22" s="182"/>
      <c r="G22" s="182"/>
      <c r="H22" s="182"/>
      <c r="I22" s="182"/>
      <c r="J22" s="184" t="s">
        <v>210</v>
      </c>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57"/>
      <c r="BE22" s="158"/>
      <c r="BF22" s="159"/>
      <c r="BG22" s="152"/>
      <c r="BH22" s="146"/>
      <c r="BI22" s="146"/>
      <c r="BJ22" s="146"/>
      <c r="BK22" s="146"/>
      <c r="BL22" s="146"/>
      <c r="BM22" s="146"/>
      <c r="BN22" s="146"/>
      <c r="BO22" s="146"/>
      <c r="BP22" s="146"/>
      <c r="BQ22" s="146"/>
      <c r="BR22" s="146"/>
      <c r="BS22" s="146"/>
    </row>
    <row r="23" spans="1:71" ht="18" customHeight="1">
      <c r="A23" s="168"/>
      <c r="B23" s="168"/>
      <c r="C23" s="144"/>
      <c r="D23" s="183"/>
      <c r="E23" s="183"/>
      <c r="F23" s="183"/>
      <c r="G23" s="183"/>
      <c r="H23" s="183"/>
      <c r="I23" s="183"/>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57"/>
      <c r="BE23" s="158"/>
      <c r="BF23" s="161"/>
      <c r="BG23" s="152"/>
      <c r="BH23" s="146"/>
      <c r="BI23" s="146"/>
      <c r="BJ23" s="146"/>
      <c r="BK23" s="146"/>
      <c r="BL23" s="146"/>
      <c r="BM23" s="146"/>
      <c r="BN23" s="146"/>
      <c r="BO23" s="146"/>
      <c r="BP23" s="146"/>
      <c r="BQ23" s="146"/>
      <c r="BR23" s="146"/>
      <c r="BS23" s="146"/>
    </row>
    <row r="24" spans="1:71" ht="3" customHeight="1">
      <c r="A24" s="168"/>
      <c r="B24" s="168"/>
      <c r="C24" s="144"/>
      <c r="D24" s="144"/>
      <c r="E24" s="162"/>
      <c r="F24" s="153"/>
      <c r="G24" s="144"/>
      <c r="H24" s="144"/>
      <c r="I24" s="144"/>
      <c r="J24" s="144"/>
      <c r="K24" s="144"/>
      <c r="L24" s="144"/>
      <c r="M24" s="144"/>
      <c r="N24" s="163"/>
      <c r="O24" s="163"/>
      <c r="P24" s="163"/>
      <c r="Q24" s="163"/>
      <c r="R24" s="163"/>
      <c r="S24" s="163"/>
      <c r="T24" s="162"/>
      <c r="U24" s="162"/>
      <c r="V24" s="162"/>
      <c r="W24" s="162"/>
      <c r="X24" s="162"/>
      <c r="Y24" s="162"/>
      <c r="Z24" s="162"/>
      <c r="AA24" s="163"/>
      <c r="AB24" s="163"/>
      <c r="AC24" s="163"/>
      <c r="AD24" s="163"/>
      <c r="AE24" s="163"/>
      <c r="AF24" s="163"/>
      <c r="AG24" s="163"/>
      <c r="AH24" s="163"/>
      <c r="AI24" s="163"/>
      <c r="AJ24" s="163"/>
      <c r="AK24" s="162"/>
      <c r="AL24" s="162"/>
      <c r="AM24" s="162"/>
      <c r="AN24" s="162"/>
      <c r="AO24" s="162"/>
      <c r="AP24" s="162"/>
      <c r="AQ24" s="162"/>
      <c r="AR24" s="162"/>
      <c r="AS24" s="162"/>
      <c r="AT24" s="162"/>
      <c r="AU24" s="162"/>
      <c r="AV24" s="162"/>
      <c r="AW24" s="162"/>
      <c r="AX24" s="162"/>
      <c r="AY24" s="162"/>
      <c r="AZ24" s="162"/>
      <c r="BA24" s="162"/>
      <c r="BB24" s="162"/>
      <c r="BC24" s="162"/>
      <c r="BD24" s="164"/>
      <c r="BE24" s="165"/>
      <c r="BF24" s="166"/>
      <c r="BG24" s="152"/>
      <c r="BH24" s="146"/>
      <c r="BI24" s="146"/>
      <c r="BJ24" s="146"/>
      <c r="BK24" s="146"/>
      <c r="BL24" s="146"/>
      <c r="BM24" s="146"/>
      <c r="BN24" s="146"/>
      <c r="BO24" s="146"/>
      <c r="BP24" s="146"/>
      <c r="BQ24" s="146"/>
      <c r="BR24" s="146"/>
      <c r="BS24" s="146"/>
    </row>
    <row r="25" spans="1:71" ht="3" customHeight="1">
      <c r="A25" s="168"/>
      <c r="B25" s="168"/>
      <c r="C25" s="14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50"/>
      <c r="BE25" s="151"/>
      <c r="BF25" s="152"/>
      <c r="BG25" s="152"/>
      <c r="BH25" s="146"/>
      <c r="BI25" s="146"/>
      <c r="BJ25" s="146"/>
      <c r="BK25" s="146"/>
      <c r="BL25" s="146"/>
      <c r="BM25" s="146"/>
      <c r="BN25" s="146"/>
      <c r="BO25" s="146"/>
      <c r="BP25" s="146"/>
      <c r="BQ25" s="146"/>
      <c r="BR25" s="146"/>
      <c r="BS25" s="146"/>
    </row>
    <row r="26" spans="1:71" ht="31.5" customHeight="1">
      <c r="A26" s="168"/>
      <c r="B26" s="168"/>
      <c r="C26" s="153"/>
      <c r="D26" s="154"/>
      <c r="E26" s="155"/>
      <c r="F26" s="170" t="s">
        <v>211</v>
      </c>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5"/>
      <c r="BA26" s="156"/>
      <c r="BB26" s="156"/>
      <c r="BC26" s="156"/>
      <c r="BD26" s="157"/>
      <c r="BE26" s="158"/>
      <c r="BF26" s="159"/>
      <c r="BG26" s="152"/>
      <c r="BH26" s="146"/>
      <c r="BI26" s="146"/>
      <c r="BJ26" s="146"/>
      <c r="BK26" s="146"/>
      <c r="BL26" s="146"/>
      <c r="BM26" s="146"/>
      <c r="BN26" s="146"/>
      <c r="BO26" s="146"/>
      <c r="BP26" s="146"/>
      <c r="BQ26" s="146"/>
      <c r="BR26" s="146"/>
      <c r="BS26" s="146"/>
    </row>
    <row r="27" spans="1:71" ht="18" customHeight="1">
      <c r="A27" s="168"/>
      <c r="B27" s="168"/>
      <c r="C27" s="144"/>
      <c r="D27" s="144"/>
      <c r="E27" s="144"/>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44"/>
      <c r="BA27" s="156"/>
      <c r="BB27" s="156"/>
      <c r="BC27" s="156"/>
      <c r="BD27" s="157"/>
      <c r="BE27" s="158"/>
      <c r="BF27" s="161"/>
      <c r="BG27" s="152"/>
      <c r="BH27" s="146"/>
      <c r="BI27" s="146"/>
      <c r="BJ27" s="146"/>
      <c r="BK27" s="146"/>
      <c r="BL27" s="146"/>
      <c r="BM27" s="146"/>
      <c r="BN27" s="146"/>
      <c r="BO27" s="146"/>
      <c r="BP27" s="146"/>
      <c r="BQ27" s="146"/>
      <c r="BR27" s="146"/>
      <c r="BS27" s="146"/>
    </row>
    <row r="28" spans="1:71" ht="3" customHeight="1">
      <c r="A28" s="168"/>
      <c r="B28" s="168"/>
      <c r="C28" s="144"/>
      <c r="D28" s="144"/>
      <c r="E28" s="162"/>
      <c r="F28" s="153"/>
      <c r="G28" s="144"/>
      <c r="H28" s="144"/>
      <c r="I28" s="144"/>
      <c r="J28" s="144"/>
      <c r="K28" s="144"/>
      <c r="L28" s="144"/>
      <c r="M28" s="144"/>
      <c r="N28" s="163"/>
      <c r="O28" s="163"/>
      <c r="P28" s="163"/>
      <c r="Q28" s="163"/>
      <c r="R28" s="163"/>
      <c r="S28" s="163"/>
      <c r="T28" s="162"/>
      <c r="U28" s="162"/>
      <c r="V28" s="162"/>
      <c r="W28" s="162"/>
      <c r="X28" s="162"/>
      <c r="Y28" s="162"/>
      <c r="Z28" s="162"/>
      <c r="AA28" s="163"/>
      <c r="AB28" s="163"/>
      <c r="AC28" s="163"/>
      <c r="AD28" s="163"/>
      <c r="AE28" s="163"/>
      <c r="AF28" s="163"/>
      <c r="AG28" s="163"/>
      <c r="AH28" s="163"/>
      <c r="AI28" s="163"/>
      <c r="AJ28" s="163"/>
      <c r="AK28" s="162"/>
      <c r="AL28" s="162"/>
      <c r="AM28" s="162"/>
      <c r="AN28" s="162"/>
      <c r="AO28" s="162"/>
      <c r="AP28" s="162"/>
      <c r="AQ28" s="162"/>
      <c r="AR28" s="162"/>
      <c r="AS28" s="162"/>
      <c r="AT28" s="162"/>
      <c r="AU28" s="162"/>
      <c r="AV28" s="162"/>
      <c r="AW28" s="162"/>
      <c r="AX28" s="162"/>
      <c r="AY28" s="162"/>
      <c r="AZ28" s="162"/>
      <c r="BA28" s="162"/>
      <c r="BB28" s="162"/>
      <c r="BC28" s="162"/>
      <c r="BD28" s="164"/>
      <c r="BE28" s="165"/>
      <c r="BF28" s="166"/>
      <c r="BG28" s="152"/>
      <c r="BH28" s="146"/>
      <c r="BI28" s="146"/>
      <c r="BJ28" s="146"/>
      <c r="BK28" s="146"/>
      <c r="BL28" s="146"/>
      <c r="BM28" s="146"/>
      <c r="BN28" s="146"/>
      <c r="BO28" s="146"/>
      <c r="BP28" s="146"/>
      <c r="BQ28" s="146"/>
      <c r="BR28" s="146"/>
      <c r="BS28" s="146"/>
    </row>
    <row r="29" spans="1:71" ht="3" customHeight="1">
      <c r="A29" s="168"/>
      <c r="B29" s="168"/>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50"/>
      <c r="BE29" s="151"/>
      <c r="BF29" s="152"/>
      <c r="BG29" s="152"/>
      <c r="BH29" s="146"/>
      <c r="BI29" s="146"/>
      <c r="BJ29" s="146"/>
      <c r="BK29" s="146"/>
      <c r="BL29" s="146"/>
      <c r="BM29" s="146"/>
      <c r="BN29" s="146"/>
      <c r="BO29" s="146"/>
      <c r="BP29" s="146"/>
      <c r="BQ29" s="146"/>
      <c r="BR29" s="146"/>
      <c r="BS29" s="146"/>
    </row>
    <row r="30" spans="1:71" ht="31.5" customHeight="1">
      <c r="A30" s="168"/>
      <c r="B30" s="168"/>
      <c r="C30" s="153"/>
      <c r="D30" s="154"/>
      <c r="E30" s="155"/>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5"/>
      <c r="BA30" s="156"/>
      <c r="BB30" s="156"/>
      <c r="BC30" s="156"/>
      <c r="BD30" s="157"/>
      <c r="BE30" s="158"/>
      <c r="BF30" s="159"/>
      <c r="BG30" s="152"/>
      <c r="BH30" s="146"/>
      <c r="BI30" s="146"/>
      <c r="BJ30" s="146"/>
      <c r="BK30" s="146"/>
      <c r="BL30" s="146"/>
      <c r="BM30" s="146"/>
      <c r="BN30" s="146"/>
      <c r="BO30" s="146"/>
      <c r="BP30" s="146"/>
      <c r="BQ30" s="146"/>
      <c r="BR30" s="146"/>
      <c r="BS30" s="146"/>
    </row>
    <row r="31" spans="1:71" ht="18" customHeight="1">
      <c r="A31" s="168"/>
      <c r="B31" s="168"/>
      <c r="C31" s="144"/>
      <c r="D31" s="144"/>
      <c r="E31" s="144"/>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44"/>
      <c r="BA31" s="156"/>
      <c r="BB31" s="156"/>
      <c r="BC31" s="156"/>
      <c r="BD31" s="157"/>
      <c r="BE31" s="158"/>
      <c r="BF31" s="161"/>
      <c r="BG31" s="152"/>
      <c r="BH31" s="146"/>
      <c r="BI31" s="146"/>
      <c r="BJ31" s="146"/>
      <c r="BK31" s="146"/>
      <c r="BL31" s="146"/>
      <c r="BM31" s="146"/>
      <c r="BN31" s="146"/>
      <c r="BO31" s="146"/>
      <c r="BP31" s="146"/>
      <c r="BQ31" s="146"/>
      <c r="BR31" s="146"/>
      <c r="BS31" s="146"/>
    </row>
    <row r="32" spans="1:71" ht="3" customHeight="1">
      <c r="A32" s="168"/>
      <c r="B32" s="168"/>
      <c r="C32" s="144"/>
      <c r="D32" s="144"/>
      <c r="E32" s="162"/>
      <c r="F32" s="153"/>
      <c r="G32" s="144"/>
      <c r="H32" s="144"/>
      <c r="I32" s="144"/>
      <c r="J32" s="144"/>
      <c r="K32" s="144"/>
      <c r="L32" s="144"/>
      <c r="M32" s="144"/>
      <c r="N32" s="163"/>
      <c r="O32" s="163"/>
      <c r="P32" s="163"/>
      <c r="Q32" s="163"/>
      <c r="R32" s="163"/>
      <c r="S32" s="163"/>
      <c r="T32" s="162"/>
      <c r="U32" s="162"/>
      <c r="V32" s="162"/>
      <c r="W32" s="162"/>
      <c r="X32" s="162"/>
      <c r="Y32" s="162"/>
      <c r="Z32" s="162"/>
      <c r="AA32" s="163"/>
      <c r="AB32" s="163"/>
      <c r="AC32" s="163"/>
      <c r="AD32" s="163"/>
      <c r="AE32" s="163"/>
      <c r="AF32" s="163"/>
      <c r="AG32" s="163"/>
      <c r="AH32" s="163"/>
      <c r="AI32" s="163"/>
      <c r="AJ32" s="163"/>
      <c r="AK32" s="162"/>
      <c r="AL32" s="162"/>
      <c r="AM32" s="162"/>
      <c r="AN32" s="162"/>
      <c r="AO32" s="162"/>
      <c r="AP32" s="162"/>
      <c r="AQ32" s="162"/>
      <c r="AR32" s="162"/>
      <c r="AS32" s="162"/>
      <c r="AT32" s="162"/>
      <c r="AU32" s="162"/>
      <c r="AV32" s="162"/>
      <c r="AW32" s="162"/>
      <c r="AX32" s="162"/>
      <c r="AY32" s="162"/>
      <c r="AZ32" s="162"/>
      <c r="BA32" s="162"/>
      <c r="BB32" s="162"/>
      <c r="BC32" s="162"/>
      <c r="BD32" s="164"/>
      <c r="BE32" s="165"/>
      <c r="BF32" s="166"/>
      <c r="BG32" s="152"/>
      <c r="BH32" s="146"/>
      <c r="BI32" s="146"/>
      <c r="BJ32" s="146"/>
      <c r="BK32" s="146"/>
      <c r="BL32" s="146"/>
      <c r="BM32" s="146"/>
      <c r="BN32" s="146"/>
      <c r="BO32" s="146"/>
      <c r="BP32" s="146"/>
      <c r="BQ32" s="146"/>
      <c r="BR32" s="146"/>
      <c r="BS32" s="146"/>
    </row>
    <row r="33" spans="1:71" ht="3" customHeight="1">
      <c r="A33" s="168"/>
      <c r="B33" s="168"/>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50"/>
      <c r="BE33" s="151"/>
      <c r="BF33" s="152"/>
      <c r="BG33" s="152"/>
      <c r="BH33" s="146"/>
      <c r="BI33" s="146"/>
      <c r="BJ33" s="146"/>
      <c r="BK33" s="146"/>
      <c r="BL33" s="146"/>
      <c r="BM33" s="146"/>
      <c r="BN33" s="146"/>
      <c r="BO33" s="146"/>
      <c r="BP33" s="146"/>
      <c r="BQ33" s="146"/>
      <c r="BR33" s="146"/>
      <c r="BS33" s="146"/>
    </row>
    <row r="34" spans="1:71" ht="31.5" customHeight="1">
      <c r="A34" s="168"/>
      <c r="B34" s="168"/>
      <c r="C34" s="153"/>
      <c r="D34" s="154"/>
      <c r="E34" s="155"/>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5"/>
      <c r="BA34" s="156"/>
      <c r="BB34" s="156"/>
      <c r="BC34" s="156"/>
      <c r="BD34" s="157"/>
      <c r="BE34" s="158"/>
      <c r="BF34" s="159"/>
      <c r="BG34" s="152"/>
      <c r="BH34" s="146"/>
      <c r="BI34" s="146"/>
      <c r="BJ34" s="146"/>
      <c r="BK34" s="146"/>
      <c r="BL34" s="146"/>
      <c r="BM34" s="146"/>
      <c r="BN34" s="146"/>
      <c r="BO34" s="146"/>
      <c r="BP34" s="146"/>
      <c r="BQ34" s="146"/>
      <c r="BR34" s="146"/>
      <c r="BS34" s="146"/>
    </row>
    <row r="35" spans="1:71" ht="18" customHeight="1">
      <c r="A35" s="168"/>
      <c r="B35" s="168"/>
      <c r="C35" s="144"/>
      <c r="D35" s="144"/>
      <c r="E35" s="144"/>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44"/>
      <c r="BA35" s="156"/>
      <c r="BB35" s="156"/>
      <c r="BC35" s="156"/>
      <c r="BD35" s="157"/>
      <c r="BE35" s="158"/>
      <c r="BF35" s="161"/>
      <c r="BG35" s="152"/>
      <c r="BH35" s="146"/>
      <c r="BI35" s="146"/>
      <c r="BJ35" s="146"/>
      <c r="BK35" s="146"/>
      <c r="BL35" s="146"/>
      <c r="BM35" s="146"/>
      <c r="BN35" s="146"/>
      <c r="BO35" s="146"/>
      <c r="BP35" s="146"/>
      <c r="BQ35" s="146"/>
      <c r="BR35" s="146"/>
      <c r="BS35" s="146"/>
    </row>
    <row r="36" spans="1:71" ht="3" customHeight="1">
      <c r="A36" s="162"/>
      <c r="B36" s="144"/>
      <c r="C36" s="144"/>
      <c r="D36" s="144"/>
      <c r="E36" s="162"/>
      <c r="F36" s="153"/>
      <c r="G36" s="144"/>
      <c r="H36" s="144"/>
      <c r="I36" s="144"/>
      <c r="J36" s="144"/>
      <c r="K36" s="144"/>
      <c r="L36" s="144"/>
      <c r="M36" s="144"/>
      <c r="N36" s="163"/>
      <c r="O36" s="163"/>
      <c r="P36" s="163"/>
      <c r="Q36" s="163"/>
      <c r="R36" s="163"/>
      <c r="S36" s="163"/>
      <c r="T36" s="162"/>
      <c r="U36" s="162"/>
      <c r="V36" s="162"/>
      <c r="W36" s="162"/>
      <c r="X36" s="162"/>
      <c r="Y36" s="162"/>
      <c r="Z36" s="162"/>
      <c r="AA36" s="163"/>
      <c r="AB36" s="163"/>
      <c r="AC36" s="163"/>
      <c r="AD36" s="163"/>
      <c r="AE36" s="163"/>
      <c r="AF36" s="163"/>
      <c r="AG36" s="163"/>
      <c r="AH36" s="163"/>
      <c r="AI36" s="163"/>
      <c r="AJ36" s="163"/>
      <c r="AK36" s="162"/>
      <c r="AL36" s="162"/>
      <c r="AM36" s="162"/>
      <c r="AN36" s="162"/>
      <c r="AO36" s="162"/>
      <c r="AP36" s="162"/>
      <c r="AQ36" s="162"/>
      <c r="AR36" s="162"/>
      <c r="AS36" s="162"/>
      <c r="AT36" s="162"/>
      <c r="AU36" s="162"/>
      <c r="AV36" s="162"/>
      <c r="AW36" s="162"/>
      <c r="AX36" s="162"/>
      <c r="AY36" s="162"/>
      <c r="AZ36" s="162"/>
      <c r="BA36" s="162"/>
      <c r="BB36" s="162"/>
      <c r="BC36" s="162"/>
      <c r="BD36" s="164"/>
      <c r="BE36" s="165"/>
      <c r="BF36" s="166"/>
      <c r="BG36" s="152"/>
      <c r="BH36" s="146"/>
      <c r="BI36" s="146"/>
      <c r="BJ36" s="146"/>
      <c r="BK36" s="146"/>
      <c r="BL36" s="146"/>
      <c r="BM36" s="146"/>
      <c r="BN36" s="146"/>
      <c r="BO36" s="146"/>
      <c r="BP36" s="146"/>
      <c r="BQ36" s="146"/>
      <c r="BR36" s="146"/>
      <c r="BS36" s="146"/>
    </row>
    <row r="37" spans="1:71" ht="3" customHeight="1">
      <c r="A37" s="167"/>
      <c r="B37" s="168"/>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50"/>
      <c r="BE37" s="151"/>
      <c r="BF37" s="152"/>
      <c r="BG37" s="152"/>
      <c r="BH37" s="146"/>
      <c r="BI37" s="146"/>
      <c r="BJ37" s="146"/>
      <c r="BK37" s="146"/>
      <c r="BL37" s="146"/>
      <c r="BM37" s="146"/>
      <c r="BN37" s="146"/>
      <c r="BO37" s="146"/>
      <c r="BP37" s="146"/>
      <c r="BQ37" s="146"/>
      <c r="BR37" s="146"/>
      <c r="BS37" s="146"/>
    </row>
    <row r="38" spans="1:71" ht="31.5" customHeight="1">
      <c r="A38" s="168"/>
      <c r="B38" s="168"/>
      <c r="C38" s="153"/>
      <c r="D38" s="154"/>
      <c r="E38" s="155"/>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5"/>
      <c r="BA38" s="156"/>
      <c r="BB38" s="156"/>
      <c r="BC38" s="156"/>
      <c r="BD38" s="157"/>
      <c r="BE38" s="158"/>
      <c r="BF38" s="159"/>
      <c r="BG38" s="152"/>
      <c r="BH38" s="146"/>
      <c r="BI38" s="146"/>
      <c r="BJ38" s="146"/>
      <c r="BK38" s="146"/>
      <c r="BL38" s="146"/>
      <c r="BM38" s="146"/>
      <c r="BN38" s="146"/>
      <c r="BO38" s="146"/>
      <c r="BP38" s="146"/>
      <c r="BQ38" s="146"/>
      <c r="BR38" s="146"/>
      <c r="BS38" s="146"/>
    </row>
    <row r="39" spans="1:71" ht="18" customHeight="1">
      <c r="A39" s="168"/>
      <c r="B39" s="168"/>
      <c r="C39" s="144"/>
      <c r="D39" s="144"/>
      <c r="E39" s="144"/>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44"/>
      <c r="BA39" s="156"/>
      <c r="BB39" s="156"/>
      <c r="BC39" s="156"/>
      <c r="BD39" s="157"/>
      <c r="BE39" s="158"/>
      <c r="BF39" s="161"/>
      <c r="BG39" s="152"/>
      <c r="BH39" s="146"/>
      <c r="BI39" s="146"/>
      <c r="BJ39" s="146"/>
      <c r="BK39" s="146"/>
      <c r="BL39" s="146"/>
      <c r="BM39" s="146"/>
      <c r="BN39" s="146"/>
      <c r="BO39" s="146"/>
      <c r="BP39" s="146"/>
      <c r="BQ39" s="146"/>
      <c r="BR39" s="146"/>
      <c r="BS39" s="146"/>
    </row>
    <row r="40" spans="1:71" ht="3" customHeight="1">
      <c r="A40" s="168"/>
      <c r="B40" s="168"/>
      <c r="C40" s="144"/>
      <c r="D40" s="144"/>
      <c r="E40" s="162"/>
      <c r="F40" s="153"/>
      <c r="G40" s="144"/>
      <c r="H40" s="144"/>
      <c r="I40" s="144"/>
      <c r="J40" s="144"/>
      <c r="K40" s="144"/>
      <c r="L40" s="144"/>
      <c r="M40" s="144"/>
      <c r="N40" s="163"/>
      <c r="O40" s="163"/>
      <c r="P40" s="163"/>
      <c r="Q40" s="163"/>
      <c r="R40" s="163"/>
      <c r="S40" s="163"/>
      <c r="T40" s="162"/>
      <c r="U40" s="162"/>
      <c r="V40" s="162"/>
      <c r="W40" s="162"/>
      <c r="X40" s="162"/>
      <c r="Y40" s="162"/>
      <c r="Z40" s="162"/>
      <c r="AA40" s="163"/>
      <c r="AB40" s="163"/>
      <c r="AC40" s="163"/>
      <c r="AD40" s="163"/>
      <c r="AE40" s="163"/>
      <c r="AF40" s="163"/>
      <c r="AG40" s="163"/>
      <c r="AH40" s="163"/>
      <c r="AI40" s="163"/>
      <c r="AJ40" s="163"/>
      <c r="AK40" s="162"/>
      <c r="AL40" s="162"/>
      <c r="AM40" s="162"/>
      <c r="AN40" s="162"/>
      <c r="AO40" s="162"/>
      <c r="AP40" s="162"/>
      <c r="AQ40" s="162"/>
      <c r="AR40" s="162"/>
      <c r="AS40" s="162"/>
      <c r="AT40" s="162"/>
      <c r="AU40" s="162"/>
      <c r="AV40" s="162"/>
      <c r="AW40" s="162"/>
      <c r="AX40" s="162"/>
      <c r="AY40" s="162"/>
      <c r="AZ40" s="162"/>
      <c r="BA40" s="162"/>
      <c r="BB40" s="162"/>
      <c r="BC40" s="162"/>
      <c r="BD40" s="164"/>
      <c r="BE40" s="165"/>
      <c r="BF40" s="166"/>
      <c r="BG40" s="152"/>
      <c r="BH40" s="146"/>
      <c r="BI40" s="146"/>
      <c r="BJ40" s="146"/>
      <c r="BK40" s="146"/>
      <c r="BL40" s="146"/>
      <c r="BM40" s="146"/>
      <c r="BN40" s="146"/>
      <c r="BO40" s="146"/>
      <c r="BP40" s="146"/>
      <c r="BQ40" s="146"/>
      <c r="BR40" s="146"/>
      <c r="BS40" s="146"/>
    </row>
    <row r="41" spans="1:71" ht="3" customHeight="1">
      <c r="A41" s="168"/>
      <c r="B41" s="168"/>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50"/>
      <c r="BE41" s="151"/>
      <c r="BF41" s="152"/>
      <c r="BG41" s="152"/>
      <c r="BH41" s="146"/>
      <c r="BI41" s="146"/>
      <c r="BJ41" s="146"/>
      <c r="BK41" s="146"/>
      <c r="BL41" s="146"/>
      <c r="BM41" s="146"/>
      <c r="BN41" s="146"/>
      <c r="BO41" s="146"/>
      <c r="BP41" s="146"/>
      <c r="BQ41" s="146"/>
      <c r="BR41" s="146"/>
      <c r="BS41" s="146"/>
    </row>
    <row r="42" spans="1:71" ht="31.5" customHeight="1">
      <c r="A42" s="168"/>
      <c r="B42" s="168"/>
      <c r="C42" s="153"/>
      <c r="D42" s="154"/>
      <c r="E42" s="155"/>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5"/>
      <c r="BA42" s="156"/>
      <c r="BB42" s="156"/>
      <c r="BC42" s="156"/>
      <c r="BD42" s="157"/>
      <c r="BE42" s="158"/>
      <c r="BF42" s="159"/>
      <c r="BG42" s="152"/>
      <c r="BH42" s="146"/>
      <c r="BI42" s="146"/>
      <c r="BJ42" s="146"/>
      <c r="BK42" s="146"/>
      <c r="BL42" s="146"/>
      <c r="BM42" s="146"/>
      <c r="BN42" s="146"/>
      <c r="BO42" s="146"/>
      <c r="BP42" s="146"/>
      <c r="BQ42" s="146"/>
      <c r="BR42" s="146"/>
      <c r="BS42" s="146"/>
    </row>
    <row r="43" spans="1:71" ht="21" customHeight="1">
      <c r="A43" s="168"/>
      <c r="B43" s="168"/>
      <c r="C43" s="144"/>
      <c r="D43" s="144"/>
      <c r="E43" s="144"/>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44"/>
      <c r="BA43" s="156"/>
      <c r="BB43" s="156"/>
      <c r="BC43" s="156"/>
      <c r="BD43" s="157"/>
      <c r="BE43" s="158"/>
      <c r="BF43" s="161"/>
      <c r="BG43" s="152"/>
      <c r="BH43" s="146"/>
      <c r="BI43" s="146"/>
      <c r="BJ43" s="146"/>
      <c r="BK43" s="146"/>
      <c r="BL43" s="146"/>
      <c r="BM43" s="146"/>
      <c r="BN43" s="146"/>
      <c r="BO43" s="146"/>
      <c r="BP43" s="146"/>
      <c r="BQ43" s="146"/>
      <c r="BR43" s="146"/>
      <c r="BS43" s="146"/>
    </row>
    <row r="44" spans="1:71" ht="3" customHeight="1">
      <c r="A44" s="168"/>
      <c r="B44" s="168"/>
      <c r="C44" s="144"/>
      <c r="D44" s="144"/>
      <c r="E44" s="162"/>
      <c r="F44" s="153"/>
      <c r="G44" s="144"/>
      <c r="H44" s="144"/>
      <c r="I44" s="144"/>
      <c r="J44" s="144"/>
      <c r="K44" s="144"/>
      <c r="L44" s="144"/>
      <c r="M44" s="144"/>
      <c r="N44" s="163"/>
      <c r="O44" s="163"/>
      <c r="P44" s="163"/>
      <c r="Q44" s="163"/>
      <c r="R44" s="163"/>
      <c r="S44" s="163"/>
      <c r="T44" s="162"/>
      <c r="U44" s="162"/>
      <c r="V44" s="162"/>
      <c r="W44" s="162"/>
      <c r="X44" s="162"/>
      <c r="Y44" s="162"/>
      <c r="Z44" s="162"/>
      <c r="AA44" s="163"/>
      <c r="AB44" s="163"/>
      <c r="AC44" s="163"/>
      <c r="AD44" s="163"/>
      <c r="AE44" s="163"/>
      <c r="AF44" s="163"/>
      <c r="AG44" s="163"/>
      <c r="AH44" s="163"/>
      <c r="AI44" s="163"/>
      <c r="AJ44" s="163"/>
      <c r="AK44" s="162"/>
      <c r="AL44" s="162"/>
      <c r="AM44" s="162"/>
      <c r="AN44" s="162"/>
      <c r="AO44" s="162"/>
      <c r="AP44" s="162"/>
      <c r="AQ44" s="162"/>
      <c r="AR44" s="162"/>
      <c r="AS44" s="162"/>
      <c r="AT44" s="162"/>
      <c r="AU44" s="162"/>
      <c r="AV44" s="162"/>
      <c r="AW44" s="162"/>
      <c r="AX44" s="162"/>
      <c r="AY44" s="162"/>
      <c r="AZ44" s="162"/>
      <c r="BA44" s="162"/>
      <c r="BB44" s="162"/>
      <c r="BC44" s="162"/>
      <c r="BD44" s="164"/>
      <c r="BE44" s="165"/>
      <c r="BF44" s="166"/>
      <c r="BG44" s="152"/>
      <c r="BH44" s="146"/>
      <c r="BI44" s="146"/>
      <c r="BJ44" s="146"/>
      <c r="BK44" s="146"/>
      <c r="BL44" s="146"/>
      <c r="BM44" s="146"/>
      <c r="BN44" s="146"/>
      <c r="BO44" s="146"/>
      <c r="BP44" s="146"/>
      <c r="BQ44" s="146"/>
      <c r="BR44" s="146"/>
      <c r="BS44" s="146"/>
    </row>
    <row r="45" spans="1:71" ht="3" customHeight="1">
      <c r="A45" s="168"/>
      <c r="B45" s="168"/>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50"/>
      <c r="BE45" s="151"/>
      <c r="BF45" s="152"/>
      <c r="BG45" s="152"/>
      <c r="BH45" s="146"/>
      <c r="BI45" s="146"/>
      <c r="BJ45" s="146"/>
      <c r="BK45" s="146"/>
      <c r="BL45" s="146"/>
      <c r="BM45" s="146"/>
      <c r="BN45" s="146"/>
      <c r="BO45" s="146"/>
      <c r="BP45" s="146"/>
      <c r="BQ45" s="146"/>
      <c r="BR45" s="146"/>
      <c r="BS45" s="146"/>
    </row>
    <row r="46" spans="1:71" ht="31.5" customHeight="1">
      <c r="A46" s="168"/>
      <c r="B46" s="168"/>
      <c r="C46" s="153"/>
      <c r="D46" s="154"/>
      <c r="E46" s="155"/>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5"/>
      <c r="BA46" s="156"/>
      <c r="BB46" s="156"/>
      <c r="BC46" s="156"/>
      <c r="BD46" s="157"/>
      <c r="BE46" s="158"/>
      <c r="BF46" s="159"/>
      <c r="BG46" s="152"/>
      <c r="BH46" s="146"/>
      <c r="BI46" s="146"/>
      <c r="BJ46" s="146"/>
      <c r="BK46" s="146"/>
      <c r="BL46" s="146"/>
      <c r="BM46" s="146"/>
      <c r="BN46" s="146"/>
      <c r="BO46" s="146"/>
      <c r="BP46" s="146"/>
      <c r="BQ46" s="146"/>
      <c r="BR46" s="146"/>
      <c r="BS46" s="146"/>
    </row>
    <row r="47" spans="1:71" ht="20.25" customHeight="1">
      <c r="A47" s="168"/>
      <c r="B47" s="168"/>
      <c r="C47" s="144"/>
      <c r="D47" s="144"/>
      <c r="E47" s="144"/>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44"/>
      <c r="BA47" s="156"/>
      <c r="BB47" s="156"/>
      <c r="BC47" s="156"/>
      <c r="BD47" s="157"/>
      <c r="BE47" s="158"/>
      <c r="BF47" s="161"/>
      <c r="BG47" s="152"/>
      <c r="BH47" s="146"/>
      <c r="BI47" s="146"/>
      <c r="BJ47" s="146"/>
      <c r="BK47" s="146"/>
      <c r="BL47" s="146"/>
      <c r="BM47" s="146"/>
      <c r="BN47" s="146"/>
      <c r="BO47" s="146"/>
      <c r="BP47" s="146"/>
      <c r="BQ47" s="146"/>
      <c r="BR47" s="146"/>
      <c r="BS47" s="146"/>
    </row>
    <row r="48" spans="1:71" ht="3" customHeight="1">
      <c r="A48" s="168"/>
      <c r="B48" s="168"/>
      <c r="C48" s="144"/>
      <c r="D48" s="144"/>
      <c r="E48" s="162"/>
      <c r="F48" s="153"/>
      <c r="G48" s="144"/>
      <c r="H48" s="144"/>
      <c r="I48" s="144"/>
      <c r="J48" s="144"/>
      <c r="K48" s="144"/>
      <c r="L48" s="144"/>
      <c r="M48" s="144"/>
      <c r="N48" s="163"/>
      <c r="O48" s="163"/>
      <c r="P48" s="163"/>
      <c r="Q48" s="163"/>
      <c r="R48" s="163"/>
      <c r="S48" s="163"/>
      <c r="T48" s="162"/>
      <c r="U48" s="162"/>
      <c r="V48" s="162"/>
      <c r="W48" s="162"/>
      <c r="X48" s="162"/>
      <c r="Y48" s="162"/>
      <c r="Z48" s="162"/>
      <c r="AA48" s="163"/>
      <c r="AB48" s="163"/>
      <c r="AC48" s="163"/>
      <c r="AD48" s="163"/>
      <c r="AE48" s="163"/>
      <c r="AF48" s="163"/>
      <c r="AG48" s="163"/>
      <c r="AH48" s="163"/>
      <c r="AI48" s="163"/>
      <c r="AJ48" s="163"/>
      <c r="AK48" s="162"/>
      <c r="AL48" s="162"/>
      <c r="AM48" s="162"/>
      <c r="AN48" s="162"/>
      <c r="AO48" s="162"/>
      <c r="AP48" s="162"/>
      <c r="AQ48" s="162"/>
      <c r="AR48" s="162"/>
      <c r="AS48" s="162"/>
      <c r="AT48" s="162"/>
      <c r="AU48" s="162"/>
      <c r="AV48" s="162"/>
      <c r="AW48" s="162"/>
      <c r="AX48" s="162"/>
      <c r="AY48" s="162"/>
      <c r="AZ48" s="162"/>
      <c r="BA48" s="162"/>
      <c r="BB48" s="162"/>
      <c r="BC48" s="162"/>
      <c r="BD48" s="164"/>
      <c r="BE48" s="165"/>
      <c r="BF48" s="166"/>
      <c r="BG48" s="152"/>
      <c r="BH48" s="146"/>
      <c r="BI48" s="146"/>
      <c r="BJ48" s="146"/>
      <c r="BK48" s="146"/>
      <c r="BL48" s="146"/>
      <c r="BM48" s="146"/>
      <c r="BN48" s="146"/>
      <c r="BO48" s="146"/>
      <c r="BP48" s="146"/>
      <c r="BQ48" s="146"/>
      <c r="BR48" s="146"/>
      <c r="BS48" s="146"/>
    </row>
    <row r="49" spans="1:71" ht="3" customHeight="1">
      <c r="A49" s="168"/>
      <c r="B49" s="168"/>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50"/>
      <c r="BE49" s="151"/>
      <c r="BF49" s="152"/>
      <c r="BG49" s="152"/>
      <c r="BH49" s="146"/>
      <c r="BI49" s="146"/>
      <c r="BJ49" s="146"/>
      <c r="BK49" s="146"/>
      <c r="BL49" s="146"/>
      <c r="BM49" s="146"/>
      <c r="BN49" s="146"/>
      <c r="BO49" s="146"/>
      <c r="BP49" s="146"/>
      <c r="BQ49" s="146"/>
      <c r="BR49" s="146"/>
      <c r="BS49" s="146"/>
    </row>
    <row r="50" spans="1:71" ht="31.5" customHeight="1">
      <c r="A50" s="168"/>
      <c r="B50" s="168"/>
      <c r="C50" s="153"/>
      <c r="D50" s="154"/>
      <c r="E50" s="155"/>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5"/>
      <c r="BA50" s="156"/>
      <c r="BB50" s="156"/>
      <c r="BC50" s="156"/>
      <c r="BD50" s="157"/>
      <c r="BE50" s="158"/>
      <c r="BF50" s="159"/>
      <c r="BG50" s="152"/>
      <c r="BH50" s="146"/>
      <c r="BI50" s="146"/>
      <c r="BJ50" s="146"/>
      <c r="BK50" s="146"/>
      <c r="BL50" s="146"/>
      <c r="BM50" s="146"/>
      <c r="BN50" s="146"/>
      <c r="BO50" s="146"/>
      <c r="BP50" s="146"/>
      <c r="BQ50" s="146"/>
      <c r="BR50" s="146"/>
      <c r="BS50" s="146"/>
    </row>
    <row r="51" spans="1:71" ht="18" customHeight="1">
      <c r="A51" s="168"/>
      <c r="B51" s="168"/>
      <c r="C51" s="144"/>
      <c r="D51" s="144"/>
      <c r="E51" s="144"/>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44"/>
      <c r="BA51" s="156"/>
      <c r="BB51" s="156"/>
      <c r="BC51" s="156"/>
      <c r="BD51" s="157"/>
      <c r="BE51" s="158"/>
      <c r="BF51" s="161"/>
      <c r="BG51" s="152"/>
      <c r="BH51" s="146"/>
      <c r="BI51" s="146"/>
      <c r="BJ51" s="146"/>
      <c r="BK51" s="146"/>
      <c r="BL51" s="146"/>
      <c r="BM51" s="146"/>
      <c r="BN51" s="146"/>
      <c r="BO51" s="146"/>
      <c r="BP51" s="146"/>
      <c r="BQ51" s="146"/>
      <c r="BR51" s="146"/>
      <c r="BS51" s="146"/>
    </row>
    <row r="52" spans="1:71" ht="3" customHeight="1">
      <c r="A52" s="168"/>
      <c r="B52" s="168"/>
      <c r="C52" s="144"/>
      <c r="D52" s="144"/>
      <c r="E52" s="162"/>
      <c r="F52" s="153"/>
      <c r="G52" s="144"/>
      <c r="H52" s="144"/>
      <c r="I52" s="144"/>
      <c r="J52" s="144"/>
      <c r="K52" s="144"/>
      <c r="L52" s="144"/>
      <c r="M52" s="144"/>
      <c r="N52" s="163"/>
      <c r="O52" s="163"/>
      <c r="P52" s="163"/>
      <c r="Q52" s="163"/>
      <c r="R52" s="163"/>
      <c r="S52" s="163"/>
      <c r="T52" s="162"/>
      <c r="U52" s="162"/>
      <c r="V52" s="162"/>
      <c r="W52" s="162"/>
      <c r="X52" s="162"/>
      <c r="Y52" s="162"/>
      <c r="Z52" s="162"/>
      <c r="AA52" s="163"/>
      <c r="AB52" s="163"/>
      <c r="AC52" s="163"/>
      <c r="AD52" s="163"/>
      <c r="AE52" s="163"/>
      <c r="AF52" s="163"/>
      <c r="AG52" s="163"/>
      <c r="AH52" s="163"/>
      <c r="AI52" s="163"/>
      <c r="AJ52" s="163"/>
      <c r="AK52" s="162"/>
      <c r="AL52" s="162"/>
      <c r="AM52" s="162"/>
      <c r="AN52" s="162"/>
      <c r="AO52" s="162"/>
      <c r="AP52" s="162"/>
      <c r="AQ52" s="162"/>
      <c r="AR52" s="162"/>
      <c r="AS52" s="162"/>
      <c r="AT52" s="162"/>
      <c r="AU52" s="162"/>
      <c r="AV52" s="162"/>
      <c r="AW52" s="162"/>
      <c r="AX52" s="162"/>
      <c r="AY52" s="162"/>
      <c r="AZ52" s="162"/>
      <c r="BA52" s="162"/>
      <c r="BB52" s="162"/>
      <c r="BC52" s="162"/>
      <c r="BD52" s="164"/>
      <c r="BE52" s="165"/>
      <c r="BF52" s="166"/>
      <c r="BG52" s="152"/>
      <c r="BH52" s="146"/>
      <c r="BI52" s="146"/>
      <c r="BJ52" s="146"/>
      <c r="BK52" s="146"/>
      <c r="BL52" s="146"/>
      <c r="BM52" s="146"/>
      <c r="BN52" s="146"/>
      <c r="BO52" s="146"/>
      <c r="BP52" s="146"/>
      <c r="BQ52" s="146"/>
      <c r="BR52" s="146"/>
      <c r="BS52" s="146"/>
    </row>
    <row r="53" spans="1:71" ht="3" customHeight="1">
      <c r="A53" s="168"/>
      <c r="B53" s="168"/>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50"/>
      <c r="BE53" s="151"/>
      <c r="BF53" s="152"/>
      <c r="BG53" s="152"/>
      <c r="BH53" s="146"/>
      <c r="BI53" s="146"/>
      <c r="BJ53" s="146"/>
      <c r="BK53" s="146"/>
      <c r="BL53" s="146"/>
      <c r="BM53" s="146"/>
      <c r="BN53" s="146"/>
      <c r="BO53" s="146"/>
      <c r="BP53" s="146"/>
      <c r="BQ53" s="146"/>
      <c r="BR53" s="146"/>
      <c r="BS53" s="146"/>
    </row>
    <row r="54" spans="1:71" ht="31.5" customHeight="1">
      <c r="A54" s="168"/>
      <c r="B54" s="168"/>
      <c r="C54" s="153"/>
      <c r="D54" s="154"/>
      <c r="E54" s="155"/>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5"/>
      <c r="BA54" s="156"/>
      <c r="BB54" s="156"/>
      <c r="BC54" s="156"/>
      <c r="BD54" s="157"/>
      <c r="BE54" s="158"/>
      <c r="BF54" s="159"/>
      <c r="BG54" s="152"/>
      <c r="BH54" s="146"/>
      <c r="BI54" s="146"/>
      <c r="BJ54" s="146"/>
      <c r="BK54" s="146"/>
      <c r="BL54" s="146"/>
      <c r="BM54" s="146"/>
      <c r="BN54" s="146"/>
      <c r="BO54" s="146"/>
      <c r="BP54" s="146"/>
      <c r="BQ54" s="146"/>
      <c r="BR54" s="146"/>
      <c r="BS54" s="146"/>
    </row>
    <row r="55" spans="1:71" ht="18" customHeight="1">
      <c r="A55" s="168"/>
      <c r="B55" s="168"/>
      <c r="C55" s="144"/>
      <c r="D55" s="144"/>
      <c r="E55" s="144"/>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44"/>
      <c r="BA55" s="156"/>
      <c r="BB55" s="156"/>
      <c r="BC55" s="156"/>
      <c r="BD55" s="157"/>
      <c r="BE55" s="158"/>
      <c r="BF55" s="161"/>
      <c r="BG55" s="152"/>
      <c r="BH55" s="146"/>
      <c r="BI55" s="146"/>
      <c r="BJ55" s="146"/>
      <c r="BK55" s="146"/>
      <c r="BL55" s="146"/>
      <c r="BM55" s="146"/>
      <c r="BN55" s="146"/>
      <c r="BO55" s="146"/>
      <c r="BP55" s="146"/>
      <c r="BQ55" s="146"/>
      <c r="BR55" s="146"/>
      <c r="BS55" s="146"/>
    </row>
    <row r="56" spans="1:71" ht="3" customHeight="1">
      <c r="A56" s="144"/>
      <c r="B56" s="144"/>
      <c r="C56" s="144"/>
      <c r="D56" s="144"/>
      <c r="E56" s="162"/>
      <c r="F56" s="153"/>
      <c r="G56" s="144"/>
      <c r="H56" s="144"/>
      <c r="I56" s="144"/>
      <c r="J56" s="144"/>
      <c r="K56" s="144"/>
      <c r="L56" s="144"/>
      <c r="M56" s="144"/>
      <c r="N56" s="163"/>
      <c r="O56" s="163"/>
      <c r="P56" s="163"/>
      <c r="Q56" s="163"/>
      <c r="R56" s="163"/>
      <c r="S56" s="163"/>
      <c r="T56" s="162"/>
      <c r="U56" s="162"/>
      <c r="V56" s="162"/>
      <c r="W56" s="162"/>
      <c r="X56" s="162"/>
      <c r="Y56" s="162"/>
      <c r="Z56" s="162"/>
      <c r="AA56" s="163"/>
      <c r="AB56" s="163"/>
      <c r="AC56" s="163"/>
      <c r="AD56" s="163"/>
      <c r="AE56" s="163"/>
      <c r="AF56" s="163"/>
      <c r="AG56" s="163"/>
      <c r="AH56" s="163"/>
      <c r="AI56" s="163"/>
      <c r="AJ56" s="163"/>
      <c r="AK56" s="162"/>
      <c r="AL56" s="162"/>
      <c r="AM56" s="162"/>
      <c r="AN56" s="162"/>
      <c r="AO56" s="162"/>
      <c r="AP56" s="162"/>
      <c r="AQ56" s="162"/>
      <c r="AR56" s="162"/>
      <c r="AS56" s="162"/>
      <c r="AT56" s="162"/>
      <c r="AU56" s="162"/>
      <c r="AV56" s="162"/>
      <c r="AW56" s="162"/>
      <c r="AX56" s="162"/>
      <c r="AY56" s="162"/>
      <c r="AZ56" s="162"/>
      <c r="BA56" s="162"/>
      <c r="BB56" s="162"/>
      <c r="BC56" s="162"/>
      <c r="BD56" s="164"/>
      <c r="BE56" s="165"/>
      <c r="BF56" s="166"/>
      <c r="BG56" s="152"/>
      <c r="BH56" s="146"/>
      <c r="BI56" s="146"/>
      <c r="BJ56" s="146"/>
      <c r="BK56" s="146"/>
      <c r="BL56" s="146"/>
      <c r="BM56" s="146"/>
      <c r="BN56" s="146"/>
      <c r="BO56" s="146"/>
      <c r="BP56" s="146"/>
      <c r="BQ56" s="146"/>
      <c r="BR56" s="146"/>
      <c r="BS56" s="146"/>
    </row>
    <row r="57" spans="1:71" ht="3" customHeight="1">
      <c r="A57" s="171"/>
      <c r="B57" s="172"/>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50"/>
      <c r="BE57" s="151"/>
      <c r="BF57" s="152"/>
      <c r="BG57" s="152"/>
      <c r="BH57" s="146"/>
      <c r="BI57" s="146"/>
      <c r="BJ57" s="146"/>
      <c r="BK57" s="146"/>
      <c r="BL57" s="146"/>
      <c r="BM57" s="146"/>
      <c r="BN57" s="146"/>
      <c r="BO57" s="146"/>
      <c r="BP57" s="146"/>
      <c r="BQ57" s="146"/>
      <c r="BR57" s="146"/>
      <c r="BS57" s="146"/>
    </row>
    <row r="58" spans="1:71" ht="31.5" customHeight="1">
      <c r="A58" s="172"/>
      <c r="B58" s="172"/>
      <c r="C58" s="153"/>
      <c r="D58" s="154"/>
      <c r="E58" s="155"/>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5"/>
      <c r="BA58" s="156"/>
      <c r="BB58" s="156"/>
      <c r="BC58" s="156"/>
      <c r="BD58" s="157"/>
      <c r="BE58" s="158"/>
      <c r="BF58" s="159"/>
      <c r="BG58" s="152"/>
      <c r="BH58" s="146"/>
      <c r="BI58" s="146"/>
      <c r="BJ58" s="146"/>
      <c r="BK58" s="146"/>
      <c r="BL58" s="146"/>
      <c r="BM58" s="146"/>
      <c r="BN58" s="146"/>
      <c r="BO58" s="146"/>
      <c r="BP58" s="146"/>
      <c r="BQ58" s="146"/>
      <c r="BR58" s="146"/>
      <c r="BS58" s="146"/>
    </row>
    <row r="59" spans="1:71" ht="18" customHeight="1">
      <c r="A59" s="172"/>
      <c r="B59" s="172"/>
      <c r="C59" s="144"/>
      <c r="D59" s="144"/>
      <c r="E59" s="144"/>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44"/>
      <c r="BA59" s="156"/>
      <c r="BB59" s="156"/>
      <c r="BC59" s="156"/>
      <c r="BD59" s="157"/>
      <c r="BE59" s="158"/>
      <c r="BF59" s="161"/>
      <c r="BG59" s="152"/>
      <c r="BH59" s="146"/>
      <c r="BI59" s="146"/>
      <c r="BJ59" s="146"/>
      <c r="BK59" s="146"/>
      <c r="BL59" s="146"/>
      <c r="BM59" s="146"/>
      <c r="BN59" s="146"/>
      <c r="BO59" s="146"/>
      <c r="BP59" s="146"/>
      <c r="BQ59" s="146"/>
      <c r="BR59" s="146"/>
      <c r="BS59" s="146"/>
    </row>
    <row r="60" spans="1:71" ht="3" customHeight="1">
      <c r="A60" s="172"/>
      <c r="B60" s="172"/>
      <c r="C60" s="144"/>
      <c r="D60" s="144"/>
      <c r="E60" s="162"/>
      <c r="F60" s="153"/>
      <c r="G60" s="144"/>
      <c r="H60" s="144"/>
      <c r="I60" s="144"/>
      <c r="J60" s="144"/>
      <c r="K60" s="144"/>
      <c r="L60" s="144"/>
      <c r="M60" s="144"/>
      <c r="N60" s="163"/>
      <c r="O60" s="163"/>
      <c r="P60" s="163"/>
      <c r="Q60" s="163"/>
      <c r="R60" s="163"/>
      <c r="S60" s="163"/>
      <c r="T60" s="162"/>
      <c r="U60" s="162"/>
      <c r="V60" s="162"/>
      <c r="W60" s="162"/>
      <c r="X60" s="162"/>
      <c r="Y60" s="162"/>
      <c r="Z60" s="162"/>
      <c r="AA60" s="163"/>
      <c r="AB60" s="163"/>
      <c r="AC60" s="163"/>
      <c r="AD60" s="163"/>
      <c r="AE60" s="163"/>
      <c r="AF60" s="163"/>
      <c r="AG60" s="163"/>
      <c r="AH60" s="163"/>
      <c r="AI60" s="163"/>
      <c r="AJ60" s="163"/>
      <c r="AK60" s="162"/>
      <c r="AL60" s="162"/>
      <c r="AM60" s="162"/>
      <c r="AN60" s="162"/>
      <c r="AO60" s="162"/>
      <c r="AP60" s="162"/>
      <c r="AQ60" s="162"/>
      <c r="AR60" s="162"/>
      <c r="AS60" s="162"/>
      <c r="AT60" s="162"/>
      <c r="AU60" s="162"/>
      <c r="AV60" s="162"/>
      <c r="AW60" s="162"/>
      <c r="AX60" s="162"/>
      <c r="AY60" s="162"/>
      <c r="AZ60" s="162"/>
      <c r="BA60" s="162"/>
      <c r="BB60" s="162"/>
      <c r="BC60" s="162"/>
      <c r="BD60" s="164"/>
      <c r="BE60" s="165"/>
      <c r="BF60" s="166"/>
      <c r="BG60" s="152"/>
      <c r="BH60" s="146"/>
      <c r="BI60" s="146"/>
      <c r="BJ60" s="146"/>
      <c r="BK60" s="146"/>
      <c r="BL60" s="146"/>
      <c r="BM60" s="146"/>
      <c r="BN60" s="146"/>
      <c r="BO60" s="146"/>
      <c r="BP60" s="146"/>
      <c r="BQ60" s="146"/>
      <c r="BR60" s="146"/>
      <c r="BS60" s="146"/>
    </row>
    <row r="61" spans="1:71" ht="3" customHeight="1">
      <c r="A61" s="172"/>
      <c r="B61" s="172"/>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50"/>
      <c r="BE61" s="151"/>
      <c r="BF61" s="152"/>
      <c r="BG61" s="152"/>
      <c r="BH61" s="146"/>
      <c r="BI61" s="146"/>
      <c r="BJ61" s="146"/>
      <c r="BK61" s="146"/>
      <c r="BL61" s="146"/>
      <c r="BM61" s="146"/>
      <c r="BN61" s="146"/>
      <c r="BO61" s="146"/>
      <c r="BP61" s="146"/>
      <c r="BQ61" s="146"/>
      <c r="BR61" s="146"/>
      <c r="BS61" s="146"/>
    </row>
    <row r="62" spans="1:71" ht="31.5" customHeight="1">
      <c r="A62" s="172"/>
      <c r="B62" s="172"/>
      <c r="C62" s="153"/>
      <c r="D62" s="154"/>
      <c r="E62" s="155"/>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5"/>
      <c r="BA62" s="156"/>
      <c r="BB62" s="156"/>
      <c r="BC62" s="156"/>
      <c r="BD62" s="157"/>
      <c r="BE62" s="158"/>
      <c r="BF62" s="159"/>
      <c r="BG62" s="152"/>
      <c r="BH62" s="146"/>
      <c r="BI62" s="146"/>
      <c r="BJ62" s="146"/>
      <c r="BK62" s="146"/>
      <c r="BL62" s="146"/>
      <c r="BM62" s="146"/>
      <c r="BN62" s="146"/>
      <c r="BO62" s="146"/>
      <c r="BP62" s="146"/>
      <c r="BQ62" s="146"/>
      <c r="BR62" s="146"/>
      <c r="BS62" s="146"/>
    </row>
    <row r="63" spans="1:71" ht="18" customHeight="1">
      <c r="A63" s="172"/>
      <c r="B63" s="172"/>
      <c r="C63" s="144"/>
      <c r="D63" s="144"/>
      <c r="E63" s="144"/>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44"/>
      <c r="BA63" s="156"/>
      <c r="BB63" s="156"/>
      <c r="BC63" s="156"/>
      <c r="BD63" s="157"/>
      <c r="BE63" s="158"/>
      <c r="BF63" s="161"/>
      <c r="BG63" s="152"/>
      <c r="BH63" s="146"/>
      <c r="BI63" s="146"/>
      <c r="BJ63" s="146"/>
      <c r="BK63" s="146"/>
      <c r="BL63" s="146"/>
      <c r="BM63" s="146"/>
      <c r="BN63" s="146"/>
      <c r="BO63" s="146"/>
      <c r="BP63" s="146"/>
      <c r="BQ63" s="146"/>
      <c r="BR63" s="146"/>
      <c r="BS63" s="146"/>
    </row>
    <row r="64" spans="1:71" ht="3" customHeight="1">
      <c r="A64" s="162"/>
      <c r="B64" s="144"/>
      <c r="C64" s="144"/>
      <c r="D64" s="144"/>
      <c r="E64" s="162"/>
      <c r="F64" s="153"/>
      <c r="G64" s="144"/>
      <c r="H64" s="144"/>
      <c r="I64" s="144"/>
      <c r="J64" s="144"/>
      <c r="K64" s="144"/>
      <c r="L64" s="144"/>
      <c r="M64" s="144"/>
      <c r="N64" s="163"/>
      <c r="O64" s="163"/>
      <c r="P64" s="163"/>
      <c r="Q64" s="163"/>
      <c r="R64" s="163"/>
      <c r="S64" s="163"/>
      <c r="T64" s="162"/>
      <c r="U64" s="162"/>
      <c r="V64" s="162"/>
      <c r="W64" s="162"/>
      <c r="X64" s="162"/>
      <c r="Y64" s="162"/>
      <c r="Z64" s="162"/>
      <c r="AA64" s="163"/>
      <c r="AB64" s="163"/>
      <c r="AC64" s="163"/>
      <c r="AD64" s="163"/>
      <c r="AE64" s="163"/>
      <c r="AF64" s="163"/>
      <c r="AG64" s="163"/>
      <c r="AH64" s="163"/>
      <c r="AI64" s="163"/>
      <c r="AJ64" s="163"/>
      <c r="AK64" s="162"/>
      <c r="AL64" s="162"/>
      <c r="AM64" s="162"/>
      <c r="AN64" s="162"/>
      <c r="AO64" s="162"/>
      <c r="AP64" s="162"/>
      <c r="AQ64" s="162"/>
      <c r="AR64" s="162"/>
      <c r="AS64" s="162"/>
      <c r="AT64" s="162"/>
      <c r="AU64" s="162"/>
      <c r="AV64" s="162"/>
      <c r="AW64" s="162"/>
      <c r="AX64" s="162"/>
      <c r="AY64" s="162"/>
      <c r="AZ64" s="162"/>
      <c r="BA64" s="162"/>
      <c r="BB64" s="162"/>
      <c r="BC64" s="162"/>
      <c r="BD64" s="164"/>
      <c r="BE64" s="165"/>
      <c r="BF64" s="166"/>
      <c r="BG64" s="152"/>
      <c r="BH64" s="146"/>
      <c r="BI64" s="146"/>
      <c r="BJ64" s="146"/>
      <c r="BK64" s="146"/>
      <c r="BL64" s="146"/>
      <c r="BM64" s="146"/>
      <c r="BN64" s="146"/>
      <c r="BO64" s="146"/>
      <c r="BP64" s="146"/>
      <c r="BQ64" s="146"/>
      <c r="BR64" s="146"/>
      <c r="BS64" s="146"/>
    </row>
    <row r="65" spans="1:71" ht="3" customHeight="1">
      <c r="A65" s="173"/>
      <c r="B65" s="173"/>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62"/>
      <c r="BB65" s="149"/>
      <c r="BC65" s="149"/>
      <c r="BD65" s="150"/>
      <c r="BE65" s="151"/>
      <c r="BF65" s="152"/>
      <c r="BG65" s="152"/>
      <c r="BH65" s="146"/>
      <c r="BI65" s="146"/>
      <c r="BJ65" s="146"/>
      <c r="BK65" s="146"/>
      <c r="BL65" s="146"/>
      <c r="BM65" s="146"/>
      <c r="BN65" s="146"/>
      <c r="BO65" s="146"/>
      <c r="BP65" s="146"/>
      <c r="BQ65" s="146"/>
      <c r="BR65" s="146"/>
      <c r="BS65" s="146"/>
    </row>
    <row r="66" spans="1:71" ht="31.5" customHeight="1">
      <c r="A66" s="173"/>
      <c r="B66" s="173"/>
      <c r="C66" s="153"/>
      <c r="D66" s="154"/>
      <c r="E66" s="155"/>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5"/>
      <c r="BA66" s="156"/>
      <c r="BB66" s="156"/>
      <c r="BC66" s="156"/>
      <c r="BD66" s="157"/>
      <c r="BE66" s="158"/>
      <c r="BF66" s="159"/>
      <c r="BG66" s="152"/>
      <c r="BH66" s="146"/>
      <c r="BI66" s="146"/>
      <c r="BJ66" s="146"/>
      <c r="BK66" s="146"/>
      <c r="BL66" s="146"/>
      <c r="BM66" s="146"/>
      <c r="BN66" s="146"/>
      <c r="BO66" s="146"/>
      <c r="BP66" s="146"/>
      <c r="BQ66" s="146"/>
      <c r="BR66" s="146"/>
      <c r="BS66" s="146"/>
    </row>
    <row r="67" spans="1:71" ht="18" customHeight="1">
      <c r="A67" s="173"/>
      <c r="B67" s="173"/>
      <c r="C67" s="144"/>
      <c r="D67" s="144"/>
      <c r="E67" s="144"/>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44"/>
      <c r="BA67" s="156"/>
      <c r="BB67" s="156"/>
      <c r="BC67" s="156"/>
      <c r="BD67" s="157"/>
      <c r="BE67" s="158"/>
      <c r="BF67" s="161"/>
      <c r="BG67" s="152"/>
      <c r="BH67" s="146"/>
      <c r="BI67" s="146"/>
      <c r="BJ67" s="146"/>
      <c r="BK67" s="146"/>
      <c r="BL67" s="146"/>
      <c r="BM67" s="146"/>
      <c r="BN67" s="146"/>
      <c r="BO67" s="146"/>
      <c r="BP67" s="146"/>
      <c r="BQ67" s="146"/>
      <c r="BR67" s="146"/>
      <c r="BS67" s="146"/>
    </row>
    <row r="68" spans="1:71" ht="3" customHeight="1">
      <c r="A68" s="162"/>
      <c r="B68" s="144"/>
      <c r="C68" s="144"/>
      <c r="D68" s="144"/>
      <c r="E68" s="162"/>
      <c r="F68" s="153"/>
      <c r="G68" s="144"/>
      <c r="H68" s="144"/>
      <c r="I68" s="144"/>
      <c r="J68" s="144"/>
      <c r="K68" s="144"/>
      <c r="L68" s="144"/>
      <c r="M68" s="144"/>
      <c r="N68" s="163"/>
      <c r="O68" s="163"/>
      <c r="P68" s="163"/>
      <c r="Q68" s="163"/>
      <c r="R68" s="163"/>
      <c r="S68" s="163"/>
      <c r="T68" s="162"/>
      <c r="U68" s="162"/>
      <c r="V68" s="162"/>
      <c r="W68" s="162"/>
      <c r="X68" s="162"/>
      <c r="Y68" s="162"/>
      <c r="Z68" s="162"/>
      <c r="AA68" s="163"/>
      <c r="AB68" s="163"/>
      <c r="AC68" s="163"/>
      <c r="AD68" s="163"/>
      <c r="AE68" s="163"/>
      <c r="AF68" s="163"/>
      <c r="AG68" s="163"/>
      <c r="AH68" s="163"/>
      <c r="AI68" s="163"/>
      <c r="AJ68" s="163"/>
      <c r="AK68" s="162"/>
      <c r="AL68" s="162"/>
      <c r="AM68" s="162"/>
      <c r="AN68" s="162"/>
      <c r="AO68" s="162"/>
      <c r="AP68" s="162"/>
      <c r="AQ68" s="162"/>
      <c r="AR68" s="162"/>
      <c r="AS68" s="162"/>
      <c r="AT68" s="162"/>
      <c r="AU68" s="162"/>
      <c r="AV68" s="162"/>
      <c r="AW68" s="162"/>
      <c r="AX68" s="162"/>
      <c r="AY68" s="162"/>
      <c r="AZ68" s="162"/>
      <c r="BA68" s="162"/>
      <c r="BB68" s="162"/>
      <c r="BC68" s="162"/>
      <c r="BD68" s="164"/>
      <c r="BE68" s="165"/>
      <c r="BF68" s="166"/>
      <c r="BG68" s="152"/>
      <c r="BH68" s="146"/>
      <c r="BI68" s="146"/>
      <c r="BJ68" s="146"/>
      <c r="BK68" s="146"/>
      <c r="BL68" s="146"/>
      <c r="BM68" s="146"/>
      <c r="BN68" s="146"/>
      <c r="BO68" s="146"/>
      <c r="BP68" s="146"/>
      <c r="BQ68" s="146"/>
      <c r="BR68" s="146"/>
      <c r="BS68" s="146"/>
    </row>
    <row r="69" spans="1:71">
      <c r="G69" s="174"/>
      <c r="H69" s="174"/>
      <c r="I69" s="174"/>
      <c r="P69" s="174"/>
      <c r="Q69" s="174"/>
      <c r="R69" s="174"/>
      <c r="S69" s="174"/>
      <c r="T69" s="174"/>
      <c r="U69" s="174"/>
      <c r="V69" s="174"/>
      <c r="W69" s="174"/>
      <c r="X69" s="174"/>
      <c r="Y69" s="174"/>
      <c r="Z69" s="174"/>
      <c r="AA69" s="175"/>
      <c r="AB69" s="175"/>
      <c r="AC69" s="175"/>
      <c r="AD69" s="175"/>
      <c r="AE69" s="175"/>
      <c r="AF69" s="175"/>
      <c r="AG69" s="175"/>
      <c r="AH69" s="175"/>
      <c r="AI69" s="175"/>
      <c r="AJ69" s="175"/>
      <c r="AK69" s="175"/>
      <c r="AL69" s="175"/>
      <c r="AM69" s="175"/>
      <c r="AN69" s="175"/>
      <c r="AO69" s="175"/>
      <c r="AP69" s="176"/>
      <c r="AQ69" s="176"/>
      <c r="AR69" s="176"/>
      <c r="AS69" s="176"/>
      <c r="AT69" s="176"/>
      <c r="AU69" s="176"/>
      <c r="AV69" s="176"/>
      <c r="BD69" s="177"/>
      <c r="BE69" s="178"/>
      <c r="BF69" s="161"/>
      <c r="BG69" s="161"/>
      <c r="BH69" s="161"/>
      <c r="BI69" s="146"/>
      <c r="BJ69" s="146"/>
      <c r="BK69" s="146"/>
      <c r="BL69" s="146"/>
      <c r="BM69" s="146"/>
      <c r="BN69" s="146"/>
      <c r="BO69" s="146"/>
      <c r="BP69" s="146"/>
      <c r="BQ69" s="146"/>
      <c r="BR69" s="146"/>
      <c r="BS69" s="146"/>
    </row>
    <row r="70" spans="1:71">
      <c r="AY70" s="179"/>
      <c r="BA70" s="179"/>
      <c r="BB70" s="179"/>
      <c r="BC70" s="179"/>
      <c r="BD70" s="179"/>
      <c r="BE70" s="179"/>
      <c r="BF70" s="179"/>
      <c r="BG70" s="179"/>
      <c r="BH70" s="139"/>
    </row>
    <row r="71" spans="1:71" ht="12" customHeight="1">
      <c r="AY71" s="179"/>
      <c r="BA71" s="179"/>
      <c r="BB71" s="179"/>
      <c r="BC71" s="179"/>
      <c r="BD71" s="179"/>
      <c r="BE71" s="179"/>
      <c r="BF71" s="179"/>
      <c r="BG71" s="179"/>
      <c r="BH71" s="139"/>
    </row>
    <row r="72" spans="1:71" ht="12" customHeight="1">
      <c r="AY72" s="179"/>
      <c r="BA72" s="179"/>
      <c r="BB72" s="179"/>
      <c r="BC72" s="179"/>
      <c r="BD72" s="179"/>
      <c r="BE72" s="179"/>
      <c r="BF72" s="179"/>
      <c r="BG72" s="179"/>
      <c r="BH72" s="139"/>
    </row>
    <row r="73" spans="1:71" ht="12" customHeight="1">
      <c r="AY73" s="179"/>
      <c r="BA73" s="179"/>
      <c r="BB73" s="179"/>
      <c r="BC73" s="179"/>
      <c r="BD73" s="179"/>
      <c r="BE73" s="179"/>
      <c r="BF73" s="179"/>
      <c r="BG73" s="179"/>
      <c r="BH73" s="139"/>
    </row>
    <row r="74" spans="1:71" ht="12" customHeight="1">
      <c r="AY74" s="179"/>
      <c r="BA74" s="179"/>
      <c r="BB74" s="179"/>
      <c r="BC74" s="179"/>
      <c r="BD74" s="179"/>
      <c r="BE74" s="179"/>
      <c r="BF74" s="179"/>
      <c r="BG74" s="179"/>
      <c r="BH74" s="139"/>
    </row>
    <row r="75" spans="1:71">
      <c r="AY75" s="179"/>
      <c r="BA75" s="179"/>
      <c r="BB75" s="179"/>
      <c r="BC75" s="179"/>
      <c r="BD75" s="179"/>
      <c r="BE75" s="179"/>
      <c r="BF75" s="179"/>
      <c r="BG75" s="179"/>
      <c r="BH75" s="139"/>
    </row>
    <row r="76" spans="1:71">
      <c r="AY76" s="179"/>
      <c r="BA76" s="179"/>
      <c r="BB76" s="179"/>
      <c r="BC76" s="179"/>
      <c r="BD76" s="179"/>
      <c r="BE76" s="179"/>
      <c r="BF76" s="179"/>
      <c r="BG76" s="179"/>
      <c r="BH76" s="139"/>
    </row>
    <row r="77" spans="1:71">
      <c r="AY77" s="179"/>
      <c r="BA77" s="179"/>
      <c r="BB77" s="179"/>
      <c r="BC77" s="179"/>
      <c r="BD77" s="179"/>
      <c r="BE77" s="179"/>
      <c r="BF77" s="179"/>
      <c r="BG77" s="179"/>
      <c r="BH77" s="139"/>
    </row>
    <row r="78" spans="1:71">
      <c r="AY78" s="179"/>
      <c r="BA78" s="179"/>
      <c r="BB78" s="179"/>
      <c r="BC78" s="179"/>
      <c r="BD78" s="179"/>
      <c r="BE78" s="179"/>
      <c r="BF78" s="179"/>
      <c r="BG78" s="179"/>
      <c r="BH78" s="139"/>
    </row>
    <row r="80" spans="1:71">
      <c r="A80" s="139"/>
      <c r="B80" s="139"/>
    </row>
    <row r="81" spans="1:62" s="140" customFormat="1">
      <c r="A81" s="139"/>
      <c r="B81" s="139"/>
      <c r="BI81" s="139"/>
      <c r="BJ81" s="139"/>
    </row>
    <row r="82" spans="1:62" s="140" customFormat="1">
      <c r="A82" s="139"/>
      <c r="B82" s="139"/>
      <c r="BI82" s="139"/>
      <c r="BJ82" s="139"/>
    </row>
    <row r="83" spans="1:62" s="140" customFormat="1">
      <c r="A83" s="139"/>
      <c r="B83" s="139"/>
      <c r="BI83" s="139"/>
      <c r="BJ83" s="139"/>
    </row>
    <row r="84" spans="1:62" s="140" customFormat="1">
      <c r="A84" s="139"/>
      <c r="B84" s="139"/>
      <c r="BI84" s="139"/>
      <c r="BJ84" s="139"/>
    </row>
    <row r="85" spans="1:62" s="140" customFormat="1">
      <c r="A85" s="139"/>
      <c r="B85" s="139"/>
      <c r="BI85" s="139"/>
      <c r="BJ85" s="139"/>
    </row>
    <row r="86" spans="1:62" s="140" customFormat="1">
      <c r="A86" s="139"/>
      <c r="B86" s="139"/>
      <c r="BI86" s="139"/>
      <c r="BJ86" s="139"/>
    </row>
    <row r="87" spans="1:62" s="140" customFormat="1">
      <c r="A87" s="139"/>
      <c r="B87" s="139"/>
      <c r="BI87" s="139"/>
      <c r="BJ87" s="139"/>
    </row>
    <row r="88" spans="1:62" s="140" customFormat="1">
      <c r="A88" s="139"/>
      <c r="B88" s="139"/>
      <c r="BI88" s="139"/>
      <c r="BJ88" s="139"/>
    </row>
    <row r="89" spans="1:62" s="140" customFormat="1">
      <c r="A89" s="139"/>
      <c r="B89" s="139"/>
      <c r="BI89" s="139"/>
      <c r="BJ89" s="139"/>
    </row>
    <row r="90" spans="1:62" s="140" customFormat="1">
      <c r="A90" s="139"/>
      <c r="B90" s="139"/>
      <c r="BI90" s="139"/>
      <c r="BJ90" s="139"/>
    </row>
    <row r="91" spans="1:62" s="140" customFormat="1">
      <c r="A91" s="139"/>
      <c r="B91" s="139"/>
      <c r="BI91" s="139"/>
      <c r="BJ91" s="139"/>
    </row>
    <row r="92" spans="1:62" s="140" customFormat="1">
      <c r="A92" s="139"/>
      <c r="B92" s="139"/>
      <c r="BI92" s="139"/>
      <c r="BJ92" s="139"/>
    </row>
    <row r="93" spans="1:62" s="140" customFormat="1">
      <c r="A93" s="139"/>
      <c r="B93" s="139"/>
      <c r="BI93" s="139"/>
      <c r="BJ93" s="139"/>
    </row>
    <row r="94" spans="1:62" s="140" customFormat="1">
      <c r="A94" s="139"/>
      <c r="B94" s="139"/>
      <c r="BI94" s="139"/>
      <c r="BJ94" s="139"/>
    </row>
    <row r="95" spans="1:62" s="140" customFormat="1">
      <c r="A95" s="139"/>
      <c r="B95" s="139"/>
      <c r="BI95" s="139"/>
      <c r="BJ95" s="139"/>
    </row>
    <row r="96" spans="1:62" s="140" customFormat="1">
      <c r="A96" s="139"/>
      <c r="B96" s="139"/>
      <c r="BI96" s="139"/>
      <c r="BJ96" s="139"/>
    </row>
    <row r="97" spans="1:62" s="140" customFormat="1">
      <c r="A97" s="139"/>
      <c r="B97" s="139"/>
      <c r="BI97" s="139"/>
      <c r="BJ97" s="139"/>
    </row>
  </sheetData>
  <mergeCells count="3">
    <mergeCell ref="AX1:BJ2"/>
    <mergeCell ref="D22:I23"/>
    <mergeCell ref="J22:BC23"/>
  </mergeCells>
  <phoneticPr fontId="5"/>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Normal="100" zoomScaleSheetLayoutView="100" workbookViewId="0">
      <selection activeCell="B3" sqref="B3"/>
    </sheetView>
  </sheetViews>
  <sheetFormatPr defaultRowHeight="13.5"/>
  <cols>
    <col min="1" max="63" width="1.625" customWidth="1"/>
  </cols>
  <sheetData>
    <row r="1" spans="1:28" ht="11.1" customHeight="1">
      <c r="A1" s="188">
        <v>130</v>
      </c>
      <c r="B1" s="189"/>
      <c r="C1" s="189"/>
      <c r="D1" s="189"/>
      <c r="E1" s="189"/>
      <c r="F1" s="189"/>
      <c r="G1" s="189"/>
      <c r="H1" s="189"/>
      <c r="I1" s="189"/>
      <c r="J1" s="189"/>
      <c r="K1" s="189"/>
      <c r="L1" s="189"/>
      <c r="M1" s="189"/>
      <c r="N1" s="189"/>
    </row>
    <row r="2" spans="1:28" ht="11.1" customHeight="1">
      <c r="A2" s="189"/>
      <c r="B2" s="189"/>
      <c r="C2" s="189"/>
      <c r="D2" s="189"/>
      <c r="E2" s="189"/>
      <c r="F2" s="189"/>
      <c r="G2" s="189"/>
      <c r="H2" s="189"/>
      <c r="I2" s="189"/>
      <c r="J2" s="189"/>
      <c r="K2" s="189"/>
      <c r="L2" s="189"/>
      <c r="M2" s="189"/>
      <c r="N2" s="189"/>
    </row>
    <row r="5" spans="1:28">
      <c r="B5" s="1"/>
      <c r="C5" s="1"/>
      <c r="D5" s="1"/>
      <c r="E5" s="1"/>
      <c r="F5" s="1"/>
      <c r="G5" s="1"/>
      <c r="H5" s="1"/>
      <c r="I5" s="1"/>
      <c r="J5" s="1"/>
      <c r="K5" s="1"/>
      <c r="L5" s="1"/>
      <c r="M5" s="1"/>
      <c r="N5" s="1"/>
      <c r="O5" s="1"/>
    </row>
    <row r="6" spans="1:28" s="2" customFormat="1" ht="18" customHeight="1">
      <c r="B6" s="3"/>
      <c r="C6" s="190" t="s">
        <v>0</v>
      </c>
      <c r="D6" s="191"/>
      <c r="E6" s="191"/>
      <c r="F6" s="191"/>
      <c r="G6" s="191"/>
      <c r="H6" s="191"/>
      <c r="I6" s="191"/>
      <c r="J6" s="191"/>
      <c r="K6" s="192"/>
      <c r="L6" s="192"/>
      <c r="M6" s="192"/>
      <c r="N6" s="192"/>
      <c r="O6" s="192"/>
      <c r="Q6" s="119" t="s">
        <v>203</v>
      </c>
      <c r="R6" s="118"/>
      <c r="S6" s="118"/>
      <c r="T6" s="118"/>
      <c r="U6" s="118"/>
      <c r="V6" s="118"/>
      <c r="W6" s="118"/>
      <c r="X6" s="118"/>
      <c r="Y6" s="118"/>
      <c r="Z6" s="118"/>
      <c r="AA6" s="118"/>
      <c r="AB6" s="118"/>
    </row>
    <row r="7" spans="1:28" s="2" customFormat="1">
      <c r="B7" s="3"/>
      <c r="C7" s="3"/>
      <c r="D7" s="3"/>
      <c r="E7" s="3"/>
      <c r="F7" s="3"/>
      <c r="G7" s="3"/>
      <c r="H7" s="3"/>
      <c r="I7" s="3"/>
      <c r="J7" s="3"/>
      <c r="K7" s="3"/>
      <c r="L7" s="3"/>
      <c r="M7" s="3"/>
      <c r="N7" s="3"/>
      <c r="O7" s="3"/>
    </row>
    <row r="8" spans="1:28" ht="15" customHeight="1">
      <c r="B8" s="4" t="s">
        <v>1</v>
      </c>
      <c r="C8" s="5"/>
      <c r="D8" s="5"/>
      <c r="E8" s="5"/>
      <c r="F8" s="5"/>
      <c r="G8" s="5"/>
      <c r="H8" s="5"/>
      <c r="I8" s="5"/>
      <c r="J8" s="5"/>
      <c r="K8" s="5"/>
      <c r="L8" s="5"/>
      <c r="M8" s="5"/>
      <c r="N8" s="5"/>
      <c r="O8" s="5"/>
    </row>
    <row r="9" spans="1:28" ht="6.75" customHeight="1">
      <c r="B9" s="5"/>
      <c r="C9" s="5"/>
      <c r="D9" s="5"/>
      <c r="E9" s="5"/>
      <c r="F9" s="5"/>
      <c r="G9" s="5"/>
      <c r="H9" s="5"/>
      <c r="I9" s="5"/>
      <c r="J9" s="5"/>
      <c r="K9" s="5"/>
      <c r="L9" s="5"/>
      <c r="M9" s="5"/>
      <c r="N9" s="5"/>
      <c r="O9" s="5"/>
    </row>
    <row r="10" spans="1:28">
      <c r="B10" s="5"/>
      <c r="C10" s="6" t="s">
        <v>2</v>
      </c>
      <c r="D10" s="5"/>
      <c r="E10" s="5"/>
      <c r="F10" s="5"/>
      <c r="G10" s="5"/>
      <c r="H10" s="5"/>
      <c r="I10" s="5"/>
      <c r="J10" s="5"/>
      <c r="K10" s="5"/>
      <c r="L10" s="5"/>
      <c r="M10" s="5"/>
      <c r="N10" s="5"/>
      <c r="O10" s="5"/>
    </row>
    <row r="12" spans="1:28" ht="15" customHeight="1">
      <c r="B12" s="4" t="s">
        <v>3</v>
      </c>
    </row>
    <row r="13" spans="1:28" ht="6.75" customHeight="1"/>
    <row r="14" spans="1:28" hidden="1">
      <c r="C14" s="6">
        <v>1</v>
      </c>
    </row>
    <row r="15" spans="1:28">
      <c r="C15" s="6" t="s">
        <v>4</v>
      </c>
    </row>
    <row r="16" spans="1:28">
      <c r="B16" s="6" t="s">
        <v>5</v>
      </c>
    </row>
    <row r="17" spans="2:13">
      <c r="D17" s="6"/>
    </row>
    <row r="18" spans="2:13" ht="15" customHeight="1">
      <c r="B18" s="4" t="s">
        <v>6</v>
      </c>
    </row>
    <row r="19" spans="2:13" ht="6.75" customHeight="1"/>
    <row r="20" spans="2:13">
      <c r="B20" s="187" t="s">
        <v>7</v>
      </c>
      <c r="C20" s="187"/>
      <c r="D20" s="187"/>
      <c r="E20" s="187"/>
      <c r="F20" s="187"/>
      <c r="G20" s="187"/>
      <c r="H20" s="187"/>
      <c r="I20" s="187"/>
      <c r="J20" s="187"/>
      <c r="K20" s="5"/>
      <c r="L20" s="6" t="s">
        <v>8</v>
      </c>
      <c r="M20" s="5"/>
    </row>
    <row r="21" spans="2:13">
      <c r="B21" s="5"/>
      <c r="C21" s="5"/>
      <c r="D21" s="5"/>
      <c r="E21" s="5"/>
      <c r="F21" s="5"/>
      <c r="G21" s="5"/>
      <c r="H21" s="5"/>
      <c r="I21" s="5"/>
      <c r="J21" s="5"/>
      <c r="K21" s="5"/>
      <c r="L21" s="6" t="s">
        <v>9</v>
      </c>
      <c r="M21" s="5"/>
    </row>
    <row r="22" spans="2:13" ht="8.1" customHeight="1">
      <c r="B22" s="5"/>
      <c r="C22" s="5"/>
      <c r="D22" s="5"/>
      <c r="E22" s="5"/>
      <c r="F22" s="5"/>
      <c r="G22" s="5"/>
      <c r="H22" s="5"/>
      <c r="I22" s="5"/>
      <c r="J22" s="5"/>
      <c r="K22" s="5"/>
      <c r="L22" s="5"/>
      <c r="M22" s="5"/>
    </row>
    <row r="23" spans="2:13">
      <c r="B23" s="187" t="s">
        <v>10</v>
      </c>
      <c r="C23" s="187"/>
      <c r="D23" s="187"/>
      <c r="E23" s="187"/>
      <c r="F23" s="187"/>
      <c r="G23" s="187"/>
      <c r="H23" s="187"/>
      <c r="I23" s="187"/>
      <c r="J23" s="187"/>
      <c r="K23" s="5"/>
      <c r="L23" s="6" t="s">
        <v>11</v>
      </c>
      <c r="M23" s="5"/>
    </row>
    <row r="24" spans="2:13" ht="8.1" customHeight="1">
      <c r="B24" s="5"/>
      <c r="C24" s="5"/>
      <c r="D24" s="5"/>
      <c r="E24" s="5"/>
      <c r="F24" s="5"/>
      <c r="G24" s="5"/>
      <c r="H24" s="5"/>
      <c r="I24" s="5"/>
      <c r="J24" s="5"/>
      <c r="K24" s="5"/>
      <c r="L24" s="5"/>
      <c r="M24" s="5"/>
    </row>
    <row r="25" spans="2:13">
      <c r="B25" s="187" t="s">
        <v>12</v>
      </c>
      <c r="C25" s="187"/>
      <c r="D25" s="187"/>
      <c r="E25" s="187"/>
      <c r="F25" s="187"/>
      <c r="G25" s="187"/>
      <c r="H25" s="187"/>
      <c r="I25" s="187"/>
      <c r="J25" s="187"/>
      <c r="K25" s="5"/>
      <c r="L25" s="6" t="s">
        <v>13</v>
      </c>
      <c r="M25" s="5"/>
    </row>
    <row r="26" spans="2:13" ht="8.1" customHeight="1">
      <c r="B26" s="5"/>
      <c r="C26" s="5"/>
      <c r="D26" s="5"/>
      <c r="E26" s="5"/>
      <c r="F26" s="5"/>
      <c r="G26" s="5"/>
      <c r="H26" s="5"/>
      <c r="I26" s="5"/>
      <c r="J26" s="5"/>
      <c r="K26" s="5"/>
      <c r="L26" s="5"/>
      <c r="M26" s="5"/>
    </row>
    <row r="27" spans="2:13">
      <c r="B27" s="187" t="s">
        <v>14</v>
      </c>
      <c r="C27" s="187"/>
      <c r="D27" s="187"/>
      <c r="E27" s="187"/>
      <c r="F27" s="187"/>
      <c r="G27" s="187"/>
      <c r="H27" s="187"/>
      <c r="I27" s="187"/>
      <c r="J27" s="187"/>
      <c r="K27" s="5"/>
      <c r="L27" s="6" t="s">
        <v>15</v>
      </c>
      <c r="M27" s="5"/>
    </row>
    <row r="28" spans="2:13">
      <c r="B28" s="5"/>
      <c r="C28" s="5"/>
      <c r="D28" s="5"/>
      <c r="E28" s="5"/>
      <c r="F28" s="5"/>
      <c r="G28" s="5"/>
      <c r="H28" s="5"/>
      <c r="I28" s="5"/>
      <c r="J28" s="5"/>
      <c r="K28" s="5"/>
      <c r="L28" s="6" t="s">
        <v>16</v>
      </c>
      <c r="M28" s="5"/>
    </row>
    <row r="29" spans="2:13" ht="8.1" customHeight="1">
      <c r="B29" s="5"/>
      <c r="C29" s="5"/>
      <c r="D29" s="5"/>
      <c r="E29" s="5"/>
      <c r="F29" s="5"/>
      <c r="G29" s="5"/>
      <c r="H29" s="5"/>
      <c r="I29" s="5"/>
      <c r="J29" s="5"/>
      <c r="K29" s="5"/>
      <c r="L29" s="5"/>
      <c r="M29" s="5"/>
    </row>
    <row r="30" spans="2:13">
      <c r="B30" s="187" t="s">
        <v>17</v>
      </c>
      <c r="C30" s="187"/>
      <c r="D30" s="187"/>
      <c r="E30" s="187"/>
      <c r="F30" s="187"/>
      <c r="G30" s="187"/>
      <c r="H30" s="187"/>
      <c r="I30" s="187"/>
      <c r="J30" s="187"/>
      <c r="K30" s="5"/>
      <c r="L30" s="6" t="s">
        <v>18</v>
      </c>
      <c r="M30" s="5"/>
    </row>
    <row r="31" spans="2:13" ht="8.1" customHeight="1">
      <c r="B31" s="5"/>
      <c r="C31" s="5"/>
      <c r="D31" s="5"/>
      <c r="E31" s="5"/>
      <c r="F31" s="5"/>
      <c r="G31" s="5"/>
      <c r="H31" s="5"/>
      <c r="I31" s="5"/>
      <c r="J31" s="5"/>
      <c r="K31" s="5"/>
      <c r="L31" s="5"/>
      <c r="M31" s="5"/>
    </row>
    <row r="32" spans="2:13">
      <c r="B32" s="187" t="s">
        <v>19</v>
      </c>
      <c r="C32" s="187"/>
      <c r="D32" s="187"/>
      <c r="E32" s="187"/>
      <c r="F32" s="187"/>
      <c r="G32" s="187"/>
      <c r="H32" s="187"/>
      <c r="I32" s="187"/>
      <c r="J32" s="187"/>
      <c r="K32" s="5"/>
      <c r="L32" s="6" t="s">
        <v>20</v>
      </c>
      <c r="M32" s="5"/>
    </row>
    <row r="33" spans="2:15" ht="8.1" customHeight="1">
      <c r="B33" s="5"/>
      <c r="C33" s="5"/>
      <c r="D33" s="5"/>
      <c r="E33" s="5"/>
      <c r="F33" s="5"/>
      <c r="G33" s="5"/>
      <c r="H33" s="5"/>
      <c r="I33" s="5"/>
      <c r="J33" s="5"/>
      <c r="K33" s="5"/>
      <c r="L33" s="5"/>
      <c r="M33" s="5"/>
    </row>
    <row r="34" spans="2:15">
      <c r="B34" s="187" t="s">
        <v>21</v>
      </c>
      <c r="C34" s="187"/>
      <c r="D34" s="187"/>
      <c r="E34" s="187"/>
      <c r="F34" s="187"/>
      <c r="G34" s="187"/>
      <c r="H34" s="187"/>
      <c r="I34" s="187"/>
      <c r="J34" s="187"/>
      <c r="K34" s="5"/>
      <c r="L34" s="6" t="s">
        <v>22</v>
      </c>
      <c r="M34" s="5"/>
    </row>
    <row r="35" spans="2:15" ht="8.1" customHeight="1">
      <c r="B35" s="5"/>
      <c r="C35" s="5"/>
      <c r="D35" s="5"/>
      <c r="E35" s="5"/>
      <c r="F35" s="5"/>
      <c r="G35" s="5"/>
      <c r="H35" s="5"/>
      <c r="I35" s="5"/>
      <c r="J35" s="5"/>
      <c r="K35" s="5"/>
      <c r="L35" s="5"/>
      <c r="M35" s="5"/>
    </row>
    <row r="36" spans="2:15">
      <c r="B36" s="187" t="s">
        <v>23</v>
      </c>
      <c r="C36" s="187"/>
      <c r="D36" s="187"/>
      <c r="E36" s="187"/>
      <c r="F36" s="187"/>
      <c r="G36" s="187"/>
      <c r="H36" s="187"/>
      <c r="I36" s="187"/>
      <c r="J36" s="187"/>
      <c r="K36" s="5"/>
      <c r="L36" s="6" t="s">
        <v>24</v>
      </c>
      <c r="M36" s="5"/>
    </row>
    <row r="38" spans="2:15" ht="15" customHeight="1">
      <c r="B38" s="4" t="s">
        <v>25</v>
      </c>
    </row>
    <row r="39" spans="2:15" ht="6.75" customHeight="1"/>
    <row r="40" spans="2:15">
      <c r="B40" s="5"/>
      <c r="C40" s="6" t="s">
        <v>26</v>
      </c>
      <c r="D40" s="5"/>
      <c r="E40" s="5"/>
      <c r="F40" s="5"/>
      <c r="G40" s="5"/>
      <c r="H40" s="5"/>
      <c r="I40" s="5"/>
      <c r="J40" s="5"/>
      <c r="K40" s="5"/>
      <c r="L40" s="5"/>
      <c r="M40" s="5"/>
      <c r="N40" s="5"/>
      <c r="O40" s="5"/>
    </row>
    <row r="41" spans="2:15" ht="10.5" customHeight="1">
      <c r="B41" s="5"/>
      <c r="C41" s="5"/>
      <c r="D41" s="5"/>
      <c r="E41" s="5"/>
      <c r="F41" s="5"/>
      <c r="G41" s="5"/>
      <c r="H41" s="5"/>
      <c r="I41" s="5"/>
      <c r="J41" s="5"/>
    </row>
    <row r="42" spans="2:15" ht="13.5" customHeight="1">
      <c r="B42" s="193" t="s">
        <v>27</v>
      </c>
      <c r="C42" s="193"/>
      <c r="D42" s="193"/>
      <c r="E42" s="193"/>
      <c r="F42" s="193"/>
      <c r="G42" s="193"/>
      <c r="H42" s="193"/>
      <c r="I42" s="193"/>
      <c r="J42" s="193"/>
      <c r="L42" s="6" t="s">
        <v>28</v>
      </c>
    </row>
    <row r="43" spans="2:15">
      <c r="B43" s="7"/>
      <c r="C43" s="5"/>
      <c r="D43" s="5"/>
      <c r="E43" s="5"/>
      <c r="F43" s="5"/>
      <c r="G43" s="5"/>
      <c r="H43" s="5"/>
      <c r="I43" s="5"/>
      <c r="J43" s="5"/>
      <c r="K43" s="5"/>
      <c r="L43" s="1" t="s">
        <v>29</v>
      </c>
      <c r="M43" s="5"/>
      <c r="N43" s="5"/>
      <c r="O43" s="5"/>
    </row>
    <row r="44" spans="2:15" ht="8.1" customHeight="1">
      <c r="B44" s="5"/>
      <c r="C44" s="5"/>
      <c r="D44" s="5"/>
      <c r="E44" s="5"/>
      <c r="F44" s="5"/>
      <c r="G44" s="5"/>
      <c r="H44" s="5"/>
      <c r="I44" s="5"/>
      <c r="J44" s="5"/>
      <c r="L44" s="5"/>
    </row>
    <row r="45" spans="2:15">
      <c r="B45" s="193" t="s">
        <v>30</v>
      </c>
      <c r="C45" s="193"/>
      <c r="D45" s="193"/>
      <c r="E45" s="193"/>
      <c r="F45" s="193"/>
      <c r="G45" s="193"/>
      <c r="H45" s="193"/>
      <c r="I45" s="193"/>
      <c r="J45" s="193"/>
      <c r="K45" s="5"/>
      <c r="L45" s="1" t="s">
        <v>31</v>
      </c>
      <c r="M45" s="5"/>
      <c r="N45" s="5"/>
      <c r="O45" s="5"/>
    </row>
    <row r="46" spans="2:15" ht="8.1" customHeight="1">
      <c r="B46" s="5"/>
      <c r="C46" s="5"/>
      <c r="D46" s="5"/>
      <c r="E46" s="5"/>
      <c r="F46" s="5"/>
      <c r="G46" s="5"/>
      <c r="H46" s="5"/>
      <c r="I46" s="5"/>
      <c r="J46" s="5"/>
      <c r="L46" s="5"/>
    </row>
    <row r="47" spans="2:15">
      <c r="B47" s="193" t="s">
        <v>32</v>
      </c>
      <c r="C47" s="193"/>
      <c r="D47" s="193"/>
      <c r="E47" s="193"/>
      <c r="F47" s="193"/>
      <c r="G47" s="193"/>
      <c r="H47" s="193"/>
      <c r="I47" s="193"/>
      <c r="J47" s="193"/>
      <c r="L47" s="1" t="s">
        <v>33</v>
      </c>
    </row>
    <row r="48" spans="2:15">
      <c r="B48" s="8"/>
      <c r="L48" s="1" t="s">
        <v>34</v>
      </c>
    </row>
    <row r="50" spans="2:15">
      <c r="B50" s="1"/>
      <c r="C50" s="1"/>
      <c r="D50" s="1"/>
      <c r="E50" s="1"/>
      <c r="F50" s="1"/>
      <c r="G50" s="1"/>
      <c r="H50" s="1"/>
      <c r="I50" s="1"/>
      <c r="J50" s="1"/>
      <c r="K50" s="1"/>
      <c r="L50" s="1"/>
      <c r="M50" s="1"/>
      <c r="N50" s="1"/>
      <c r="O50" s="1"/>
    </row>
    <row r="51" spans="2:15">
      <c r="B51" s="1" t="s">
        <v>35</v>
      </c>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9" spans="2:15">
      <c r="C59" s="6"/>
    </row>
  </sheetData>
  <mergeCells count="13">
    <mergeCell ref="B47:J47"/>
    <mergeCell ref="B30:J30"/>
    <mergeCell ref="B32:J32"/>
    <mergeCell ref="B34:J34"/>
    <mergeCell ref="B36:J36"/>
    <mergeCell ref="B42:J42"/>
    <mergeCell ref="B45:J45"/>
    <mergeCell ref="B27:J27"/>
    <mergeCell ref="A1:N2"/>
    <mergeCell ref="C6:O6"/>
    <mergeCell ref="B20:J20"/>
    <mergeCell ref="B23:J23"/>
    <mergeCell ref="B25:J25"/>
  </mergeCells>
  <phoneticPr fontId="5"/>
  <pageMargins left="0.47244094488188981" right="0.39370078740157483" top="0.31496062992125984" bottom="0.3937007874015748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view="pageBreakPreview" topLeftCell="H1" zoomScaleNormal="100" zoomScaleSheetLayoutView="100" workbookViewId="0">
      <selection activeCell="H1" sqref="H1"/>
    </sheetView>
  </sheetViews>
  <sheetFormatPr defaultRowHeight="13.5"/>
  <cols>
    <col min="1" max="1" width="1" style="9" customWidth="1"/>
    <col min="2" max="63" width="1.625" style="9" customWidth="1"/>
    <col min="64" max="16384" width="9" style="9"/>
  </cols>
  <sheetData>
    <row r="1" spans="1:71" ht="11.1" customHeight="1">
      <c r="AY1" s="194">
        <v>131</v>
      </c>
      <c r="AZ1" s="195"/>
      <c r="BA1" s="195"/>
      <c r="BB1" s="195"/>
      <c r="BC1" s="195"/>
      <c r="BD1" s="195"/>
      <c r="BE1" s="195"/>
      <c r="BF1" s="195"/>
      <c r="BG1" s="195"/>
      <c r="BH1" s="195"/>
      <c r="BI1" s="195"/>
      <c r="BJ1" s="195"/>
      <c r="BK1" s="195"/>
    </row>
    <row r="2" spans="1:71" ht="11.1" customHeight="1">
      <c r="AY2" s="195"/>
      <c r="AZ2" s="195"/>
      <c r="BA2" s="195"/>
      <c r="BB2" s="195"/>
      <c r="BC2" s="195"/>
      <c r="BD2" s="195"/>
      <c r="BE2" s="195"/>
      <c r="BF2" s="195"/>
      <c r="BG2" s="195"/>
      <c r="BH2" s="195"/>
      <c r="BI2" s="195"/>
      <c r="BJ2" s="195"/>
      <c r="BK2" s="195"/>
    </row>
    <row r="5" spans="1:71">
      <c r="A5" s="51"/>
      <c r="B5" s="51"/>
      <c r="C5" s="51"/>
      <c r="D5" s="51"/>
      <c r="E5" s="51"/>
      <c r="F5" s="51"/>
      <c r="G5" s="51"/>
      <c r="H5" s="51"/>
      <c r="I5" s="51"/>
      <c r="J5" s="51"/>
      <c r="K5" s="51"/>
      <c r="L5" s="51"/>
      <c r="M5" s="51"/>
    </row>
    <row r="6" spans="1:71" ht="18" customHeight="1">
      <c r="B6" s="196" t="s">
        <v>36</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row>
    <row r="7" spans="1:71">
      <c r="BA7" s="52"/>
      <c r="BB7" s="52"/>
      <c r="BC7" s="52"/>
      <c r="BD7" s="52"/>
      <c r="BE7" s="52"/>
      <c r="BF7" s="52"/>
      <c r="BG7" s="52"/>
      <c r="BH7" s="52"/>
      <c r="BI7" s="52"/>
      <c r="BJ7" s="53" t="s">
        <v>37</v>
      </c>
    </row>
    <row r="8" spans="1:71" ht="15.95" customHeight="1">
      <c r="B8" s="197" t="s">
        <v>38</v>
      </c>
      <c r="C8" s="197"/>
      <c r="D8" s="197"/>
      <c r="E8" s="197"/>
      <c r="F8" s="197"/>
      <c r="G8" s="197"/>
      <c r="H8" s="197"/>
      <c r="I8" s="197"/>
      <c r="J8" s="197"/>
      <c r="K8" s="197"/>
      <c r="L8" s="198"/>
      <c r="M8" s="203" t="s">
        <v>39</v>
      </c>
      <c r="N8" s="204"/>
      <c r="O8" s="204"/>
      <c r="P8" s="204"/>
      <c r="Q8" s="204"/>
      <c r="R8" s="204"/>
      <c r="S8" s="204"/>
      <c r="T8" s="204"/>
      <c r="U8" s="204"/>
      <c r="V8" s="204"/>
      <c r="W8" s="204"/>
      <c r="X8" s="204"/>
      <c r="Y8" s="204"/>
      <c r="Z8" s="204"/>
      <c r="AA8" s="54"/>
      <c r="AB8" s="54"/>
      <c r="AC8" s="54"/>
      <c r="AD8" s="54"/>
      <c r="AE8" s="54"/>
      <c r="AF8" s="54"/>
      <c r="AG8" s="55"/>
      <c r="AH8" s="56"/>
      <c r="AI8" s="56"/>
      <c r="AJ8" s="56"/>
      <c r="AK8" s="56"/>
      <c r="AL8" s="56"/>
      <c r="AM8" s="55"/>
      <c r="AN8" s="56"/>
      <c r="AO8" s="56"/>
      <c r="AP8" s="56"/>
      <c r="AQ8" s="56"/>
      <c r="AR8" s="56"/>
      <c r="AS8" s="55"/>
      <c r="AT8" s="56"/>
      <c r="AU8" s="56"/>
      <c r="AV8" s="56"/>
      <c r="AW8" s="56"/>
      <c r="AX8" s="56"/>
      <c r="AY8" s="55"/>
      <c r="AZ8" s="56"/>
      <c r="BA8" s="56"/>
      <c r="BB8" s="56"/>
      <c r="BC8" s="56"/>
      <c r="BD8" s="56"/>
      <c r="BE8" s="54"/>
      <c r="BF8" s="54"/>
      <c r="BG8" s="54"/>
      <c r="BH8" s="54"/>
      <c r="BI8" s="54"/>
      <c r="BJ8" s="54"/>
    </row>
    <row r="9" spans="1:71" ht="15.75" customHeight="1">
      <c r="B9" s="199"/>
      <c r="C9" s="199"/>
      <c r="D9" s="199"/>
      <c r="E9" s="199"/>
      <c r="F9" s="199"/>
      <c r="G9" s="199"/>
      <c r="H9" s="199"/>
      <c r="I9" s="199"/>
      <c r="J9" s="199"/>
      <c r="K9" s="199"/>
      <c r="L9" s="200"/>
      <c r="M9" s="205"/>
      <c r="N9" s="206"/>
      <c r="O9" s="206"/>
      <c r="P9" s="206"/>
      <c r="Q9" s="206"/>
      <c r="R9" s="206"/>
      <c r="S9" s="206"/>
      <c r="T9" s="206"/>
      <c r="U9" s="206"/>
      <c r="V9" s="206"/>
      <c r="W9" s="206"/>
      <c r="X9" s="206"/>
      <c r="Y9" s="206"/>
      <c r="Z9" s="206"/>
      <c r="AA9" s="207" t="s">
        <v>40</v>
      </c>
      <c r="AB9" s="208"/>
      <c r="AC9" s="208"/>
      <c r="AD9" s="208"/>
      <c r="AE9" s="208"/>
      <c r="AF9" s="208"/>
      <c r="AG9" s="208"/>
      <c r="AH9" s="208"/>
      <c r="AI9" s="208"/>
      <c r="AJ9" s="208"/>
      <c r="AK9" s="208"/>
      <c r="AL9" s="208"/>
      <c r="AM9" s="207" t="s">
        <v>41</v>
      </c>
      <c r="AN9" s="208"/>
      <c r="AO9" s="208"/>
      <c r="AP9" s="208"/>
      <c r="AQ9" s="208"/>
      <c r="AR9" s="208"/>
      <c r="AS9" s="208"/>
      <c r="AT9" s="208"/>
      <c r="AU9" s="208"/>
      <c r="AV9" s="208"/>
      <c r="AW9" s="208"/>
      <c r="AX9" s="208"/>
      <c r="AY9" s="209" t="s">
        <v>42</v>
      </c>
      <c r="AZ9" s="210"/>
      <c r="BA9" s="210"/>
      <c r="BB9" s="210"/>
      <c r="BC9" s="210"/>
      <c r="BD9" s="210"/>
      <c r="BE9" s="210"/>
      <c r="BF9" s="210"/>
      <c r="BG9" s="210"/>
      <c r="BH9" s="210"/>
      <c r="BI9" s="210"/>
      <c r="BJ9" s="210"/>
    </row>
    <row r="10" spans="1:71" ht="15.95" customHeight="1">
      <c r="B10" s="201"/>
      <c r="C10" s="201"/>
      <c r="D10" s="201"/>
      <c r="E10" s="201"/>
      <c r="F10" s="201"/>
      <c r="G10" s="201"/>
      <c r="H10" s="201"/>
      <c r="I10" s="201"/>
      <c r="J10" s="201"/>
      <c r="K10" s="201"/>
      <c r="L10" s="202"/>
      <c r="M10" s="57"/>
      <c r="N10" s="58"/>
      <c r="O10" s="58"/>
      <c r="P10" s="58"/>
      <c r="Q10" s="58"/>
      <c r="R10" s="58"/>
      <c r="S10" s="58"/>
      <c r="T10" s="211" t="s">
        <v>43</v>
      </c>
      <c r="U10" s="212"/>
      <c r="V10" s="212"/>
      <c r="W10" s="212"/>
      <c r="X10" s="212"/>
      <c r="Y10" s="212"/>
      <c r="Z10" s="213"/>
      <c r="AA10" s="57"/>
      <c r="AB10" s="58"/>
      <c r="AC10" s="58"/>
      <c r="AD10" s="58"/>
      <c r="AE10" s="58"/>
      <c r="AF10" s="58"/>
      <c r="AG10" s="214" t="s">
        <v>43</v>
      </c>
      <c r="AH10" s="215"/>
      <c r="AI10" s="215"/>
      <c r="AJ10" s="215"/>
      <c r="AK10" s="215"/>
      <c r="AL10" s="215"/>
      <c r="AM10" s="57"/>
      <c r="AN10" s="58"/>
      <c r="AO10" s="58"/>
      <c r="AP10" s="58"/>
      <c r="AQ10" s="58"/>
      <c r="AR10" s="58"/>
      <c r="AS10" s="214" t="s">
        <v>43</v>
      </c>
      <c r="AT10" s="215"/>
      <c r="AU10" s="215"/>
      <c r="AV10" s="215"/>
      <c r="AW10" s="215"/>
      <c r="AX10" s="215"/>
      <c r="AY10" s="57"/>
      <c r="AZ10" s="58"/>
      <c r="BA10" s="58"/>
      <c r="BB10" s="58"/>
      <c r="BC10" s="58"/>
      <c r="BD10" s="58"/>
      <c r="BE10" s="214" t="s">
        <v>43</v>
      </c>
      <c r="BF10" s="215"/>
      <c r="BG10" s="215"/>
      <c r="BH10" s="215"/>
      <c r="BI10" s="215"/>
      <c r="BJ10" s="215"/>
    </row>
    <row r="11" spans="1:71" ht="11.25" customHeight="1">
      <c r="L11" s="59"/>
      <c r="BM11" s="216"/>
      <c r="BN11" s="216"/>
      <c r="BO11" s="216"/>
      <c r="BP11" s="216"/>
      <c r="BQ11" s="216"/>
      <c r="BR11" s="216"/>
      <c r="BS11" s="216"/>
    </row>
    <row r="12" spans="1:71">
      <c r="C12" s="217" t="s">
        <v>44</v>
      </c>
      <c r="D12" s="217"/>
      <c r="E12" s="217"/>
      <c r="F12" s="218" t="s">
        <v>45</v>
      </c>
      <c r="G12" s="218"/>
      <c r="H12" s="218"/>
      <c r="I12" s="219" t="s">
        <v>46</v>
      </c>
      <c r="J12" s="219"/>
      <c r="K12" s="219"/>
      <c r="L12" s="60"/>
      <c r="M12" s="216">
        <v>964</v>
      </c>
      <c r="N12" s="216"/>
      <c r="O12" s="216"/>
      <c r="P12" s="216"/>
      <c r="Q12" s="216"/>
      <c r="R12" s="216"/>
      <c r="S12" s="216"/>
      <c r="T12" s="216">
        <v>691</v>
      </c>
      <c r="U12" s="216"/>
      <c r="V12" s="216"/>
      <c r="W12" s="216"/>
      <c r="X12" s="216"/>
      <c r="Y12" s="216"/>
      <c r="Z12" s="216"/>
      <c r="AA12" s="220">
        <v>346</v>
      </c>
      <c r="AB12" s="220"/>
      <c r="AC12" s="220"/>
      <c r="AD12" s="220"/>
      <c r="AE12" s="220"/>
      <c r="AF12" s="220"/>
      <c r="AG12" s="220" t="s">
        <v>47</v>
      </c>
      <c r="AH12" s="220"/>
      <c r="AI12" s="220"/>
      <c r="AJ12" s="220"/>
      <c r="AK12" s="220"/>
      <c r="AL12" s="220"/>
      <c r="AM12" s="216">
        <v>315</v>
      </c>
      <c r="AN12" s="216"/>
      <c r="AO12" s="216"/>
      <c r="AP12" s="216"/>
      <c r="AQ12" s="216"/>
      <c r="AR12" s="216"/>
      <c r="AS12" s="216">
        <v>249</v>
      </c>
      <c r="AT12" s="216"/>
      <c r="AU12" s="216"/>
      <c r="AV12" s="216"/>
      <c r="AW12" s="216"/>
      <c r="AX12" s="216"/>
      <c r="AY12" s="220">
        <v>303</v>
      </c>
      <c r="AZ12" s="220"/>
      <c r="BA12" s="220"/>
      <c r="BB12" s="220"/>
      <c r="BC12" s="220"/>
      <c r="BD12" s="220"/>
      <c r="BE12" s="220" t="s">
        <v>47</v>
      </c>
      <c r="BF12" s="220"/>
      <c r="BG12" s="220"/>
      <c r="BH12" s="220"/>
      <c r="BI12" s="220"/>
      <c r="BJ12" s="220"/>
      <c r="BM12" s="216"/>
      <c r="BN12" s="216"/>
      <c r="BO12" s="216"/>
      <c r="BP12" s="216"/>
      <c r="BQ12" s="216"/>
      <c r="BR12" s="216"/>
      <c r="BS12" s="216"/>
    </row>
    <row r="13" spans="1:71">
      <c r="F13" s="218" t="s">
        <v>48</v>
      </c>
      <c r="G13" s="218"/>
      <c r="H13" s="218"/>
      <c r="L13" s="60"/>
      <c r="M13" s="216">
        <v>794</v>
      </c>
      <c r="N13" s="216"/>
      <c r="O13" s="216"/>
      <c r="P13" s="216"/>
      <c r="Q13" s="216"/>
      <c r="R13" s="216"/>
      <c r="S13" s="216"/>
      <c r="T13" s="216">
        <v>535</v>
      </c>
      <c r="U13" s="216"/>
      <c r="V13" s="216"/>
      <c r="W13" s="216"/>
      <c r="X13" s="216"/>
      <c r="Y13" s="216"/>
      <c r="Z13" s="216"/>
      <c r="AA13" s="216">
        <v>290</v>
      </c>
      <c r="AB13" s="216"/>
      <c r="AC13" s="216"/>
      <c r="AD13" s="216"/>
      <c r="AE13" s="216"/>
      <c r="AF13" s="216"/>
      <c r="AG13" s="220" t="s">
        <v>47</v>
      </c>
      <c r="AH13" s="220"/>
      <c r="AI13" s="220"/>
      <c r="AJ13" s="220"/>
      <c r="AK13" s="220"/>
      <c r="AL13" s="220"/>
      <c r="AM13" s="216">
        <v>271</v>
      </c>
      <c r="AN13" s="216"/>
      <c r="AO13" s="216"/>
      <c r="AP13" s="216"/>
      <c r="AQ13" s="216"/>
      <c r="AR13" s="216"/>
      <c r="AS13" s="216">
        <v>198</v>
      </c>
      <c r="AT13" s="216"/>
      <c r="AU13" s="216"/>
      <c r="AV13" s="216"/>
      <c r="AW13" s="216"/>
      <c r="AX13" s="216"/>
      <c r="AY13" s="216">
        <v>233</v>
      </c>
      <c r="AZ13" s="216"/>
      <c r="BA13" s="216"/>
      <c r="BB13" s="216"/>
      <c r="BC13" s="216"/>
      <c r="BD13" s="216"/>
      <c r="BE13" s="220" t="s">
        <v>47</v>
      </c>
      <c r="BF13" s="220"/>
      <c r="BG13" s="220"/>
      <c r="BH13" s="220"/>
      <c r="BI13" s="220"/>
      <c r="BJ13" s="220"/>
      <c r="BM13" s="216"/>
      <c r="BN13" s="216"/>
      <c r="BO13" s="216"/>
      <c r="BP13" s="216"/>
      <c r="BQ13" s="216"/>
      <c r="BR13" s="216"/>
      <c r="BS13" s="216"/>
    </row>
    <row r="14" spans="1:71">
      <c r="F14" s="219">
        <v>12</v>
      </c>
      <c r="G14" s="219"/>
      <c r="H14" s="219"/>
      <c r="L14" s="60"/>
      <c r="M14" s="216">
        <v>671</v>
      </c>
      <c r="N14" s="216"/>
      <c r="O14" s="216"/>
      <c r="P14" s="216"/>
      <c r="Q14" s="216"/>
      <c r="R14" s="216"/>
      <c r="S14" s="216"/>
      <c r="T14" s="216">
        <v>443</v>
      </c>
      <c r="U14" s="216"/>
      <c r="V14" s="216"/>
      <c r="W14" s="216"/>
      <c r="X14" s="216"/>
      <c r="Y14" s="216"/>
      <c r="Z14" s="216"/>
      <c r="AA14" s="216">
        <v>240</v>
      </c>
      <c r="AB14" s="216"/>
      <c r="AC14" s="216"/>
      <c r="AD14" s="216"/>
      <c r="AE14" s="216"/>
      <c r="AF14" s="216"/>
      <c r="AG14" s="220">
        <v>158</v>
      </c>
      <c r="AH14" s="220"/>
      <c r="AI14" s="220"/>
      <c r="AJ14" s="220"/>
      <c r="AK14" s="220"/>
      <c r="AL14" s="220"/>
      <c r="AM14" s="216">
        <v>243</v>
      </c>
      <c r="AN14" s="216"/>
      <c r="AO14" s="216"/>
      <c r="AP14" s="216"/>
      <c r="AQ14" s="216"/>
      <c r="AR14" s="216"/>
      <c r="AS14" s="216">
        <v>174</v>
      </c>
      <c r="AT14" s="216"/>
      <c r="AU14" s="216"/>
      <c r="AV14" s="216"/>
      <c r="AW14" s="216"/>
      <c r="AX14" s="216"/>
      <c r="AY14" s="216">
        <v>188</v>
      </c>
      <c r="AZ14" s="216"/>
      <c r="BA14" s="216"/>
      <c r="BB14" s="216"/>
      <c r="BC14" s="216"/>
      <c r="BD14" s="216"/>
      <c r="BE14" s="220">
        <v>111</v>
      </c>
      <c r="BF14" s="220"/>
      <c r="BG14" s="220"/>
      <c r="BH14" s="220"/>
      <c r="BI14" s="220"/>
      <c r="BJ14" s="220"/>
      <c r="BM14" s="216"/>
      <c r="BN14" s="216"/>
      <c r="BO14" s="216"/>
      <c r="BP14" s="216"/>
      <c r="BQ14" s="216"/>
      <c r="BR14" s="216"/>
      <c r="BS14" s="216"/>
    </row>
    <row r="15" spans="1:71">
      <c r="F15" s="219">
        <v>17</v>
      </c>
      <c r="G15" s="219"/>
      <c r="H15" s="219"/>
      <c r="L15" s="60"/>
      <c r="M15" s="216">
        <v>572</v>
      </c>
      <c r="N15" s="216"/>
      <c r="O15" s="216"/>
      <c r="P15" s="216"/>
      <c r="Q15" s="216"/>
      <c r="R15" s="216"/>
      <c r="S15" s="216"/>
      <c r="T15" s="216">
        <v>372</v>
      </c>
      <c r="U15" s="216"/>
      <c r="V15" s="216"/>
      <c r="W15" s="216"/>
      <c r="X15" s="216"/>
      <c r="Y15" s="216"/>
      <c r="Z15" s="216"/>
      <c r="AA15" s="216">
        <v>204</v>
      </c>
      <c r="AB15" s="216"/>
      <c r="AC15" s="216"/>
      <c r="AD15" s="216"/>
      <c r="AE15" s="216"/>
      <c r="AF15" s="216"/>
      <c r="AG15" s="216">
        <v>133</v>
      </c>
      <c r="AH15" s="216"/>
      <c r="AI15" s="216"/>
      <c r="AJ15" s="216"/>
      <c r="AK15" s="216"/>
      <c r="AL15" s="216"/>
      <c r="AM15" s="216">
        <v>219</v>
      </c>
      <c r="AN15" s="216"/>
      <c r="AO15" s="216"/>
      <c r="AP15" s="216"/>
      <c r="AQ15" s="216"/>
      <c r="AR15" s="216"/>
      <c r="AS15" s="216">
        <v>147</v>
      </c>
      <c r="AT15" s="216"/>
      <c r="AU15" s="216"/>
      <c r="AV15" s="216"/>
      <c r="AW15" s="216"/>
      <c r="AX15" s="216"/>
      <c r="AY15" s="216">
        <v>149</v>
      </c>
      <c r="AZ15" s="216"/>
      <c r="BA15" s="216"/>
      <c r="BB15" s="216"/>
      <c r="BC15" s="216"/>
      <c r="BD15" s="216"/>
      <c r="BE15" s="216">
        <v>92</v>
      </c>
      <c r="BF15" s="216"/>
      <c r="BG15" s="216"/>
      <c r="BH15" s="216"/>
      <c r="BI15" s="216"/>
      <c r="BJ15" s="216"/>
      <c r="BM15" s="221"/>
      <c r="BN15" s="221"/>
      <c r="BO15" s="221"/>
      <c r="BP15" s="221"/>
      <c r="BQ15" s="221"/>
      <c r="BR15" s="221"/>
      <c r="BS15" s="221"/>
    </row>
    <row r="16" spans="1:71">
      <c r="F16" s="222">
        <v>22</v>
      </c>
      <c r="G16" s="222"/>
      <c r="H16" s="222"/>
      <c r="L16" s="60"/>
      <c r="M16" s="221">
        <v>516</v>
      </c>
      <c r="N16" s="221"/>
      <c r="O16" s="221"/>
      <c r="P16" s="221"/>
      <c r="Q16" s="221"/>
      <c r="R16" s="221"/>
      <c r="S16" s="221"/>
      <c r="T16" s="221">
        <v>352</v>
      </c>
      <c r="U16" s="221"/>
      <c r="V16" s="221"/>
      <c r="W16" s="221"/>
      <c r="X16" s="221"/>
      <c r="Y16" s="221"/>
      <c r="Z16" s="221"/>
      <c r="AA16" s="221">
        <v>185</v>
      </c>
      <c r="AB16" s="221"/>
      <c r="AC16" s="221"/>
      <c r="AD16" s="221"/>
      <c r="AE16" s="221"/>
      <c r="AF16" s="221"/>
      <c r="AG16" s="221">
        <v>125</v>
      </c>
      <c r="AH16" s="221"/>
      <c r="AI16" s="221"/>
      <c r="AJ16" s="221"/>
      <c r="AK16" s="221"/>
      <c r="AL16" s="221"/>
      <c r="AM16" s="221">
        <v>195</v>
      </c>
      <c r="AN16" s="221"/>
      <c r="AO16" s="221"/>
      <c r="AP16" s="221"/>
      <c r="AQ16" s="221"/>
      <c r="AR16" s="221"/>
      <c r="AS16" s="221">
        <v>143</v>
      </c>
      <c r="AT16" s="221"/>
      <c r="AU16" s="221"/>
      <c r="AV16" s="221"/>
      <c r="AW16" s="221"/>
      <c r="AX16" s="221"/>
      <c r="AY16" s="221">
        <v>136</v>
      </c>
      <c r="AZ16" s="221"/>
      <c r="BA16" s="221"/>
      <c r="BB16" s="221"/>
      <c r="BC16" s="221"/>
      <c r="BD16" s="221"/>
      <c r="BE16" s="221">
        <v>84</v>
      </c>
      <c r="BF16" s="221"/>
      <c r="BG16" s="221"/>
      <c r="BH16" s="221"/>
      <c r="BI16" s="221"/>
      <c r="BJ16" s="221"/>
    </row>
    <row r="17" spans="2:63" ht="11.25" customHeight="1">
      <c r="B17" s="61"/>
      <c r="C17" s="61"/>
      <c r="D17" s="61"/>
      <c r="E17" s="61"/>
      <c r="F17" s="61"/>
      <c r="G17" s="61"/>
      <c r="H17" s="61"/>
      <c r="I17" s="61"/>
      <c r="J17" s="61"/>
      <c r="K17" s="61"/>
      <c r="L17" s="62"/>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row>
    <row r="18" spans="2:63">
      <c r="C18" s="223" t="s">
        <v>49</v>
      </c>
      <c r="D18" s="223"/>
      <c r="E18" s="10" t="s">
        <v>50</v>
      </c>
      <c r="F18" s="224">
        <v>-1</v>
      </c>
      <c r="G18" s="224"/>
      <c r="H18" s="11" t="s">
        <v>51</v>
      </c>
    </row>
    <row r="19" spans="2:63">
      <c r="F19" s="225">
        <v>-2</v>
      </c>
      <c r="G19" s="225"/>
      <c r="H19" s="12" t="s">
        <v>52</v>
      </c>
    </row>
    <row r="20" spans="2:63">
      <c r="B20" s="229" t="s">
        <v>53</v>
      </c>
      <c r="C20" s="229"/>
      <c r="D20" s="229"/>
      <c r="E20" s="10" t="s">
        <v>50</v>
      </c>
      <c r="F20" s="13" t="s">
        <v>54</v>
      </c>
    </row>
    <row r="21" spans="2:63">
      <c r="AY21" s="14"/>
      <c r="AZ21" s="14"/>
      <c r="BA21" s="14"/>
      <c r="BB21" s="14"/>
      <c r="BC21" s="14"/>
      <c r="BD21" s="14"/>
      <c r="BE21" s="14"/>
      <c r="BF21" s="14"/>
      <c r="BG21" s="14"/>
      <c r="BH21" s="14"/>
      <c r="BI21" s="14"/>
      <c r="BJ21" s="14"/>
      <c r="BK21" s="14"/>
    </row>
    <row r="22" spans="2:63">
      <c r="AY22" s="14"/>
      <c r="AZ22" s="14"/>
      <c r="BA22" s="14"/>
      <c r="BB22" s="14"/>
      <c r="BC22" s="14"/>
      <c r="BD22" s="14"/>
      <c r="BE22" s="14"/>
      <c r="BF22" s="14"/>
      <c r="BG22" s="14"/>
      <c r="BH22" s="14"/>
      <c r="BI22" s="14"/>
      <c r="BJ22" s="14"/>
      <c r="BK22" s="14"/>
    </row>
    <row r="23" spans="2:63">
      <c r="AY23" s="14"/>
      <c r="AZ23" s="14"/>
      <c r="BA23" s="14"/>
      <c r="BB23" s="14"/>
      <c r="BC23" s="14"/>
      <c r="BD23" s="14"/>
      <c r="BE23" s="14"/>
      <c r="BF23" s="14"/>
      <c r="BG23" s="14"/>
      <c r="BH23" s="14"/>
      <c r="BI23" s="14"/>
      <c r="BJ23" s="14"/>
      <c r="BK23" s="14"/>
    </row>
    <row r="24" spans="2:63" ht="18" customHeight="1">
      <c r="B24" s="196" t="s">
        <v>179</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row>
    <row r="25" spans="2:63" ht="13.5" customHeight="1">
      <c r="AY25" s="52"/>
      <c r="AZ25" s="52"/>
      <c r="BA25" s="52"/>
      <c r="BB25" s="52"/>
      <c r="BC25" s="52"/>
      <c r="BD25" s="52"/>
      <c r="BE25" s="52"/>
      <c r="BF25" s="52"/>
      <c r="BG25" s="52"/>
      <c r="BH25" s="52"/>
      <c r="BI25" s="52"/>
      <c r="BJ25" s="53" t="s">
        <v>37</v>
      </c>
    </row>
    <row r="26" spans="2:63" ht="16.5" customHeight="1">
      <c r="B26" s="230" t="s">
        <v>38</v>
      </c>
      <c r="C26" s="231"/>
      <c r="D26" s="231"/>
      <c r="E26" s="231"/>
      <c r="F26" s="231"/>
      <c r="G26" s="231"/>
      <c r="H26" s="231"/>
      <c r="I26" s="231"/>
      <c r="J26" s="231"/>
      <c r="K26" s="231"/>
      <c r="L26" s="231"/>
      <c r="M26" s="231" t="s">
        <v>55</v>
      </c>
      <c r="N26" s="233"/>
      <c r="O26" s="233"/>
      <c r="P26" s="233"/>
      <c r="Q26" s="233"/>
      <c r="R26" s="233"/>
      <c r="S26" s="233"/>
      <c r="T26" s="233"/>
      <c r="U26" s="233"/>
      <c r="V26" s="233"/>
      <c r="W26" s="233"/>
      <c r="X26" s="233"/>
      <c r="Y26" s="233"/>
      <c r="Z26" s="233"/>
      <c r="AA26" s="233"/>
      <c r="AB26" s="231" t="s">
        <v>12</v>
      </c>
      <c r="AC26" s="233"/>
      <c r="AD26" s="233"/>
      <c r="AE26" s="233"/>
      <c r="AF26" s="233"/>
      <c r="AG26" s="233"/>
      <c r="AH26" s="233"/>
      <c r="AI26" s="233"/>
      <c r="AJ26" s="233"/>
      <c r="AK26" s="233"/>
      <c r="AL26" s="233"/>
      <c r="AM26" s="233"/>
      <c r="AN26" s="233"/>
      <c r="AO26" s="233"/>
      <c r="AP26" s="233"/>
      <c r="AQ26" s="231" t="s">
        <v>10</v>
      </c>
      <c r="AR26" s="233"/>
      <c r="AS26" s="233"/>
      <c r="AT26" s="233"/>
      <c r="AU26" s="233"/>
      <c r="AV26" s="233"/>
      <c r="AW26" s="233"/>
      <c r="AX26" s="233"/>
      <c r="AY26" s="233"/>
      <c r="AZ26" s="233"/>
      <c r="BA26" s="233"/>
      <c r="BB26" s="233"/>
      <c r="BC26" s="233"/>
      <c r="BD26" s="233"/>
      <c r="BE26" s="233"/>
      <c r="BF26" s="233"/>
      <c r="BG26" s="233"/>
      <c r="BH26" s="233"/>
      <c r="BI26" s="233"/>
      <c r="BJ26" s="234"/>
    </row>
    <row r="27" spans="2:63" ht="16.5" customHeight="1">
      <c r="B27" s="232"/>
      <c r="C27" s="227"/>
      <c r="D27" s="227"/>
      <c r="E27" s="227"/>
      <c r="F27" s="227"/>
      <c r="G27" s="227"/>
      <c r="H27" s="227"/>
      <c r="I27" s="227"/>
      <c r="J27" s="227"/>
      <c r="K27" s="227"/>
      <c r="L27" s="227"/>
      <c r="M27" s="226" t="s">
        <v>56</v>
      </c>
      <c r="N27" s="226"/>
      <c r="O27" s="226"/>
      <c r="P27" s="226"/>
      <c r="Q27" s="226"/>
      <c r="R27" s="226" t="s">
        <v>57</v>
      </c>
      <c r="S27" s="226"/>
      <c r="T27" s="226"/>
      <c r="U27" s="226"/>
      <c r="V27" s="226"/>
      <c r="W27" s="226" t="s">
        <v>14</v>
      </c>
      <c r="X27" s="226"/>
      <c r="Y27" s="226"/>
      <c r="Z27" s="226"/>
      <c r="AA27" s="226"/>
      <c r="AB27" s="226" t="s">
        <v>56</v>
      </c>
      <c r="AC27" s="226"/>
      <c r="AD27" s="226"/>
      <c r="AE27" s="226"/>
      <c r="AF27" s="226"/>
      <c r="AG27" s="226" t="s">
        <v>58</v>
      </c>
      <c r="AH27" s="226"/>
      <c r="AI27" s="226"/>
      <c r="AJ27" s="226"/>
      <c r="AK27" s="226"/>
      <c r="AL27" s="226" t="s">
        <v>59</v>
      </c>
      <c r="AM27" s="226"/>
      <c r="AN27" s="226"/>
      <c r="AO27" s="226"/>
      <c r="AP27" s="226"/>
      <c r="AQ27" s="226" t="s">
        <v>56</v>
      </c>
      <c r="AR27" s="226"/>
      <c r="AS27" s="226"/>
      <c r="AT27" s="226"/>
      <c r="AU27" s="226"/>
      <c r="AV27" s="226" t="s">
        <v>60</v>
      </c>
      <c r="AW27" s="226"/>
      <c r="AX27" s="226"/>
      <c r="AY27" s="226"/>
      <c r="AZ27" s="226"/>
      <c r="BA27" s="226" t="s">
        <v>61</v>
      </c>
      <c r="BB27" s="226"/>
      <c r="BC27" s="226"/>
      <c r="BD27" s="226"/>
      <c r="BE27" s="226"/>
      <c r="BF27" s="227" t="s">
        <v>62</v>
      </c>
      <c r="BG27" s="227"/>
      <c r="BH27" s="227"/>
      <c r="BI27" s="227"/>
      <c r="BJ27" s="228"/>
    </row>
    <row r="28" spans="2:63" ht="13.5" customHeight="1">
      <c r="L28" s="59"/>
      <c r="AQ28" s="63"/>
      <c r="AR28" s="63"/>
      <c r="AS28" s="63"/>
      <c r="AT28" s="235" t="s">
        <v>63</v>
      </c>
      <c r="AU28" s="235"/>
      <c r="AV28" s="63"/>
      <c r="AW28" s="63"/>
      <c r="AX28" s="63"/>
      <c r="AY28" s="235" t="s">
        <v>63</v>
      </c>
      <c r="AZ28" s="235"/>
      <c r="BA28" s="63"/>
      <c r="BB28" s="63"/>
      <c r="BC28" s="63"/>
      <c r="BD28" s="235" t="s">
        <v>63</v>
      </c>
      <c r="BE28" s="235"/>
      <c r="BF28" s="63"/>
      <c r="BG28" s="63"/>
      <c r="BH28" s="63"/>
      <c r="BI28" s="235" t="s">
        <v>63</v>
      </c>
      <c r="BJ28" s="235"/>
    </row>
    <row r="29" spans="2:63" ht="14.25" customHeight="1">
      <c r="C29" s="217" t="s">
        <v>44</v>
      </c>
      <c r="D29" s="217"/>
      <c r="E29" s="217"/>
      <c r="F29" s="218" t="s">
        <v>64</v>
      </c>
      <c r="G29" s="218"/>
      <c r="H29" s="218"/>
      <c r="I29" s="219" t="s">
        <v>46</v>
      </c>
      <c r="J29" s="219"/>
      <c r="K29" s="219"/>
      <c r="L29" s="60"/>
      <c r="M29" s="216">
        <v>964</v>
      </c>
      <c r="N29" s="216"/>
      <c r="O29" s="216"/>
      <c r="P29" s="216"/>
      <c r="Q29" s="216"/>
      <c r="R29" s="216">
        <v>57</v>
      </c>
      <c r="S29" s="216"/>
      <c r="T29" s="216"/>
      <c r="U29" s="216"/>
      <c r="V29" s="216"/>
      <c r="W29" s="216">
        <v>907</v>
      </c>
      <c r="X29" s="216"/>
      <c r="Y29" s="216"/>
      <c r="Z29" s="216"/>
      <c r="AA29" s="216"/>
      <c r="AB29" s="216">
        <v>4764</v>
      </c>
      <c r="AC29" s="216"/>
      <c r="AD29" s="216"/>
      <c r="AE29" s="216"/>
      <c r="AF29" s="216"/>
      <c r="AG29" s="216">
        <v>2353</v>
      </c>
      <c r="AH29" s="216"/>
      <c r="AI29" s="216"/>
      <c r="AJ29" s="216"/>
      <c r="AK29" s="216"/>
      <c r="AL29" s="216">
        <v>2411</v>
      </c>
      <c r="AM29" s="216"/>
      <c r="AN29" s="216"/>
      <c r="AO29" s="216"/>
      <c r="AP29" s="216"/>
      <c r="AQ29" s="216">
        <v>50464</v>
      </c>
      <c r="AR29" s="216"/>
      <c r="AS29" s="216"/>
      <c r="AT29" s="216"/>
      <c r="AU29" s="216"/>
      <c r="AV29" s="216">
        <v>234</v>
      </c>
      <c r="AW29" s="216"/>
      <c r="AX29" s="216"/>
      <c r="AY29" s="216"/>
      <c r="AZ29" s="216"/>
      <c r="BA29" s="216">
        <v>42942</v>
      </c>
      <c r="BB29" s="216"/>
      <c r="BC29" s="216"/>
      <c r="BD29" s="216"/>
      <c r="BE29" s="216"/>
      <c r="BF29" s="216">
        <v>7288</v>
      </c>
      <c r="BG29" s="216"/>
      <c r="BH29" s="216"/>
      <c r="BI29" s="216"/>
      <c r="BJ29" s="216"/>
    </row>
    <row r="30" spans="2:63" ht="14.25" customHeight="1">
      <c r="F30" s="218" t="s">
        <v>48</v>
      </c>
      <c r="G30" s="218"/>
      <c r="H30" s="218"/>
      <c r="L30" s="60"/>
      <c r="M30" s="216">
        <v>794</v>
      </c>
      <c r="N30" s="216"/>
      <c r="O30" s="216"/>
      <c r="P30" s="216"/>
      <c r="Q30" s="216"/>
      <c r="R30" s="216">
        <v>131</v>
      </c>
      <c r="S30" s="216"/>
      <c r="T30" s="216"/>
      <c r="U30" s="216"/>
      <c r="V30" s="216"/>
      <c r="W30" s="216">
        <v>663</v>
      </c>
      <c r="X30" s="216"/>
      <c r="Y30" s="216"/>
      <c r="Z30" s="216"/>
      <c r="AA30" s="216"/>
      <c r="AB30" s="216">
        <v>3811</v>
      </c>
      <c r="AC30" s="216"/>
      <c r="AD30" s="216"/>
      <c r="AE30" s="216"/>
      <c r="AF30" s="216"/>
      <c r="AG30" s="216">
        <v>1869</v>
      </c>
      <c r="AH30" s="216"/>
      <c r="AI30" s="216"/>
      <c r="AJ30" s="216"/>
      <c r="AK30" s="216"/>
      <c r="AL30" s="216">
        <v>1942</v>
      </c>
      <c r="AM30" s="216"/>
      <c r="AN30" s="216"/>
      <c r="AO30" s="216"/>
      <c r="AP30" s="216"/>
      <c r="AQ30" s="216">
        <v>37179</v>
      </c>
      <c r="AR30" s="216"/>
      <c r="AS30" s="216"/>
      <c r="AT30" s="216"/>
      <c r="AU30" s="216"/>
      <c r="AV30" s="216">
        <v>139</v>
      </c>
      <c r="AW30" s="216"/>
      <c r="AX30" s="216"/>
      <c r="AY30" s="216"/>
      <c r="AZ30" s="216"/>
      <c r="BA30" s="216">
        <v>29263</v>
      </c>
      <c r="BB30" s="216"/>
      <c r="BC30" s="216"/>
      <c r="BD30" s="216"/>
      <c r="BE30" s="216"/>
      <c r="BF30" s="216">
        <v>7777</v>
      </c>
      <c r="BG30" s="216"/>
      <c r="BH30" s="216"/>
      <c r="BI30" s="216"/>
      <c r="BJ30" s="216"/>
    </row>
    <row r="31" spans="2:63" ht="14.25" customHeight="1">
      <c r="F31" s="219">
        <v>12</v>
      </c>
      <c r="G31" s="219"/>
      <c r="H31" s="219"/>
      <c r="L31" s="60"/>
      <c r="M31" s="216">
        <v>443</v>
      </c>
      <c r="N31" s="216"/>
      <c r="O31" s="216"/>
      <c r="P31" s="216"/>
      <c r="Q31" s="216"/>
      <c r="R31" s="216">
        <v>87</v>
      </c>
      <c r="S31" s="216"/>
      <c r="T31" s="216"/>
      <c r="U31" s="216"/>
      <c r="V31" s="216"/>
      <c r="W31" s="216">
        <v>356</v>
      </c>
      <c r="X31" s="216"/>
      <c r="Y31" s="216"/>
      <c r="Z31" s="216"/>
      <c r="AA31" s="216"/>
      <c r="AB31" s="216">
        <v>2227</v>
      </c>
      <c r="AC31" s="216"/>
      <c r="AD31" s="216"/>
      <c r="AE31" s="216"/>
      <c r="AF31" s="216"/>
      <c r="AG31" s="216">
        <v>1100</v>
      </c>
      <c r="AH31" s="216"/>
      <c r="AI31" s="216"/>
      <c r="AJ31" s="216"/>
      <c r="AK31" s="216"/>
      <c r="AL31" s="216">
        <v>1127</v>
      </c>
      <c r="AM31" s="216"/>
      <c r="AN31" s="216"/>
      <c r="AO31" s="216"/>
      <c r="AP31" s="216"/>
      <c r="AQ31" s="216">
        <v>27500</v>
      </c>
      <c r="AR31" s="216"/>
      <c r="AS31" s="216"/>
      <c r="AT31" s="216"/>
      <c r="AU31" s="216"/>
      <c r="AV31" s="216">
        <v>45</v>
      </c>
      <c r="AW31" s="216"/>
      <c r="AX31" s="216"/>
      <c r="AY31" s="216"/>
      <c r="AZ31" s="216"/>
      <c r="BA31" s="216">
        <v>22175</v>
      </c>
      <c r="BB31" s="216"/>
      <c r="BC31" s="216"/>
      <c r="BD31" s="216"/>
      <c r="BE31" s="216"/>
      <c r="BF31" s="216">
        <v>5280</v>
      </c>
      <c r="BG31" s="216"/>
      <c r="BH31" s="216"/>
      <c r="BI31" s="216"/>
      <c r="BJ31" s="216"/>
    </row>
    <row r="32" spans="2:63" ht="14.25" customHeight="1">
      <c r="F32" s="219">
        <v>17</v>
      </c>
      <c r="G32" s="219"/>
      <c r="H32" s="219"/>
      <c r="L32" s="60"/>
      <c r="M32" s="216">
        <v>372</v>
      </c>
      <c r="N32" s="216"/>
      <c r="O32" s="216"/>
      <c r="P32" s="216"/>
      <c r="Q32" s="216"/>
      <c r="R32" s="216">
        <v>122</v>
      </c>
      <c r="S32" s="216"/>
      <c r="T32" s="216"/>
      <c r="U32" s="216"/>
      <c r="V32" s="216"/>
      <c r="W32" s="216">
        <v>250</v>
      </c>
      <c r="X32" s="216"/>
      <c r="Y32" s="216"/>
      <c r="Z32" s="216"/>
      <c r="AA32" s="216"/>
      <c r="AB32" s="216">
        <v>1761</v>
      </c>
      <c r="AC32" s="216"/>
      <c r="AD32" s="216"/>
      <c r="AE32" s="216"/>
      <c r="AF32" s="216"/>
      <c r="AG32" s="216">
        <v>872</v>
      </c>
      <c r="AH32" s="216"/>
      <c r="AI32" s="216"/>
      <c r="AJ32" s="216"/>
      <c r="AK32" s="216"/>
      <c r="AL32" s="216">
        <v>889</v>
      </c>
      <c r="AM32" s="216"/>
      <c r="AN32" s="216"/>
      <c r="AO32" s="216"/>
      <c r="AP32" s="216"/>
      <c r="AQ32" s="216">
        <v>21696</v>
      </c>
      <c r="AR32" s="216"/>
      <c r="AS32" s="216"/>
      <c r="AT32" s="216"/>
      <c r="AU32" s="216"/>
      <c r="AV32" s="216">
        <v>105</v>
      </c>
      <c r="AW32" s="216"/>
      <c r="AX32" s="216"/>
      <c r="AY32" s="216"/>
      <c r="AZ32" s="216"/>
      <c r="BA32" s="216">
        <v>18848</v>
      </c>
      <c r="BB32" s="216"/>
      <c r="BC32" s="216"/>
      <c r="BD32" s="216"/>
      <c r="BE32" s="216"/>
      <c r="BF32" s="216">
        <v>2743</v>
      </c>
      <c r="BG32" s="216"/>
      <c r="BH32" s="216"/>
      <c r="BI32" s="216"/>
      <c r="BJ32" s="216"/>
    </row>
    <row r="33" spans="1:62" ht="14.25" customHeight="1">
      <c r="F33" s="222">
        <v>22</v>
      </c>
      <c r="G33" s="222"/>
      <c r="H33" s="222"/>
      <c r="L33" s="60"/>
      <c r="M33" s="221">
        <v>352</v>
      </c>
      <c r="N33" s="221"/>
      <c r="O33" s="221"/>
      <c r="P33" s="221"/>
      <c r="Q33" s="221"/>
      <c r="R33" s="221">
        <v>89</v>
      </c>
      <c r="S33" s="221"/>
      <c r="T33" s="221"/>
      <c r="U33" s="221"/>
      <c r="V33" s="221"/>
      <c r="W33" s="221">
        <v>263</v>
      </c>
      <c r="X33" s="221"/>
      <c r="Y33" s="221"/>
      <c r="Z33" s="221"/>
      <c r="AA33" s="221"/>
      <c r="AB33" s="221">
        <v>1557</v>
      </c>
      <c r="AC33" s="221"/>
      <c r="AD33" s="221"/>
      <c r="AE33" s="221"/>
      <c r="AF33" s="221"/>
      <c r="AG33" s="221">
        <v>783</v>
      </c>
      <c r="AH33" s="221"/>
      <c r="AI33" s="221"/>
      <c r="AJ33" s="221"/>
      <c r="AK33" s="221"/>
      <c r="AL33" s="221">
        <v>774</v>
      </c>
      <c r="AM33" s="221"/>
      <c r="AN33" s="221"/>
      <c r="AO33" s="221"/>
      <c r="AP33" s="221"/>
      <c r="AQ33" s="221">
        <v>20855</v>
      </c>
      <c r="AR33" s="221"/>
      <c r="AS33" s="221"/>
      <c r="AT33" s="221"/>
      <c r="AU33" s="221"/>
      <c r="AV33" s="221">
        <v>656</v>
      </c>
      <c r="AW33" s="221"/>
      <c r="AX33" s="221"/>
      <c r="AY33" s="221"/>
      <c r="AZ33" s="221"/>
      <c r="BA33" s="221">
        <v>17008</v>
      </c>
      <c r="BB33" s="221"/>
      <c r="BC33" s="221"/>
      <c r="BD33" s="221"/>
      <c r="BE33" s="221"/>
      <c r="BF33" s="221">
        <v>3191</v>
      </c>
      <c r="BG33" s="221"/>
      <c r="BH33" s="221"/>
      <c r="BI33" s="221"/>
      <c r="BJ33" s="221"/>
    </row>
    <row r="34" spans="1:62" ht="11.25" customHeight="1">
      <c r="B34" s="61"/>
      <c r="C34" s="61"/>
      <c r="D34" s="61"/>
      <c r="E34" s="61"/>
      <c r="F34" s="61"/>
      <c r="G34" s="61"/>
      <c r="H34" s="61"/>
      <c r="I34" s="61"/>
      <c r="J34" s="61"/>
      <c r="K34" s="61"/>
      <c r="L34" s="62"/>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row>
    <row r="35" spans="1:62">
      <c r="C35" s="223" t="s">
        <v>49</v>
      </c>
      <c r="D35" s="223"/>
      <c r="E35" s="10" t="s">
        <v>50</v>
      </c>
      <c r="F35" s="224">
        <v>-1</v>
      </c>
      <c r="G35" s="224"/>
      <c r="H35" s="11" t="s">
        <v>65</v>
      </c>
    </row>
    <row r="36" spans="1:62">
      <c r="F36" s="225">
        <v>-2</v>
      </c>
      <c r="G36" s="225"/>
      <c r="H36" s="12" t="s">
        <v>66</v>
      </c>
    </row>
    <row r="37" spans="1:62">
      <c r="F37" s="225">
        <v>-3</v>
      </c>
      <c r="G37" s="225"/>
      <c r="H37" s="12" t="s">
        <v>212</v>
      </c>
    </row>
    <row r="38" spans="1:62">
      <c r="B38" s="229" t="s">
        <v>53</v>
      </c>
      <c r="C38" s="229"/>
      <c r="D38" s="229"/>
      <c r="E38" s="10" t="s">
        <v>50</v>
      </c>
      <c r="F38" s="13" t="s">
        <v>54</v>
      </c>
    </row>
    <row r="41" spans="1:62">
      <c r="A41" s="51"/>
      <c r="B41" s="51"/>
      <c r="C41" s="51"/>
      <c r="D41" s="51"/>
      <c r="E41" s="51"/>
      <c r="F41" s="51"/>
      <c r="G41" s="51"/>
      <c r="H41" s="51"/>
      <c r="I41" s="51"/>
      <c r="J41" s="51"/>
      <c r="K41" s="51"/>
      <c r="L41" s="51"/>
      <c r="M41" s="51"/>
      <c r="N41" s="51"/>
    </row>
    <row r="42" spans="1:62" ht="18" customHeight="1">
      <c r="B42" s="196" t="s">
        <v>180</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row>
    <row r="43" spans="1:62">
      <c r="AY43" s="52"/>
      <c r="AZ43" s="52"/>
      <c r="BA43" s="52"/>
      <c r="BB43" s="52"/>
      <c r="BC43" s="52"/>
      <c r="BD43" s="52"/>
      <c r="BE43" s="52"/>
      <c r="BF43" s="52"/>
      <c r="BG43" s="52"/>
      <c r="BH43" s="52"/>
      <c r="BI43" s="52"/>
      <c r="BJ43" s="53" t="s">
        <v>37</v>
      </c>
    </row>
    <row r="44" spans="1:62" ht="15.95" customHeight="1">
      <c r="B44" s="198" t="s">
        <v>38</v>
      </c>
      <c r="C44" s="236"/>
      <c r="D44" s="236"/>
      <c r="E44" s="236"/>
      <c r="F44" s="236"/>
      <c r="G44" s="236"/>
      <c r="H44" s="236"/>
      <c r="I44" s="236"/>
      <c r="J44" s="236"/>
      <c r="K44" s="236"/>
      <c r="L44" s="236"/>
      <c r="M44" s="236"/>
      <c r="N44" s="236" t="s">
        <v>67</v>
      </c>
      <c r="O44" s="236"/>
      <c r="P44" s="236"/>
      <c r="Q44" s="236"/>
      <c r="R44" s="236"/>
      <c r="S44" s="236"/>
      <c r="T44" s="236"/>
      <c r="U44" s="236" t="s">
        <v>68</v>
      </c>
      <c r="V44" s="236"/>
      <c r="W44" s="236"/>
      <c r="X44" s="236"/>
      <c r="Y44" s="236"/>
      <c r="Z44" s="236"/>
      <c r="AA44" s="236"/>
      <c r="AB44" s="238" t="s">
        <v>69</v>
      </c>
      <c r="AC44" s="239"/>
      <c r="AD44" s="239"/>
      <c r="AE44" s="239"/>
      <c r="AF44" s="239"/>
      <c r="AG44" s="239"/>
      <c r="AH44" s="239"/>
      <c r="AI44" s="238" t="s">
        <v>70</v>
      </c>
      <c r="AJ44" s="239"/>
      <c r="AK44" s="239"/>
      <c r="AL44" s="239"/>
      <c r="AM44" s="239"/>
      <c r="AN44" s="239"/>
      <c r="AO44" s="239"/>
      <c r="AP44" s="238" t="s">
        <v>71</v>
      </c>
      <c r="AQ44" s="239"/>
      <c r="AR44" s="239"/>
      <c r="AS44" s="239"/>
      <c r="AT44" s="239"/>
      <c r="AU44" s="239"/>
      <c r="AV44" s="239"/>
      <c r="AW44" s="238" t="s">
        <v>72</v>
      </c>
      <c r="AX44" s="239"/>
      <c r="AY44" s="239"/>
      <c r="AZ44" s="239"/>
      <c r="BA44" s="239"/>
      <c r="BB44" s="239"/>
      <c r="BC44" s="239"/>
      <c r="BD44" s="236" t="s">
        <v>73</v>
      </c>
      <c r="BE44" s="236"/>
      <c r="BF44" s="236"/>
      <c r="BG44" s="236"/>
      <c r="BH44" s="236"/>
      <c r="BI44" s="236"/>
      <c r="BJ44" s="240"/>
    </row>
    <row r="45" spans="1:62" ht="15.95" customHeight="1">
      <c r="B45" s="202"/>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42" t="s">
        <v>74</v>
      </c>
      <c r="AC45" s="243"/>
      <c r="AD45" s="243"/>
      <c r="AE45" s="243"/>
      <c r="AF45" s="243"/>
      <c r="AG45" s="243"/>
      <c r="AH45" s="243"/>
      <c r="AI45" s="242" t="s">
        <v>75</v>
      </c>
      <c r="AJ45" s="243"/>
      <c r="AK45" s="243"/>
      <c r="AL45" s="243"/>
      <c r="AM45" s="243"/>
      <c r="AN45" s="243"/>
      <c r="AO45" s="243"/>
      <c r="AP45" s="242" t="s">
        <v>76</v>
      </c>
      <c r="AQ45" s="243"/>
      <c r="AR45" s="243"/>
      <c r="AS45" s="243"/>
      <c r="AT45" s="243"/>
      <c r="AU45" s="243"/>
      <c r="AV45" s="243"/>
      <c r="AW45" s="242" t="s">
        <v>77</v>
      </c>
      <c r="AX45" s="243"/>
      <c r="AY45" s="243"/>
      <c r="AZ45" s="243"/>
      <c r="BA45" s="243"/>
      <c r="BB45" s="243"/>
      <c r="BC45" s="243"/>
      <c r="BD45" s="237"/>
      <c r="BE45" s="237"/>
      <c r="BF45" s="237"/>
      <c r="BG45" s="237"/>
      <c r="BH45" s="237"/>
      <c r="BI45" s="237"/>
      <c r="BJ45" s="241"/>
    </row>
    <row r="46" spans="1:62" ht="11.25" customHeight="1">
      <c r="L46" s="64"/>
      <c r="M46" s="59"/>
    </row>
    <row r="47" spans="1:62">
      <c r="C47" s="217" t="s">
        <v>44</v>
      </c>
      <c r="D47" s="217"/>
      <c r="E47" s="217"/>
      <c r="F47" s="218" t="s">
        <v>78</v>
      </c>
      <c r="G47" s="218"/>
      <c r="H47" s="218"/>
      <c r="I47" s="219" t="s">
        <v>46</v>
      </c>
      <c r="J47" s="219"/>
      <c r="K47" s="219"/>
      <c r="L47" s="64"/>
      <c r="M47" s="60"/>
      <c r="N47" s="216">
        <v>964</v>
      </c>
      <c r="O47" s="216"/>
      <c r="P47" s="216"/>
      <c r="Q47" s="216"/>
      <c r="R47" s="216"/>
      <c r="S47" s="216"/>
      <c r="T47" s="216"/>
      <c r="U47" s="216">
        <v>331</v>
      </c>
      <c r="V47" s="216"/>
      <c r="W47" s="216"/>
      <c r="X47" s="216"/>
      <c r="Y47" s="216"/>
      <c r="Z47" s="216"/>
      <c r="AA47" s="216"/>
      <c r="AB47" s="216">
        <v>236</v>
      </c>
      <c r="AC47" s="216"/>
      <c r="AD47" s="216"/>
      <c r="AE47" s="216"/>
      <c r="AF47" s="216"/>
      <c r="AG47" s="216"/>
      <c r="AH47" s="216"/>
      <c r="AI47" s="216">
        <v>282</v>
      </c>
      <c r="AJ47" s="216"/>
      <c r="AK47" s="216"/>
      <c r="AL47" s="216"/>
      <c r="AM47" s="216"/>
      <c r="AN47" s="216"/>
      <c r="AO47" s="216"/>
      <c r="AP47" s="216">
        <v>71</v>
      </c>
      <c r="AQ47" s="216"/>
      <c r="AR47" s="216"/>
      <c r="AS47" s="216"/>
      <c r="AT47" s="216"/>
      <c r="AU47" s="216"/>
      <c r="AV47" s="216"/>
      <c r="AW47" s="216">
        <v>33</v>
      </c>
      <c r="AX47" s="216"/>
      <c r="AY47" s="216"/>
      <c r="AZ47" s="216"/>
      <c r="BA47" s="216"/>
      <c r="BB47" s="216"/>
      <c r="BC47" s="216"/>
      <c r="BD47" s="216">
        <v>11</v>
      </c>
      <c r="BE47" s="216"/>
      <c r="BF47" s="216"/>
      <c r="BG47" s="216"/>
      <c r="BH47" s="216"/>
      <c r="BI47" s="216"/>
      <c r="BJ47" s="216"/>
    </row>
    <row r="48" spans="1:62">
      <c r="F48" s="218" t="s">
        <v>48</v>
      </c>
      <c r="G48" s="218"/>
      <c r="H48" s="218"/>
      <c r="L48" s="64"/>
      <c r="M48" s="60"/>
      <c r="N48" s="216">
        <v>794</v>
      </c>
      <c r="O48" s="216"/>
      <c r="P48" s="216"/>
      <c r="Q48" s="216"/>
      <c r="R48" s="216"/>
      <c r="S48" s="216"/>
      <c r="T48" s="216"/>
      <c r="U48" s="216">
        <v>331</v>
      </c>
      <c r="V48" s="216"/>
      <c r="W48" s="216"/>
      <c r="X48" s="216"/>
      <c r="Y48" s="216"/>
      <c r="Z48" s="216"/>
      <c r="AA48" s="216"/>
      <c r="AB48" s="216">
        <v>192</v>
      </c>
      <c r="AC48" s="216"/>
      <c r="AD48" s="216"/>
      <c r="AE48" s="216"/>
      <c r="AF48" s="216"/>
      <c r="AG48" s="216"/>
      <c r="AH48" s="216"/>
      <c r="AI48" s="216">
        <v>188</v>
      </c>
      <c r="AJ48" s="216"/>
      <c r="AK48" s="216"/>
      <c r="AL48" s="216"/>
      <c r="AM48" s="216"/>
      <c r="AN48" s="216"/>
      <c r="AO48" s="216"/>
      <c r="AP48" s="216">
        <v>56</v>
      </c>
      <c r="AQ48" s="216"/>
      <c r="AR48" s="216"/>
      <c r="AS48" s="216"/>
      <c r="AT48" s="216"/>
      <c r="AU48" s="216"/>
      <c r="AV48" s="216"/>
      <c r="AW48" s="216">
        <v>18</v>
      </c>
      <c r="AX48" s="216"/>
      <c r="AY48" s="216"/>
      <c r="AZ48" s="216"/>
      <c r="BA48" s="216"/>
      <c r="BB48" s="216"/>
      <c r="BC48" s="216"/>
      <c r="BD48" s="216">
        <v>9</v>
      </c>
      <c r="BE48" s="216"/>
      <c r="BF48" s="216"/>
      <c r="BG48" s="216"/>
      <c r="BH48" s="216"/>
      <c r="BI48" s="216"/>
      <c r="BJ48" s="216"/>
    </row>
    <row r="49" spans="2:62">
      <c r="F49" s="219">
        <v>12</v>
      </c>
      <c r="G49" s="219"/>
      <c r="H49" s="219"/>
      <c r="L49" s="64"/>
      <c r="M49" s="60"/>
      <c r="N49" s="216">
        <v>443</v>
      </c>
      <c r="O49" s="216"/>
      <c r="P49" s="216"/>
      <c r="Q49" s="216"/>
      <c r="R49" s="216"/>
      <c r="S49" s="216"/>
      <c r="T49" s="216"/>
      <c r="U49" s="216">
        <v>68</v>
      </c>
      <c r="V49" s="216"/>
      <c r="W49" s="216"/>
      <c r="X49" s="216"/>
      <c r="Y49" s="216"/>
      <c r="Z49" s="216"/>
      <c r="AA49" s="216"/>
      <c r="AB49" s="216">
        <v>144</v>
      </c>
      <c r="AC49" s="216"/>
      <c r="AD49" s="216"/>
      <c r="AE49" s="216"/>
      <c r="AF49" s="216"/>
      <c r="AG49" s="216"/>
      <c r="AH49" s="216"/>
      <c r="AI49" s="216">
        <v>171</v>
      </c>
      <c r="AJ49" s="216"/>
      <c r="AK49" s="216"/>
      <c r="AL49" s="216"/>
      <c r="AM49" s="216"/>
      <c r="AN49" s="216"/>
      <c r="AO49" s="216"/>
      <c r="AP49" s="216">
        <v>36</v>
      </c>
      <c r="AQ49" s="216"/>
      <c r="AR49" s="216"/>
      <c r="AS49" s="216"/>
      <c r="AT49" s="216"/>
      <c r="AU49" s="216"/>
      <c r="AV49" s="216"/>
      <c r="AW49" s="216">
        <v>14</v>
      </c>
      <c r="AX49" s="216"/>
      <c r="AY49" s="216"/>
      <c r="AZ49" s="216"/>
      <c r="BA49" s="216"/>
      <c r="BB49" s="216"/>
      <c r="BC49" s="216"/>
      <c r="BD49" s="216">
        <v>10</v>
      </c>
      <c r="BE49" s="216"/>
      <c r="BF49" s="216"/>
      <c r="BG49" s="216"/>
      <c r="BH49" s="216"/>
      <c r="BI49" s="216"/>
      <c r="BJ49" s="216"/>
    </row>
    <row r="50" spans="2:62">
      <c r="F50" s="219">
        <v>17</v>
      </c>
      <c r="G50" s="219"/>
      <c r="H50" s="219"/>
      <c r="L50" s="64"/>
      <c r="M50" s="60"/>
      <c r="N50" s="216">
        <v>372</v>
      </c>
      <c r="O50" s="216"/>
      <c r="P50" s="216"/>
      <c r="Q50" s="216"/>
      <c r="R50" s="216"/>
      <c r="S50" s="216"/>
      <c r="T50" s="216"/>
      <c r="U50" s="216">
        <v>68</v>
      </c>
      <c r="V50" s="216"/>
      <c r="W50" s="216"/>
      <c r="X50" s="216"/>
      <c r="Y50" s="216"/>
      <c r="Z50" s="216"/>
      <c r="AA50" s="216"/>
      <c r="AB50" s="216">
        <v>113</v>
      </c>
      <c r="AC50" s="216"/>
      <c r="AD50" s="216"/>
      <c r="AE50" s="216"/>
      <c r="AF50" s="216"/>
      <c r="AG50" s="216"/>
      <c r="AH50" s="216"/>
      <c r="AI50" s="216">
        <v>146</v>
      </c>
      <c r="AJ50" s="216"/>
      <c r="AK50" s="216"/>
      <c r="AL50" s="216"/>
      <c r="AM50" s="216"/>
      <c r="AN50" s="216"/>
      <c r="AO50" s="216"/>
      <c r="AP50" s="216">
        <v>30</v>
      </c>
      <c r="AQ50" s="216"/>
      <c r="AR50" s="216"/>
      <c r="AS50" s="216"/>
      <c r="AT50" s="216"/>
      <c r="AU50" s="216"/>
      <c r="AV50" s="216"/>
      <c r="AW50" s="216">
        <v>9</v>
      </c>
      <c r="AX50" s="216"/>
      <c r="AY50" s="216"/>
      <c r="AZ50" s="216"/>
      <c r="BA50" s="216"/>
      <c r="BB50" s="216"/>
      <c r="BC50" s="216"/>
      <c r="BD50" s="216">
        <v>6</v>
      </c>
      <c r="BE50" s="216"/>
      <c r="BF50" s="216"/>
      <c r="BG50" s="216"/>
      <c r="BH50" s="216"/>
      <c r="BI50" s="216"/>
      <c r="BJ50" s="216"/>
    </row>
    <row r="51" spans="2:62">
      <c r="F51" s="222">
        <v>22</v>
      </c>
      <c r="G51" s="222"/>
      <c r="H51" s="222"/>
      <c r="L51" s="64"/>
      <c r="M51" s="60"/>
      <c r="N51" s="221">
        <v>352</v>
      </c>
      <c r="O51" s="221"/>
      <c r="P51" s="221"/>
      <c r="Q51" s="221"/>
      <c r="R51" s="221"/>
      <c r="S51" s="221"/>
      <c r="T51" s="221"/>
      <c r="U51" s="221">
        <v>65</v>
      </c>
      <c r="V51" s="221"/>
      <c r="W51" s="221"/>
      <c r="X51" s="221"/>
      <c r="Y51" s="221"/>
      <c r="Z51" s="221"/>
      <c r="AA51" s="221"/>
      <c r="AB51" s="221">
        <v>119</v>
      </c>
      <c r="AC51" s="221"/>
      <c r="AD51" s="221"/>
      <c r="AE51" s="221"/>
      <c r="AF51" s="221"/>
      <c r="AG51" s="221"/>
      <c r="AH51" s="221"/>
      <c r="AI51" s="221">
        <v>123</v>
      </c>
      <c r="AJ51" s="221"/>
      <c r="AK51" s="221"/>
      <c r="AL51" s="221"/>
      <c r="AM51" s="221"/>
      <c r="AN51" s="221"/>
      <c r="AO51" s="221"/>
      <c r="AP51" s="221">
        <v>28</v>
      </c>
      <c r="AQ51" s="221"/>
      <c r="AR51" s="221"/>
      <c r="AS51" s="221"/>
      <c r="AT51" s="221"/>
      <c r="AU51" s="221"/>
      <c r="AV51" s="221"/>
      <c r="AW51" s="221">
        <v>8</v>
      </c>
      <c r="AX51" s="221"/>
      <c r="AY51" s="221"/>
      <c r="AZ51" s="221"/>
      <c r="BA51" s="221"/>
      <c r="BB51" s="221"/>
      <c r="BC51" s="221"/>
      <c r="BD51" s="221">
        <v>9</v>
      </c>
      <c r="BE51" s="221"/>
      <c r="BF51" s="221"/>
      <c r="BG51" s="221"/>
      <c r="BH51" s="221"/>
      <c r="BI51" s="221"/>
      <c r="BJ51" s="221"/>
    </row>
    <row r="52" spans="2:62" ht="11.25" customHeight="1">
      <c r="B52" s="61"/>
      <c r="C52" s="61"/>
      <c r="D52" s="61"/>
      <c r="E52" s="61"/>
      <c r="F52" s="61"/>
      <c r="G52" s="61"/>
      <c r="H52" s="61"/>
      <c r="I52" s="61"/>
      <c r="J52" s="61"/>
      <c r="K52" s="61"/>
      <c r="L52" s="61"/>
      <c r="M52" s="62"/>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row>
    <row r="53" spans="2:62">
      <c r="C53" s="223" t="s">
        <v>49</v>
      </c>
      <c r="D53" s="223"/>
      <c r="E53" s="10" t="s">
        <v>50</v>
      </c>
      <c r="F53" s="224">
        <v>-1</v>
      </c>
      <c r="G53" s="224"/>
      <c r="H53" s="12" t="s">
        <v>66</v>
      </c>
    </row>
    <row r="54" spans="2:62">
      <c r="F54" s="225">
        <v>-2</v>
      </c>
      <c r="G54" s="225"/>
      <c r="H54" s="12" t="s">
        <v>212</v>
      </c>
    </row>
    <row r="55" spans="2:62">
      <c r="B55" s="229" t="s">
        <v>53</v>
      </c>
      <c r="C55" s="229"/>
      <c r="D55" s="229"/>
      <c r="E55" s="10" t="s">
        <v>50</v>
      </c>
      <c r="F55" s="13" t="s">
        <v>54</v>
      </c>
    </row>
    <row r="56" spans="2:62" s="16" customFormat="1"/>
    <row r="57" spans="2:62" s="16" customFormat="1"/>
    <row r="58" spans="2:62" s="16" customFormat="1" ht="18" customHeight="1">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row>
    <row r="59" spans="2:62" s="16" customFormat="1">
      <c r="AV59" s="23"/>
      <c r="AW59" s="23"/>
      <c r="AX59" s="23"/>
      <c r="AY59" s="23"/>
      <c r="AZ59" s="23"/>
      <c r="BA59" s="23"/>
      <c r="BB59" s="23"/>
      <c r="BC59" s="23"/>
      <c r="BD59" s="23"/>
      <c r="BE59" s="23"/>
      <c r="BF59" s="23"/>
      <c r="BG59" s="23"/>
      <c r="BH59" s="23"/>
      <c r="BI59" s="23"/>
      <c r="BJ59" s="24"/>
    </row>
    <row r="60" spans="2:62" s="16" customFormat="1" ht="16.5" customHeight="1">
      <c r="B60" s="25"/>
      <c r="C60" s="25"/>
      <c r="D60" s="25"/>
      <c r="E60" s="25"/>
      <c r="F60" s="25"/>
      <c r="G60" s="25"/>
      <c r="H60" s="25"/>
      <c r="I60" s="25"/>
      <c r="J60" s="25"/>
      <c r="K60" s="25"/>
      <c r="L60" s="25"/>
      <c r="M60" s="25"/>
      <c r="N60" s="25"/>
      <c r="O60" s="25"/>
      <c r="P60" s="25"/>
      <c r="Q60" s="25"/>
      <c r="R60" s="25"/>
      <c r="S60" s="25"/>
      <c r="T60" s="25"/>
      <c r="U60" s="25"/>
      <c r="V60" s="25"/>
      <c r="W60" s="19"/>
      <c r="X60" s="19"/>
      <c r="Y60" s="19"/>
      <c r="Z60" s="19"/>
      <c r="AA60" s="19"/>
      <c r="AB60" s="19"/>
      <c r="AC60" s="19"/>
      <c r="AD60" s="19"/>
      <c r="AE60" s="19"/>
      <c r="AF60" s="19"/>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row>
    <row r="61" spans="2:62" s="16" customFormat="1" ht="16.5" customHeight="1">
      <c r="B61" s="25"/>
      <c r="C61" s="25"/>
      <c r="D61" s="25"/>
      <c r="E61" s="25"/>
      <c r="F61" s="25"/>
      <c r="G61" s="25"/>
      <c r="H61" s="25"/>
      <c r="I61" s="25"/>
      <c r="J61" s="25"/>
      <c r="K61" s="25"/>
      <c r="L61" s="25"/>
      <c r="M61" s="25"/>
      <c r="N61" s="25"/>
      <c r="O61" s="25"/>
      <c r="P61" s="25"/>
      <c r="Q61" s="25"/>
      <c r="R61" s="25"/>
      <c r="S61" s="25"/>
      <c r="T61" s="25"/>
      <c r="U61" s="25"/>
      <c r="V61" s="25"/>
      <c r="W61" s="23"/>
      <c r="X61" s="23"/>
      <c r="Y61" s="23"/>
      <c r="Z61" s="23"/>
      <c r="AA61" s="23"/>
      <c r="AB61" s="23"/>
      <c r="AC61" s="23"/>
      <c r="AD61" s="23"/>
      <c r="AE61" s="23"/>
      <c r="AF61" s="23"/>
      <c r="AQ61" s="46"/>
      <c r="AR61" s="19"/>
      <c r="AS61" s="19"/>
      <c r="AT61" s="19"/>
      <c r="AU61" s="19"/>
      <c r="AV61" s="19"/>
      <c r="AW61" s="19"/>
      <c r="AX61" s="19"/>
      <c r="AY61" s="19"/>
      <c r="AZ61" s="19"/>
      <c r="BA61" s="46"/>
      <c r="BB61" s="19"/>
      <c r="BC61" s="19"/>
      <c r="BD61" s="19"/>
      <c r="BE61" s="19"/>
      <c r="BF61" s="19"/>
      <c r="BG61" s="19"/>
      <c r="BH61" s="19"/>
      <c r="BI61" s="19"/>
      <c r="BJ61" s="19"/>
    </row>
    <row r="62" spans="2:62" s="16" customFormat="1" ht="16.5" customHeight="1">
      <c r="B62" s="25"/>
      <c r="C62" s="25"/>
      <c r="D62" s="25"/>
      <c r="E62" s="25"/>
      <c r="F62" s="25"/>
      <c r="G62" s="25"/>
      <c r="H62" s="25"/>
      <c r="I62" s="25"/>
      <c r="J62" s="25"/>
      <c r="K62" s="25"/>
      <c r="L62" s="25"/>
      <c r="M62" s="25"/>
      <c r="N62" s="25"/>
      <c r="O62" s="25"/>
      <c r="P62" s="25"/>
      <c r="Q62" s="25"/>
      <c r="R62" s="25"/>
      <c r="S62" s="25"/>
      <c r="T62" s="25"/>
      <c r="U62" s="25"/>
      <c r="V62" s="25"/>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row>
    <row r="63" spans="2:62" s="16" customFormat="1">
      <c r="U63" s="19"/>
      <c r="V63" s="19"/>
      <c r="Z63" s="19"/>
      <c r="AA63" s="19"/>
      <c r="AE63" s="19"/>
      <c r="AF63" s="19"/>
      <c r="AJ63" s="19"/>
      <c r="AK63" s="19"/>
      <c r="AO63" s="19"/>
      <c r="AP63" s="19"/>
      <c r="AT63" s="19"/>
      <c r="AU63" s="19"/>
      <c r="AY63" s="19"/>
      <c r="AZ63" s="19"/>
      <c r="BD63" s="19"/>
      <c r="BE63" s="19"/>
      <c r="BI63" s="19"/>
      <c r="BJ63" s="19"/>
    </row>
    <row r="64" spans="2:62" s="16" customFormat="1">
      <c r="D64" s="19"/>
      <c r="E64" s="19"/>
      <c r="F64" s="19"/>
      <c r="G64" s="35"/>
      <c r="H64" s="35"/>
      <c r="I64" s="35"/>
      <c r="J64" s="19"/>
      <c r="K64" s="19"/>
      <c r="L64" s="19"/>
      <c r="O64" s="37"/>
      <c r="P64" s="37"/>
      <c r="Q64" s="37"/>
      <c r="R64" s="37"/>
      <c r="S64" s="37"/>
      <c r="T64" s="37"/>
      <c r="U64" s="37"/>
      <c r="V64" s="37"/>
      <c r="W64" s="37"/>
      <c r="X64" s="37"/>
      <c r="Y64" s="37"/>
      <c r="Z64" s="37"/>
      <c r="AA64" s="37"/>
      <c r="AB64" s="65"/>
      <c r="AC64" s="65"/>
      <c r="AD64" s="65"/>
      <c r="AE64" s="65"/>
      <c r="AF64" s="65"/>
      <c r="AG64" s="37"/>
      <c r="AH64" s="37"/>
      <c r="AI64" s="37"/>
      <c r="AJ64" s="37"/>
      <c r="AK64" s="37"/>
      <c r="AL64" s="65"/>
      <c r="AM64" s="65"/>
      <c r="AN64" s="65"/>
      <c r="AO64" s="65"/>
      <c r="AP64" s="65"/>
      <c r="AQ64" s="37"/>
      <c r="AR64" s="37"/>
      <c r="AS64" s="37"/>
      <c r="AT64" s="37"/>
      <c r="AU64" s="37"/>
      <c r="AV64" s="65"/>
      <c r="AW64" s="65"/>
      <c r="AX64" s="65"/>
      <c r="AY64" s="65"/>
      <c r="AZ64" s="65"/>
      <c r="BA64" s="37"/>
      <c r="BB64" s="37"/>
      <c r="BC64" s="37"/>
      <c r="BD64" s="37"/>
      <c r="BE64" s="37"/>
      <c r="BF64" s="65"/>
      <c r="BG64" s="65"/>
      <c r="BH64" s="65"/>
      <c r="BI64" s="65"/>
      <c r="BJ64" s="65"/>
    </row>
    <row r="65" spans="7:62" s="16" customFormat="1">
      <c r="G65" s="35"/>
      <c r="H65" s="35"/>
      <c r="I65" s="35"/>
      <c r="O65" s="37"/>
      <c r="P65" s="37"/>
      <c r="Q65" s="37"/>
      <c r="R65" s="37"/>
      <c r="S65" s="37"/>
      <c r="T65" s="37"/>
      <c r="U65" s="37"/>
      <c r="V65" s="37"/>
      <c r="W65" s="37"/>
      <c r="X65" s="37"/>
      <c r="Y65" s="37"/>
      <c r="Z65" s="37"/>
      <c r="AA65" s="37"/>
      <c r="AB65" s="65"/>
      <c r="AC65" s="65"/>
      <c r="AD65" s="65"/>
      <c r="AE65" s="65"/>
      <c r="AF65" s="65"/>
      <c r="AG65" s="37"/>
      <c r="AH65" s="37"/>
      <c r="AI65" s="37"/>
      <c r="AJ65" s="37"/>
      <c r="AK65" s="37"/>
      <c r="AL65" s="65"/>
      <c r="AM65" s="65"/>
      <c r="AN65" s="65"/>
      <c r="AO65" s="65"/>
      <c r="AP65" s="65"/>
      <c r="AQ65" s="37"/>
      <c r="AR65" s="37"/>
      <c r="AS65" s="37"/>
      <c r="AT65" s="37"/>
      <c r="AU65" s="37"/>
      <c r="AV65" s="65"/>
      <c r="AW65" s="65"/>
      <c r="AX65" s="65"/>
      <c r="AY65" s="65"/>
      <c r="AZ65" s="65"/>
      <c r="BA65" s="37"/>
      <c r="BB65" s="37"/>
      <c r="BC65" s="37"/>
      <c r="BD65" s="37"/>
      <c r="BE65" s="37"/>
      <c r="BF65" s="65"/>
      <c r="BG65" s="65"/>
      <c r="BH65" s="65"/>
      <c r="BI65" s="65"/>
      <c r="BJ65" s="65"/>
    </row>
    <row r="66" spans="7:62" s="16" customFormat="1">
      <c r="G66" s="19"/>
      <c r="H66" s="19"/>
      <c r="I66" s="19"/>
      <c r="O66" s="37"/>
      <c r="P66" s="37"/>
      <c r="Q66" s="37"/>
      <c r="R66" s="37"/>
      <c r="S66" s="37"/>
      <c r="T66" s="37"/>
      <c r="U66" s="37"/>
      <c r="V66" s="37"/>
      <c r="W66" s="37"/>
      <c r="X66" s="37"/>
      <c r="Y66" s="37"/>
      <c r="Z66" s="37"/>
      <c r="AA66" s="37"/>
      <c r="AB66" s="65"/>
      <c r="AC66" s="65"/>
      <c r="AD66" s="65"/>
      <c r="AE66" s="65"/>
      <c r="AF66" s="65"/>
      <c r="AG66" s="37"/>
      <c r="AH66" s="37"/>
      <c r="AI66" s="37"/>
      <c r="AJ66" s="37"/>
      <c r="AK66" s="37"/>
      <c r="AL66" s="65"/>
      <c r="AM66" s="65"/>
      <c r="AN66" s="65"/>
      <c r="AO66" s="65"/>
      <c r="AP66" s="65"/>
      <c r="AQ66" s="37"/>
      <c r="AR66" s="37"/>
      <c r="AS66" s="37"/>
      <c r="AT66" s="37"/>
      <c r="AU66" s="37"/>
      <c r="AV66" s="65"/>
      <c r="AW66" s="65"/>
      <c r="AX66" s="65"/>
      <c r="AY66" s="65"/>
      <c r="AZ66" s="65"/>
      <c r="BA66" s="37"/>
      <c r="BB66" s="37"/>
      <c r="BC66" s="37"/>
      <c r="BD66" s="37"/>
      <c r="BE66" s="37"/>
      <c r="BF66" s="65"/>
      <c r="BG66" s="65"/>
      <c r="BH66" s="65"/>
      <c r="BI66" s="65"/>
      <c r="BJ66" s="65"/>
    </row>
  </sheetData>
  <mergeCells count="207">
    <mergeCell ref="C53:D53"/>
    <mergeCell ref="F53:G53"/>
    <mergeCell ref="F54:G54"/>
    <mergeCell ref="B55:D55"/>
    <mergeCell ref="AW50:BC50"/>
    <mergeCell ref="BD50:BJ50"/>
    <mergeCell ref="F51:H51"/>
    <mergeCell ref="N51:T51"/>
    <mergeCell ref="U51:AA51"/>
    <mergeCell ref="AB51:AH51"/>
    <mergeCell ref="AI51:AO51"/>
    <mergeCell ref="AP51:AV51"/>
    <mergeCell ref="AW51:BC51"/>
    <mergeCell ref="BD51:BJ51"/>
    <mergeCell ref="F50:H50"/>
    <mergeCell ref="N50:T50"/>
    <mergeCell ref="U50:AA50"/>
    <mergeCell ref="AB50:AH50"/>
    <mergeCell ref="AI50:AO50"/>
    <mergeCell ref="AP50:AV50"/>
    <mergeCell ref="F48:H48"/>
    <mergeCell ref="N48:T48"/>
    <mergeCell ref="U48:AA48"/>
    <mergeCell ref="AB48:AH48"/>
    <mergeCell ref="AI48:AO48"/>
    <mergeCell ref="AP48:AV48"/>
    <mergeCell ref="AW48:BC48"/>
    <mergeCell ref="BD48:BJ48"/>
    <mergeCell ref="F49:H49"/>
    <mergeCell ref="N49:T49"/>
    <mergeCell ref="U49:AA49"/>
    <mergeCell ref="AB49:AH49"/>
    <mergeCell ref="AI49:AO49"/>
    <mergeCell ref="AP49:AV49"/>
    <mergeCell ref="AW49:BC49"/>
    <mergeCell ref="BD49:BJ49"/>
    <mergeCell ref="C47:E47"/>
    <mergeCell ref="F47:H47"/>
    <mergeCell ref="I47:K47"/>
    <mergeCell ref="N47:T47"/>
    <mergeCell ref="U47:AA47"/>
    <mergeCell ref="AB47:AH47"/>
    <mergeCell ref="AW44:BC44"/>
    <mergeCell ref="BD44:BJ45"/>
    <mergeCell ref="AB45:AH45"/>
    <mergeCell ref="AI45:AO45"/>
    <mergeCell ref="AP45:AV45"/>
    <mergeCell ref="AW45:BC45"/>
    <mergeCell ref="AI47:AO47"/>
    <mergeCell ref="AP47:AV47"/>
    <mergeCell ref="AW47:BC47"/>
    <mergeCell ref="BD47:BJ47"/>
    <mergeCell ref="F36:G36"/>
    <mergeCell ref="F37:G37"/>
    <mergeCell ref="B38:D38"/>
    <mergeCell ref="B42:BJ42"/>
    <mergeCell ref="B44:M45"/>
    <mergeCell ref="N44:T45"/>
    <mergeCell ref="U44:AA45"/>
    <mergeCell ref="AB44:AH44"/>
    <mergeCell ref="AI44:AO44"/>
    <mergeCell ref="AP44:AV44"/>
    <mergeCell ref="AV33:AZ33"/>
    <mergeCell ref="BA33:BE33"/>
    <mergeCell ref="BF33:BJ33"/>
    <mergeCell ref="C35:D35"/>
    <mergeCell ref="F35:G35"/>
    <mergeCell ref="AQ32:AU32"/>
    <mergeCell ref="AV32:AZ32"/>
    <mergeCell ref="BA32:BE32"/>
    <mergeCell ref="BF32:BJ32"/>
    <mergeCell ref="F33:H33"/>
    <mergeCell ref="M33:Q33"/>
    <mergeCell ref="R33:V33"/>
    <mergeCell ref="W33:AA33"/>
    <mergeCell ref="AB33:AF33"/>
    <mergeCell ref="AG33:AK33"/>
    <mergeCell ref="F32:H32"/>
    <mergeCell ref="M32:Q32"/>
    <mergeCell ref="R32:V32"/>
    <mergeCell ref="W32:AA32"/>
    <mergeCell ref="AB32:AF32"/>
    <mergeCell ref="AG32:AK32"/>
    <mergeCell ref="AL32:AP32"/>
    <mergeCell ref="AL33:AP33"/>
    <mergeCell ref="AQ33:AU33"/>
    <mergeCell ref="BA30:BE30"/>
    <mergeCell ref="BF30:BJ30"/>
    <mergeCell ref="F31:H31"/>
    <mergeCell ref="M31:Q31"/>
    <mergeCell ref="R31:V31"/>
    <mergeCell ref="W31:AA31"/>
    <mergeCell ref="AB31:AF31"/>
    <mergeCell ref="AG31:AK31"/>
    <mergeCell ref="AL31:AP31"/>
    <mergeCell ref="AQ31:AU31"/>
    <mergeCell ref="AV31:AZ31"/>
    <mergeCell ref="BA31:BE31"/>
    <mergeCell ref="BF31:BJ31"/>
    <mergeCell ref="F30:H30"/>
    <mergeCell ref="M30:Q30"/>
    <mergeCell ref="R30:V30"/>
    <mergeCell ref="W30:AA30"/>
    <mergeCell ref="AB30:AF30"/>
    <mergeCell ref="AG30:AK30"/>
    <mergeCell ref="AL30:AP30"/>
    <mergeCell ref="AQ30:AU30"/>
    <mergeCell ref="AV30:AZ30"/>
    <mergeCell ref="AT28:AU28"/>
    <mergeCell ref="AY28:AZ28"/>
    <mergeCell ref="BD28:BE28"/>
    <mergeCell ref="BI28:BJ28"/>
    <mergeCell ref="C29:E29"/>
    <mergeCell ref="F29:H29"/>
    <mergeCell ref="I29:K29"/>
    <mergeCell ref="M29:Q29"/>
    <mergeCell ref="R29:V29"/>
    <mergeCell ref="W29:AA29"/>
    <mergeCell ref="BF29:BJ29"/>
    <mergeCell ref="AB29:AF29"/>
    <mergeCell ref="AG29:AK29"/>
    <mergeCell ref="AL29:AP29"/>
    <mergeCell ref="AQ29:AU29"/>
    <mergeCell ref="AV29:AZ29"/>
    <mergeCell ref="BA29:BE29"/>
    <mergeCell ref="AG27:AK27"/>
    <mergeCell ref="AL27:AP27"/>
    <mergeCell ref="AQ27:AU27"/>
    <mergeCell ref="AV27:AZ27"/>
    <mergeCell ref="BA27:BE27"/>
    <mergeCell ref="BF27:BJ27"/>
    <mergeCell ref="B20:D20"/>
    <mergeCell ref="B24:BJ24"/>
    <mergeCell ref="B26:L27"/>
    <mergeCell ref="M26:AA26"/>
    <mergeCell ref="AB26:AP26"/>
    <mergeCell ref="AQ26:BJ26"/>
    <mergeCell ref="M27:Q27"/>
    <mergeCell ref="R27:V27"/>
    <mergeCell ref="W27:AA27"/>
    <mergeCell ref="AB27:AF27"/>
    <mergeCell ref="AS16:AX16"/>
    <mergeCell ref="AY16:BD16"/>
    <mergeCell ref="BE16:BJ16"/>
    <mergeCell ref="C18:D18"/>
    <mergeCell ref="F18:G18"/>
    <mergeCell ref="F19:G19"/>
    <mergeCell ref="AS15:AX15"/>
    <mergeCell ref="AY15:BD15"/>
    <mergeCell ref="BE15:BJ15"/>
    <mergeCell ref="BM13:BS13"/>
    <mergeCell ref="F14:H14"/>
    <mergeCell ref="M14:S14"/>
    <mergeCell ref="T14:Z14"/>
    <mergeCell ref="AA14:AF14"/>
    <mergeCell ref="AG14:AL14"/>
    <mergeCell ref="AM14:AR14"/>
    <mergeCell ref="BM15:BS15"/>
    <mergeCell ref="F16:H16"/>
    <mergeCell ref="M16:S16"/>
    <mergeCell ref="T16:Z16"/>
    <mergeCell ref="AA16:AF16"/>
    <mergeCell ref="AG16:AL16"/>
    <mergeCell ref="AM16:AR16"/>
    <mergeCell ref="AS14:AX14"/>
    <mergeCell ref="AY14:BD14"/>
    <mergeCell ref="BE14:BJ14"/>
    <mergeCell ref="BM14:BS14"/>
    <mergeCell ref="F15:H15"/>
    <mergeCell ref="M15:S15"/>
    <mergeCell ref="T15:Z15"/>
    <mergeCell ref="AA15:AF15"/>
    <mergeCell ref="AG15:AL15"/>
    <mergeCell ref="AM15:AR15"/>
    <mergeCell ref="F13:H13"/>
    <mergeCell ref="M13:S13"/>
    <mergeCell ref="T13:Z13"/>
    <mergeCell ref="AA13:AF13"/>
    <mergeCell ref="AG13:AL13"/>
    <mergeCell ref="AM13:AR13"/>
    <mergeCell ref="AS13:AX13"/>
    <mergeCell ref="AY13:BD13"/>
    <mergeCell ref="BE13:BJ13"/>
    <mergeCell ref="BM11:BS11"/>
    <mergeCell ref="C12:E12"/>
    <mergeCell ref="F12:H12"/>
    <mergeCell ref="I12:K12"/>
    <mergeCell ref="M12:S12"/>
    <mergeCell ref="T12:Z12"/>
    <mergeCell ref="AA12:AF12"/>
    <mergeCell ref="AG12:AL12"/>
    <mergeCell ref="AM12:AR12"/>
    <mergeCell ref="AS12:AX12"/>
    <mergeCell ref="AY12:BD12"/>
    <mergeCell ref="BE12:BJ12"/>
    <mergeCell ref="BM12:BS12"/>
    <mergeCell ref="AY1:BK2"/>
    <mergeCell ref="B6:BJ6"/>
    <mergeCell ref="B8:L10"/>
    <mergeCell ref="M8:Z9"/>
    <mergeCell ref="AA9:AL9"/>
    <mergeCell ref="AM9:AX9"/>
    <mergeCell ref="AY9:BJ9"/>
    <mergeCell ref="T10:Z10"/>
    <mergeCell ref="AG10:AL10"/>
    <mergeCell ref="AS10:AX10"/>
    <mergeCell ref="BE10:BJ10"/>
  </mergeCells>
  <phoneticPr fontId="5"/>
  <pageMargins left="0.47244094488188981" right="0.39370078740157483" top="0.31496062992125984" bottom="0.3937007874015748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6"/>
  <sheetViews>
    <sheetView view="pageBreakPreview" zoomScaleNormal="100" zoomScaleSheetLayoutView="100" workbookViewId="0">
      <selection activeCell="B3" sqref="B3"/>
    </sheetView>
  </sheetViews>
  <sheetFormatPr defaultRowHeight="13.5"/>
  <cols>
    <col min="1" max="63" width="1.625" style="9" customWidth="1"/>
    <col min="64" max="16384" width="9" style="9"/>
  </cols>
  <sheetData>
    <row r="1" spans="1:62" ht="11.1" customHeight="1">
      <c r="A1" s="246">
        <f>'131'!AY1+1</f>
        <v>132</v>
      </c>
      <c r="B1" s="247"/>
      <c r="C1" s="247"/>
      <c r="D1" s="247"/>
      <c r="E1" s="247"/>
      <c r="F1" s="247"/>
      <c r="G1" s="247"/>
      <c r="H1" s="247"/>
      <c r="I1" s="247"/>
      <c r="J1" s="247"/>
      <c r="K1" s="247"/>
      <c r="L1" s="247"/>
      <c r="M1" s="247"/>
      <c r="N1" s="247"/>
    </row>
    <row r="2" spans="1:62" ht="11.1" customHeight="1">
      <c r="A2" s="247"/>
      <c r="B2" s="247"/>
      <c r="C2" s="247"/>
      <c r="D2" s="247"/>
      <c r="E2" s="247"/>
      <c r="F2" s="247"/>
      <c r="G2" s="247"/>
      <c r="H2" s="247"/>
      <c r="I2" s="247"/>
      <c r="J2" s="247"/>
      <c r="K2" s="247"/>
      <c r="L2" s="247"/>
      <c r="M2" s="247"/>
      <c r="N2" s="247"/>
    </row>
    <row r="6" spans="1:62" ht="18" customHeight="1">
      <c r="B6" s="196" t="s">
        <v>181</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row>
    <row r="7" spans="1:62">
      <c r="AV7" s="52"/>
      <c r="AW7" s="52"/>
      <c r="AX7" s="52"/>
      <c r="AY7" s="52"/>
      <c r="AZ7" s="52"/>
      <c r="BA7" s="52"/>
      <c r="BB7" s="52"/>
      <c r="BC7" s="52"/>
      <c r="BD7" s="52"/>
      <c r="BE7" s="52"/>
      <c r="BF7" s="52"/>
      <c r="BG7" s="52"/>
      <c r="BH7" s="52"/>
      <c r="BI7" s="52"/>
      <c r="BJ7" s="53" t="s">
        <v>37</v>
      </c>
    </row>
    <row r="8" spans="1:62" ht="16.5" customHeight="1">
      <c r="B8" s="248" t="s">
        <v>79</v>
      </c>
      <c r="C8" s="248"/>
      <c r="D8" s="248"/>
      <c r="E8" s="248"/>
      <c r="F8" s="248"/>
      <c r="G8" s="248"/>
      <c r="H8" s="248"/>
      <c r="I8" s="248"/>
      <c r="J8" s="248"/>
      <c r="K8" s="248"/>
      <c r="L8" s="248"/>
      <c r="M8" s="248"/>
      <c r="N8" s="249"/>
      <c r="O8" s="254" t="s">
        <v>80</v>
      </c>
      <c r="P8" s="248"/>
      <c r="Q8" s="248"/>
      <c r="R8" s="248"/>
      <c r="S8" s="248"/>
      <c r="T8" s="248"/>
      <c r="U8" s="248"/>
      <c r="V8" s="249"/>
      <c r="W8" s="257" t="s">
        <v>57</v>
      </c>
      <c r="X8" s="258"/>
      <c r="Y8" s="258"/>
      <c r="Z8" s="258"/>
      <c r="AA8" s="258"/>
      <c r="AB8" s="258"/>
      <c r="AC8" s="258"/>
      <c r="AD8" s="258"/>
      <c r="AE8" s="258"/>
      <c r="AF8" s="259"/>
      <c r="AG8" s="197" t="s">
        <v>14</v>
      </c>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row>
    <row r="9" spans="1:62" ht="16.5" customHeight="1">
      <c r="B9" s="250"/>
      <c r="C9" s="250"/>
      <c r="D9" s="250"/>
      <c r="E9" s="250"/>
      <c r="F9" s="250"/>
      <c r="G9" s="250"/>
      <c r="H9" s="250"/>
      <c r="I9" s="250"/>
      <c r="J9" s="250"/>
      <c r="K9" s="250"/>
      <c r="L9" s="250"/>
      <c r="M9" s="250"/>
      <c r="N9" s="251"/>
      <c r="O9" s="255"/>
      <c r="P9" s="250"/>
      <c r="Q9" s="250"/>
      <c r="R9" s="250"/>
      <c r="S9" s="250"/>
      <c r="T9" s="250"/>
      <c r="U9" s="250"/>
      <c r="V9" s="251"/>
      <c r="W9" s="260"/>
      <c r="X9" s="261"/>
      <c r="Y9" s="261"/>
      <c r="Z9" s="261"/>
      <c r="AA9" s="261"/>
      <c r="AB9" s="261"/>
      <c r="AC9" s="261"/>
      <c r="AD9" s="261"/>
      <c r="AE9" s="261"/>
      <c r="AF9" s="262"/>
      <c r="AG9" s="66"/>
      <c r="AH9" s="66"/>
      <c r="AI9" s="66"/>
      <c r="AJ9" s="66"/>
      <c r="AK9" s="66"/>
      <c r="AL9" s="66"/>
      <c r="AM9" s="66"/>
      <c r="AN9" s="66"/>
      <c r="AO9" s="66"/>
      <c r="AP9" s="66"/>
      <c r="AQ9" s="263" t="s">
        <v>81</v>
      </c>
      <c r="AR9" s="264"/>
      <c r="AS9" s="264"/>
      <c r="AT9" s="264"/>
      <c r="AU9" s="264"/>
      <c r="AV9" s="264"/>
      <c r="AW9" s="264"/>
      <c r="AX9" s="264"/>
      <c r="AY9" s="264"/>
      <c r="AZ9" s="265"/>
      <c r="BA9" s="266" t="s">
        <v>82</v>
      </c>
      <c r="BB9" s="267"/>
      <c r="BC9" s="267"/>
      <c r="BD9" s="267"/>
      <c r="BE9" s="267"/>
      <c r="BF9" s="267"/>
      <c r="BG9" s="267"/>
      <c r="BH9" s="267"/>
      <c r="BI9" s="267"/>
      <c r="BJ9" s="268"/>
    </row>
    <row r="10" spans="1:62" ht="16.5" customHeight="1">
      <c r="B10" s="252"/>
      <c r="C10" s="252"/>
      <c r="D10" s="252"/>
      <c r="E10" s="252"/>
      <c r="F10" s="252"/>
      <c r="G10" s="252"/>
      <c r="H10" s="252"/>
      <c r="I10" s="252"/>
      <c r="J10" s="252"/>
      <c r="K10" s="252"/>
      <c r="L10" s="252"/>
      <c r="M10" s="252"/>
      <c r="N10" s="253"/>
      <c r="O10" s="256"/>
      <c r="P10" s="252"/>
      <c r="Q10" s="252"/>
      <c r="R10" s="252"/>
      <c r="S10" s="252"/>
      <c r="T10" s="252"/>
      <c r="U10" s="252"/>
      <c r="V10" s="253"/>
      <c r="W10" s="244"/>
      <c r="X10" s="244"/>
      <c r="Y10" s="244"/>
      <c r="Z10" s="244"/>
      <c r="AA10" s="244"/>
      <c r="AB10" s="226" t="s">
        <v>83</v>
      </c>
      <c r="AC10" s="226"/>
      <c r="AD10" s="226"/>
      <c r="AE10" s="226"/>
      <c r="AF10" s="226"/>
      <c r="AG10" s="244"/>
      <c r="AH10" s="244"/>
      <c r="AI10" s="244"/>
      <c r="AJ10" s="244"/>
      <c r="AK10" s="244"/>
      <c r="AL10" s="226" t="s">
        <v>83</v>
      </c>
      <c r="AM10" s="226"/>
      <c r="AN10" s="226"/>
      <c r="AO10" s="226"/>
      <c r="AP10" s="226"/>
      <c r="AQ10" s="244"/>
      <c r="AR10" s="244"/>
      <c r="AS10" s="244"/>
      <c r="AT10" s="244"/>
      <c r="AU10" s="244"/>
      <c r="AV10" s="226" t="s">
        <v>83</v>
      </c>
      <c r="AW10" s="226"/>
      <c r="AX10" s="226"/>
      <c r="AY10" s="226"/>
      <c r="AZ10" s="226"/>
      <c r="BA10" s="244"/>
      <c r="BB10" s="244"/>
      <c r="BC10" s="244"/>
      <c r="BD10" s="244"/>
      <c r="BE10" s="244"/>
      <c r="BF10" s="226" t="s">
        <v>83</v>
      </c>
      <c r="BG10" s="226"/>
      <c r="BH10" s="226"/>
      <c r="BI10" s="226"/>
      <c r="BJ10" s="245"/>
    </row>
    <row r="11" spans="1:62">
      <c r="N11" s="60"/>
      <c r="O11" s="63"/>
      <c r="P11" s="63"/>
      <c r="Q11" s="63"/>
      <c r="R11" s="63"/>
      <c r="S11" s="63"/>
      <c r="T11" s="63"/>
      <c r="U11" s="235"/>
      <c r="V11" s="235"/>
      <c r="W11" s="63"/>
      <c r="X11" s="63"/>
      <c r="Y11" s="63"/>
      <c r="Z11" s="235"/>
      <c r="AA11" s="235"/>
      <c r="AB11" s="63"/>
      <c r="AC11" s="63"/>
      <c r="AD11" s="63"/>
      <c r="AE11" s="235" t="s">
        <v>84</v>
      </c>
      <c r="AF11" s="235"/>
      <c r="AG11" s="63"/>
      <c r="AH11" s="63"/>
      <c r="AI11" s="63"/>
      <c r="AJ11" s="235"/>
      <c r="AK11" s="235"/>
      <c r="AL11" s="63"/>
      <c r="AM11" s="63"/>
      <c r="AN11" s="63"/>
      <c r="AO11" s="235" t="s">
        <v>84</v>
      </c>
      <c r="AP11" s="235"/>
      <c r="AQ11" s="63"/>
      <c r="AR11" s="63"/>
      <c r="AS11" s="63"/>
      <c r="AT11" s="235"/>
      <c r="AU11" s="235"/>
      <c r="AV11" s="63"/>
      <c r="AW11" s="63"/>
      <c r="AX11" s="63"/>
      <c r="AY11" s="235" t="s">
        <v>84</v>
      </c>
      <c r="AZ11" s="235"/>
      <c r="BA11" s="63"/>
      <c r="BB11" s="63"/>
      <c r="BC11" s="63"/>
      <c r="BD11" s="235"/>
      <c r="BE11" s="235"/>
      <c r="BF11" s="63"/>
      <c r="BG11" s="63"/>
      <c r="BH11" s="63"/>
      <c r="BI11" s="235" t="s">
        <v>84</v>
      </c>
      <c r="BJ11" s="235"/>
    </row>
    <row r="12" spans="1:62">
      <c r="D12" s="217" t="s">
        <v>44</v>
      </c>
      <c r="E12" s="217"/>
      <c r="F12" s="217"/>
      <c r="G12" s="218" t="s">
        <v>78</v>
      </c>
      <c r="H12" s="218"/>
      <c r="I12" s="218"/>
      <c r="J12" s="219" t="s">
        <v>46</v>
      </c>
      <c r="K12" s="219"/>
      <c r="L12" s="219"/>
      <c r="M12" s="64"/>
      <c r="N12" s="60"/>
      <c r="O12" s="216">
        <f>W12+AG12</f>
        <v>964</v>
      </c>
      <c r="P12" s="216"/>
      <c r="Q12" s="216"/>
      <c r="R12" s="216"/>
      <c r="S12" s="216"/>
      <c r="T12" s="216"/>
      <c r="U12" s="216"/>
      <c r="V12" s="216"/>
      <c r="W12" s="216">
        <v>57</v>
      </c>
      <c r="X12" s="216"/>
      <c r="Y12" s="216"/>
      <c r="Z12" s="216"/>
      <c r="AA12" s="216"/>
      <c r="AB12" s="269">
        <f>(W12/$O$12)*100</f>
        <v>5.9128630705394185</v>
      </c>
      <c r="AC12" s="269"/>
      <c r="AD12" s="269"/>
      <c r="AE12" s="269"/>
      <c r="AF12" s="269"/>
      <c r="AG12" s="216">
        <f>AQ12+BA12</f>
        <v>907</v>
      </c>
      <c r="AH12" s="216"/>
      <c r="AI12" s="216"/>
      <c r="AJ12" s="216"/>
      <c r="AK12" s="216"/>
      <c r="AL12" s="269">
        <f>(AG12/$O$12)*100</f>
        <v>94.087136929460584</v>
      </c>
      <c r="AM12" s="269"/>
      <c r="AN12" s="269"/>
      <c r="AO12" s="269"/>
      <c r="AP12" s="269"/>
      <c r="AQ12" s="216">
        <v>252</v>
      </c>
      <c r="AR12" s="216"/>
      <c r="AS12" s="216"/>
      <c r="AT12" s="216"/>
      <c r="AU12" s="216"/>
      <c r="AV12" s="269">
        <f>(AQ12/$O$12)*100</f>
        <v>26.141078838174277</v>
      </c>
      <c r="AW12" s="269"/>
      <c r="AX12" s="269"/>
      <c r="AY12" s="269"/>
      <c r="AZ12" s="269"/>
      <c r="BA12" s="216">
        <v>655</v>
      </c>
      <c r="BB12" s="216"/>
      <c r="BC12" s="216"/>
      <c r="BD12" s="216"/>
      <c r="BE12" s="216"/>
      <c r="BF12" s="269">
        <f>(BA12/$O$12)*100</f>
        <v>67.946058091286304</v>
      </c>
      <c r="BG12" s="269"/>
      <c r="BH12" s="269"/>
      <c r="BI12" s="269"/>
      <c r="BJ12" s="269"/>
    </row>
    <row r="13" spans="1:62">
      <c r="G13" s="218" t="s">
        <v>48</v>
      </c>
      <c r="H13" s="218"/>
      <c r="I13" s="218"/>
      <c r="M13" s="64"/>
      <c r="N13" s="60"/>
      <c r="O13" s="216">
        <f>W13+AG13</f>
        <v>794</v>
      </c>
      <c r="P13" s="216"/>
      <c r="Q13" s="216"/>
      <c r="R13" s="216"/>
      <c r="S13" s="216"/>
      <c r="T13" s="216"/>
      <c r="U13" s="216"/>
      <c r="V13" s="216"/>
      <c r="W13" s="216">
        <v>131</v>
      </c>
      <c r="X13" s="216"/>
      <c r="Y13" s="216"/>
      <c r="Z13" s="216"/>
      <c r="AA13" s="216"/>
      <c r="AB13" s="269">
        <f>(W13/$O$13)*100</f>
        <v>16.498740554156171</v>
      </c>
      <c r="AC13" s="269"/>
      <c r="AD13" s="269"/>
      <c r="AE13" s="269"/>
      <c r="AF13" s="269"/>
      <c r="AG13" s="216">
        <f>AQ13+BA13</f>
        <v>663</v>
      </c>
      <c r="AH13" s="216"/>
      <c r="AI13" s="216"/>
      <c r="AJ13" s="216"/>
      <c r="AK13" s="216"/>
      <c r="AL13" s="269">
        <f>(AG13/$O$13)*100</f>
        <v>83.501259445843829</v>
      </c>
      <c r="AM13" s="269"/>
      <c r="AN13" s="269"/>
      <c r="AO13" s="269"/>
      <c r="AP13" s="269"/>
      <c r="AQ13" s="216">
        <v>101</v>
      </c>
      <c r="AR13" s="216"/>
      <c r="AS13" s="216"/>
      <c r="AT13" s="216"/>
      <c r="AU13" s="216"/>
      <c r="AV13" s="269">
        <f>(AQ13/$O$13)*100</f>
        <v>12.720403022670027</v>
      </c>
      <c r="AW13" s="269"/>
      <c r="AX13" s="269"/>
      <c r="AY13" s="269"/>
      <c r="AZ13" s="269"/>
      <c r="BA13" s="216">
        <v>562</v>
      </c>
      <c r="BB13" s="216"/>
      <c r="BC13" s="216"/>
      <c r="BD13" s="216"/>
      <c r="BE13" s="216"/>
      <c r="BF13" s="269">
        <f>(BA13/$O$13)*100</f>
        <v>70.780856423173802</v>
      </c>
      <c r="BG13" s="269"/>
      <c r="BH13" s="269"/>
      <c r="BI13" s="269"/>
      <c r="BJ13" s="269"/>
    </row>
    <row r="14" spans="1:62">
      <c r="G14" s="219">
        <v>12</v>
      </c>
      <c r="H14" s="219"/>
      <c r="I14" s="219"/>
      <c r="M14" s="64"/>
      <c r="N14" s="60"/>
      <c r="O14" s="216">
        <f>W14+AG14</f>
        <v>443</v>
      </c>
      <c r="P14" s="216"/>
      <c r="Q14" s="216"/>
      <c r="R14" s="216"/>
      <c r="S14" s="216"/>
      <c r="T14" s="216"/>
      <c r="U14" s="216"/>
      <c r="V14" s="216"/>
      <c r="W14" s="216">
        <v>87</v>
      </c>
      <c r="X14" s="216"/>
      <c r="Y14" s="216"/>
      <c r="Z14" s="216"/>
      <c r="AA14" s="216"/>
      <c r="AB14" s="269">
        <f>(W14/$O$14)*100</f>
        <v>19.638826185101578</v>
      </c>
      <c r="AC14" s="269"/>
      <c r="AD14" s="269"/>
      <c r="AE14" s="269"/>
      <c r="AF14" s="269"/>
      <c r="AG14" s="216">
        <f>AQ14+BA14</f>
        <v>356</v>
      </c>
      <c r="AH14" s="216"/>
      <c r="AI14" s="216"/>
      <c r="AJ14" s="216"/>
      <c r="AK14" s="216"/>
      <c r="AL14" s="269">
        <f>(AG14/$O$14)*100</f>
        <v>80.361173814898422</v>
      </c>
      <c r="AM14" s="269"/>
      <c r="AN14" s="269"/>
      <c r="AO14" s="269"/>
      <c r="AP14" s="269"/>
      <c r="AQ14" s="216">
        <v>62</v>
      </c>
      <c r="AR14" s="216"/>
      <c r="AS14" s="216"/>
      <c r="AT14" s="216"/>
      <c r="AU14" s="216"/>
      <c r="AV14" s="269">
        <f>(AQ14/$O$14)*100</f>
        <v>13.995485327313769</v>
      </c>
      <c r="AW14" s="269"/>
      <c r="AX14" s="269"/>
      <c r="AY14" s="269"/>
      <c r="AZ14" s="269"/>
      <c r="BA14" s="216">
        <v>294</v>
      </c>
      <c r="BB14" s="216"/>
      <c r="BC14" s="216"/>
      <c r="BD14" s="216"/>
      <c r="BE14" s="216"/>
      <c r="BF14" s="269">
        <f>(BA14/$O$14)*100</f>
        <v>66.365688487584649</v>
      </c>
      <c r="BG14" s="269"/>
      <c r="BH14" s="269"/>
      <c r="BI14" s="269"/>
      <c r="BJ14" s="269"/>
    </row>
    <row r="15" spans="1:62">
      <c r="G15" s="219">
        <v>17</v>
      </c>
      <c r="H15" s="219"/>
      <c r="I15" s="219"/>
      <c r="M15" s="64"/>
      <c r="N15" s="60"/>
      <c r="O15" s="216">
        <f>W15+AG15</f>
        <v>372</v>
      </c>
      <c r="P15" s="216"/>
      <c r="Q15" s="216"/>
      <c r="R15" s="216"/>
      <c r="S15" s="216"/>
      <c r="T15" s="216"/>
      <c r="U15" s="216"/>
      <c r="V15" s="216"/>
      <c r="W15" s="216">
        <v>122</v>
      </c>
      <c r="X15" s="216"/>
      <c r="Y15" s="216"/>
      <c r="Z15" s="216"/>
      <c r="AA15" s="216"/>
      <c r="AB15" s="269">
        <f>(W15/$O$15)*100</f>
        <v>32.795698924731184</v>
      </c>
      <c r="AC15" s="269"/>
      <c r="AD15" s="269"/>
      <c r="AE15" s="269"/>
      <c r="AF15" s="269"/>
      <c r="AG15" s="216">
        <f>AQ15+BA15</f>
        <v>250</v>
      </c>
      <c r="AH15" s="216"/>
      <c r="AI15" s="216"/>
      <c r="AJ15" s="216"/>
      <c r="AK15" s="216"/>
      <c r="AL15" s="269">
        <f>(AG15/$O$15)*100</f>
        <v>67.204301075268816</v>
      </c>
      <c r="AM15" s="269"/>
      <c r="AN15" s="269"/>
      <c r="AO15" s="269"/>
      <c r="AP15" s="269"/>
      <c r="AQ15" s="216">
        <v>51</v>
      </c>
      <c r="AR15" s="216"/>
      <c r="AS15" s="216"/>
      <c r="AT15" s="216"/>
      <c r="AU15" s="216"/>
      <c r="AV15" s="269">
        <f>(AQ15/$O$15)*100</f>
        <v>13.709677419354838</v>
      </c>
      <c r="AW15" s="269"/>
      <c r="AX15" s="269"/>
      <c r="AY15" s="269"/>
      <c r="AZ15" s="269"/>
      <c r="BA15" s="216">
        <v>199</v>
      </c>
      <c r="BB15" s="216"/>
      <c r="BC15" s="216"/>
      <c r="BD15" s="216"/>
      <c r="BE15" s="216"/>
      <c r="BF15" s="269">
        <f>(BA15/$O$15)*100</f>
        <v>53.494623655913976</v>
      </c>
      <c r="BG15" s="269"/>
      <c r="BH15" s="269"/>
      <c r="BI15" s="269"/>
      <c r="BJ15" s="269"/>
    </row>
    <row r="16" spans="1:62">
      <c r="G16" s="222">
        <v>22</v>
      </c>
      <c r="H16" s="222"/>
      <c r="I16" s="222"/>
      <c r="M16" s="64"/>
      <c r="N16" s="60"/>
      <c r="O16" s="221">
        <f>W16+AG16</f>
        <v>352</v>
      </c>
      <c r="P16" s="221"/>
      <c r="Q16" s="221"/>
      <c r="R16" s="221"/>
      <c r="S16" s="221"/>
      <c r="T16" s="221"/>
      <c r="U16" s="221"/>
      <c r="V16" s="221"/>
      <c r="W16" s="221">
        <v>89</v>
      </c>
      <c r="X16" s="221"/>
      <c r="Y16" s="221"/>
      <c r="Z16" s="221"/>
      <c r="AA16" s="221"/>
      <c r="AB16" s="270">
        <f>(W16/$O$16)*100</f>
        <v>25.28409090909091</v>
      </c>
      <c r="AC16" s="270"/>
      <c r="AD16" s="270"/>
      <c r="AE16" s="270"/>
      <c r="AF16" s="270"/>
      <c r="AG16" s="221">
        <f>AQ16+BA16</f>
        <v>263</v>
      </c>
      <c r="AH16" s="221"/>
      <c r="AI16" s="221"/>
      <c r="AJ16" s="221"/>
      <c r="AK16" s="221"/>
      <c r="AL16" s="270">
        <f>(AG16/$O$16)*100</f>
        <v>74.715909090909093</v>
      </c>
      <c r="AM16" s="270"/>
      <c r="AN16" s="270"/>
      <c r="AO16" s="270"/>
      <c r="AP16" s="270"/>
      <c r="AQ16" s="221">
        <v>93</v>
      </c>
      <c r="AR16" s="221"/>
      <c r="AS16" s="221"/>
      <c r="AT16" s="221"/>
      <c r="AU16" s="221"/>
      <c r="AV16" s="270">
        <f>(AQ16/$O$16)*100</f>
        <v>26.420454545454547</v>
      </c>
      <c r="AW16" s="270"/>
      <c r="AX16" s="270"/>
      <c r="AY16" s="270"/>
      <c r="AZ16" s="270"/>
      <c r="BA16" s="221">
        <v>170</v>
      </c>
      <c r="BB16" s="221"/>
      <c r="BC16" s="221"/>
      <c r="BD16" s="221"/>
      <c r="BE16" s="221"/>
      <c r="BF16" s="270">
        <f>(BA16/$O$16)*100</f>
        <v>48.295454545454547</v>
      </c>
      <c r="BG16" s="270"/>
      <c r="BH16" s="270"/>
      <c r="BI16" s="270"/>
      <c r="BJ16" s="270"/>
    </row>
    <row r="17" spans="2:62" ht="11.25" customHeight="1">
      <c r="B17" s="61"/>
      <c r="C17" s="61"/>
      <c r="D17" s="61"/>
      <c r="E17" s="61"/>
      <c r="F17" s="61"/>
      <c r="G17" s="61"/>
      <c r="H17" s="61"/>
      <c r="I17" s="61"/>
      <c r="J17" s="61"/>
      <c r="K17" s="61"/>
      <c r="L17" s="61"/>
      <c r="M17" s="61"/>
      <c r="N17" s="62"/>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row>
    <row r="18" spans="2:62">
      <c r="C18" s="223" t="s">
        <v>49</v>
      </c>
      <c r="D18" s="223"/>
      <c r="E18" s="10" t="s">
        <v>50</v>
      </c>
      <c r="F18" s="12" t="s">
        <v>212</v>
      </c>
      <c r="G18" s="107"/>
      <c r="H18" s="12"/>
    </row>
    <row r="19" spans="2:62" ht="13.5" customHeight="1">
      <c r="B19" s="229" t="s">
        <v>53</v>
      </c>
      <c r="C19" s="229"/>
      <c r="D19" s="229"/>
      <c r="E19" s="10" t="s">
        <v>50</v>
      </c>
      <c r="F19" s="13" t="s">
        <v>54</v>
      </c>
    </row>
    <row r="23" spans="2:62" ht="18" customHeight="1">
      <c r="B23" s="196" t="s">
        <v>182</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row>
    <row r="24" spans="2:62">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67" t="s">
        <v>37</v>
      </c>
    </row>
    <row r="25" spans="2:62" ht="16.5" customHeight="1">
      <c r="B25" s="248" t="s">
        <v>79</v>
      </c>
      <c r="C25" s="248"/>
      <c r="D25" s="248"/>
      <c r="E25" s="248"/>
      <c r="F25" s="248"/>
      <c r="G25" s="248"/>
      <c r="H25" s="248"/>
      <c r="I25" s="249"/>
      <c r="J25" s="271" t="s">
        <v>85</v>
      </c>
      <c r="K25" s="272"/>
      <c r="L25" s="248"/>
      <c r="M25" s="248"/>
      <c r="N25" s="249"/>
      <c r="O25" s="275" t="s">
        <v>86</v>
      </c>
      <c r="P25" s="276"/>
      <c r="Q25" s="277"/>
      <c r="R25" s="278"/>
      <c r="S25" s="286" t="s">
        <v>87</v>
      </c>
      <c r="T25" s="287"/>
      <c r="U25" s="288"/>
      <c r="V25" s="289"/>
      <c r="W25" s="286" t="s">
        <v>88</v>
      </c>
      <c r="X25" s="287"/>
      <c r="Y25" s="288"/>
      <c r="Z25" s="289"/>
      <c r="AA25" s="286" t="s">
        <v>89</v>
      </c>
      <c r="AB25" s="287"/>
      <c r="AC25" s="288"/>
      <c r="AD25" s="289"/>
      <c r="AE25" s="286" t="s">
        <v>90</v>
      </c>
      <c r="AF25" s="287"/>
      <c r="AG25" s="288"/>
      <c r="AH25" s="289"/>
      <c r="AI25" s="286" t="s">
        <v>91</v>
      </c>
      <c r="AJ25" s="287"/>
      <c r="AK25" s="288"/>
      <c r="AL25" s="289"/>
      <c r="AM25" s="286" t="s">
        <v>92</v>
      </c>
      <c r="AN25" s="287"/>
      <c r="AO25" s="288"/>
      <c r="AP25" s="289"/>
      <c r="AQ25" s="286" t="s">
        <v>93</v>
      </c>
      <c r="AR25" s="287"/>
      <c r="AS25" s="288"/>
      <c r="AT25" s="289"/>
      <c r="AU25" s="286" t="s">
        <v>94</v>
      </c>
      <c r="AV25" s="287"/>
      <c r="AW25" s="288"/>
      <c r="AX25" s="289"/>
      <c r="AY25" s="286" t="s">
        <v>95</v>
      </c>
      <c r="AZ25" s="287"/>
      <c r="BA25" s="288"/>
      <c r="BB25" s="289"/>
      <c r="BC25" s="286" t="s">
        <v>96</v>
      </c>
      <c r="BD25" s="287"/>
      <c r="BE25" s="288"/>
      <c r="BF25" s="289"/>
      <c r="BG25" s="286" t="s">
        <v>97</v>
      </c>
      <c r="BH25" s="287"/>
      <c r="BI25" s="288"/>
      <c r="BJ25" s="288"/>
    </row>
    <row r="26" spans="2:62" ht="16.5" customHeight="1">
      <c r="B26" s="250"/>
      <c r="C26" s="250"/>
      <c r="D26" s="250"/>
      <c r="E26" s="250"/>
      <c r="F26" s="250"/>
      <c r="G26" s="250"/>
      <c r="H26" s="250"/>
      <c r="I26" s="251"/>
      <c r="J26" s="273"/>
      <c r="K26" s="274"/>
      <c r="L26" s="250"/>
      <c r="M26" s="250"/>
      <c r="N26" s="251"/>
      <c r="O26" s="279"/>
      <c r="P26" s="280"/>
      <c r="Q26" s="281"/>
      <c r="R26" s="282"/>
      <c r="S26" s="290"/>
      <c r="T26" s="291"/>
      <c r="U26" s="292"/>
      <c r="V26" s="293"/>
      <c r="W26" s="290"/>
      <c r="X26" s="291"/>
      <c r="Y26" s="292"/>
      <c r="Z26" s="293"/>
      <c r="AA26" s="290"/>
      <c r="AB26" s="291"/>
      <c r="AC26" s="292"/>
      <c r="AD26" s="293"/>
      <c r="AE26" s="290"/>
      <c r="AF26" s="291"/>
      <c r="AG26" s="292"/>
      <c r="AH26" s="293"/>
      <c r="AI26" s="290"/>
      <c r="AJ26" s="291"/>
      <c r="AK26" s="292"/>
      <c r="AL26" s="293"/>
      <c r="AM26" s="290"/>
      <c r="AN26" s="291"/>
      <c r="AO26" s="292"/>
      <c r="AP26" s="293"/>
      <c r="AQ26" s="290"/>
      <c r="AR26" s="291"/>
      <c r="AS26" s="292"/>
      <c r="AT26" s="293"/>
      <c r="AU26" s="290"/>
      <c r="AV26" s="291"/>
      <c r="AW26" s="292"/>
      <c r="AX26" s="293"/>
      <c r="AY26" s="290"/>
      <c r="AZ26" s="291"/>
      <c r="BA26" s="292"/>
      <c r="BB26" s="293"/>
      <c r="BC26" s="290"/>
      <c r="BD26" s="291"/>
      <c r="BE26" s="292"/>
      <c r="BF26" s="293"/>
      <c r="BG26" s="290"/>
      <c r="BH26" s="291"/>
      <c r="BI26" s="292"/>
      <c r="BJ26" s="292"/>
    </row>
    <row r="27" spans="2:62" ht="16.5" customHeight="1">
      <c r="B27" s="252"/>
      <c r="C27" s="252"/>
      <c r="D27" s="252"/>
      <c r="E27" s="252"/>
      <c r="F27" s="252"/>
      <c r="G27" s="252"/>
      <c r="H27" s="252"/>
      <c r="I27" s="253"/>
      <c r="J27" s="256"/>
      <c r="K27" s="252"/>
      <c r="L27" s="252"/>
      <c r="M27" s="252"/>
      <c r="N27" s="253"/>
      <c r="O27" s="283"/>
      <c r="P27" s="284"/>
      <c r="Q27" s="284"/>
      <c r="R27" s="285"/>
      <c r="S27" s="294"/>
      <c r="T27" s="295"/>
      <c r="U27" s="295"/>
      <c r="V27" s="296"/>
      <c r="W27" s="294"/>
      <c r="X27" s="295"/>
      <c r="Y27" s="295"/>
      <c r="Z27" s="296"/>
      <c r="AA27" s="294"/>
      <c r="AB27" s="295"/>
      <c r="AC27" s="295"/>
      <c r="AD27" s="296"/>
      <c r="AE27" s="294"/>
      <c r="AF27" s="295"/>
      <c r="AG27" s="295"/>
      <c r="AH27" s="296"/>
      <c r="AI27" s="294"/>
      <c r="AJ27" s="295"/>
      <c r="AK27" s="295"/>
      <c r="AL27" s="296"/>
      <c r="AM27" s="294"/>
      <c r="AN27" s="295"/>
      <c r="AO27" s="295"/>
      <c r="AP27" s="296"/>
      <c r="AQ27" s="294"/>
      <c r="AR27" s="295"/>
      <c r="AS27" s="295"/>
      <c r="AT27" s="296"/>
      <c r="AU27" s="294"/>
      <c r="AV27" s="295"/>
      <c r="AW27" s="295"/>
      <c r="AX27" s="296"/>
      <c r="AY27" s="294"/>
      <c r="AZ27" s="295"/>
      <c r="BA27" s="295"/>
      <c r="BB27" s="296"/>
      <c r="BC27" s="294"/>
      <c r="BD27" s="295"/>
      <c r="BE27" s="295"/>
      <c r="BF27" s="296"/>
      <c r="BG27" s="294"/>
      <c r="BH27" s="295"/>
      <c r="BI27" s="295"/>
      <c r="BJ27" s="295"/>
    </row>
    <row r="28" spans="2:62" ht="11.25" customHeight="1">
      <c r="I28" s="60"/>
      <c r="R28" s="68"/>
      <c r="Z28" s="68"/>
      <c r="AL28" s="68"/>
      <c r="AT28" s="68"/>
      <c r="BF28" s="68"/>
    </row>
    <row r="29" spans="2:62">
      <c r="B29" s="298" t="s">
        <v>98</v>
      </c>
      <c r="C29" s="299"/>
      <c r="D29" s="299"/>
      <c r="E29" s="218" t="s">
        <v>99</v>
      </c>
      <c r="F29" s="218"/>
      <c r="G29" s="219" t="s">
        <v>46</v>
      </c>
      <c r="H29" s="219"/>
      <c r="I29" s="60"/>
      <c r="J29" s="216">
        <v>691</v>
      </c>
      <c r="K29" s="216"/>
      <c r="L29" s="216"/>
      <c r="M29" s="216"/>
      <c r="N29" s="216"/>
      <c r="O29" s="216">
        <v>29</v>
      </c>
      <c r="P29" s="216"/>
      <c r="Q29" s="216"/>
      <c r="R29" s="216"/>
      <c r="S29" s="216">
        <v>142</v>
      </c>
      <c r="T29" s="216"/>
      <c r="U29" s="216"/>
      <c r="V29" s="216"/>
      <c r="W29" s="216">
        <v>137</v>
      </c>
      <c r="X29" s="216"/>
      <c r="Y29" s="216"/>
      <c r="Z29" s="216"/>
      <c r="AA29" s="216">
        <f>86+71</f>
        <v>157</v>
      </c>
      <c r="AB29" s="216"/>
      <c r="AC29" s="216"/>
      <c r="AD29" s="216"/>
      <c r="AE29" s="216">
        <v>84</v>
      </c>
      <c r="AF29" s="216"/>
      <c r="AG29" s="216"/>
      <c r="AH29" s="216"/>
      <c r="AI29" s="216">
        <v>62</v>
      </c>
      <c r="AJ29" s="216"/>
      <c r="AK29" s="216"/>
      <c r="AL29" s="216"/>
      <c r="AM29" s="216">
        <v>27</v>
      </c>
      <c r="AN29" s="216"/>
      <c r="AO29" s="216"/>
      <c r="AP29" s="216"/>
      <c r="AQ29" s="216">
        <v>23</v>
      </c>
      <c r="AR29" s="216"/>
      <c r="AS29" s="216"/>
      <c r="AT29" s="216"/>
      <c r="AU29" s="297">
        <v>18</v>
      </c>
      <c r="AV29" s="297"/>
      <c r="AW29" s="297"/>
      <c r="AX29" s="297"/>
      <c r="AY29" s="297"/>
      <c r="AZ29" s="297"/>
      <c r="BA29" s="297"/>
      <c r="BB29" s="297"/>
      <c r="BC29" s="216">
        <v>6</v>
      </c>
      <c r="BD29" s="216"/>
      <c r="BE29" s="216"/>
      <c r="BF29" s="216"/>
      <c r="BG29" s="216">
        <v>6</v>
      </c>
      <c r="BH29" s="216"/>
      <c r="BI29" s="216"/>
      <c r="BJ29" s="216"/>
    </row>
    <row r="30" spans="2:62">
      <c r="E30" s="218" t="s">
        <v>100</v>
      </c>
      <c r="F30" s="218"/>
      <c r="I30" s="60"/>
      <c r="J30" s="216">
        <v>535</v>
      </c>
      <c r="K30" s="216"/>
      <c r="L30" s="216"/>
      <c r="M30" s="216"/>
      <c r="N30" s="216"/>
      <c r="O30" s="216">
        <v>23</v>
      </c>
      <c r="P30" s="216"/>
      <c r="Q30" s="216"/>
      <c r="R30" s="216"/>
      <c r="S30" s="216">
        <v>78</v>
      </c>
      <c r="T30" s="216"/>
      <c r="U30" s="216"/>
      <c r="V30" s="216"/>
      <c r="W30" s="216">
        <v>117</v>
      </c>
      <c r="X30" s="216"/>
      <c r="Y30" s="216"/>
      <c r="Z30" s="216"/>
      <c r="AA30" s="216">
        <v>102</v>
      </c>
      <c r="AB30" s="216"/>
      <c r="AC30" s="216"/>
      <c r="AD30" s="216"/>
      <c r="AE30" s="216">
        <v>58</v>
      </c>
      <c r="AF30" s="216"/>
      <c r="AG30" s="216"/>
      <c r="AH30" s="216"/>
      <c r="AI30" s="216">
        <v>61</v>
      </c>
      <c r="AJ30" s="216"/>
      <c r="AK30" s="216"/>
      <c r="AL30" s="216"/>
      <c r="AM30" s="216">
        <v>39</v>
      </c>
      <c r="AN30" s="216"/>
      <c r="AO30" s="216"/>
      <c r="AP30" s="216"/>
      <c r="AQ30" s="216">
        <v>20</v>
      </c>
      <c r="AR30" s="216"/>
      <c r="AS30" s="216"/>
      <c r="AT30" s="216"/>
      <c r="AU30" s="216">
        <f>16+9</f>
        <v>25</v>
      </c>
      <c r="AV30" s="216"/>
      <c r="AW30" s="216"/>
      <c r="AX30" s="216"/>
      <c r="AY30" s="216">
        <f>16+9</f>
        <v>25</v>
      </c>
      <c r="AZ30" s="216"/>
      <c r="BA30" s="216"/>
      <c r="BB30" s="216"/>
      <c r="BC30" s="216">
        <v>3</v>
      </c>
      <c r="BD30" s="216"/>
      <c r="BE30" s="216"/>
      <c r="BF30" s="216"/>
      <c r="BG30" s="216">
        <f>5+4</f>
        <v>9</v>
      </c>
      <c r="BH30" s="216"/>
      <c r="BI30" s="216"/>
      <c r="BJ30" s="216"/>
    </row>
    <row r="31" spans="2:62">
      <c r="E31" s="219">
        <v>12</v>
      </c>
      <c r="F31" s="219"/>
      <c r="I31" s="60"/>
      <c r="J31" s="216">
        <v>443</v>
      </c>
      <c r="K31" s="216"/>
      <c r="L31" s="216"/>
      <c r="M31" s="216"/>
      <c r="N31" s="216"/>
      <c r="O31" s="216">
        <v>10</v>
      </c>
      <c r="P31" s="216"/>
      <c r="Q31" s="216"/>
      <c r="R31" s="216"/>
      <c r="S31" s="216">
        <f>21+45</f>
        <v>66</v>
      </c>
      <c r="T31" s="216"/>
      <c r="U31" s="216"/>
      <c r="V31" s="216"/>
      <c r="W31" s="216">
        <v>104</v>
      </c>
      <c r="X31" s="216"/>
      <c r="Y31" s="216"/>
      <c r="Z31" s="216"/>
      <c r="AA31" s="216">
        <v>77</v>
      </c>
      <c r="AB31" s="216"/>
      <c r="AC31" s="216"/>
      <c r="AD31" s="216"/>
      <c r="AE31" s="216">
        <v>60</v>
      </c>
      <c r="AF31" s="216"/>
      <c r="AG31" s="216"/>
      <c r="AH31" s="216"/>
      <c r="AI31" s="216">
        <v>49</v>
      </c>
      <c r="AJ31" s="216"/>
      <c r="AK31" s="216"/>
      <c r="AL31" s="216"/>
      <c r="AM31" s="216">
        <v>40</v>
      </c>
      <c r="AN31" s="216"/>
      <c r="AO31" s="216"/>
      <c r="AP31" s="216"/>
      <c r="AQ31" s="216">
        <v>18</v>
      </c>
      <c r="AR31" s="216"/>
      <c r="AS31" s="216"/>
      <c r="AT31" s="216"/>
      <c r="AU31" s="220">
        <v>10</v>
      </c>
      <c r="AV31" s="220"/>
      <c r="AW31" s="220"/>
      <c r="AX31" s="220"/>
      <c r="AY31" s="220" t="s">
        <v>101</v>
      </c>
      <c r="AZ31" s="220"/>
      <c r="BA31" s="220"/>
      <c r="BB31" s="220"/>
      <c r="BC31" s="216">
        <v>4</v>
      </c>
      <c r="BD31" s="216"/>
      <c r="BE31" s="216"/>
      <c r="BF31" s="216"/>
      <c r="BG31" s="220" t="s">
        <v>101</v>
      </c>
      <c r="BH31" s="220"/>
      <c r="BI31" s="220"/>
      <c r="BJ31" s="220"/>
    </row>
    <row r="32" spans="2:62">
      <c r="E32" s="219">
        <v>17</v>
      </c>
      <c r="F32" s="219"/>
      <c r="I32" s="60"/>
      <c r="J32" s="216">
        <v>372</v>
      </c>
      <c r="K32" s="216"/>
      <c r="L32" s="216"/>
      <c r="M32" s="216"/>
      <c r="N32" s="216"/>
      <c r="O32" s="216">
        <v>7</v>
      </c>
      <c r="P32" s="216"/>
      <c r="Q32" s="216"/>
      <c r="R32" s="216"/>
      <c r="S32" s="216">
        <v>77</v>
      </c>
      <c r="T32" s="216"/>
      <c r="U32" s="216"/>
      <c r="V32" s="216"/>
      <c r="W32" s="216">
        <v>82</v>
      </c>
      <c r="X32" s="216"/>
      <c r="Y32" s="216"/>
      <c r="Z32" s="216"/>
      <c r="AA32" s="216">
        <v>59</v>
      </c>
      <c r="AB32" s="216"/>
      <c r="AC32" s="216"/>
      <c r="AD32" s="216"/>
      <c r="AE32" s="216">
        <v>44</v>
      </c>
      <c r="AF32" s="216"/>
      <c r="AG32" s="216"/>
      <c r="AH32" s="216"/>
      <c r="AI32" s="216">
        <v>50</v>
      </c>
      <c r="AJ32" s="216"/>
      <c r="AK32" s="216"/>
      <c r="AL32" s="216"/>
      <c r="AM32" s="216">
        <v>25</v>
      </c>
      <c r="AN32" s="216"/>
      <c r="AO32" s="216"/>
      <c r="AP32" s="216"/>
      <c r="AQ32" s="216">
        <v>17</v>
      </c>
      <c r="AR32" s="216"/>
      <c r="AS32" s="216"/>
      <c r="AT32" s="216"/>
      <c r="AU32" s="216">
        <v>9</v>
      </c>
      <c r="AV32" s="216"/>
      <c r="AW32" s="216"/>
      <c r="AX32" s="216"/>
      <c r="AY32" s="216">
        <v>1</v>
      </c>
      <c r="AZ32" s="216"/>
      <c r="BA32" s="216"/>
      <c r="BB32" s="216"/>
      <c r="BC32" s="216">
        <v>0</v>
      </c>
      <c r="BD32" s="216"/>
      <c r="BE32" s="216"/>
      <c r="BF32" s="216"/>
      <c r="BG32" s="216">
        <v>1</v>
      </c>
      <c r="BH32" s="216"/>
      <c r="BI32" s="216"/>
      <c r="BJ32" s="216"/>
    </row>
    <row r="33" spans="2:62">
      <c r="E33" s="222">
        <v>22</v>
      </c>
      <c r="F33" s="222"/>
      <c r="I33" s="60"/>
      <c r="J33" s="221">
        <v>352</v>
      </c>
      <c r="K33" s="221"/>
      <c r="L33" s="221"/>
      <c r="M33" s="221"/>
      <c r="N33" s="221"/>
      <c r="O33" s="221">
        <v>21</v>
      </c>
      <c r="P33" s="221"/>
      <c r="Q33" s="221"/>
      <c r="R33" s="221"/>
      <c r="S33" s="221">
        <v>56</v>
      </c>
      <c r="T33" s="221"/>
      <c r="U33" s="221"/>
      <c r="V33" s="221"/>
      <c r="W33" s="221">
        <v>86</v>
      </c>
      <c r="X33" s="221"/>
      <c r="Y33" s="221"/>
      <c r="Z33" s="221"/>
      <c r="AA33" s="221">
        <v>64</v>
      </c>
      <c r="AB33" s="221"/>
      <c r="AC33" s="221"/>
      <c r="AD33" s="221"/>
      <c r="AE33" s="221">
        <v>31</v>
      </c>
      <c r="AF33" s="221"/>
      <c r="AG33" s="221"/>
      <c r="AH33" s="221"/>
      <c r="AI33" s="221">
        <v>36</v>
      </c>
      <c r="AJ33" s="221"/>
      <c r="AK33" s="221"/>
      <c r="AL33" s="221"/>
      <c r="AM33" s="221">
        <v>25</v>
      </c>
      <c r="AN33" s="221"/>
      <c r="AO33" s="221"/>
      <c r="AP33" s="221"/>
      <c r="AQ33" s="221">
        <v>17</v>
      </c>
      <c r="AR33" s="221"/>
      <c r="AS33" s="221"/>
      <c r="AT33" s="221"/>
      <c r="AU33" s="221">
        <v>9</v>
      </c>
      <c r="AV33" s="221"/>
      <c r="AW33" s="221"/>
      <c r="AX33" s="221"/>
      <c r="AY33" s="221">
        <v>2</v>
      </c>
      <c r="AZ33" s="221"/>
      <c r="BA33" s="221"/>
      <c r="BB33" s="221"/>
      <c r="BC33" s="221">
        <v>2</v>
      </c>
      <c r="BD33" s="221"/>
      <c r="BE33" s="221"/>
      <c r="BF33" s="221"/>
      <c r="BG33" s="221">
        <v>3</v>
      </c>
      <c r="BH33" s="221"/>
      <c r="BI33" s="221"/>
      <c r="BJ33" s="221"/>
    </row>
    <row r="34" spans="2:62" ht="11.25" customHeight="1">
      <c r="B34" s="61"/>
      <c r="C34" s="61"/>
      <c r="D34" s="61"/>
      <c r="E34" s="61"/>
      <c r="F34" s="61"/>
      <c r="G34" s="61"/>
      <c r="H34" s="61"/>
      <c r="I34" s="62"/>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row>
    <row r="35" spans="2:62" ht="13.5" customHeight="1">
      <c r="B35" s="229" t="s">
        <v>53</v>
      </c>
      <c r="C35" s="229"/>
      <c r="D35" s="229"/>
      <c r="E35" s="10" t="s">
        <v>102</v>
      </c>
      <c r="F35" s="13" t="s">
        <v>54</v>
      </c>
    </row>
    <row r="37" spans="2:62" s="64" customFormat="1">
      <c r="B37" s="12"/>
      <c r="C37" s="12"/>
      <c r="D37" s="12"/>
      <c r="E37" s="68"/>
      <c r="F37" s="12"/>
    </row>
    <row r="38" spans="2:62" s="64" customFormat="1"/>
    <row r="39" spans="2:62" s="64" customFormat="1"/>
    <row r="40" spans="2:62" s="64" customFormat="1"/>
    <row r="41" spans="2:62" s="64" customFormat="1" ht="15">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row>
    <row r="42" spans="2:62" s="64" customFormat="1">
      <c r="BJ42" s="70"/>
    </row>
    <row r="43" spans="2:62" s="64" customFormat="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2"/>
      <c r="BE43" s="73"/>
      <c r="BF43" s="73"/>
      <c r="BG43" s="73"/>
      <c r="BH43" s="73"/>
      <c r="BI43" s="73"/>
      <c r="BJ43" s="73"/>
    </row>
    <row r="44" spans="2:62" s="64" customFormat="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3"/>
      <c r="BE44" s="73"/>
      <c r="BF44" s="73"/>
      <c r="BG44" s="73"/>
      <c r="BH44" s="73"/>
      <c r="BI44" s="73"/>
      <c r="BJ44" s="73"/>
    </row>
    <row r="45" spans="2:62" s="64" customFormat="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3"/>
      <c r="BE45" s="73"/>
      <c r="BF45" s="73"/>
      <c r="BG45" s="73"/>
      <c r="BH45" s="73"/>
      <c r="BI45" s="73"/>
      <c r="BJ45" s="73"/>
    </row>
    <row r="46" spans="2:62" s="64" customFormat="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3"/>
      <c r="BE46" s="73"/>
      <c r="BF46" s="73"/>
      <c r="BG46" s="73"/>
      <c r="BH46" s="73"/>
      <c r="BI46" s="73"/>
      <c r="BJ46" s="73"/>
    </row>
    <row r="47" spans="2:62" s="64" customFormat="1"/>
    <row r="48" spans="2:62" s="64" customFormat="1">
      <c r="C48" s="74"/>
      <c r="D48" s="74"/>
      <c r="E48" s="74"/>
      <c r="F48" s="74"/>
      <c r="G48" s="74"/>
      <c r="H48" s="74"/>
      <c r="I48" s="74"/>
    </row>
    <row r="49" spans="3:62" s="64" customFormat="1">
      <c r="D49" s="74"/>
      <c r="E49" s="74"/>
      <c r="F49" s="74"/>
      <c r="G49" s="74"/>
      <c r="H49" s="74"/>
      <c r="I49" s="74"/>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6"/>
      <c r="BE49" s="74"/>
      <c r="BF49" s="74"/>
      <c r="BG49" s="74"/>
      <c r="BH49" s="74"/>
      <c r="BI49" s="74"/>
      <c r="BJ49" s="74"/>
    </row>
    <row r="50" spans="3:62" s="64" customFormat="1">
      <c r="F50" s="73"/>
      <c r="G50" s="73"/>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8"/>
      <c r="BE50" s="73"/>
      <c r="BF50" s="73"/>
      <c r="BG50" s="73"/>
      <c r="BH50" s="73"/>
      <c r="BI50" s="73"/>
      <c r="BJ50" s="73"/>
    </row>
    <row r="51" spans="3:62" s="64" customFormat="1">
      <c r="F51" s="73"/>
      <c r="G51" s="73"/>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8"/>
      <c r="BE51" s="73"/>
      <c r="BF51" s="73"/>
      <c r="BG51" s="73"/>
      <c r="BH51" s="73"/>
      <c r="BI51" s="73"/>
      <c r="BJ51" s="73"/>
    </row>
    <row r="52" spans="3:62" s="64" customFormat="1"/>
    <row r="53" spans="3:62" s="64" customFormat="1"/>
    <row r="54" spans="3:62" s="64" customFormat="1">
      <c r="C54" s="74"/>
      <c r="D54" s="74"/>
      <c r="E54" s="74"/>
      <c r="F54" s="74"/>
      <c r="G54" s="74"/>
      <c r="H54" s="74"/>
      <c r="I54" s="74"/>
    </row>
    <row r="55" spans="3:62" s="64" customFormat="1">
      <c r="D55" s="74"/>
      <c r="E55" s="74"/>
      <c r="F55" s="74"/>
      <c r="G55" s="74"/>
      <c r="H55" s="74"/>
      <c r="I55" s="74"/>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6"/>
      <c r="BE55" s="74"/>
      <c r="BF55" s="74"/>
      <c r="BG55" s="74"/>
      <c r="BH55" s="74"/>
      <c r="BI55" s="74"/>
      <c r="BJ55" s="74"/>
    </row>
    <row r="56" spans="3:62" s="64" customFormat="1">
      <c r="F56" s="73"/>
      <c r="G56" s="73"/>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8"/>
      <c r="BE56" s="73"/>
      <c r="BF56" s="73"/>
      <c r="BG56" s="73"/>
      <c r="BH56" s="73"/>
      <c r="BI56" s="73"/>
      <c r="BJ56" s="73"/>
    </row>
    <row r="57" spans="3:62" s="64" customFormat="1">
      <c r="F57" s="73"/>
      <c r="G57" s="73"/>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8"/>
      <c r="BE57" s="73"/>
      <c r="BF57" s="73"/>
      <c r="BG57" s="73"/>
      <c r="BH57" s="73"/>
      <c r="BI57" s="73"/>
      <c r="BJ57" s="73"/>
    </row>
    <row r="58" spans="3:62" s="64" customFormat="1">
      <c r="F58" s="73"/>
      <c r="G58" s="73"/>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8"/>
      <c r="BE58" s="73"/>
      <c r="BF58" s="73"/>
      <c r="BG58" s="73"/>
      <c r="BH58" s="73"/>
      <c r="BI58" s="73"/>
      <c r="BJ58" s="73"/>
    </row>
    <row r="59" spans="3:62" s="64" customFormat="1">
      <c r="F59" s="73"/>
      <c r="G59" s="73"/>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8"/>
      <c r="BE59" s="73"/>
      <c r="BF59" s="73"/>
      <c r="BG59" s="73"/>
      <c r="BH59" s="73"/>
      <c r="BI59" s="73"/>
      <c r="BJ59" s="73"/>
    </row>
    <row r="60" spans="3:62" s="64" customFormat="1">
      <c r="F60" s="73"/>
      <c r="G60" s="73"/>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8"/>
      <c r="BE60" s="73"/>
      <c r="BF60" s="73"/>
      <c r="BG60" s="73"/>
      <c r="BH60" s="73"/>
      <c r="BI60" s="73"/>
      <c r="BJ60" s="73"/>
    </row>
    <row r="61" spans="3:62" s="64" customFormat="1">
      <c r="F61" s="73"/>
      <c r="G61" s="73"/>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8"/>
      <c r="BE61" s="73"/>
      <c r="BF61" s="73"/>
      <c r="BG61" s="73"/>
      <c r="BH61" s="73"/>
      <c r="BI61" s="73"/>
      <c r="BJ61" s="73"/>
    </row>
    <row r="62" spans="3:62" s="64" customFormat="1">
      <c r="F62" s="73"/>
      <c r="G62" s="73"/>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8"/>
      <c r="BE62" s="73"/>
      <c r="BF62" s="73"/>
      <c r="BG62" s="73"/>
      <c r="BH62" s="73"/>
      <c r="BI62" s="73"/>
      <c r="BJ62" s="73"/>
    </row>
    <row r="63" spans="3:62" s="64" customFormat="1">
      <c r="F63" s="73"/>
      <c r="G63" s="73"/>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8"/>
      <c r="BE63" s="73"/>
      <c r="BF63" s="73"/>
      <c r="BG63" s="73"/>
      <c r="BH63" s="73"/>
      <c r="BI63" s="73"/>
      <c r="BJ63" s="73"/>
    </row>
    <row r="64" spans="3:62" s="64" customFormat="1">
      <c r="F64" s="73"/>
      <c r="G64" s="73"/>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8"/>
      <c r="BE64" s="73"/>
      <c r="BF64" s="73"/>
      <c r="BG64" s="73"/>
      <c r="BH64" s="73"/>
      <c r="BI64" s="73"/>
      <c r="BJ64" s="73"/>
    </row>
    <row r="65" spans="6:6" s="64" customFormat="1"/>
    <row r="66" spans="6:6" s="64" customFormat="1">
      <c r="F66" s="12"/>
    </row>
  </sheetData>
  <mergeCells count="166">
    <mergeCell ref="B35:D35"/>
    <mergeCell ref="AM33:AP33"/>
    <mergeCell ref="AQ33:AT33"/>
    <mergeCell ref="AU33:AX33"/>
    <mergeCell ref="AY33:BB33"/>
    <mergeCell ref="BC33:BF33"/>
    <mergeCell ref="BG33:BJ33"/>
    <mergeCell ref="BC32:BF32"/>
    <mergeCell ref="BG32:BJ32"/>
    <mergeCell ref="E33:F33"/>
    <mergeCell ref="J33:N33"/>
    <mergeCell ref="O33:R33"/>
    <mergeCell ref="S33:V33"/>
    <mergeCell ref="W33:Z33"/>
    <mergeCell ref="AA33:AD33"/>
    <mergeCell ref="AE33:AH33"/>
    <mergeCell ref="AI33:AL33"/>
    <mergeCell ref="AE32:AH32"/>
    <mergeCell ref="AI32:AL32"/>
    <mergeCell ref="AM32:AP32"/>
    <mergeCell ref="AQ32:AT32"/>
    <mergeCell ref="AU32:AX32"/>
    <mergeCell ref="AY32:BB32"/>
    <mergeCell ref="E32:F32"/>
    <mergeCell ref="J32:N32"/>
    <mergeCell ref="O32:R32"/>
    <mergeCell ref="S32:V32"/>
    <mergeCell ref="W32:Z32"/>
    <mergeCell ref="AA32:AD32"/>
    <mergeCell ref="AM31:AP31"/>
    <mergeCell ref="AQ31:AT31"/>
    <mergeCell ref="AU31:AX31"/>
    <mergeCell ref="AY31:BB31"/>
    <mergeCell ref="BC31:BF31"/>
    <mergeCell ref="BG31:BJ31"/>
    <mergeCell ref="BC30:BF30"/>
    <mergeCell ref="BG30:BJ30"/>
    <mergeCell ref="E31:F31"/>
    <mergeCell ref="J31:N31"/>
    <mergeCell ref="O31:R31"/>
    <mergeCell ref="S31:V31"/>
    <mergeCell ref="W31:Z31"/>
    <mergeCell ref="AA31:AD31"/>
    <mergeCell ref="AE31:AH31"/>
    <mergeCell ref="AI31:AL31"/>
    <mergeCell ref="AE30:AH30"/>
    <mergeCell ref="AI30:AL30"/>
    <mergeCell ref="AM30:AP30"/>
    <mergeCell ref="AQ30:AT30"/>
    <mergeCell ref="AU30:AX30"/>
    <mergeCell ref="AY30:BB30"/>
    <mergeCell ref="E30:F30"/>
    <mergeCell ref="J30:N30"/>
    <mergeCell ref="O30:R30"/>
    <mergeCell ref="S30:V30"/>
    <mergeCell ref="W30:Z30"/>
    <mergeCell ref="AA30:AD30"/>
    <mergeCell ref="AI29:AL29"/>
    <mergeCell ref="AM29:AP29"/>
    <mergeCell ref="AQ29:AT29"/>
    <mergeCell ref="AU29:BB29"/>
    <mergeCell ref="BC29:BF29"/>
    <mergeCell ref="BG29:BJ29"/>
    <mergeCell ref="BG25:BJ27"/>
    <mergeCell ref="B29:D29"/>
    <mergeCell ref="E29:F29"/>
    <mergeCell ref="G29:H29"/>
    <mergeCell ref="J29:N29"/>
    <mergeCell ref="O29:R29"/>
    <mergeCell ref="S29:V29"/>
    <mergeCell ref="W29:Z29"/>
    <mergeCell ref="AA29:AD29"/>
    <mergeCell ref="AE29:AH29"/>
    <mergeCell ref="AI25:AL27"/>
    <mergeCell ref="AM25:AP27"/>
    <mergeCell ref="AQ25:AT27"/>
    <mergeCell ref="AU25:AX27"/>
    <mergeCell ref="AY25:BB27"/>
    <mergeCell ref="BC25:BF27"/>
    <mergeCell ref="B19:D19"/>
    <mergeCell ref="B23:BJ23"/>
    <mergeCell ref="B25:I27"/>
    <mergeCell ref="J25:N27"/>
    <mergeCell ref="O25:R27"/>
    <mergeCell ref="S25:V27"/>
    <mergeCell ref="W25:Z27"/>
    <mergeCell ref="AA25:AD27"/>
    <mergeCell ref="AE25:AH27"/>
    <mergeCell ref="BF16:BJ16"/>
    <mergeCell ref="C18:D18"/>
    <mergeCell ref="AL15:AP15"/>
    <mergeCell ref="AQ15:AU15"/>
    <mergeCell ref="AV15:AZ15"/>
    <mergeCell ref="BA15:BE15"/>
    <mergeCell ref="BF15:BJ15"/>
    <mergeCell ref="G16:I16"/>
    <mergeCell ref="O16:V16"/>
    <mergeCell ref="W16:AA16"/>
    <mergeCell ref="AB16:AF16"/>
    <mergeCell ref="AG16:AK16"/>
    <mergeCell ref="G15:I15"/>
    <mergeCell ref="O15:V15"/>
    <mergeCell ref="W15:AA15"/>
    <mergeCell ref="AB15:AF15"/>
    <mergeCell ref="AG15:AK15"/>
    <mergeCell ref="AL16:AP16"/>
    <mergeCell ref="AQ16:AU16"/>
    <mergeCell ref="AV16:AZ16"/>
    <mergeCell ref="BA16:BE16"/>
    <mergeCell ref="BF13:BJ13"/>
    <mergeCell ref="G14:I14"/>
    <mergeCell ref="O14:V14"/>
    <mergeCell ref="W14:AA14"/>
    <mergeCell ref="AB14:AF14"/>
    <mergeCell ref="AG14:AK14"/>
    <mergeCell ref="AL14:AP14"/>
    <mergeCell ref="AQ14:AU14"/>
    <mergeCell ref="AV14:AZ14"/>
    <mergeCell ref="BA14:BE14"/>
    <mergeCell ref="BF14:BJ14"/>
    <mergeCell ref="G13:I13"/>
    <mergeCell ref="O13:V13"/>
    <mergeCell ref="W13:AA13"/>
    <mergeCell ref="AB13:AF13"/>
    <mergeCell ref="AG13:AK13"/>
    <mergeCell ref="AL13:AP13"/>
    <mergeCell ref="AQ13:AU13"/>
    <mergeCell ref="AV13:AZ13"/>
    <mergeCell ref="BA13:BE13"/>
    <mergeCell ref="AY11:AZ11"/>
    <mergeCell ref="BD11:BE11"/>
    <mergeCell ref="BI11:BJ11"/>
    <mergeCell ref="D12:F12"/>
    <mergeCell ref="G12:I12"/>
    <mergeCell ref="J12:L12"/>
    <mergeCell ref="O12:V12"/>
    <mergeCell ref="W12:AA12"/>
    <mergeCell ref="AB12:AF12"/>
    <mergeCell ref="AG12:AK12"/>
    <mergeCell ref="U11:V11"/>
    <mergeCell ref="Z11:AA11"/>
    <mergeCell ref="AE11:AF11"/>
    <mergeCell ref="AJ11:AK11"/>
    <mergeCell ref="AO11:AP11"/>
    <mergeCell ref="AT11:AU11"/>
    <mergeCell ref="AL12:AP12"/>
    <mergeCell ref="AQ12:AU12"/>
    <mergeCell ref="AV12:AZ12"/>
    <mergeCell ref="BA12:BE12"/>
    <mergeCell ref="BF12:BJ12"/>
    <mergeCell ref="AG10:AK10"/>
    <mergeCell ref="AL10:AP10"/>
    <mergeCell ref="AQ10:AU10"/>
    <mergeCell ref="AV10:AZ10"/>
    <mergeCell ref="BA10:BE10"/>
    <mergeCell ref="BF10:BJ10"/>
    <mergeCell ref="A1:N2"/>
    <mergeCell ref="B6:BJ6"/>
    <mergeCell ref="B8:N10"/>
    <mergeCell ref="O8:V10"/>
    <mergeCell ref="W8:AF9"/>
    <mergeCell ref="AG8:BJ8"/>
    <mergeCell ref="AQ9:AZ9"/>
    <mergeCell ref="BA9:BJ9"/>
    <mergeCell ref="W10:AA10"/>
    <mergeCell ref="AB10:AF10"/>
  </mergeCells>
  <phoneticPr fontId="5"/>
  <pageMargins left="0.47244094488188981" right="0.39370078740157483" top="0.31496062992125984" bottom="0.3937007874015748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U67"/>
  <sheetViews>
    <sheetView view="pageBreakPreview" zoomScaleNormal="100" zoomScaleSheetLayoutView="100" workbookViewId="0">
      <selection activeCell="B1" sqref="B1"/>
    </sheetView>
  </sheetViews>
  <sheetFormatPr defaultRowHeight="13.5"/>
  <cols>
    <col min="1" max="1" width="1" style="9" customWidth="1"/>
    <col min="2" max="63" width="1.625" style="9" customWidth="1"/>
    <col min="64" max="64" width="9" style="9"/>
    <col min="65" max="65" width="10.5" style="9" customWidth="1"/>
    <col min="66" max="16384" width="9" style="9"/>
  </cols>
  <sheetData>
    <row r="1" spans="2:73" ht="11.1" customHeight="1">
      <c r="AY1" s="194">
        <f>'132'!A1+1</f>
        <v>133</v>
      </c>
      <c r="AZ1" s="195"/>
      <c r="BA1" s="195"/>
      <c r="BB1" s="195"/>
      <c r="BC1" s="195"/>
      <c r="BD1" s="195"/>
      <c r="BE1" s="195"/>
      <c r="BF1" s="195"/>
      <c r="BG1" s="195"/>
      <c r="BH1" s="195"/>
      <c r="BI1" s="195"/>
      <c r="BJ1" s="195"/>
      <c r="BK1" s="195"/>
    </row>
    <row r="2" spans="2:73" ht="11.1" customHeight="1">
      <c r="AY2" s="195"/>
      <c r="AZ2" s="195"/>
      <c r="BA2" s="195"/>
      <c r="BB2" s="195"/>
      <c r="BC2" s="195"/>
      <c r="BD2" s="195"/>
      <c r="BE2" s="195"/>
      <c r="BF2" s="195"/>
      <c r="BG2" s="195"/>
      <c r="BH2" s="195"/>
      <c r="BI2" s="195"/>
      <c r="BJ2" s="195"/>
      <c r="BK2" s="195"/>
    </row>
    <row r="3" spans="2:73">
      <c r="AY3" s="127"/>
      <c r="AZ3" s="127"/>
      <c r="BA3" s="127"/>
      <c r="BB3" s="127"/>
      <c r="BC3" s="127"/>
      <c r="BD3" s="127"/>
      <c r="BE3" s="127"/>
      <c r="BF3" s="127"/>
      <c r="BG3" s="127"/>
      <c r="BH3" s="127"/>
      <c r="BI3" s="127"/>
      <c r="BJ3" s="127"/>
      <c r="BK3" s="127"/>
    </row>
    <row r="4" spans="2:73">
      <c r="AY4" s="127"/>
      <c r="AZ4" s="127"/>
      <c r="BA4" s="127"/>
      <c r="BB4" s="127"/>
      <c r="BC4" s="127"/>
      <c r="BD4" s="127"/>
      <c r="BE4" s="127"/>
      <c r="BF4" s="127"/>
      <c r="BG4" s="127"/>
      <c r="BH4" s="127"/>
      <c r="BI4" s="127"/>
      <c r="BJ4" s="127"/>
      <c r="BK4" s="127"/>
    </row>
    <row r="6" spans="2:73" ht="18" customHeight="1">
      <c r="B6" s="196" t="s">
        <v>183</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row>
    <row r="7" spans="2:73">
      <c r="BJ7" s="53" t="s">
        <v>103</v>
      </c>
    </row>
    <row r="8" spans="2:73" ht="18" customHeight="1">
      <c r="B8" s="248" t="s">
        <v>79</v>
      </c>
      <c r="C8" s="248"/>
      <c r="D8" s="248"/>
      <c r="E8" s="248"/>
      <c r="F8" s="248"/>
      <c r="G8" s="248"/>
      <c r="H8" s="248"/>
      <c r="I8" s="248"/>
      <c r="J8" s="248"/>
      <c r="K8" s="248"/>
      <c r="L8" s="248"/>
      <c r="M8" s="248"/>
      <c r="N8" s="249"/>
      <c r="O8" s="257" t="s">
        <v>104</v>
      </c>
      <c r="P8" s="258"/>
      <c r="Q8" s="258"/>
      <c r="R8" s="258"/>
      <c r="S8" s="258"/>
      <c r="T8" s="258"/>
      <c r="U8" s="258"/>
      <c r="V8" s="258"/>
      <c r="W8" s="258"/>
      <c r="X8" s="258"/>
      <c r="Y8" s="258"/>
      <c r="Z8" s="259"/>
      <c r="AA8" s="308" t="s">
        <v>105</v>
      </c>
      <c r="AB8" s="309"/>
      <c r="AC8" s="309"/>
      <c r="AD8" s="309"/>
      <c r="AE8" s="309"/>
      <c r="AF8" s="309"/>
      <c r="AG8" s="309"/>
      <c r="AH8" s="309"/>
      <c r="AI8" s="309"/>
      <c r="AJ8" s="309"/>
      <c r="AK8" s="309"/>
      <c r="AL8" s="309"/>
      <c r="AM8" s="309"/>
      <c r="AN8" s="309"/>
      <c r="AO8" s="309"/>
      <c r="AP8" s="309"/>
      <c r="AQ8" s="309"/>
      <c r="AR8" s="310"/>
      <c r="AS8" s="309" t="s">
        <v>106</v>
      </c>
      <c r="AT8" s="309"/>
      <c r="AU8" s="309"/>
      <c r="AV8" s="309"/>
      <c r="AW8" s="309"/>
      <c r="AX8" s="309"/>
      <c r="AY8" s="309"/>
      <c r="AZ8" s="309"/>
      <c r="BA8" s="309"/>
      <c r="BB8" s="309"/>
      <c r="BC8" s="309"/>
      <c r="BD8" s="309"/>
      <c r="BE8" s="309"/>
      <c r="BF8" s="309"/>
      <c r="BG8" s="309"/>
      <c r="BH8" s="309"/>
      <c r="BI8" s="309"/>
      <c r="BJ8" s="309"/>
    </row>
    <row r="9" spans="2:73" ht="18" customHeight="1">
      <c r="B9" s="252"/>
      <c r="C9" s="252"/>
      <c r="D9" s="252"/>
      <c r="E9" s="252"/>
      <c r="F9" s="252"/>
      <c r="G9" s="252"/>
      <c r="H9" s="252"/>
      <c r="I9" s="252"/>
      <c r="J9" s="252"/>
      <c r="K9" s="252"/>
      <c r="L9" s="252"/>
      <c r="M9" s="252"/>
      <c r="N9" s="253"/>
      <c r="O9" s="305"/>
      <c r="P9" s="306"/>
      <c r="Q9" s="306"/>
      <c r="R9" s="306"/>
      <c r="S9" s="306"/>
      <c r="T9" s="306"/>
      <c r="U9" s="306"/>
      <c r="V9" s="306"/>
      <c r="W9" s="306"/>
      <c r="X9" s="306"/>
      <c r="Y9" s="306"/>
      <c r="Z9" s="307"/>
      <c r="AA9" s="244"/>
      <c r="AB9" s="244"/>
      <c r="AC9" s="244"/>
      <c r="AD9" s="244"/>
      <c r="AE9" s="244"/>
      <c r="AF9" s="244"/>
      <c r="AG9" s="244"/>
      <c r="AH9" s="244"/>
      <c r="AI9" s="244"/>
      <c r="AJ9" s="244"/>
      <c r="AK9" s="244"/>
      <c r="AL9" s="226" t="s">
        <v>83</v>
      </c>
      <c r="AM9" s="226"/>
      <c r="AN9" s="226"/>
      <c r="AO9" s="226"/>
      <c r="AP9" s="226"/>
      <c r="AQ9" s="226"/>
      <c r="AR9" s="226"/>
      <c r="AS9" s="244"/>
      <c r="AT9" s="244"/>
      <c r="AU9" s="244"/>
      <c r="AV9" s="244"/>
      <c r="AW9" s="244"/>
      <c r="AX9" s="244"/>
      <c r="AY9" s="244"/>
      <c r="AZ9" s="244"/>
      <c r="BA9" s="244"/>
      <c r="BB9" s="244"/>
      <c r="BC9" s="244"/>
      <c r="BD9" s="226" t="s">
        <v>83</v>
      </c>
      <c r="BE9" s="226"/>
      <c r="BF9" s="226"/>
      <c r="BG9" s="226"/>
      <c r="BH9" s="226"/>
      <c r="BI9" s="226"/>
      <c r="BJ9" s="245"/>
    </row>
    <row r="10" spans="2:73">
      <c r="N10" s="60"/>
      <c r="O10" s="63"/>
      <c r="P10" s="63"/>
      <c r="Q10" s="63"/>
      <c r="R10" s="63"/>
      <c r="S10" s="63"/>
      <c r="T10" s="63"/>
      <c r="U10" s="63"/>
      <c r="V10" s="63"/>
      <c r="W10" s="63"/>
      <c r="X10" s="63"/>
      <c r="Y10" s="235" t="s">
        <v>107</v>
      </c>
      <c r="Z10" s="235"/>
      <c r="AA10" s="63"/>
      <c r="AB10" s="63"/>
      <c r="AC10" s="63"/>
      <c r="AD10" s="63"/>
      <c r="AE10" s="63"/>
      <c r="AF10" s="63"/>
      <c r="AG10" s="63"/>
      <c r="AH10" s="63"/>
      <c r="AI10" s="63"/>
      <c r="AJ10" s="235" t="s">
        <v>107</v>
      </c>
      <c r="AK10" s="235"/>
      <c r="AL10" s="63"/>
      <c r="AM10" s="63"/>
      <c r="AN10" s="63"/>
      <c r="AO10" s="63"/>
      <c r="AP10" s="63"/>
      <c r="AQ10" s="235" t="s">
        <v>108</v>
      </c>
      <c r="AR10" s="235"/>
      <c r="AS10" s="63"/>
      <c r="AT10" s="63"/>
      <c r="AU10" s="63"/>
      <c r="AV10" s="63"/>
      <c r="AW10" s="63"/>
      <c r="AX10" s="63"/>
      <c r="AY10" s="63"/>
      <c r="AZ10" s="63"/>
      <c r="BA10" s="63"/>
      <c r="BB10" s="235" t="s">
        <v>107</v>
      </c>
      <c r="BC10" s="235"/>
      <c r="BD10" s="63"/>
      <c r="BE10" s="63"/>
      <c r="BF10" s="63"/>
      <c r="BG10" s="63"/>
      <c r="BH10" s="63"/>
      <c r="BI10" s="235" t="s">
        <v>108</v>
      </c>
      <c r="BJ10" s="235"/>
    </row>
    <row r="11" spans="2:73">
      <c r="E11" s="217" t="s">
        <v>44</v>
      </c>
      <c r="F11" s="217"/>
      <c r="G11" s="217"/>
      <c r="H11" s="218" t="s">
        <v>109</v>
      </c>
      <c r="I11" s="218"/>
      <c r="J11" s="218"/>
      <c r="K11" s="311" t="s">
        <v>46</v>
      </c>
      <c r="L11" s="311"/>
      <c r="M11" s="311"/>
      <c r="N11" s="60"/>
      <c r="O11" s="312">
        <v>287.60000000000002</v>
      </c>
      <c r="P11" s="312"/>
      <c r="Q11" s="312"/>
      <c r="R11" s="312"/>
      <c r="S11" s="312"/>
      <c r="T11" s="312"/>
      <c r="U11" s="312"/>
      <c r="V11" s="312"/>
      <c r="W11" s="312"/>
      <c r="X11" s="312"/>
      <c r="Y11" s="312"/>
      <c r="Z11" s="312"/>
      <c r="AA11" s="312">
        <v>217.9</v>
      </c>
      <c r="AB11" s="312"/>
      <c r="AC11" s="312"/>
      <c r="AD11" s="312"/>
      <c r="AE11" s="312"/>
      <c r="AF11" s="312"/>
      <c r="AG11" s="312"/>
      <c r="AH11" s="312"/>
      <c r="AI11" s="312"/>
      <c r="AJ11" s="312"/>
      <c r="AK11" s="312"/>
      <c r="AL11" s="269">
        <f t="shared" ref="AL11:AL20" si="0">(AA11/O11)*100</f>
        <v>75.764951321279554</v>
      </c>
      <c r="AM11" s="269"/>
      <c r="AN11" s="269"/>
      <c r="AO11" s="269"/>
      <c r="AP11" s="269"/>
      <c r="AQ11" s="269"/>
      <c r="AR11" s="269"/>
      <c r="AS11" s="312">
        <v>69.7</v>
      </c>
      <c r="AT11" s="312"/>
      <c r="AU11" s="312"/>
      <c r="AV11" s="312"/>
      <c r="AW11" s="312"/>
      <c r="AX11" s="312"/>
      <c r="AY11" s="312"/>
      <c r="AZ11" s="312"/>
      <c r="BA11" s="312"/>
      <c r="BB11" s="312"/>
      <c r="BC11" s="312"/>
      <c r="BD11" s="269">
        <f t="shared" ref="BD11:BD20" si="1">(AS11/O11)*100</f>
        <v>24.235048678720446</v>
      </c>
      <c r="BE11" s="269"/>
      <c r="BF11" s="269"/>
      <c r="BG11" s="269"/>
      <c r="BH11" s="269"/>
      <c r="BI11" s="269"/>
      <c r="BJ11" s="269"/>
      <c r="BN11" s="79"/>
      <c r="BO11" s="79"/>
      <c r="BP11" s="79"/>
      <c r="BQ11" s="79"/>
      <c r="BR11" s="79"/>
      <c r="BS11" s="79"/>
      <c r="BT11" s="79"/>
      <c r="BU11" s="79"/>
    </row>
    <row r="12" spans="2:73">
      <c r="H12" s="218" t="s">
        <v>110</v>
      </c>
      <c r="I12" s="218"/>
      <c r="J12" s="218"/>
      <c r="N12" s="60"/>
      <c r="O12" s="312">
        <v>277.60000000000002</v>
      </c>
      <c r="P12" s="312"/>
      <c r="Q12" s="312"/>
      <c r="R12" s="312"/>
      <c r="S12" s="312"/>
      <c r="T12" s="312"/>
      <c r="U12" s="312"/>
      <c r="V12" s="312"/>
      <c r="W12" s="312"/>
      <c r="X12" s="312"/>
      <c r="Y12" s="312"/>
      <c r="Z12" s="312"/>
      <c r="AA12" s="312">
        <v>213</v>
      </c>
      <c r="AB12" s="312"/>
      <c r="AC12" s="312"/>
      <c r="AD12" s="312"/>
      <c r="AE12" s="312"/>
      <c r="AF12" s="312"/>
      <c r="AG12" s="312"/>
      <c r="AH12" s="312"/>
      <c r="AI12" s="312"/>
      <c r="AJ12" s="312"/>
      <c r="AK12" s="312"/>
      <c r="AL12" s="269">
        <f t="shared" si="0"/>
        <v>76.729106628242079</v>
      </c>
      <c r="AM12" s="269"/>
      <c r="AN12" s="269"/>
      <c r="AO12" s="269"/>
      <c r="AP12" s="269"/>
      <c r="AQ12" s="269"/>
      <c r="AR12" s="269"/>
      <c r="AS12" s="312">
        <v>64.599999999999994</v>
      </c>
      <c r="AT12" s="312"/>
      <c r="AU12" s="312"/>
      <c r="AV12" s="312"/>
      <c r="AW12" s="312"/>
      <c r="AX12" s="312"/>
      <c r="AY12" s="312"/>
      <c r="AZ12" s="312"/>
      <c r="BA12" s="312"/>
      <c r="BB12" s="312"/>
      <c r="BC12" s="312"/>
      <c r="BD12" s="269">
        <f t="shared" si="1"/>
        <v>23.270893371757921</v>
      </c>
      <c r="BE12" s="269"/>
      <c r="BF12" s="269"/>
      <c r="BG12" s="269"/>
      <c r="BH12" s="269"/>
      <c r="BI12" s="269"/>
      <c r="BJ12" s="269"/>
      <c r="BN12" s="79"/>
      <c r="BO12" s="79"/>
      <c r="BP12" s="79"/>
      <c r="BQ12" s="79"/>
      <c r="BR12" s="79"/>
      <c r="BS12" s="79"/>
      <c r="BT12" s="79"/>
      <c r="BU12" s="79"/>
    </row>
    <row r="13" spans="2:73">
      <c r="H13" s="218" t="s">
        <v>111</v>
      </c>
      <c r="I13" s="218"/>
      <c r="J13" s="218"/>
      <c r="N13" s="60"/>
      <c r="O13" s="313">
        <v>270.10000000000002</v>
      </c>
      <c r="P13" s="312"/>
      <c r="Q13" s="312"/>
      <c r="R13" s="312"/>
      <c r="S13" s="312"/>
      <c r="T13" s="312"/>
      <c r="U13" s="312"/>
      <c r="V13" s="312"/>
      <c r="W13" s="312"/>
      <c r="X13" s="312"/>
      <c r="Y13" s="312"/>
      <c r="Z13" s="312"/>
      <c r="AA13" s="312">
        <v>209.8</v>
      </c>
      <c r="AB13" s="312"/>
      <c r="AC13" s="312"/>
      <c r="AD13" s="312"/>
      <c r="AE13" s="312"/>
      <c r="AF13" s="312"/>
      <c r="AG13" s="312"/>
      <c r="AH13" s="312"/>
      <c r="AI13" s="312"/>
      <c r="AJ13" s="312"/>
      <c r="AK13" s="312"/>
      <c r="AL13" s="269">
        <f t="shared" si="0"/>
        <v>77.674935209181783</v>
      </c>
      <c r="AM13" s="269"/>
      <c r="AN13" s="269"/>
      <c r="AO13" s="269"/>
      <c r="AP13" s="269"/>
      <c r="AQ13" s="269"/>
      <c r="AR13" s="269"/>
      <c r="AS13" s="312">
        <v>60.3</v>
      </c>
      <c r="AT13" s="312"/>
      <c r="AU13" s="312"/>
      <c r="AV13" s="312"/>
      <c r="AW13" s="312"/>
      <c r="AX13" s="312"/>
      <c r="AY13" s="312"/>
      <c r="AZ13" s="312"/>
      <c r="BA13" s="312"/>
      <c r="BB13" s="312"/>
      <c r="BC13" s="312"/>
      <c r="BD13" s="269">
        <f t="shared" si="1"/>
        <v>22.325064790818214</v>
      </c>
      <c r="BE13" s="269"/>
      <c r="BF13" s="269"/>
      <c r="BG13" s="269"/>
      <c r="BH13" s="269"/>
      <c r="BI13" s="269"/>
      <c r="BJ13" s="269"/>
    </row>
    <row r="14" spans="2:73">
      <c r="H14" s="218" t="s">
        <v>112</v>
      </c>
      <c r="I14" s="218"/>
      <c r="J14" s="218"/>
      <c r="N14" s="60"/>
      <c r="O14" s="313">
        <v>264.2</v>
      </c>
      <c r="P14" s="312"/>
      <c r="Q14" s="312"/>
      <c r="R14" s="312"/>
      <c r="S14" s="312"/>
      <c r="T14" s="312"/>
      <c r="U14" s="312"/>
      <c r="V14" s="312"/>
      <c r="W14" s="312"/>
      <c r="X14" s="312"/>
      <c r="Y14" s="312"/>
      <c r="Z14" s="312"/>
      <c r="AA14" s="312">
        <v>205.7</v>
      </c>
      <c r="AB14" s="312"/>
      <c r="AC14" s="312"/>
      <c r="AD14" s="312"/>
      <c r="AE14" s="312"/>
      <c r="AF14" s="312"/>
      <c r="AG14" s="312"/>
      <c r="AH14" s="312"/>
      <c r="AI14" s="312"/>
      <c r="AJ14" s="312"/>
      <c r="AK14" s="312"/>
      <c r="AL14" s="269">
        <f t="shared" si="0"/>
        <v>77.857683573050721</v>
      </c>
      <c r="AM14" s="269"/>
      <c r="AN14" s="269"/>
      <c r="AO14" s="269"/>
      <c r="AP14" s="269"/>
      <c r="AQ14" s="269"/>
      <c r="AR14" s="269"/>
      <c r="AS14" s="312">
        <v>58.5</v>
      </c>
      <c r="AT14" s="312"/>
      <c r="AU14" s="312"/>
      <c r="AV14" s="312"/>
      <c r="AW14" s="312"/>
      <c r="AX14" s="312"/>
      <c r="AY14" s="312"/>
      <c r="AZ14" s="312"/>
      <c r="BA14" s="312"/>
      <c r="BB14" s="312"/>
      <c r="BC14" s="312"/>
      <c r="BD14" s="269">
        <f t="shared" si="1"/>
        <v>22.142316426949282</v>
      </c>
      <c r="BE14" s="269"/>
      <c r="BF14" s="269"/>
      <c r="BG14" s="269"/>
      <c r="BH14" s="269"/>
      <c r="BI14" s="269"/>
      <c r="BJ14" s="269"/>
    </row>
    <row r="15" spans="2:73">
      <c r="H15" s="218" t="s">
        <v>113</v>
      </c>
      <c r="I15" s="218"/>
      <c r="J15" s="218"/>
      <c r="N15" s="60"/>
      <c r="O15" s="313">
        <v>258.3</v>
      </c>
      <c r="P15" s="312"/>
      <c r="Q15" s="312"/>
      <c r="R15" s="312"/>
      <c r="S15" s="312"/>
      <c r="T15" s="312"/>
      <c r="U15" s="312"/>
      <c r="V15" s="312"/>
      <c r="W15" s="312"/>
      <c r="X15" s="312"/>
      <c r="Y15" s="312"/>
      <c r="Z15" s="312"/>
      <c r="AA15" s="312">
        <v>202.2</v>
      </c>
      <c r="AB15" s="312"/>
      <c r="AC15" s="312"/>
      <c r="AD15" s="312"/>
      <c r="AE15" s="312"/>
      <c r="AF15" s="312"/>
      <c r="AG15" s="312"/>
      <c r="AH15" s="312"/>
      <c r="AI15" s="312"/>
      <c r="AJ15" s="312"/>
      <c r="AK15" s="312"/>
      <c r="AL15" s="269">
        <f t="shared" si="0"/>
        <v>78.281068524970948</v>
      </c>
      <c r="AM15" s="269"/>
      <c r="AN15" s="269"/>
      <c r="AO15" s="269"/>
      <c r="AP15" s="269"/>
      <c r="AQ15" s="269"/>
      <c r="AR15" s="269"/>
      <c r="AS15" s="312">
        <v>56.1</v>
      </c>
      <c r="AT15" s="312"/>
      <c r="AU15" s="312"/>
      <c r="AV15" s="312"/>
      <c r="AW15" s="312"/>
      <c r="AX15" s="312"/>
      <c r="AY15" s="312"/>
      <c r="AZ15" s="312"/>
      <c r="BA15" s="312"/>
      <c r="BB15" s="312"/>
      <c r="BC15" s="312"/>
      <c r="BD15" s="269">
        <f t="shared" si="1"/>
        <v>21.718931475029034</v>
      </c>
      <c r="BE15" s="269"/>
      <c r="BF15" s="269"/>
      <c r="BG15" s="269"/>
      <c r="BH15" s="269"/>
      <c r="BI15" s="269"/>
      <c r="BJ15" s="269"/>
    </row>
    <row r="16" spans="2:73">
      <c r="H16" s="218" t="s">
        <v>114</v>
      </c>
      <c r="I16" s="218"/>
      <c r="J16" s="218"/>
      <c r="N16" s="60"/>
      <c r="O16" s="313">
        <v>249.65</v>
      </c>
      <c r="P16" s="312"/>
      <c r="Q16" s="312"/>
      <c r="R16" s="312"/>
      <c r="S16" s="312"/>
      <c r="T16" s="312"/>
      <c r="U16" s="312"/>
      <c r="V16" s="312"/>
      <c r="W16" s="312"/>
      <c r="X16" s="312"/>
      <c r="Y16" s="312"/>
      <c r="Z16" s="312"/>
      <c r="AA16" s="312">
        <v>200.83</v>
      </c>
      <c r="AB16" s="312"/>
      <c r="AC16" s="312"/>
      <c r="AD16" s="312"/>
      <c r="AE16" s="312"/>
      <c r="AF16" s="312"/>
      <c r="AG16" s="312"/>
      <c r="AH16" s="312"/>
      <c r="AI16" s="312"/>
      <c r="AJ16" s="312"/>
      <c r="AK16" s="312"/>
      <c r="AL16" s="269">
        <f t="shared" si="0"/>
        <v>80.44462247146005</v>
      </c>
      <c r="AM16" s="269"/>
      <c r="AN16" s="269"/>
      <c r="AO16" s="269"/>
      <c r="AP16" s="269"/>
      <c r="AQ16" s="269"/>
      <c r="AR16" s="269"/>
      <c r="AS16" s="312">
        <v>48.82</v>
      </c>
      <c r="AT16" s="312"/>
      <c r="AU16" s="312"/>
      <c r="AV16" s="312"/>
      <c r="AW16" s="312"/>
      <c r="AX16" s="312"/>
      <c r="AY16" s="312"/>
      <c r="AZ16" s="312"/>
      <c r="BA16" s="312"/>
      <c r="BB16" s="312"/>
      <c r="BC16" s="312"/>
      <c r="BD16" s="269">
        <f t="shared" si="1"/>
        <v>19.555377528539957</v>
      </c>
      <c r="BE16" s="269"/>
      <c r="BF16" s="269"/>
      <c r="BG16" s="269"/>
      <c r="BH16" s="269"/>
      <c r="BI16" s="269"/>
      <c r="BJ16" s="269"/>
    </row>
    <row r="17" spans="2:73">
      <c r="H17" s="218" t="s">
        <v>115</v>
      </c>
      <c r="I17" s="218"/>
      <c r="J17" s="218"/>
      <c r="N17" s="60"/>
      <c r="O17" s="313">
        <v>244.42</v>
      </c>
      <c r="P17" s="312"/>
      <c r="Q17" s="312"/>
      <c r="R17" s="312"/>
      <c r="S17" s="312"/>
      <c r="T17" s="312"/>
      <c r="U17" s="312"/>
      <c r="V17" s="312"/>
      <c r="W17" s="312"/>
      <c r="X17" s="312"/>
      <c r="Y17" s="312"/>
      <c r="Z17" s="312"/>
      <c r="AA17" s="312">
        <v>198.97</v>
      </c>
      <c r="AB17" s="312"/>
      <c r="AC17" s="312"/>
      <c r="AD17" s="312"/>
      <c r="AE17" s="312"/>
      <c r="AF17" s="312"/>
      <c r="AG17" s="312"/>
      <c r="AH17" s="312"/>
      <c r="AI17" s="312"/>
      <c r="AJ17" s="312"/>
      <c r="AK17" s="312"/>
      <c r="AL17" s="269">
        <f t="shared" si="0"/>
        <v>81.404958677685954</v>
      </c>
      <c r="AM17" s="269"/>
      <c r="AN17" s="269"/>
      <c r="AO17" s="269"/>
      <c r="AP17" s="269"/>
      <c r="AQ17" s="269"/>
      <c r="AR17" s="269"/>
      <c r="AS17" s="312">
        <v>45.45</v>
      </c>
      <c r="AT17" s="312"/>
      <c r="AU17" s="312"/>
      <c r="AV17" s="312"/>
      <c r="AW17" s="312"/>
      <c r="AX17" s="312"/>
      <c r="AY17" s="312"/>
      <c r="AZ17" s="312"/>
      <c r="BA17" s="312"/>
      <c r="BB17" s="312"/>
      <c r="BC17" s="312"/>
      <c r="BD17" s="269">
        <f t="shared" si="1"/>
        <v>18.595041322314053</v>
      </c>
      <c r="BE17" s="269"/>
      <c r="BF17" s="269"/>
      <c r="BG17" s="269"/>
      <c r="BH17" s="269"/>
      <c r="BI17" s="269"/>
      <c r="BJ17" s="269"/>
    </row>
    <row r="18" spans="2:73">
      <c r="H18" s="218" t="s">
        <v>116</v>
      </c>
      <c r="I18" s="218"/>
      <c r="J18" s="218"/>
      <c r="N18" s="60"/>
      <c r="O18" s="313">
        <v>239.84</v>
      </c>
      <c r="P18" s="312"/>
      <c r="Q18" s="312"/>
      <c r="R18" s="312"/>
      <c r="S18" s="312"/>
      <c r="T18" s="312"/>
      <c r="U18" s="312"/>
      <c r="V18" s="312"/>
      <c r="W18" s="312"/>
      <c r="X18" s="312"/>
      <c r="Y18" s="312"/>
      <c r="Z18" s="312"/>
      <c r="AA18" s="312">
        <v>195.13</v>
      </c>
      <c r="AB18" s="312"/>
      <c r="AC18" s="312"/>
      <c r="AD18" s="312"/>
      <c r="AE18" s="312"/>
      <c r="AF18" s="312"/>
      <c r="AG18" s="312"/>
      <c r="AH18" s="312"/>
      <c r="AI18" s="312"/>
      <c r="AJ18" s="312"/>
      <c r="AK18" s="312"/>
      <c r="AL18" s="269">
        <f t="shared" si="0"/>
        <v>81.358405603735818</v>
      </c>
      <c r="AM18" s="269"/>
      <c r="AN18" s="269"/>
      <c r="AO18" s="269"/>
      <c r="AP18" s="269"/>
      <c r="AQ18" s="269"/>
      <c r="AR18" s="269"/>
      <c r="AS18" s="312">
        <v>44.71</v>
      </c>
      <c r="AT18" s="312"/>
      <c r="AU18" s="312"/>
      <c r="AV18" s="312"/>
      <c r="AW18" s="312"/>
      <c r="AX18" s="312"/>
      <c r="AY18" s="312"/>
      <c r="AZ18" s="312"/>
      <c r="BA18" s="312"/>
      <c r="BB18" s="312"/>
      <c r="BC18" s="312"/>
      <c r="BD18" s="269">
        <f t="shared" si="1"/>
        <v>18.641594396264178</v>
      </c>
      <c r="BE18" s="269"/>
      <c r="BF18" s="269"/>
      <c r="BG18" s="269"/>
      <c r="BH18" s="269"/>
      <c r="BI18" s="269"/>
      <c r="BJ18" s="269"/>
      <c r="BP18" s="64"/>
      <c r="BQ18" s="64"/>
      <c r="BR18" s="64"/>
      <c r="BS18" s="64"/>
      <c r="BT18" s="64"/>
      <c r="BU18" s="64"/>
    </row>
    <row r="19" spans="2:73">
      <c r="H19" s="218" t="s">
        <v>117</v>
      </c>
      <c r="I19" s="218"/>
      <c r="J19" s="218"/>
      <c r="N19" s="60"/>
      <c r="O19" s="313">
        <v>230.44</v>
      </c>
      <c r="P19" s="312"/>
      <c r="Q19" s="312"/>
      <c r="R19" s="312"/>
      <c r="S19" s="312"/>
      <c r="T19" s="312"/>
      <c r="U19" s="312"/>
      <c r="V19" s="312"/>
      <c r="W19" s="312"/>
      <c r="X19" s="312"/>
      <c r="Y19" s="312"/>
      <c r="Z19" s="312"/>
      <c r="AA19" s="312">
        <v>192.6</v>
      </c>
      <c r="AB19" s="312"/>
      <c r="AC19" s="312"/>
      <c r="AD19" s="312"/>
      <c r="AE19" s="312"/>
      <c r="AF19" s="312"/>
      <c r="AG19" s="312"/>
      <c r="AH19" s="312"/>
      <c r="AI19" s="312"/>
      <c r="AJ19" s="312"/>
      <c r="AK19" s="312"/>
      <c r="AL19" s="269">
        <f t="shared" si="0"/>
        <v>83.579239715327205</v>
      </c>
      <c r="AM19" s="269"/>
      <c r="AN19" s="269"/>
      <c r="AO19" s="269"/>
      <c r="AP19" s="269"/>
      <c r="AQ19" s="269"/>
      <c r="AR19" s="269"/>
      <c r="AS19" s="312">
        <v>37.840000000000003</v>
      </c>
      <c r="AT19" s="312"/>
      <c r="AU19" s="312"/>
      <c r="AV19" s="312"/>
      <c r="AW19" s="312"/>
      <c r="AX19" s="312"/>
      <c r="AY19" s="312"/>
      <c r="AZ19" s="312"/>
      <c r="BA19" s="312"/>
      <c r="BB19" s="312"/>
      <c r="BC19" s="312"/>
      <c r="BD19" s="269">
        <f t="shared" si="1"/>
        <v>16.420760284672799</v>
      </c>
      <c r="BE19" s="269"/>
      <c r="BF19" s="269"/>
      <c r="BG19" s="269"/>
      <c r="BH19" s="269"/>
      <c r="BI19" s="269"/>
      <c r="BJ19" s="269"/>
      <c r="BO19" s="64"/>
      <c r="BP19" s="64"/>
      <c r="BQ19" s="64"/>
      <c r="BR19" s="64"/>
      <c r="BS19" s="64"/>
      <c r="BT19" s="64"/>
      <c r="BU19" s="64"/>
    </row>
    <row r="20" spans="2:73">
      <c r="H20" s="314" t="s">
        <v>206</v>
      </c>
      <c r="I20" s="314"/>
      <c r="J20" s="314"/>
      <c r="K20" s="105"/>
      <c r="L20" s="105"/>
      <c r="M20" s="105"/>
      <c r="N20" s="106"/>
      <c r="O20" s="315">
        <v>224.14</v>
      </c>
      <c r="P20" s="316"/>
      <c r="Q20" s="316"/>
      <c r="R20" s="316"/>
      <c r="S20" s="316"/>
      <c r="T20" s="316"/>
      <c r="U20" s="316"/>
      <c r="V20" s="316"/>
      <c r="W20" s="316"/>
      <c r="X20" s="316"/>
      <c r="Y20" s="316"/>
      <c r="Z20" s="316"/>
      <c r="AA20" s="316">
        <v>189.4</v>
      </c>
      <c r="AB20" s="316"/>
      <c r="AC20" s="316"/>
      <c r="AD20" s="316"/>
      <c r="AE20" s="316"/>
      <c r="AF20" s="316"/>
      <c r="AG20" s="316"/>
      <c r="AH20" s="316"/>
      <c r="AI20" s="316"/>
      <c r="AJ20" s="316"/>
      <c r="AK20" s="316"/>
      <c r="AL20" s="270">
        <f t="shared" si="0"/>
        <v>84.500758454537348</v>
      </c>
      <c r="AM20" s="270"/>
      <c r="AN20" s="270"/>
      <c r="AO20" s="270"/>
      <c r="AP20" s="270"/>
      <c r="AQ20" s="270"/>
      <c r="AR20" s="270"/>
      <c r="AS20" s="316">
        <v>34.74</v>
      </c>
      <c r="AT20" s="316"/>
      <c r="AU20" s="316"/>
      <c r="AV20" s="316"/>
      <c r="AW20" s="316"/>
      <c r="AX20" s="316"/>
      <c r="AY20" s="316"/>
      <c r="AZ20" s="316"/>
      <c r="BA20" s="316"/>
      <c r="BB20" s="316"/>
      <c r="BC20" s="316"/>
      <c r="BD20" s="270">
        <f t="shared" si="1"/>
        <v>15.499241545462658</v>
      </c>
      <c r="BE20" s="270"/>
      <c r="BF20" s="270"/>
      <c r="BG20" s="270"/>
      <c r="BH20" s="270"/>
      <c r="BI20" s="270"/>
      <c r="BJ20" s="270"/>
      <c r="BN20" s="64"/>
      <c r="BO20" s="64"/>
      <c r="BP20" s="64"/>
      <c r="BQ20" s="64"/>
      <c r="BR20" s="64"/>
      <c r="BS20" s="64"/>
      <c r="BT20" s="64"/>
      <c r="BU20" s="64"/>
    </row>
    <row r="21" spans="2:73" ht="11.25" customHeight="1">
      <c r="B21" s="61"/>
      <c r="C21" s="61"/>
      <c r="D21" s="61"/>
      <c r="E21" s="61"/>
      <c r="F21" s="61"/>
      <c r="G21" s="61"/>
      <c r="H21" s="61"/>
      <c r="I21" s="61"/>
      <c r="J21" s="61"/>
      <c r="K21" s="61"/>
      <c r="L21" s="61"/>
      <c r="M21" s="61"/>
      <c r="N21" s="62"/>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N21" s="64"/>
      <c r="BO21" s="64"/>
      <c r="BP21" s="64"/>
      <c r="BQ21" s="64"/>
      <c r="BR21" s="64"/>
      <c r="BS21" s="64"/>
      <c r="BT21" s="64"/>
      <c r="BU21" s="64"/>
    </row>
    <row r="22" spans="2:73">
      <c r="C22" s="223" t="s">
        <v>49</v>
      </c>
      <c r="D22" s="223"/>
      <c r="E22" s="124" t="s">
        <v>50</v>
      </c>
      <c r="F22" s="224">
        <v>-1</v>
      </c>
      <c r="G22" s="224"/>
      <c r="H22" s="12" t="s">
        <v>118</v>
      </c>
      <c r="BM22" s="64"/>
      <c r="BN22" s="64"/>
      <c r="BO22" s="64"/>
      <c r="BP22" s="64"/>
      <c r="BQ22" s="64"/>
      <c r="BR22" s="64"/>
      <c r="BS22" s="64"/>
      <c r="BT22" s="64"/>
      <c r="BU22" s="64"/>
    </row>
    <row r="23" spans="2:73">
      <c r="F23" s="225">
        <v>-2</v>
      </c>
      <c r="G23" s="225"/>
      <c r="H23" s="12" t="s">
        <v>119</v>
      </c>
      <c r="BM23" s="64"/>
      <c r="BN23" s="64"/>
      <c r="BO23" s="64"/>
      <c r="BP23" s="64"/>
      <c r="BQ23" s="64"/>
      <c r="BR23" s="64"/>
      <c r="BS23" s="64"/>
      <c r="BT23" s="64"/>
      <c r="BU23" s="64"/>
    </row>
    <row r="24" spans="2:73">
      <c r="F24" s="225">
        <v>-3</v>
      </c>
      <c r="G24" s="225"/>
      <c r="H24" s="12" t="s">
        <v>120</v>
      </c>
      <c r="BM24" s="16"/>
      <c r="BN24" s="16"/>
      <c r="BO24" s="16"/>
      <c r="BP24" s="16"/>
      <c r="BQ24" s="16"/>
      <c r="BR24" s="16"/>
      <c r="BS24" s="16"/>
      <c r="BT24" s="16"/>
      <c r="BU24" s="16"/>
    </row>
    <row r="25" spans="2:73" ht="13.5" customHeight="1">
      <c r="B25" s="229" t="s">
        <v>53</v>
      </c>
      <c r="C25" s="229"/>
      <c r="D25" s="229"/>
      <c r="E25" s="124" t="s">
        <v>50</v>
      </c>
      <c r="F25" s="13" t="s">
        <v>121</v>
      </c>
      <c r="BM25" s="16"/>
      <c r="BN25" s="16"/>
      <c r="BO25" s="16"/>
      <c r="BP25" s="16"/>
      <c r="BQ25" s="16"/>
      <c r="BR25" s="16"/>
      <c r="BS25" s="16"/>
      <c r="BT25" s="16"/>
      <c r="BU25" s="16"/>
    </row>
    <row r="26" spans="2:73">
      <c r="BM26" s="16"/>
      <c r="BN26" s="16"/>
      <c r="BO26" s="16"/>
      <c r="BP26" s="16"/>
      <c r="BQ26" s="16"/>
      <c r="BR26" s="16"/>
      <c r="BS26" s="16"/>
      <c r="BT26" s="16"/>
      <c r="BU26" s="16"/>
    </row>
    <row r="27" spans="2:73">
      <c r="BM27" s="16"/>
      <c r="BN27" s="16"/>
      <c r="BO27" s="16"/>
      <c r="BP27" s="16"/>
      <c r="BQ27" s="16"/>
      <c r="BR27" s="16"/>
      <c r="BS27" s="16"/>
      <c r="BT27" s="16"/>
      <c r="BU27" s="16"/>
    </row>
    <row r="28" spans="2:73" s="64" customFormat="1" ht="14.25" customHeight="1">
      <c r="G28" s="73"/>
      <c r="H28" s="73"/>
      <c r="I28" s="73"/>
      <c r="J28" s="129"/>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128"/>
      <c r="BL28" s="128"/>
      <c r="BM28" s="16"/>
      <c r="BN28" s="16"/>
      <c r="BO28" s="16"/>
      <c r="BP28" s="16"/>
      <c r="BQ28" s="16"/>
      <c r="BR28" s="16"/>
      <c r="BS28" s="16"/>
      <c r="BT28" s="16"/>
      <c r="BU28" s="16"/>
    </row>
    <row r="29" spans="2:73" ht="15">
      <c r="B29" s="196" t="s">
        <v>199</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26"/>
    </row>
    <row r="31" spans="2:73" s="64" customFormat="1" ht="14.25" customHeight="1">
      <c r="G31" s="74"/>
      <c r="H31" s="74"/>
      <c r="I31" s="74"/>
      <c r="J31" s="81"/>
      <c r="K31" s="82"/>
      <c r="L31" s="82"/>
      <c r="M31" s="82"/>
      <c r="N31" s="82"/>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128"/>
      <c r="BL31" s="128"/>
      <c r="BM31" s="16"/>
      <c r="BN31" s="16"/>
      <c r="BO31" s="16"/>
      <c r="BP31" s="16"/>
      <c r="BQ31" s="16"/>
      <c r="BR31" s="16"/>
      <c r="BS31" s="16"/>
      <c r="BT31" s="16"/>
      <c r="BU31" s="16"/>
    </row>
    <row r="32" spans="2:73" s="64" customFormat="1" ht="14.25" customHeight="1">
      <c r="BK32" s="128"/>
      <c r="BL32" s="128"/>
      <c r="BM32" s="16"/>
      <c r="BN32" s="16"/>
      <c r="BO32" s="16"/>
      <c r="BP32" s="16"/>
      <c r="BQ32" s="16"/>
      <c r="BR32" s="16"/>
      <c r="BS32" s="16"/>
      <c r="BT32" s="16"/>
      <c r="BU32" s="16"/>
    </row>
    <row r="33" spans="2:73" s="64" customFormat="1" ht="13.5" customHeight="1">
      <c r="B33" s="12"/>
      <c r="C33" s="12"/>
      <c r="D33" s="12"/>
      <c r="E33" s="12"/>
      <c r="F33" s="129"/>
      <c r="G33" s="71"/>
      <c r="H33" s="83"/>
      <c r="I33" s="12"/>
      <c r="J33" s="12"/>
      <c r="BM33" s="16"/>
      <c r="BN33" s="16"/>
      <c r="BO33" s="16"/>
      <c r="BP33" s="16"/>
      <c r="BQ33" s="16"/>
      <c r="BR33" s="16"/>
      <c r="BS33" s="16"/>
      <c r="BT33" s="16"/>
      <c r="BU33" s="16"/>
    </row>
    <row r="34" spans="2:73" s="16" customFormat="1" ht="13.5" customHeight="1"/>
    <row r="35" spans="2:73" s="16" customFormat="1">
      <c r="B35" s="41"/>
      <c r="C35" s="41"/>
      <c r="D35" s="41"/>
      <c r="E35" s="33"/>
      <c r="F35" s="25"/>
      <c r="G35" s="19"/>
      <c r="H35" s="19"/>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row>
    <row r="36" spans="2:73" s="16" customFormat="1">
      <c r="F36" s="19"/>
      <c r="G36" s="19"/>
      <c r="H36" s="19"/>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row>
    <row r="37" spans="2:73" s="16" customFormat="1" ht="12.95" customHeight="1">
      <c r="B37" s="1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c r="BK37" s="22"/>
    </row>
    <row r="38" spans="2:73" s="16" customFormat="1" ht="13.5" customHeight="1">
      <c r="AV38" s="23"/>
      <c r="AW38" s="23"/>
      <c r="AX38" s="23"/>
      <c r="AY38" s="23"/>
      <c r="AZ38" s="23"/>
      <c r="BA38" s="23"/>
      <c r="BB38" s="23"/>
      <c r="BC38" s="23"/>
      <c r="BD38" s="23"/>
      <c r="BE38" s="23"/>
      <c r="BF38" s="23"/>
      <c r="BG38" s="23"/>
      <c r="BH38" s="23"/>
      <c r="BI38" s="24"/>
      <c r="BJ38" s="24"/>
    </row>
    <row r="39" spans="2:73" s="16" customFormat="1" ht="16.5" customHeight="1">
      <c r="B39" s="25"/>
      <c r="C39" s="25"/>
      <c r="D39" s="25"/>
      <c r="E39" s="25"/>
      <c r="F39" s="25"/>
      <c r="G39" s="25"/>
      <c r="H39" s="25"/>
      <c r="I39" s="25"/>
      <c r="J39" s="25"/>
      <c r="K39" s="25"/>
      <c r="L39" s="25"/>
      <c r="M39" s="25"/>
      <c r="N39" s="25"/>
      <c r="O39" s="25"/>
      <c r="P39" s="25"/>
      <c r="Q39" s="25"/>
      <c r="R39" s="26"/>
      <c r="S39" s="26"/>
      <c r="T39" s="26"/>
      <c r="U39" s="26"/>
      <c r="V39" s="26"/>
      <c r="W39" s="26"/>
      <c r="X39" s="26"/>
      <c r="Y39" s="26"/>
      <c r="Z39" s="26"/>
      <c r="AA39" s="26"/>
      <c r="AB39" s="26"/>
      <c r="AC39" s="26"/>
      <c r="AD39" s="26"/>
      <c r="AE39" s="26"/>
      <c r="AF39" s="25"/>
      <c r="AG39" s="26"/>
      <c r="AH39" s="26"/>
      <c r="AI39" s="26"/>
      <c r="AJ39" s="26"/>
      <c r="AK39" s="26"/>
      <c r="AL39" s="26"/>
      <c r="AM39" s="26"/>
      <c r="AN39" s="26"/>
      <c r="AO39" s="26"/>
      <c r="AP39" s="26"/>
      <c r="AQ39" s="26"/>
      <c r="AR39" s="26"/>
      <c r="AS39" s="26"/>
      <c r="AT39" s="26"/>
      <c r="AU39" s="25"/>
      <c r="AV39" s="26"/>
      <c r="AW39" s="26"/>
      <c r="AX39" s="26"/>
      <c r="AY39" s="26"/>
      <c r="AZ39" s="26"/>
      <c r="BA39" s="26"/>
      <c r="BB39" s="26"/>
      <c r="BC39" s="26"/>
      <c r="BD39" s="26"/>
      <c r="BE39" s="26"/>
      <c r="BF39" s="26"/>
      <c r="BG39" s="26"/>
      <c r="BH39" s="26"/>
      <c r="BI39" s="26"/>
      <c r="BJ39" s="27"/>
      <c r="BK39" s="25"/>
    </row>
    <row r="40" spans="2:73" s="16" customFormat="1" ht="13.5" customHeight="1">
      <c r="B40" s="25"/>
      <c r="C40" s="25"/>
      <c r="D40" s="25"/>
      <c r="E40" s="25"/>
      <c r="F40" s="25"/>
      <c r="G40" s="25"/>
      <c r="H40" s="25"/>
      <c r="I40" s="25"/>
      <c r="J40" s="25"/>
      <c r="K40" s="25"/>
      <c r="L40" s="25"/>
      <c r="M40" s="25"/>
      <c r="N40" s="25"/>
      <c r="O40" s="25"/>
      <c r="P40" s="25"/>
      <c r="Q40" s="19"/>
      <c r="R40" s="19"/>
      <c r="S40" s="19"/>
      <c r="T40" s="19"/>
      <c r="U40" s="19"/>
      <c r="V40" s="19"/>
      <c r="W40" s="19"/>
      <c r="X40" s="19"/>
      <c r="Y40" s="19"/>
      <c r="Z40" s="28"/>
      <c r="AA40" s="28"/>
      <c r="AB40" s="28"/>
      <c r="AC40" s="28"/>
      <c r="AD40" s="28"/>
      <c r="AE40" s="28"/>
      <c r="AF40" s="19"/>
      <c r="AG40" s="19"/>
      <c r="AH40" s="19"/>
      <c r="AI40" s="19"/>
      <c r="AJ40" s="19"/>
      <c r="AK40" s="19"/>
      <c r="AL40" s="19"/>
      <c r="AM40" s="19"/>
      <c r="AN40" s="19"/>
      <c r="AO40" s="28"/>
      <c r="AP40" s="28"/>
      <c r="AQ40" s="28"/>
      <c r="AR40" s="28"/>
      <c r="AS40" s="28"/>
      <c r="AT40" s="28"/>
      <c r="AU40" s="19"/>
      <c r="AV40" s="19"/>
      <c r="AW40" s="19"/>
      <c r="AX40" s="19"/>
      <c r="AY40" s="19"/>
      <c r="AZ40" s="19"/>
      <c r="BA40" s="19"/>
      <c r="BB40" s="19"/>
      <c r="BC40" s="19"/>
      <c r="BD40" s="28"/>
      <c r="BE40" s="28"/>
      <c r="BF40" s="28"/>
      <c r="BG40" s="28"/>
      <c r="BH40" s="28"/>
      <c r="BI40" s="28"/>
      <c r="BJ40" s="29"/>
      <c r="BK40" s="25"/>
    </row>
    <row r="41" spans="2:73" s="16" customFormat="1" ht="13.5" customHeight="1">
      <c r="B41" s="25"/>
      <c r="C41" s="25"/>
      <c r="D41" s="25"/>
      <c r="E41" s="25"/>
      <c r="F41" s="25"/>
      <c r="G41" s="25"/>
      <c r="H41" s="25"/>
      <c r="I41" s="25"/>
      <c r="J41" s="25"/>
      <c r="K41" s="25"/>
      <c r="L41" s="25"/>
      <c r="M41" s="25"/>
      <c r="N41" s="25"/>
      <c r="O41" s="25"/>
      <c r="P41" s="25"/>
      <c r="Q41" s="19"/>
      <c r="R41" s="19"/>
      <c r="S41" s="19"/>
      <c r="T41" s="19"/>
      <c r="U41" s="19"/>
      <c r="V41" s="19"/>
      <c r="W41" s="19"/>
      <c r="X41" s="19"/>
      <c r="Y41" s="19"/>
      <c r="Z41" s="47"/>
      <c r="AA41" s="47"/>
      <c r="AB41" s="47"/>
      <c r="AC41" s="47"/>
      <c r="AD41" s="47"/>
      <c r="AE41" s="47"/>
      <c r="AF41" s="19"/>
      <c r="AG41" s="19"/>
      <c r="AH41" s="19"/>
      <c r="AI41" s="19"/>
      <c r="AJ41" s="19"/>
      <c r="AK41" s="19"/>
      <c r="AL41" s="19"/>
      <c r="AM41" s="19"/>
      <c r="AN41" s="19"/>
      <c r="AO41" s="47"/>
      <c r="AP41" s="47"/>
      <c r="AQ41" s="47"/>
      <c r="AR41" s="47"/>
      <c r="AS41" s="47"/>
      <c r="AT41" s="47"/>
      <c r="AU41" s="19"/>
      <c r="AV41" s="19"/>
      <c r="AW41" s="19"/>
      <c r="AX41" s="19"/>
      <c r="AY41" s="19"/>
      <c r="AZ41" s="19"/>
      <c r="BA41" s="19"/>
      <c r="BB41" s="19"/>
      <c r="BC41" s="19"/>
      <c r="BD41" s="47"/>
      <c r="BE41" s="47"/>
      <c r="BF41" s="47"/>
      <c r="BG41" s="47"/>
      <c r="BH41" s="47"/>
      <c r="BI41" s="47"/>
      <c r="BJ41" s="31"/>
      <c r="BK41" s="25"/>
    </row>
    <row r="42" spans="2:73" s="16" customFormat="1" ht="13.5" customHeight="1">
      <c r="N42" s="32"/>
      <c r="O42" s="32"/>
      <c r="P42" s="32"/>
      <c r="R42" s="32"/>
      <c r="S42" s="32"/>
      <c r="T42" s="33"/>
      <c r="U42" s="32"/>
      <c r="V42" s="32"/>
      <c r="X42" s="32"/>
      <c r="Y42" s="32"/>
      <c r="Z42" s="33"/>
      <c r="AA42" s="32"/>
      <c r="AB42" s="32"/>
      <c r="AD42" s="32"/>
      <c r="AE42" s="32"/>
      <c r="AG42" s="32"/>
      <c r="AH42" s="32"/>
      <c r="AI42" s="33"/>
      <c r="AJ42" s="32"/>
      <c r="AK42" s="32"/>
      <c r="AM42" s="32"/>
      <c r="AN42" s="32"/>
      <c r="AO42" s="33"/>
      <c r="AP42" s="32"/>
      <c r="AQ42" s="32"/>
      <c r="AS42" s="32"/>
      <c r="AT42" s="32"/>
      <c r="AV42" s="32"/>
      <c r="AW42" s="32"/>
      <c r="AX42" s="33"/>
      <c r="AY42" s="32"/>
      <c r="AZ42" s="32"/>
      <c r="BB42" s="32"/>
      <c r="BC42" s="32"/>
      <c r="BD42" s="33"/>
      <c r="BE42" s="32"/>
      <c r="BF42" s="32"/>
      <c r="BH42" s="32"/>
      <c r="BI42" s="32"/>
      <c r="BJ42" s="34"/>
    </row>
    <row r="43" spans="2:73" s="16" customFormat="1" ht="14.25" customHeight="1">
      <c r="C43" s="19"/>
      <c r="D43" s="19"/>
      <c r="E43" s="19"/>
      <c r="F43" s="35"/>
      <c r="G43" s="35"/>
      <c r="H43" s="35"/>
      <c r="I43" s="19"/>
      <c r="J43" s="19"/>
      <c r="K43" s="19"/>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7"/>
    </row>
    <row r="44" spans="2:73" s="16" customFormat="1" ht="14.25" customHeight="1">
      <c r="F44" s="19"/>
      <c r="G44" s="19"/>
      <c r="H44" s="19"/>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7"/>
    </row>
    <row r="45" spans="2:73" s="16" customFormat="1" ht="14.25" customHeight="1">
      <c r="F45" s="19"/>
      <c r="G45" s="19"/>
      <c r="H45" s="19"/>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7"/>
    </row>
    <row r="46" spans="2:73" s="16" customFormat="1" ht="14.25" customHeight="1">
      <c r="F46" s="19"/>
      <c r="G46" s="19"/>
      <c r="H46" s="19"/>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7"/>
    </row>
    <row r="47" spans="2:73" s="16" customFormat="1" ht="14.25" customHeight="1">
      <c r="F47" s="38"/>
      <c r="G47" s="38"/>
      <c r="H47" s="38"/>
      <c r="I47" s="39"/>
      <c r="J47" s="39"/>
      <c r="K47" s="39"/>
      <c r="L47" s="39"/>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37"/>
    </row>
    <row r="48" spans="2:73" s="16" customFormat="1" ht="13.5" customHeight="1"/>
    <row r="49" spans="2:72" s="16" customFormat="1" ht="13.5" customHeight="1"/>
    <row r="50" spans="2:72" s="16" customFormat="1">
      <c r="B50" s="41"/>
      <c r="C50" s="41"/>
      <c r="D50" s="41"/>
      <c r="E50" s="33"/>
      <c r="F50" s="25"/>
      <c r="G50" s="42"/>
      <c r="H50" s="41"/>
    </row>
    <row r="51" spans="2:72" s="16" customFormat="1">
      <c r="F51" s="42"/>
      <c r="G51" s="42"/>
      <c r="H51" s="41"/>
    </row>
    <row r="52" spans="2:72" ht="18" customHeight="1">
      <c r="C52" s="317" t="s">
        <v>202</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L52" s="64"/>
    </row>
    <row r="53" spans="2:72" ht="12" customHeight="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130" t="s">
        <v>186</v>
      </c>
    </row>
    <row r="54" spans="2:72" ht="13.5" customHeight="1">
      <c r="B54" s="230" t="s">
        <v>46</v>
      </c>
      <c r="C54" s="230"/>
      <c r="D54" s="231"/>
      <c r="E54" s="231"/>
      <c r="F54" s="231"/>
      <c r="G54" s="231"/>
      <c r="H54" s="231"/>
      <c r="I54" s="231"/>
      <c r="J54" s="231"/>
      <c r="K54" s="231"/>
      <c r="L54" s="231"/>
      <c r="M54" s="231"/>
      <c r="N54" s="231"/>
      <c r="O54" s="319" t="s">
        <v>187</v>
      </c>
      <c r="P54" s="320"/>
      <c r="Q54" s="320"/>
      <c r="R54" s="320"/>
      <c r="S54" s="320"/>
      <c r="T54" s="320"/>
      <c r="U54" s="320"/>
      <c r="V54" s="320"/>
      <c r="W54" s="320"/>
      <c r="X54" s="320"/>
      <c r="Y54" s="320"/>
      <c r="Z54" s="320"/>
      <c r="AA54" s="320"/>
      <c r="AB54" s="320"/>
      <c r="AC54" s="320"/>
      <c r="AD54" s="321"/>
      <c r="AE54" s="319" t="s">
        <v>188</v>
      </c>
      <c r="AF54" s="320"/>
      <c r="AG54" s="320"/>
      <c r="AH54" s="320"/>
      <c r="AI54" s="320"/>
      <c r="AJ54" s="320"/>
      <c r="AK54" s="320"/>
      <c r="AL54" s="320"/>
      <c r="AM54" s="320"/>
      <c r="AN54" s="320"/>
      <c r="AO54" s="320"/>
      <c r="AP54" s="320"/>
      <c r="AQ54" s="320"/>
      <c r="AR54" s="320"/>
      <c r="AS54" s="320"/>
      <c r="AT54" s="321"/>
      <c r="AU54" s="322" t="s">
        <v>189</v>
      </c>
      <c r="AV54" s="323"/>
      <c r="AW54" s="323"/>
      <c r="AX54" s="323"/>
      <c r="AY54" s="323"/>
      <c r="AZ54" s="323"/>
      <c r="BA54" s="323"/>
      <c r="BB54" s="323"/>
      <c r="BC54" s="323"/>
      <c r="BD54" s="323"/>
      <c r="BE54" s="323"/>
      <c r="BF54" s="323"/>
      <c r="BG54" s="323"/>
      <c r="BH54" s="323"/>
      <c r="BI54" s="323"/>
      <c r="BJ54" s="323"/>
    </row>
    <row r="55" spans="2:72" ht="13.5" customHeight="1">
      <c r="B55" s="232"/>
      <c r="C55" s="232"/>
      <c r="D55" s="227"/>
      <c r="E55" s="227"/>
      <c r="F55" s="227"/>
      <c r="G55" s="227"/>
      <c r="H55" s="227"/>
      <c r="I55" s="227"/>
      <c r="J55" s="227"/>
      <c r="K55" s="227"/>
      <c r="L55" s="227"/>
      <c r="M55" s="227"/>
      <c r="N55" s="227"/>
      <c r="O55" s="228" t="s">
        <v>200</v>
      </c>
      <c r="P55" s="326"/>
      <c r="Q55" s="326"/>
      <c r="R55" s="232"/>
      <c r="S55" s="228" t="s">
        <v>190</v>
      </c>
      <c r="T55" s="326"/>
      <c r="U55" s="326"/>
      <c r="V55" s="326"/>
      <c r="W55" s="326"/>
      <c r="X55" s="232"/>
      <c r="Y55" s="228" t="s">
        <v>191</v>
      </c>
      <c r="Z55" s="326"/>
      <c r="AA55" s="326"/>
      <c r="AB55" s="326"/>
      <c r="AC55" s="326"/>
      <c r="AD55" s="232"/>
      <c r="AE55" s="228" t="s">
        <v>200</v>
      </c>
      <c r="AF55" s="326"/>
      <c r="AG55" s="326"/>
      <c r="AH55" s="232"/>
      <c r="AI55" s="228" t="s">
        <v>190</v>
      </c>
      <c r="AJ55" s="326"/>
      <c r="AK55" s="326"/>
      <c r="AL55" s="326"/>
      <c r="AM55" s="326"/>
      <c r="AN55" s="232"/>
      <c r="AO55" s="228" t="s">
        <v>191</v>
      </c>
      <c r="AP55" s="326"/>
      <c r="AQ55" s="326"/>
      <c r="AR55" s="326"/>
      <c r="AS55" s="326"/>
      <c r="AT55" s="232"/>
      <c r="AU55" s="228" t="s">
        <v>200</v>
      </c>
      <c r="AV55" s="326"/>
      <c r="AW55" s="326"/>
      <c r="AX55" s="232"/>
      <c r="AY55" s="228" t="s">
        <v>190</v>
      </c>
      <c r="AZ55" s="326"/>
      <c r="BA55" s="326"/>
      <c r="BB55" s="326"/>
      <c r="BC55" s="326"/>
      <c r="BD55" s="232"/>
      <c r="BE55" s="228" t="s">
        <v>191</v>
      </c>
      <c r="BF55" s="326"/>
      <c r="BG55" s="326"/>
      <c r="BH55" s="326"/>
      <c r="BI55" s="326"/>
      <c r="BJ55" s="326"/>
    </row>
    <row r="56" spans="2:72" ht="8.1" customHeight="1">
      <c r="N56" s="59"/>
      <c r="AD56" s="66"/>
      <c r="AT56" s="64"/>
    </row>
    <row r="57" spans="2:72" ht="13.5" customHeight="1">
      <c r="D57" s="217" t="s">
        <v>44</v>
      </c>
      <c r="E57" s="217"/>
      <c r="F57" s="217"/>
      <c r="G57" s="219">
        <v>23</v>
      </c>
      <c r="H57" s="219"/>
      <c r="I57" s="219"/>
      <c r="J57" s="219"/>
      <c r="K57" s="217" t="s">
        <v>46</v>
      </c>
      <c r="L57" s="217"/>
      <c r="M57" s="217"/>
      <c r="N57" s="60"/>
      <c r="O57" s="324">
        <v>21</v>
      </c>
      <c r="P57" s="325"/>
      <c r="Q57" s="325"/>
      <c r="R57" s="325"/>
      <c r="S57" s="300">
        <v>1934</v>
      </c>
      <c r="T57" s="300"/>
      <c r="U57" s="300"/>
      <c r="V57" s="300"/>
      <c r="W57" s="300"/>
      <c r="X57" s="300"/>
      <c r="Y57" s="300">
        <v>47329</v>
      </c>
      <c r="Z57" s="300"/>
      <c r="AA57" s="300"/>
      <c r="AB57" s="300"/>
      <c r="AC57" s="300"/>
      <c r="AD57" s="300"/>
      <c r="AE57" s="325">
        <v>6</v>
      </c>
      <c r="AF57" s="325"/>
      <c r="AG57" s="325"/>
      <c r="AH57" s="325"/>
      <c r="AI57" s="300">
        <f>49+54+38+48+56+49</f>
        <v>294</v>
      </c>
      <c r="AJ57" s="300"/>
      <c r="AK57" s="300"/>
      <c r="AL57" s="300"/>
      <c r="AM57" s="300"/>
      <c r="AN57" s="300"/>
      <c r="AO57" s="300">
        <v>19944</v>
      </c>
      <c r="AP57" s="300"/>
      <c r="AQ57" s="300"/>
      <c r="AR57" s="300"/>
      <c r="AS57" s="300"/>
      <c r="AT57" s="300"/>
      <c r="AU57" s="303">
        <v>15</v>
      </c>
      <c r="AV57" s="303"/>
      <c r="AW57" s="303"/>
      <c r="AX57" s="303"/>
      <c r="AY57" s="300">
        <v>1613</v>
      </c>
      <c r="AZ57" s="300"/>
      <c r="BA57" s="300"/>
      <c r="BB57" s="300"/>
      <c r="BC57" s="300"/>
      <c r="BD57" s="300"/>
      <c r="BE57" s="300">
        <v>63345</v>
      </c>
      <c r="BF57" s="300"/>
      <c r="BG57" s="300"/>
      <c r="BH57" s="300"/>
      <c r="BI57" s="300"/>
      <c r="BJ57" s="300"/>
      <c r="BL57" s="110"/>
      <c r="BM57" s="110"/>
      <c r="BN57" s="111"/>
      <c r="BO57" s="111"/>
      <c r="BP57" s="111"/>
      <c r="BQ57" s="111"/>
      <c r="BR57" s="111"/>
      <c r="BS57" s="111"/>
      <c r="BT57" s="111"/>
    </row>
    <row r="58" spans="2:72" s="112" customFormat="1">
      <c r="G58" s="219">
        <v>24</v>
      </c>
      <c r="H58" s="219"/>
      <c r="I58" s="219"/>
      <c r="J58" s="219"/>
      <c r="N58" s="113"/>
      <c r="O58" s="324">
        <v>23</v>
      </c>
      <c r="P58" s="325"/>
      <c r="Q58" s="325"/>
      <c r="R58" s="325"/>
      <c r="S58" s="301">
        <v>1954</v>
      </c>
      <c r="T58" s="301"/>
      <c r="U58" s="301"/>
      <c r="V58" s="301"/>
      <c r="W58" s="301"/>
      <c r="X58" s="301"/>
      <c r="Y58" s="301">
        <v>48593</v>
      </c>
      <c r="Z58" s="301"/>
      <c r="AA58" s="301"/>
      <c r="AB58" s="301"/>
      <c r="AC58" s="301"/>
      <c r="AD58" s="301"/>
      <c r="AE58" s="325">
        <v>6</v>
      </c>
      <c r="AF58" s="325"/>
      <c r="AG58" s="325"/>
      <c r="AH58" s="325"/>
      <c r="AI58" s="301">
        <f>40+54+38+48+56+49</f>
        <v>285</v>
      </c>
      <c r="AJ58" s="301"/>
      <c r="AK58" s="301"/>
      <c r="AL58" s="301"/>
      <c r="AM58" s="301"/>
      <c r="AN58" s="301"/>
      <c r="AO58" s="300">
        <v>19944</v>
      </c>
      <c r="AP58" s="300"/>
      <c r="AQ58" s="300"/>
      <c r="AR58" s="300"/>
      <c r="AS58" s="300"/>
      <c r="AT58" s="300"/>
      <c r="AU58" s="303">
        <v>16</v>
      </c>
      <c r="AV58" s="303"/>
      <c r="AW58" s="303"/>
      <c r="AX58" s="303"/>
      <c r="AY58" s="301">
        <f>153+125+118+122+74+160+135+119+113+86+82+100+68+85+70+105</f>
        <v>1715</v>
      </c>
      <c r="AZ58" s="301"/>
      <c r="BA58" s="301"/>
      <c r="BB58" s="301"/>
      <c r="BC58" s="301"/>
      <c r="BD58" s="301"/>
      <c r="BE58" s="301">
        <f>5537+4002+4299+4739+3139+5639+5072+4753+4865+2310+3257+4407+3019+5099+3716+4152</f>
        <v>68005</v>
      </c>
      <c r="BF58" s="301"/>
      <c r="BG58" s="301"/>
      <c r="BH58" s="301"/>
      <c r="BI58" s="301"/>
      <c r="BJ58" s="301"/>
      <c r="BL58" s="110"/>
      <c r="BM58" s="110"/>
      <c r="BN58" s="114"/>
      <c r="BO58" s="114"/>
      <c r="BP58" s="114"/>
      <c r="BQ58" s="114"/>
      <c r="BR58" s="114"/>
      <c r="BS58" s="114"/>
      <c r="BT58" s="114"/>
    </row>
    <row r="59" spans="2:72">
      <c r="G59" s="219">
        <v>25</v>
      </c>
      <c r="H59" s="219"/>
      <c r="I59" s="219"/>
      <c r="J59" s="219"/>
      <c r="N59" s="60"/>
      <c r="O59" s="324">
        <v>23</v>
      </c>
      <c r="P59" s="325"/>
      <c r="Q59" s="325"/>
      <c r="R59" s="325"/>
      <c r="S59" s="300">
        <v>1954</v>
      </c>
      <c r="T59" s="300"/>
      <c r="U59" s="300"/>
      <c r="V59" s="300"/>
      <c r="W59" s="300"/>
      <c r="X59" s="300"/>
      <c r="Y59" s="300">
        <v>48593</v>
      </c>
      <c r="Z59" s="300"/>
      <c r="AA59" s="300"/>
      <c r="AB59" s="300"/>
      <c r="AC59" s="300"/>
      <c r="AD59" s="300"/>
      <c r="AE59" s="325">
        <v>6</v>
      </c>
      <c r="AF59" s="325"/>
      <c r="AG59" s="325"/>
      <c r="AH59" s="325"/>
      <c r="AI59" s="300">
        <f>40+54+38+48+56+49</f>
        <v>285</v>
      </c>
      <c r="AJ59" s="300"/>
      <c r="AK59" s="300"/>
      <c r="AL59" s="300"/>
      <c r="AM59" s="300"/>
      <c r="AN59" s="300"/>
      <c r="AO59" s="300">
        <v>19944</v>
      </c>
      <c r="AP59" s="300"/>
      <c r="AQ59" s="300"/>
      <c r="AR59" s="300"/>
      <c r="AS59" s="300"/>
      <c r="AT59" s="300"/>
      <c r="AU59" s="303">
        <v>16</v>
      </c>
      <c r="AV59" s="303"/>
      <c r="AW59" s="303"/>
      <c r="AX59" s="303"/>
      <c r="AY59" s="300">
        <v>1735</v>
      </c>
      <c r="AZ59" s="300"/>
      <c r="BA59" s="300"/>
      <c r="BB59" s="300"/>
      <c r="BC59" s="300"/>
      <c r="BD59" s="300"/>
      <c r="BE59" s="300">
        <v>68341</v>
      </c>
      <c r="BF59" s="300"/>
      <c r="BG59" s="300"/>
      <c r="BH59" s="300"/>
      <c r="BI59" s="300"/>
      <c r="BJ59" s="300"/>
      <c r="BL59" s="131"/>
      <c r="BM59" s="131"/>
      <c r="BN59" s="111"/>
      <c r="BO59" s="111"/>
      <c r="BP59" s="111"/>
      <c r="BQ59" s="111"/>
      <c r="BR59" s="111"/>
      <c r="BS59" s="111"/>
      <c r="BT59" s="111"/>
    </row>
    <row r="60" spans="2:72">
      <c r="G60" s="219">
        <v>26</v>
      </c>
      <c r="H60" s="219"/>
      <c r="I60" s="219"/>
      <c r="J60" s="219"/>
      <c r="N60" s="60"/>
      <c r="O60" s="324">
        <v>19</v>
      </c>
      <c r="P60" s="325"/>
      <c r="Q60" s="325"/>
      <c r="R60" s="325"/>
      <c r="S60" s="300">
        <v>1594</v>
      </c>
      <c r="T60" s="300"/>
      <c r="U60" s="300"/>
      <c r="V60" s="300"/>
      <c r="W60" s="300"/>
      <c r="X60" s="300"/>
      <c r="Y60" s="300">
        <v>40017</v>
      </c>
      <c r="Z60" s="300"/>
      <c r="AA60" s="300"/>
      <c r="AB60" s="300"/>
      <c r="AC60" s="300"/>
      <c r="AD60" s="300"/>
      <c r="AE60" s="325">
        <v>5</v>
      </c>
      <c r="AF60" s="325"/>
      <c r="AG60" s="325"/>
      <c r="AH60" s="325"/>
      <c r="AI60" s="300">
        <v>237</v>
      </c>
      <c r="AJ60" s="300"/>
      <c r="AK60" s="300"/>
      <c r="AL60" s="300"/>
      <c r="AM60" s="300"/>
      <c r="AN60" s="300"/>
      <c r="AO60" s="300">
        <v>16248</v>
      </c>
      <c r="AP60" s="300"/>
      <c r="AQ60" s="300"/>
      <c r="AR60" s="300"/>
      <c r="AS60" s="300"/>
      <c r="AT60" s="300"/>
      <c r="AU60" s="303">
        <v>17</v>
      </c>
      <c r="AV60" s="303"/>
      <c r="AW60" s="303"/>
      <c r="AX60" s="303"/>
      <c r="AY60" s="300">
        <v>1841</v>
      </c>
      <c r="AZ60" s="300"/>
      <c r="BA60" s="300"/>
      <c r="BB60" s="300"/>
      <c r="BC60" s="300"/>
      <c r="BD60" s="300"/>
      <c r="BE60" s="300">
        <v>72341</v>
      </c>
      <c r="BF60" s="300"/>
      <c r="BG60" s="300"/>
      <c r="BH60" s="300"/>
      <c r="BI60" s="300"/>
      <c r="BJ60" s="300"/>
      <c r="BL60" s="131"/>
      <c r="BM60" s="131"/>
      <c r="BN60" s="111"/>
      <c r="BO60" s="111"/>
      <c r="BP60" s="111"/>
      <c r="BQ60" s="111"/>
      <c r="BR60" s="111"/>
      <c r="BS60" s="111"/>
      <c r="BT60" s="111"/>
    </row>
    <row r="61" spans="2:72">
      <c r="E61" s="64"/>
      <c r="F61" s="64"/>
      <c r="G61" s="222">
        <v>27</v>
      </c>
      <c r="H61" s="222"/>
      <c r="I61" s="222"/>
      <c r="J61" s="222"/>
      <c r="K61" s="105"/>
      <c r="L61" s="105"/>
      <c r="M61" s="105"/>
      <c r="N61" s="106"/>
      <c r="O61" s="329">
        <v>21</v>
      </c>
      <c r="P61" s="330"/>
      <c r="Q61" s="330"/>
      <c r="R61" s="330"/>
      <c r="S61" s="302">
        <v>1716</v>
      </c>
      <c r="T61" s="302"/>
      <c r="U61" s="302"/>
      <c r="V61" s="302"/>
      <c r="W61" s="302"/>
      <c r="X61" s="302"/>
      <c r="Y61" s="302">
        <v>43046</v>
      </c>
      <c r="Z61" s="302"/>
      <c r="AA61" s="302"/>
      <c r="AB61" s="302"/>
      <c r="AC61" s="302"/>
      <c r="AD61" s="302"/>
      <c r="AE61" s="330">
        <v>5</v>
      </c>
      <c r="AF61" s="330"/>
      <c r="AG61" s="330"/>
      <c r="AH61" s="330"/>
      <c r="AI61" s="302">
        <v>237</v>
      </c>
      <c r="AJ61" s="302"/>
      <c r="AK61" s="302"/>
      <c r="AL61" s="302"/>
      <c r="AM61" s="302"/>
      <c r="AN61" s="302"/>
      <c r="AO61" s="302">
        <v>16248</v>
      </c>
      <c r="AP61" s="302"/>
      <c r="AQ61" s="302"/>
      <c r="AR61" s="302"/>
      <c r="AS61" s="302"/>
      <c r="AT61" s="302"/>
      <c r="AU61" s="304">
        <v>17</v>
      </c>
      <c r="AV61" s="304"/>
      <c r="AW61" s="304"/>
      <c r="AX61" s="304"/>
      <c r="AY61" s="302">
        <v>1845</v>
      </c>
      <c r="AZ61" s="302"/>
      <c r="BA61" s="302"/>
      <c r="BB61" s="302"/>
      <c r="BC61" s="302"/>
      <c r="BD61" s="302"/>
      <c r="BE61" s="302">
        <v>72341</v>
      </c>
      <c r="BF61" s="302"/>
      <c r="BG61" s="302"/>
      <c r="BH61" s="302"/>
      <c r="BI61" s="302"/>
      <c r="BJ61" s="302"/>
      <c r="BL61" s="131"/>
      <c r="BM61" s="131"/>
      <c r="BN61" s="115"/>
      <c r="BO61" s="115"/>
      <c r="BP61" s="115"/>
      <c r="BQ61" s="115"/>
      <c r="BR61" s="115"/>
      <c r="BS61" s="115"/>
      <c r="BT61" s="115"/>
    </row>
    <row r="62" spans="2:72" ht="9" customHeight="1">
      <c r="B62" s="61"/>
      <c r="C62" s="61"/>
      <c r="D62" s="61"/>
      <c r="E62" s="61"/>
      <c r="F62" s="61"/>
      <c r="G62" s="61"/>
      <c r="H62" s="61"/>
      <c r="I62" s="61"/>
      <c r="J62" s="61"/>
      <c r="K62" s="61"/>
      <c r="L62" s="61"/>
      <c r="M62" s="61"/>
      <c r="N62" s="61"/>
      <c r="O62" s="132"/>
      <c r="P62" s="133"/>
      <c r="Q62" s="133"/>
      <c r="R62" s="133"/>
      <c r="S62" s="133"/>
      <c r="T62" s="133"/>
      <c r="U62" s="133"/>
      <c r="V62" s="133"/>
      <c r="W62" s="133"/>
      <c r="X62" s="61"/>
      <c r="Y62" s="61"/>
      <c r="Z62" s="61"/>
      <c r="AA62" s="61"/>
      <c r="AB62" s="116"/>
      <c r="AC62" s="116"/>
      <c r="AD62" s="61"/>
      <c r="AE62" s="61"/>
      <c r="AF62" s="61"/>
      <c r="AG62" s="61"/>
      <c r="AH62" s="61"/>
      <c r="AI62" s="61"/>
      <c r="AJ62" s="61"/>
      <c r="AK62" s="61"/>
      <c r="AL62" s="61"/>
      <c r="AM62" s="61"/>
      <c r="AN62" s="61"/>
      <c r="AO62" s="61"/>
      <c r="AP62" s="61"/>
      <c r="AQ62" s="61"/>
      <c r="AR62" s="61"/>
      <c r="AS62" s="61"/>
      <c r="AT62" s="61"/>
      <c r="AU62" s="61"/>
      <c r="AV62" s="61"/>
      <c r="AW62" s="61"/>
      <c r="AX62" s="61"/>
      <c r="AY62" s="117"/>
      <c r="AZ62" s="117"/>
      <c r="BA62" s="117"/>
      <c r="BB62" s="117"/>
      <c r="BC62" s="133"/>
      <c r="BD62" s="133"/>
      <c r="BE62" s="133"/>
      <c r="BF62" s="133"/>
      <c r="BG62" s="133"/>
      <c r="BH62" s="133"/>
      <c r="BI62" s="133"/>
      <c r="BJ62" s="133"/>
      <c r="BK62" s="134"/>
      <c r="BL62" s="16"/>
    </row>
    <row r="63" spans="2:72" s="64" customFormat="1" ht="13.5" customHeight="1">
      <c r="C63" s="328" t="s">
        <v>49</v>
      </c>
      <c r="D63" s="328"/>
      <c r="E63" s="124" t="s">
        <v>192</v>
      </c>
      <c r="F63" s="13" t="s">
        <v>193</v>
      </c>
      <c r="G63" s="13"/>
      <c r="AS63" s="135"/>
      <c r="AY63" s="111"/>
      <c r="AZ63" s="111"/>
      <c r="BA63" s="111"/>
      <c r="BB63" s="111"/>
      <c r="BC63" s="111"/>
      <c r="BD63" s="111"/>
      <c r="BE63" s="111"/>
      <c r="BF63" s="111"/>
      <c r="BG63" s="111"/>
      <c r="BH63" s="111"/>
    </row>
    <row r="64" spans="2:72" s="64" customFormat="1" ht="13.5" customHeight="1">
      <c r="C64" s="328"/>
      <c r="D64" s="328"/>
      <c r="E64" s="124"/>
      <c r="F64" s="13" t="s">
        <v>201</v>
      </c>
      <c r="G64" s="13"/>
      <c r="AY64" s="111"/>
      <c r="AZ64" s="111"/>
      <c r="BA64" s="111"/>
      <c r="BB64" s="111"/>
      <c r="BC64" s="111"/>
      <c r="BD64" s="111"/>
      <c r="BE64" s="111"/>
      <c r="BF64" s="111"/>
      <c r="BG64" s="111"/>
      <c r="BH64" s="111"/>
    </row>
    <row r="65" spans="2:73" s="64" customFormat="1" ht="13.5" customHeight="1">
      <c r="C65" s="328"/>
      <c r="D65" s="328"/>
      <c r="E65" s="124"/>
      <c r="F65" s="13" t="s">
        <v>195</v>
      </c>
      <c r="G65" s="13"/>
      <c r="AY65" s="16"/>
      <c r="AZ65" s="16"/>
      <c r="BA65" s="16"/>
      <c r="BB65" s="16"/>
      <c r="BC65" s="111"/>
      <c r="BD65" s="111"/>
      <c r="BE65" s="111"/>
      <c r="BF65" s="111"/>
      <c r="BG65" s="111"/>
      <c r="BH65" s="111"/>
    </row>
    <row r="66" spans="2:73" s="64" customFormat="1" ht="13.5" customHeight="1">
      <c r="B66" s="327" t="s">
        <v>53</v>
      </c>
      <c r="C66" s="327"/>
      <c r="D66" s="327"/>
      <c r="E66" s="129" t="s">
        <v>192</v>
      </c>
      <c r="F66" s="12" t="s">
        <v>194</v>
      </c>
      <c r="G66" s="12"/>
      <c r="M66" s="129"/>
      <c r="N66" s="129"/>
      <c r="O66" s="12"/>
      <c r="P66" s="12"/>
      <c r="Q66" s="12"/>
      <c r="AC66" s="129"/>
      <c r="AD66" s="129"/>
      <c r="AE66" s="129"/>
      <c r="AF66" s="129"/>
      <c r="AG66" s="12"/>
      <c r="AU66" s="136"/>
      <c r="AV66" s="136"/>
      <c r="AW66" s="136"/>
      <c r="AX66" s="136"/>
      <c r="AZ66" s="111"/>
      <c r="BA66" s="111"/>
      <c r="BB66" s="111"/>
      <c r="BC66" s="16"/>
      <c r="BD66" s="16"/>
      <c r="BE66" s="16"/>
      <c r="BF66" s="16"/>
      <c r="BG66" s="16"/>
      <c r="BH66" s="16"/>
    </row>
    <row r="67" spans="2:73" s="16" customFormat="1">
      <c r="B67" s="41"/>
      <c r="C67" s="41"/>
      <c r="D67" s="41"/>
      <c r="E67" s="33"/>
      <c r="F67" s="25"/>
      <c r="BM67" s="9"/>
      <c r="BN67" s="9"/>
      <c r="BO67" s="9"/>
      <c r="BP67" s="9"/>
      <c r="BQ67" s="9"/>
      <c r="BR67" s="9"/>
      <c r="BS67" s="9"/>
      <c r="BT67" s="9"/>
      <c r="BU67" s="9"/>
    </row>
  </sheetData>
  <mergeCells count="153">
    <mergeCell ref="G60:J60"/>
    <mergeCell ref="G59:J59"/>
    <mergeCell ref="Y60:AD60"/>
    <mergeCell ref="S60:X60"/>
    <mergeCell ref="O60:R60"/>
    <mergeCell ref="AO60:AT60"/>
    <mergeCell ref="AI60:AN60"/>
    <mergeCell ref="AE60:AH60"/>
    <mergeCell ref="B66:D66"/>
    <mergeCell ref="C63:D63"/>
    <mergeCell ref="C64:D64"/>
    <mergeCell ref="C65:D65"/>
    <mergeCell ref="G61:J61"/>
    <mergeCell ref="Y61:AD61"/>
    <mergeCell ref="S61:X61"/>
    <mergeCell ref="O61:R61"/>
    <mergeCell ref="AO61:AT61"/>
    <mergeCell ref="AI61:AN61"/>
    <mergeCell ref="AE61:AH61"/>
    <mergeCell ref="G58:J58"/>
    <mergeCell ref="Y58:AD58"/>
    <mergeCell ref="Y59:AD59"/>
    <mergeCell ref="S58:X58"/>
    <mergeCell ref="S59:X59"/>
    <mergeCell ref="O58:R58"/>
    <mergeCell ref="O59:R59"/>
    <mergeCell ref="AO58:AT58"/>
    <mergeCell ref="AO59:AT59"/>
    <mergeCell ref="AI58:AN58"/>
    <mergeCell ref="AI59:AN59"/>
    <mergeCell ref="AE58:AH58"/>
    <mergeCell ref="AE59:AH59"/>
    <mergeCell ref="D57:F57"/>
    <mergeCell ref="G57:J57"/>
    <mergeCell ref="K57:M57"/>
    <mergeCell ref="C52:BJ52"/>
    <mergeCell ref="B54:N55"/>
    <mergeCell ref="O54:AD54"/>
    <mergeCell ref="AE54:AT54"/>
    <mergeCell ref="AU54:BJ54"/>
    <mergeCell ref="Y57:AD57"/>
    <mergeCell ref="S57:X57"/>
    <mergeCell ref="O57:R57"/>
    <mergeCell ref="Y55:AD55"/>
    <mergeCell ref="S55:X55"/>
    <mergeCell ref="O55:R55"/>
    <mergeCell ref="AE55:AH55"/>
    <mergeCell ref="AI55:AN55"/>
    <mergeCell ref="AO55:AT55"/>
    <mergeCell ref="AU55:AX55"/>
    <mergeCell ref="AY55:BD55"/>
    <mergeCell ref="BE55:BJ55"/>
    <mergeCell ref="AO57:AT57"/>
    <mergeCell ref="AI57:AN57"/>
    <mergeCell ref="AE57:AH57"/>
    <mergeCell ref="AY57:BD57"/>
    <mergeCell ref="B29:BJ29"/>
    <mergeCell ref="H20:J20"/>
    <mergeCell ref="O20:Z20"/>
    <mergeCell ref="AA20:AK20"/>
    <mergeCell ref="AL20:AR20"/>
    <mergeCell ref="AS20:BC20"/>
    <mergeCell ref="BD20:BJ20"/>
    <mergeCell ref="C22:D22"/>
    <mergeCell ref="F22:G22"/>
    <mergeCell ref="F23:G23"/>
    <mergeCell ref="F24:G24"/>
    <mergeCell ref="B25:D25"/>
    <mergeCell ref="BD19:BJ19"/>
    <mergeCell ref="H18:J18"/>
    <mergeCell ref="O18:Z18"/>
    <mergeCell ref="AA18:AK18"/>
    <mergeCell ref="AL18:AR18"/>
    <mergeCell ref="AS18:BC18"/>
    <mergeCell ref="BD18:BJ18"/>
    <mergeCell ref="H19:J19"/>
    <mergeCell ref="O19:Z19"/>
    <mergeCell ref="AA19:AK19"/>
    <mergeCell ref="AL19:AR19"/>
    <mergeCell ref="AS19:BC19"/>
    <mergeCell ref="BD17:BJ17"/>
    <mergeCell ref="H16:J16"/>
    <mergeCell ref="O16:Z16"/>
    <mergeCell ref="AA16:AK16"/>
    <mergeCell ref="AL16:AR16"/>
    <mergeCell ref="AS16:BC16"/>
    <mergeCell ref="BD16:BJ16"/>
    <mergeCell ref="H17:J17"/>
    <mergeCell ref="O17:Z17"/>
    <mergeCell ref="AA17:AK17"/>
    <mergeCell ref="AL17:AR17"/>
    <mergeCell ref="AS17:BC17"/>
    <mergeCell ref="BD15:BJ15"/>
    <mergeCell ref="H14:J14"/>
    <mergeCell ref="O14:Z14"/>
    <mergeCell ref="AA14:AK14"/>
    <mergeCell ref="AL14:AR14"/>
    <mergeCell ref="AS14:BC14"/>
    <mergeCell ref="BD14:BJ14"/>
    <mergeCell ref="H15:J15"/>
    <mergeCell ref="O15:Z15"/>
    <mergeCell ref="AA15:AK15"/>
    <mergeCell ref="AL15:AR15"/>
    <mergeCell ref="AS15:BC15"/>
    <mergeCell ref="BD13:BJ13"/>
    <mergeCell ref="AL11:AR11"/>
    <mergeCell ref="AS11:BC11"/>
    <mergeCell ref="BD11:BJ11"/>
    <mergeCell ref="H12:J12"/>
    <mergeCell ref="O12:Z12"/>
    <mergeCell ref="AA12:AK12"/>
    <mergeCell ref="AL12:AR12"/>
    <mergeCell ref="AS12:BC12"/>
    <mergeCell ref="BD12:BJ12"/>
    <mergeCell ref="H13:J13"/>
    <mergeCell ref="O13:Z13"/>
    <mergeCell ref="AA13:AK13"/>
    <mergeCell ref="AL13:AR13"/>
    <mergeCell ref="AS13:BC13"/>
    <mergeCell ref="Y10:Z10"/>
    <mergeCell ref="AJ10:AK10"/>
    <mergeCell ref="AQ10:AR10"/>
    <mergeCell ref="BB10:BC10"/>
    <mergeCell ref="BI10:BJ10"/>
    <mergeCell ref="E11:G11"/>
    <mergeCell ref="H11:J11"/>
    <mergeCell ref="K11:M11"/>
    <mergeCell ref="O11:Z11"/>
    <mergeCell ref="AA11:AK11"/>
    <mergeCell ref="AY1:BK2"/>
    <mergeCell ref="B6:BJ6"/>
    <mergeCell ref="B8:N9"/>
    <mergeCell ref="O8:Z9"/>
    <mergeCell ref="AA8:AR8"/>
    <mergeCell ref="AS8:BJ8"/>
    <mergeCell ref="AA9:AK9"/>
    <mergeCell ref="AL9:AR9"/>
    <mergeCell ref="AS9:BC9"/>
    <mergeCell ref="BD9:BJ9"/>
    <mergeCell ref="BE57:BJ57"/>
    <mergeCell ref="BE58:BJ58"/>
    <mergeCell ref="BE59:BJ59"/>
    <mergeCell ref="BE60:BJ60"/>
    <mergeCell ref="BE61:BJ61"/>
    <mergeCell ref="AU57:AX57"/>
    <mergeCell ref="AU58:AX58"/>
    <mergeCell ref="AU59:AX59"/>
    <mergeCell ref="AU60:AX60"/>
    <mergeCell ref="AU61:AX61"/>
    <mergeCell ref="AY58:BD58"/>
    <mergeCell ref="AY59:BD59"/>
    <mergeCell ref="AY60:BD60"/>
    <mergeCell ref="AY61:BD61"/>
  </mergeCells>
  <phoneticPr fontId="5"/>
  <pageMargins left="0.47244094488188981" right="0.39370078740157483" top="0.31496062992125984" bottom="0.39370078740157483" header="0.31496062992125984" footer="0.31496062992125984"/>
  <pageSetup paperSize="9" scale="93"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6"/>
  <sheetViews>
    <sheetView view="pageBreakPreview" zoomScaleNormal="100" zoomScaleSheetLayoutView="100" workbookViewId="0">
      <selection activeCell="B3" sqref="B3"/>
    </sheetView>
  </sheetViews>
  <sheetFormatPr defaultRowHeight="13.5"/>
  <cols>
    <col min="1" max="63" width="1.625" style="9" customWidth="1"/>
    <col min="64" max="16384" width="9" style="9"/>
  </cols>
  <sheetData>
    <row r="1" spans="1:66" ht="11.1" customHeight="1">
      <c r="A1" s="246">
        <v>134</v>
      </c>
      <c r="B1" s="247"/>
      <c r="C1" s="247"/>
      <c r="D1" s="247"/>
      <c r="E1" s="247"/>
      <c r="F1" s="247"/>
      <c r="G1" s="247"/>
      <c r="H1" s="247"/>
      <c r="I1" s="247"/>
      <c r="J1" s="247"/>
      <c r="K1" s="247"/>
      <c r="L1" s="247"/>
      <c r="M1" s="247"/>
      <c r="N1" s="247"/>
    </row>
    <row r="2" spans="1:66" ht="11.1" customHeight="1">
      <c r="A2" s="247"/>
      <c r="B2" s="247"/>
      <c r="C2" s="247"/>
      <c r="D2" s="247"/>
      <c r="E2" s="247"/>
      <c r="F2" s="247"/>
      <c r="G2" s="247"/>
      <c r="H2" s="247"/>
      <c r="I2" s="247"/>
      <c r="J2" s="247"/>
      <c r="K2" s="247"/>
      <c r="L2" s="247"/>
      <c r="M2" s="247"/>
      <c r="N2" s="247"/>
    </row>
    <row r="3" spans="1:66">
      <c r="AY3" s="127"/>
      <c r="AZ3" s="127"/>
      <c r="BA3" s="127"/>
      <c r="BB3" s="127"/>
      <c r="BC3" s="127"/>
      <c r="BD3" s="127"/>
      <c r="BE3" s="127"/>
      <c r="BF3" s="127"/>
      <c r="BG3" s="127"/>
      <c r="BH3" s="127"/>
      <c r="BI3" s="127"/>
      <c r="BJ3" s="127"/>
      <c r="BK3" s="127"/>
    </row>
    <row r="4" spans="1:66">
      <c r="AY4" s="127"/>
      <c r="AZ4" s="127"/>
      <c r="BA4" s="127"/>
      <c r="BB4" s="127"/>
      <c r="BC4" s="127"/>
      <c r="BD4" s="127"/>
      <c r="BE4" s="127"/>
      <c r="BF4" s="127"/>
      <c r="BG4" s="127"/>
      <c r="BH4" s="127"/>
      <c r="BI4" s="127"/>
      <c r="BJ4" s="127"/>
      <c r="BK4" s="127"/>
    </row>
    <row r="5" spans="1:66">
      <c r="AY5" s="127"/>
      <c r="AZ5" s="127"/>
      <c r="BA5" s="127"/>
      <c r="BB5" s="127"/>
      <c r="BC5" s="127"/>
      <c r="BD5" s="127"/>
      <c r="BE5" s="127"/>
      <c r="BF5" s="127"/>
      <c r="BG5" s="127"/>
      <c r="BH5" s="127"/>
      <c r="BI5" s="127"/>
      <c r="BJ5" s="127"/>
      <c r="BK5" s="127"/>
    </row>
    <row r="6" spans="1:66" ht="18" customHeight="1">
      <c r="B6" s="196" t="s">
        <v>196</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M6" s="13"/>
      <c r="BN6" s="84"/>
    </row>
    <row r="7" spans="1:66" ht="12.95" customHeight="1">
      <c r="BJ7" s="53" t="s">
        <v>122</v>
      </c>
      <c r="BM7" s="13"/>
      <c r="BN7" s="84"/>
    </row>
    <row r="8" spans="1:66" ht="15.95" customHeight="1">
      <c r="B8" s="197" t="s">
        <v>123</v>
      </c>
      <c r="C8" s="197"/>
      <c r="D8" s="197"/>
      <c r="E8" s="197"/>
      <c r="F8" s="197"/>
      <c r="G8" s="197"/>
      <c r="H8" s="197"/>
      <c r="I8" s="197"/>
      <c r="J8" s="197"/>
      <c r="K8" s="197"/>
      <c r="L8" s="197"/>
      <c r="M8" s="231" t="s">
        <v>124</v>
      </c>
      <c r="N8" s="231"/>
      <c r="O8" s="231"/>
      <c r="P8" s="231"/>
      <c r="Q8" s="231"/>
      <c r="R8" s="231"/>
      <c r="S8" s="231"/>
      <c r="T8" s="231"/>
      <c r="U8" s="231"/>
      <c r="V8" s="231"/>
      <c r="W8" s="231" t="s">
        <v>125</v>
      </c>
      <c r="X8" s="231"/>
      <c r="Y8" s="231"/>
      <c r="Z8" s="231"/>
      <c r="AA8" s="231"/>
      <c r="AB8" s="231"/>
      <c r="AC8" s="231"/>
      <c r="AD8" s="231"/>
      <c r="AE8" s="231"/>
      <c r="AF8" s="231"/>
      <c r="AG8" s="231" t="s">
        <v>126</v>
      </c>
      <c r="AH8" s="231"/>
      <c r="AI8" s="231"/>
      <c r="AJ8" s="231"/>
      <c r="AK8" s="231"/>
      <c r="AL8" s="231"/>
      <c r="AM8" s="231"/>
      <c r="AN8" s="231"/>
      <c r="AO8" s="231"/>
      <c r="AP8" s="231"/>
      <c r="AQ8" s="231" t="s">
        <v>127</v>
      </c>
      <c r="AR8" s="231"/>
      <c r="AS8" s="231"/>
      <c r="AT8" s="231"/>
      <c r="AU8" s="231"/>
      <c r="AV8" s="231"/>
      <c r="AW8" s="231"/>
      <c r="AX8" s="231"/>
      <c r="AY8" s="231"/>
      <c r="AZ8" s="231"/>
      <c r="BA8" s="331" t="s">
        <v>205</v>
      </c>
      <c r="BB8" s="331"/>
      <c r="BC8" s="331"/>
      <c r="BD8" s="331"/>
      <c r="BE8" s="331"/>
      <c r="BF8" s="331"/>
      <c r="BG8" s="331"/>
      <c r="BH8" s="331"/>
      <c r="BI8" s="331"/>
      <c r="BJ8" s="331"/>
      <c r="BK8" s="64"/>
      <c r="BM8" s="13"/>
      <c r="BN8" s="85"/>
    </row>
    <row r="9" spans="1:66" ht="15.95" customHeight="1">
      <c r="B9" s="201"/>
      <c r="C9" s="201"/>
      <c r="D9" s="201"/>
      <c r="E9" s="201"/>
      <c r="F9" s="201"/>
      <c r="G9" s="201"/>
      <c r="H9" s="201"/>
      <c r="I9" s="201"/>
      <c r="J9" s="201"/>
      <c r="K9" s="201"/>
      <c r="L9" s="201"/>
      <c r="M9" s="227" t="s">
        <v>128</v>
      </c>
      <c r="N9" s="227"/>
      <c r="O9" s="227"/>
      <c r="P9" s="227"/>
      <c r="Q9" s="227"/>
      <c r="R9" s="227" t="s">
        <v>129</v>
      </c>
      <c r="S9" s="227"/>
      <c r="T9" s="227"/>
      <c r="U9" s="227"/>
      <c r="V9" s="227"/>
      <c r="W9" s="227" t="s">
        <v>128</v>
      </c>
      <c r="X9" s="227"/>
      <c r="Y9" s="227"/>
      <c r="Z9" s="227"/>
      <c r="AA9" s="227"/>
      <c r="AB9" s="227" t="s">
        <v>129</v>
      </c>
      <c r="AC9" s="227"/>
      <c r="AD9" s="227"/>
      <c r="AE9" s="227"/>
      <c r="AF9" s="227"/>
      <c r="AG9" s="227" t="s">
        <v>128</v>
      </c>
      <c r="AH9" s="227"/>
      <c r="AI9" s="227"/>
      <c r="AJ9" s="227"/>
      <c r="AK9" s="227"/>
      <c r="AL9" s="227" t="s">
        <v>129</v>
      </c>
      <c r="AM9" s="227"/>
      <c r="AN9" s="227"/>
      <c r="AO9" s="227"/>
      <c r="AP9" s="227"/>
      <c r="AQ9" s="227" t="s">
        <v>128</v>
      </c>
      <c r="AR9" s="227"/>
      <c r="AS9" s="227"/>
      <c r="AT9" s="227"/>
      <c r="AU9" s="227"/>
      <c r="AV9" s="227" t="s">
        <v>129</v>
      </c>
      <c r="AW9" s="227"/>
      <c r="AX9" s="227"/>
      <c r="AY9" s="227"/>
      <c r="AZ9" s="227"/>
      <c r="BA9" s="332" t="s">
        <v>128</v>
      </c>
      <c r="BB9" s="332"/>
      <c r="BC9" s="332"/>
      <c r="BD9" s="332"/>
      <c r="BE9" s="332"/>
      <c r="BF9" s="332" t="s">
        <v>129</v>
      </c>
      <c r="BG9" s="332"/>
      <c r="BH9" s="332"/>
      <c r="BI9" s="332"/>
      <c r="BJ9" s="333"/>
      <c r="BK9" s="64"/>
      <c r="BM9" s="13"/>
      <c r="BN9" s="84"/>
    </row>
    <row r="10" spans="1:66">
      <c r="M10" s="86"/>
      <c r="N10" s="87"/>
      <c r="O10" s="63"/>
      <c r="P10" s="235" t="s">
        <v>130</v>
      </c>
      <c r="Q10" s="235"/>
      <c r="R10" s="63"/>
      <c r="S10" s="63"/>
      <c r="T10" s="63"/>
      <c r="U10" s="235" t="s">
        <v>131</v>
      </c>
      <c r="V10" s="235"/>
      <c r="W10" s="63"/>
      <c r="X10" s="63"/>
      <c r="Y10" s="63"/>
      <c r="Z10" s="235" t="s">
        <v>130</v>
      </c>
      <c r="AA10" s="235"/>
      <c r="AB10" s="63"/>
      <c r="AC10" s="63"/>
      <c r="AD10" s="63"/>
      <c r="AE10" s="235" t="s">
        <v>131</v>
      </c>
      <c r="AF10" s="235"/>
      <c r="AG10" s="63"/>
      <c r="AH10" s="63"/>
      <c r="AI10" s="63"/>
      <c r="AJ10" s="235" t="s">
        <v>130</v>
      </c>
      <c r="AK10" s="235"/>
      <c r="AL10" s="63"/>
      <c r="AM10" s="63"/>
      <c r="AN10" s="63"/>
      <c r="AO10" s="235" t="s">
        <v>131</v>
      </c>
      <c r="AP10" s="235"/>
      <c r="AQ10" s="63"/>
      <c r="AR10" s="63"/>
      <c r="AS10" s="63"/>
      <c r="AT10" s="235" t="s">
        <v>130</v>
      </c>
      <c r="AU10" s="235"/>
      <c r="AV10" s="63"/>
      <c r="AW10" s="63"/>
      <c r="AX10" s="63"/>
      <c r="AY10" s="235" t="s">
        <v>131</v>
      </c>
      <c r="AZ10" s="235"/>
      <c r="BA10" s="63"/>
      <c r="BB10" s="63"/>
      <c r="BC10" s="63"/>
      <c r="BD10" s="235" t="s">
        <v>130</v>
      </c>
      <c r="BE10" s="235"/>
      <c r="BF10" s="63"/>
      <c r="BG10" s="63"/>
      <c r="BH10" s="63"/>
      <c r="BI10" s="235" t="s">
        <v>131</v>
      </c>
      <c r="BJ10" s="235"/>
      <c r="BM10" s="13"/>
      <c r="BN10" s="84"/>
    </row>
    <row r="11" spans="1:66" ht="11.1" customHeight="1">
      <c r="M11" s="88"/>
      <c r="N11" s="64"/>
      <c r="BM11" s="13"/>
      <c r="BN11" s="84"/>
    </row>
    <row r="12" spans="1:66">
      <c r="C12" s="217" t="s">
        <v>132</v>
      </c>
      <c r="D12" s="217"/>
      <c r="E12" s="217"/>
      <c r="F12" s="217"/>
      <c r="G12" s="217"/>
      <c r="H12" s="217"/>
      <c r="I12" s="217"/>
      <c r="J12" s="217"/>
      <c r="K12" s="217"/>
      <c r="L12" s="120"/>
      <c r="M12" s="335">
        <v>22816</v>
      </c>
      <c r="N12" s="335"/>
      <c r="O12" s="335"/>
      <c r="P12" s="335"/>
      <c r="Q12" s="335"/>
      <c r="R12" s="334">
        <v>-14.170710604521686</v>
      </c>
      <c r="S12" s="334"/>
      <c r="T12" s="334"/>
      <c r="U12" s="334"/>
      <c r="V12" s="334"/>
      <c r="W12" s="335">
        <v>20865</v>
      </c>
      <c r="X12" s="335"/>
      <c r="Y12" s="335"/>
      <c r="Z12" s="335"/>
      <c r="AA12" s="335"/>
      <c r="AB12" s="334">
        <v>-8.5510168302945324</v>
      </c>
      <c r="AC12" s="334"/>
      <c r="AD12" s="334"/>
      <c r="AE12" s="334"/>
      <c r="AF12" s="334"/>
      <c r="AG12" s="335">
        <v>20274</v>
      </c>
      <c r="AH12" s="335"/>
      <c r="AI12" s="335"/>
      <c r="AJ12" s="335"/>
      <c r="AK12" s="335"/>
      <c r="AL12" s="334">
        <v>-2.832494608195546</v>
      </c>
      <c r="AM12" s="334"/>
      <c r="AN12" s="334"/>
      <c r="AO12" s="334"/>
      <c r="AP12" s="334"/>
      <c r="AQ12" s="335">
        <v>19912</v>
      </c>
      <c r="AR12" s="335"/>
      <c r="AS12" s="335"/>
      <c r="AT12" s="335"/>
      <c r="AU12" s="335"/>
      <c r="AV12" s="334">
        <v>-1.7855381276511761</v>
      </c>
      <c r="AW12" s="334"/>
      <c r="AX12" s="334"/>
      <c r="AY12" s="334"/>
      <c r="AZ12" s="334"/>
      <c r="BA12" s="337">
        <v>19913</v>
      </c>
      <c r="BB12" s="337"/>
      <c r="BC12" s="337"/>
      <c r="BD12" s="337"/>
      <c r="BE12" s="337"/>
      <c r="BF12" s="338">
        <v>5.0220972277914555E-3</v>
      </c>
      <c r="BG12" s="338"/>
      <c r="BH12" s="338"/>
      <c r="BI12" s="338"/>
      <c r="BJ12" s="338"/>
      <c r="BM12" s="13"/>
      <c r="BN12" s="89"/>
    </row>
    <row r="13" spans="1:66">
      <c r="C13" s="90"/>
      <c r="D13" s="90"/>
      <c r="E13" s="90"/>
      <c r="F13" s="90"/>
      <c r="G13" s="90"/>
      <c r="H13" s="90"/>
      <c r="I13" s="90"/>
      <c r="J13" s="90"/>
      <c r="K13" s="90"/>
      <c r="L13" s="60"/>
      <c r="M13" s="93"/>
      <c r="N13" s="93"/>
      <c r="O13" s="93"/>
      <c r="P13" s="93"/>
      <c r="Q13" s="93"/>
      <c r="R13" s="92"/>
      <c r="S13" s="92"/>
      <c r="T13" s="92"/>
      <c r="U13" s="92"/>
      <c r="V13" s="92"/>
      <c r="W13" s="91"/>
      <c r="X13" s="93"/>
      <c r="Y13" s="93"/>
      <c r="Z13" s="93"/>
      <c r="AA13" s="93"/>
      <c r="AB13" s="92"/>
      <c r="AC13" s="92"/>
      <c r="AD13" s="92"/>
      <c r="AE13" s="92"/>
      <c r="AF13" s="92"/>
      <c r="AG13" s="93"/>
      <c r="AH13" s="93"/>
      <c r="AI13" s="93"/>
      <c r="AJ13" s="93"/>
      <c r="AK13" s="93"/>
      <c r="AL13" s="92"/>
      <c r="AM13" s="92"/>
      <c r="AN13" s="92"/>
      <c r="AO13" s="92"/>
      <c r="AP13" s="92"/>
      <c r="AQ13" s="93"/>
      <c r="AR13" s="93"/>
      <c r="AS13" s="93"/>
      <c r="AT13" s="93"/>
      <c r="AU13" s="93"/>
      <c r="AV13" s="92"/>
      <c r="AW13" s="92"/>
      <c r="AX13" s="92"/>
      <c r="AY13" s="92"/>
      <c r="AZ13" s="92"/>
      <c r="BA13" s="137"/>
      <c r="BB13" s="137"/>
      <c r="BC13" s="137"/>
      <c r="BD13" s="137"/>
      <c r="BE13" s="137"/>
      <c r="BF13" s="138"/>
      <c r="BG13" s="138"/>
      <c r="BH13" s="138"/>
      <c r="BI13" s="138"/>
      <c r="BJ13" s="138"/>
      <c r="BM13" s="13"/>
      <c r="BN13" s="89"/>
    </row>
    <row r="14" spans="1:66">
      <c r="C14" s="217" t="s">
        <v>133</v>
      </c>
      <c r="D14" s="217"/>
      <c r="E14" s="217"/>
      <c r="F14" s="217"/>
      <c r="G14" s="217"/>
      <c r="H14" s="217"/>
      <c r="I14" s="217"/>
      <c r="J14" s="217"/>
      <c r="K14" s="217"/>
      <c r="L14" s="120"/>
      <c r="M14" s="216">
        <v>15344</v>
      </c>
      <c r="N14" s="216"/>
      <c r="O14" s="216"/>
      <c r="P14" s="216"/>
      <c r="Q14" s="216"/>
      <c r="R14" s="334">
        <v>-17.616107382550339</v>
      </c>
      <c r="S14" s="334"/>
      <c r="T14" s="334"/>
      <c r="U14" s="334"/>
      <c r="V14" s="334"/>
      <c r="W14" s="335">
        <v>13572</v>
      </c>
      <c r="X14" s="335"/>
      <c r="Y14" s="335"/>
      <c r="Z14" s="335"/>
      <c r="AA14" s="335"/>
      <c r="AB14" s="336">
        <v>-11.548488008342028</v>
      </c>
      <c r="AC14" s="336"/>
      <c r="AD14" s="336"/>
      <c r="AE14" s="336"/>
      <c r="AF14" s="336"/>
      <c r="AG14" s="335">
        <v>13534</v>
      </c>
      <c r="AH14" s="335"/>
      <c r="AI14" s="335"/>
      <c r="AJ14" s="335"/>
      <c r="AK14" s="335"/>
      <c r="AL14" s="334">
        <v>-0.279988211022697</v>
      </c>
      <c r="AM14" s="334"/>
      <c r="AN14" s="334"/>
      <c r="AO14" s="334"/>
      <c r="AP14" s="334"/>
      <c r="AQ14" s="335">
        <v>12971</v>
      </c>
      <c r="AR14" s="335"/>
      <c r="AS14" s="335"/>
      <c r="AT14" s="335"/>
      <c r="AU14" s="335"/>
      <c r="AV14" s="334">
        <v>-4.159893601300424</v>
      </c>
      <c r="AW14" s="334"/>
      <c r="AX14" s="334"/>
      <c r="AY14" s="334"/>
      <c r="AZ14" s="334"/>
      <c r="BA14" s="337">
        <v>13241</v>
      </c>
      <c r="BB14" s="337"/>
      <c r="BC14" s="337"/>
      <c r="BD14" s="337"/>
      <c r="BE14" s="337"/>
      <c r="BF14" s="338">
        <v>2.0815665715827603</v>
      </c>
      <c r="BG14" s="338"/>
      <c r="BH14" s="338"/>
      <c r="BI14" s="338"/>
      <c r="BJ14" s="338"/>
      <c r="BM14" s="13"/>
      <c r="BN14" s="89"/>
    </row>
    <row r="15" spans="1:66">
      <c r="C15" s="94"/>
      <c r="L15" s="60"/>
      <c r="M15" s="93"/>
      <c r="N15" s="93"/>
      <c r="O15" s="93"/>
      <c r="P15" s="93"/>
      <c r="Q15" s="93"/>
      <c r="R15" s="92"/>
      <c r="S15" s="92"/>
      <c r="T15" s="92"/>
      <c r="U15" s="92"/>
      <c r="V15" s="92"/>
      <c r="W15" s="91"/>
      <c r="X15" s="93"/>
      <c r="Y15" s="93"/>
      <c r="Z15" s="93"/>
      <c r="AA15" s="93"/>
      <c r="AB15" s="92"/>
      <c r="AC15" s="92"/>
      <c r="AD15" s="92"/>
      <c r="AE15" s="92"/>
      <c r="AF15" s="92"/>
      <c r="AG15" s="93"/>
      <c r="AH15" s="93"/>
      <c r="AI15" s="93"/>
      <c r="AJ15" s="93"/>
      <c r="AK15" s="93"/>
      <c r="AL15" s="92"/>
      <c r="AM15" s="92"/>
      <c r="AN15" s="92"/>
      <c r="AO15" s="92"/>
      <c r="AP15" s="92"/>
      <c r="AQ15" s="93"/>
      <c r="AR15" s="93"/>
      <c r="AS15" s="93"/>
      <c r="AT15" s="93"/>
      <c r="AU15" s="93"/>
      <c r="AV15" s="92"/>
      <c r="AW15" s="92"/>
      <c r="AX15" s="92"/>
      <c r="AY15" s="92"/>
      <c r="AZ15" s="92"/>
      <c r="BA15" s="137"/>
      <c r="BB15" s="137"/>
      <c r="BC15" s="137"/>
      <c r="BD15" s="137"/>
      <c r="BE15" s="137"/>
      <c r="BF15" s="138"/>
      <c r="BG15" s="138"/>
      <c r="BH15" s="138"/>
      <c r="BI15" s="138"/>
      <c r="BJ15" s="138"/>
      <c r="BM15" s="13"/>
      <c r="BN15" s="89"/>
    </row>
    <row r="16" spans="1:66" ht="13.5" customHeight="1">
      <c r="C16" s="94"/>
      <c r="D16" s="217" t="s">
        <v>134</v>
      </c>
      <c r="E16" s="217"/>
      <c r="F16" s="217"/>
      <c r="G16" s="217"/>
      <c r="H16" s="217"/>
      <c r="I16" s="217"/>
      <c r="J16" s="217"/>
      <c r="K16" s="217"/>
      <c r="L16" s="121"/>
      <c r="M16" s="216">
        <v>4078</v>
      </c>
      <c r="N16" s="216"/>
      <c r="O16" s="216"/>
      <c r="P16" s="216"/>
      <c r="Q16" s="216"/>
      <c r="R16" s="334">
        <v>-30.111396743787488</v>
      </c>
      <c r="S16" s="334"/>
      <c r="T16" s="334"/>
      <c r="U16" s="334"/>
      <c r="V16" s="334"/>
      <c r="W16" s="335">
        <v>3693</v>
      </c>
      <c r="X16" s="335"/>
      <c r="Y16" s="335"/>
      <c r="Z16" s="335"/>
      <c r="AA16" s="335"/>
      <c r="AB16" s="336">
        <v>-9.4409024031387965</v>
      </c>
      <c r="AC16" s="336"/>
      <c r="AD16" s="336"/>
      <c r="AE16" s="336"/>
      <c r="AF16" s="336"/>
      <c r="AG16" s="335">
        <v>3333</v>
      </c>
      <c r="AH16" s="335"/>
      <c r="AI16" s="335"/>
      <c r="AJ16" s="335"/>
      <c r="AK16" s="335"/>
      <c r="AL16" s="334">
        <v>-9.7481722177091825</v>
      </c>
      <c r="AM16" s="334"/>
      <c r="AN16" s="334"/>
      <c r="AO16" s="334"/>
      <c r="AP16" s="334"/>
      <c r="AQ16" s="335">
        <v>2890</v>
      </c>
      <c r="AR16" s="335"/>
      <c r="AS16" s="335"/>
      <c r="AT16" s="335"/>
      <c r="AU16" s="335"/>
      <c r="AV16" s="334">
        <v>-13.291329132913287</v>
      </c>
      <c r="AW16" s="334"/>
      <c r="AX16" s="334"/>
      <c r="AY16" s="334"/>
      <c r="AZ16" s="334"/>
      <c r="BA16" s="337">
        <v>2908</v>
      </c>
      <c r="BB16" s="337"/>
      <c r="BC16" s="337"/>
      <c r="BD16" s="337"/>
      <c r="BE16" s="337"/>
      <c r="BF16" s="338">
        <v>0.62283737024222408</v>
      </c>
      <c r="BG16" s="338"/>
      <c r="BH16" s="338"/>
      <c r="BI16" s="338"/>
      <c r="BJ16" s="338"/>
      <c r="BM16" s="13"/>
      <c r="BN16" s="89"/>
    </row>
    <row r="17" spans="3:66" ht="13.5" customHeight="1">
      <c r="C17" s="94"/>
      <c r="D17" s="217" t="s">
        <v>135</v>
      </c>
      <c r="E17" s="217"/>
      <c r="F17" s="217"/>
      <c r="G17" s="217"/>
      <c r="H17" s="217"/>
      <c r="I17" s="217"/>
      <c r="J17" s="217"/>
      <c r="K17" s="217"/>
      <c r="L17" s="121"/>
      <c r="M17" s="216">
        <v>1693</v>
      </c>
      <c r="N17" s="216"/>
      <c r="O17" s="216"/>
      <c r="P17" s="216"/>
      <c r="Q17" s="216"/>
      <c r="R17" s="334">
        <v>0.11827321111768097</v>
      </c>
      <c r="S17" s="334"/>
      <c r="T17" s="334"/>
      <c r="U17" s="334"/>
      <c r="V17" s="334"/>
      <c r="W17" s="335">
        <v>1357</v>
      </c>
      <c r="X17" s="335"/>
      <c r="Y17" s="335"/>
      <c r="Z17" s="335"/>
      <c r="AA17" s="335"/>
      <c r="AB17" s="336">
        <v>-19.846426461901945</v>
      </c>
      <c r="AC17" s="336"/>
      <c r="AD17" s="336"/>
      <c r="AE17" s="336"/>
      <c r="AF17" s="336"/>
      <c r="AG17" s="335">
        <v>1166</v>
      </c>
      <c r="AH17" s="335"/>
      <c r="AI17" s="335"/>
      <c r="AJ17" s="335"/>
      <c r="AK17" s="335"/>
      <c r="AL17" s="334">
        <v>-14.075165806927048</v>
      </c>
      <c r="AM17" s="334"/>
      <c r="AN17" s="334"/>
      <c r="AO17" s="334"/>
      <c r="AP17" s="334"/>
      <c r="AQ17" s="335">
        <v>1203</v>
      </c>
      <c r="AR17" s="335"/>
      <c r="AS17" s="335"/>
      <c r="AT17" s="335"/>
      <c r="AU17" s="335"/>
      <c r="AV17" s="334">
        <v>3.1732418524871298</v>
      </c>
      <c r="AW17" s="334"/>
      <c r="AX17" s="334"/>
      <c r="AY17" s="334"/>
      <c r="AZ17" s="334"/>
      <c r="BA17" s="337">
        <v>1085</v>
      </c>
      <c r="BB17" s="337"/>
      <c r="BC17" s="337"/>
      <c r="BD17" s="337"/>
      <c r="BE17" s="337"/>
      <c r="BF17" s="338">
        <v>-9.8088113050706518</v>
      </c>
      <c r="BG17" s="338"/>
      <c r="BH17" s="338"/>
      <c r="BI17" s="338"/>
      <c r="BJ17" s="338"/>
      <c r="BM17" s="13"/>
      <c r="BN17" s="89"/>
    </row>
    <row r="18" spans="3:66" ht="13.5" customHeight="1">
      <c r="C18" s="94"/>
      <c r="D18" s="339" t="s">
        <v>136</v>
      </c>
      <c r="E18" s="339"/>
      <c r="F18" s="339"/>
      <c r="G18" s="339"/>
      <c r="H18" s="339"/>
      <c r="I18" s="339"/>
      <c r="J18" s="339"/>
      <c r="K18" s="339"/>
      <c r="L18" s="121"/>
      <c r="M18" s="216">
        <v>1052</v>
      </c>
      <c r="N18" s="216"/>
      <c r="O18" s="216"/>
      <c r="P18" s="216"/>
      <c r="Q18" s="216"/>
      <c r="R18" s="334">
        <v>-12.551953449709064</v>
      </c>
      <c r="S18" s="334"/>
      <c r="T18" s="334"/>
      <c r="U18" s="334"/>
      <c r="V18" s="334"/>
      <c r="W18" s="335">
        <v>965</v>
      </c>
      <c r="X18" s="335"/>
      <c r="Y18" s="335"/>
      <c r="Z18" s="335"/>
      <c r="AA18" s="335"/>
      <c r="AB18" s="336">
        <v>-8.2699619771863127</v>
      </c>
      <c r="AC18" s="336"/>
      <c r="AD18" s="336"/>
      <c r="AE18" s="336"/>
      <c r="AF18" s="336"/>
      <c r="AG18" s="335">
        <v>1004</v>
      </c>
      <c r="AH18" s="335"/>
      <c r="AI18" s="335"/>
      <c r="AJ18" s="335"/>
      <c r="AK18" s="335"/>
      <c r="AL18" s="334">
        <v>4.0414507772020825</v>
      </c>
      <c r="AM18" s="334"/>
      <c r="AN18" s="334"/>
      <c r="AO18" s="334"/>
      <c r="AP18" s="334"/>
      <c r="AQ18" s="335">
        <v>1019</v>
      </c>
      <c r="AR18" s="335"/>
      <c r="AS18" s="335"/>
      <c r="AT18" s="335"/>
      <c r="AU18" s="335"/>
      <c r="AV18" s="334">
        <v>1.4940239043824688</v>
      </c>
      <c r="AW18" s="334"/>
      <c r="AX18" s="334"/>
      <c r="AY18" s="334"/>
      <c r="AZ18" s="334"/>
      <c r="BA18" s="337">
        <v>973</v>
      </c>
      <c r="BB18" s="337"/>
      <c r="BC18" s="337"/>
      <c r="BD18" s="337"/>
      <c r="BE18" s="337"/>
      <c r="BF18" s="338">
        <v>-4.514229636898925</v>
      </c>
      <c r="BG18" s="338"/>
      <c r="BH18" s="338"/>
      <c r="BI18" s="338"/>
      <c r="BJ18" s="338"/>
      <c r="BM18" s="13"/>
      <c r="BN18" s="89"/>
    </row>
    <row r="19" spans="3:66" ht="13.5" customHeight="1">
      <c r="C19" s="94"/>
      <c r="D19" s="339" t="s">
        <v>137</v>
      </c>
      <c r="E19" s="339"/>
      <c r="F19" s="339"/>
      <c r="G19" s="339"/>
      <c r="H19" s="339"/>
      <c r="I19" s="339"/>
      <c r="J19" s="339"/>
      <c r="K19" s="339"/>
      <c r="L19" s="121"/>
      <c r="M19" s="335">
        <v>939</v>
      </c>
      <c r="N19" s="335"/>
      <c r="O19" s="335"/>
      <c r="P19" s="335"/>
      <c r="Q19" s="335"/>
      <c r="R19" s="334">
        <v>-3.0959752321981449</v>
      </c>
      <c r="S19" s="334"/>
      <c r="T19" s="334"/>
      <c r="U19" s="334"/>
      <c r="V19" s="334"/>
      <c r="W19" s="335">
        <v>828</v>
      </c>
      <c r="X19" s="335"/>
      <c r="Y19" s="335"/>
      <c r="Z19" s="335"/>
      <c r="AA19" s="335"/>
      <c r="AB19" s="334">
        <v>-11.821086261980829</v>
      </c>
      <c r="AC19" s="334"/>
      <c r="AD19" s="334"/>
      <c r="AE19" s="334"/>
      <c r="AF19" s="334"/>
      <c r="AG19" s="335">
        <v>828</v>
      </c>
      <c r="AH19" s="335"/>
      <c r="AI19" s="335"/>
      <c r="AJ19" s="335"/>
      <c r="AK19" s="335"/>
      <c r="AL19" s="340">
        <v>0</v>
      </c>
      <c r="AM19" s="340"/>
      <c r="AN19" s="340"/>
      <c r="AO19" s="340"/>
      <c r="AP19" s="340"/>
      <c r="AQ19" s="335">
        <v>906</v>
      </c>
      <c r="AR19" s="335"/>
      <c r="AS19" s="335"/>
      <c r="AT19" s="335"/>
      <c r="AU19" s="335"/>
      <c r="AV19" s="334">
        <v>9.4202898550724612</v>
      </c>
      <c r="AW19" s="334"/>
      <c r="AX19" s="334"/>
      <c r="AY19" s="334"/>
      <c r="AZ19" s="334"/>
      <c r="BA19" s="337">
        <v>986</v>
      </c>
      <c r="BB19" s="337"/>
      <c r="BC19" s="337"/>
      <c r="BD19" s="337"/>
      <c r="BE19" s="337"/>
      <c r="BF19" s="338">
        <v>8.8300220750551883</v>
      </c>
      <c r="BG19" s="338"/>
      <c r="BH19" s="338"/>
      <c r="BI19" s="338"/>
      <c r="BJ19" s="338"/>
      <c r="BM19" s="13"/>
      <c r="BN19" s="89"/>
    </row>
    <row r="20" spans="3:66" ht="13.5" customHeight="1">
      <c r="C20" s="94"/>
      <c r="D20" s="217" t="s">
        <v>138</v>
      </c>
      <c r="E20" s="217"/>
      <c r="F20" s="217"/>
      <c r="G20" s="217"/>
      <c r="H20" s="217"/>
      <c r="I20" s="217"/>
      <c r="J20" s="217"/>
      <c r="K20" s="217"/>
      <c r="L20" s="121"/>
      <c r="M20" s="216">
        <v>943</v>
      </c>
      <c r="N20" s="216"/>
      <c r="O20" s="216"/>
      <c r="P20" s="216"/>
      <c r="Q20" s="216"/>
      <c r="R20" s="334">
        <v>-11.704119850187267</v>
      </c>
      <c r="S20" s="334"/>
      <c r="T20" s="334"/>
      <c r="U20" s="334"/>
      <c r="V20" s="334"/>
      <c r="W20" s="335">
        <v>765</v>
      </c>
      <c r="X20" s="335"/>
      <c r="Y20" s="335"/>
      <c r="Z20" s="335"/>
      <c r="AA20" s="335"/>
      <c r="AB20" s="336">
        <v>-18.875927889713683</v>
      </c>
      <c r="AC20" s="336"/>
      <c r="AD20" s="336"/>
      <c r="AE20" s="336"/>
      <c r="AF20" s="336"/>
      <c r="AG20" s="335">
        <v>772</v>
      </c>
      <c r="AH20" s="335"/>
      <c r="AI20" s="335"/>
      <c r="AJ20" s="335"/>
      <c r="AK20" s="335"/>
      <c r="AL20" s="334">
        <v>0.91503267973855884</v>
      </c>
      <c r="AM20" s="334"/>
      <c r="AN20" s="334"/>
      <c r="AO20" s="334"/>
      <c r="AP20" s="334"/>
      <c r="AQ20" s="335">
        <v>785</v>
      </c>
      <c r="AR20" s="335"/>
      <c r="AS20" s="335"/>
      <c r="AT20" s="335"/>
      <c r="AU20" s="335"/>
      <c r="AV20" s="334">
        <v>1.6839378238342029</v>
      </c>
      <c r="AW20" s="334"/>
      <c r="AX20" s="334"/>
      <c r="AY20" s="334"/>
      <c r="AZ20" s="334"/>
      <c r="BA20" s="337">
        <v>765</v>
      </c>
      <c r="BB20" s="337"/>
      <c r="BC20" s="337"/>
      <c r="BD20" s="337"/>
      <c r="BE20" s="337"/>
      <c r="BF20" s="338">
        <v>-2.5477707006369421</v>
      </c>
      <c r="BG20" s="338"/>
      <c r="BH20" s="338"/>
      <c r="BI20" s="338"/>
      <c r="BJ20" s="338"/>
      <c r="BM20" s="13"/>
      <c r="BN20" s="89"/>
    </row>
    <row r="21" spans="3:66" ht="13.5" customHeight="1">
      <c r="C21" s="94"/>
      <c r="D21" s="217" t="s">
        <v>139</v>
      </c>
      <c r="E21" s="217"/>
      <c r="F21" s="217"/>
      <c r="G21" s="217"/>
      <c r="H21" s="217"/>
      <c r="I21" s="217"/>
      <c r="J21" s="217"/>
      <c r="K21" s="217"/>
      <c r="L21" s="121"/>
      <c r="M21" s="216">
        <v>569</v>
      </c>
      <c r="N21" s="216"/>
      <c r="O21" s="216"/>
      <c r="P21" s="216"/>
      <c r="Q21" s="216"/>
      <c r="R21" s="334">
        <v>-15.201192250372575</v>
      </c>
      <c r="S21" s="334"/>
      <c r="T21" s="334"/>
      <c r="U21" s="334"/>
      <c r="V21" s="334"/>
      <c r="W21" s="335">
        <v>537</v>
      </c>
      <c r="X21" s="335"/>
      <c r="Y21" s="335"/>
      <c r="Z21" s="335"/>
      <c r="AA21" s="335"/>
      <c r="AB21" s="336">
        <v>-5.6239015817223237</v>
      </c>
      <c r="AC21" s="336"/>
      <c r="AD21" s="336"/>
      <c r="AE21" s="336"/>
      <c r="AF21" s="336"/>
      <c r="AG21" s="335">
        <v>555</v>
      </c>
      <c r="AH21" s="335"/>
      <c r="AI21" s="335"/>
      <c r="AJ21" s="335"/>
      <c r="AK21" s="335"/>
      <c r="AL21" s="334">
        <v>3.3519553072625774</v>
      </c>
      <c r="AM21" s="334"/>
      <c r="AN21" s="334"/>
      <c r="AO21" s="334"/>
      <c r="AP21" s="334"/>
      <c r="AQ21" s="335">
        <v>574</v>
      </c>
      <c r="AR21" s="335"/>
      <c r="AS21" s="335"/>
      <c r="AT21" s="335"/>
      <c r="AU21" s="335"/>
      <c r="AV21" s="334">
        <v>3.4234234234234329</v>
      </c>
      <c r="AW21" s="334"/>
      <c r="AX21" s="334"/>
      <c r="AY21" s="334"/>
      <c r="AZ21" s="334"/>
      <c r="BA21" s="337">
        <v>631</v>
      </c>
      <c r="BB21" s="337"/>
      <c r="BC21" s="337"/>
      <c r="BD21" s="337"/>
      <c r="BE21" s="337"/>
      <c r="BF21" s="338">
        <v>9.9303135888501703</v>
      </c>
      <c r="BG21" s="338"/>
      <c r="BH21" s="338"/>
      <c r="BI21" s="338"/>
      <c r="BJ21" s="338"/>
      <c r="BM21" s="13"/>
      <c r="BN21" s="89"/>
    </row>
    <row r="22" spans="3:66" ht="13.5" customHeight="1">
      <c r="C22" s="94"/>
      <c r="D22" s="217" t="s">
        <v>140</v>
      </c>
      <c r="E22" s="217"/>
      <c r="F22" s="217"/>
      <c r="G22" s="217"/>
      <c r="H22" s="217"/>
      <c r="I22" s="217"/>
      <c r="J22" s="217"/>
      <c r="K22" s="217"/>
      <c r="L22" s="121"/>
      <c r="M22" s="335">
        <v>683</v>
      </c>
      <c r="N22" s="335"/>
      <c r="O22" s="335"/>
      <c r="P22" s="335"/>
      <c r="Q22" s="335"/>
      <c r="R22" s="334">
        <v>-18.399044205495819</v>
      </c>
      <c r="S22" s="334"/>
      <c r="T22" s="334"/>
      <c r="U22" s="334"/>
      <c r="V22" s="334"/>
      <c r="W22" s="335">
        <v>662</v>
      </c>
      <c r="X22" s="335"/>
      <c r="Y22" s="335"/>
      <c r="Z22" s="335"/>
      <c r="AA22" s="335"/>
      <c r="AB22" s="334">
        <v>-3.0746705710102518</v>
      </c>
      <c r="AC22" s="334"/>
      <c r="AD22" s="334"/>
      <c r="AE22" s="334"/>
      <c r="AF22" s="334"/>
      <c r="AG22" s="335">
        <v>548</v>
      </c>
      <c r="AH22" s="335"/>
      <c r="AI22" s="335"/>
      <c r="AJ22" s="335"/>
      <c r="AK22" s="335"/>
      <c r="AL22" s="334">
        <v>-17.220543806646525</v>
      </c>
      <c r="AM22" s="334"/>
      <c r="AN22" s="334"/>
      <c r="AO22" s="334"/>
      <c r="AP22" s="334"/>
      <c r="AQ22" s="335">
        <v>549</v>
      </c>
      <c r="AR22" s="335"/>
      <c r="AS22" s="335"/>
      <c r="AT22" s="335"/>
      <c r="AU22" s="335"/>
      <c r="AV22" s="334">
        <v>0.18248175182482562</v>
      </c>
      <c r="AW22" s="334"/>
      <c r="AX22" s="334"/>
      <c r="AY22" s="334"/>
      <c r="AZ22" s="334"/>
      <c r="BA22" s="337">
        <v>519</v>
      </c>
      <c r="BB22" s="337"/>
      <c r="BC22" s="337"/>
      <c r="BD22" s="337"/>
      <c r="BE22" s="337"/>
      <c r="BF22" s="338">
        <v>-5.4644808743169353</v>
      </c>
      <c r="BG22" s="338"/>
      <c r="BH22" s="338"/>
      <c r="BI22" s="338"/>
      <c r="BJ22" s="338"/>
      <c r="BM22" s="13"/>
      <c r="BN22" s="89"/>
    </row>
    <row r="23" spans="3:66" ht="13.5" customHeight="1">
      <c r="C23" s="94"/>
      <c r="D23" s="339" t="s">
        <v>141</v>
      </c>
      <c r="E23" s="339"/>
      <c r="F23" s="339"/>
      <c r="G23" s="339"/>
      <c r="H23" s="339"/>
      <c r="I23" s="339"/>
      <c r="J23" s="339"/>
      <c r="K23" s="339"/>
      <c r="L23" s="121"/>
      <c r="M23" s="216">
        <v>498</v>
      </c>
      <c r="N23" s="216"/>
      <c r="O23" s="216"/>
      <c r="P23" s="216"/>
      <c r="Q23" s="216"/>
      <c r="R23" s="334">
        <v>-26.112759643916917</v>
      </c>
      <c r="S23" s="334"/>
      <c r="T23" s="334"/>
      <c r="U23" s="334"/>
      <c r="V23" s="334"/>
      <c r="W23" s="335">
        <v>434</v>
      </c>
      <c r="X23" s="335"/>
      <c r="Y23" s="335"/>
      <c r="Z23" s="335"/>
      <c r="AA23" s="335"/>
      <c r="AB23" s="336">
        <v>-12.851405622489963</v>
      </c>
      <c r="AC23" s="336"/>
      <c r="AD23" s="336"/>
      <c r="AE23" s="336"/>
      <c r="AF23" s="336"/>
      <c r="AG23" s="335">
        <v>453</v>
      </c>
      <c r="AH23" s="335"/>
      <c r="AI23" s="335"/>
      <c r="AJ23" s="335"/>
      <c r="AK23" s="335"/>
      <c r="AL23" s="334">
        <v>4.377880184331806</v>
      </c>
      <c r="AM23" s="334"/>
      <c r="AN23" s="334"/>
      <c r="AO23" s="334"/>
      <c r="AP23" s="334"/>
      <c r="AQ23" s="335">
        <v>524</v>
      </c>
      <c r="AR23" s="335"/>
      <c r="AS23" s="335"/>
      <c r="AT23" s="335"/>
      <c r="AU23" s="335"/>
      <c r="AV23" s="334">
        <v>15.673289183222948</v>
      </c>
      <c r="AW23" s="334"/>
      <c r="AX23" s="334"/>
      <c r="AY23" s="334"/>
      <c r="AZ23" s="334"/>
      <c r="BA23" s="337">
        <v>519</v>
      </c>
      <c r="BB23" s="337"/>
      <c r="BC23" s="337"/>
      <c r="BD23" s="337"/>
      <c r="BE23" s="337"/>
      <c r="BF23" s="338">
        <v>-0.95419847328244156</v>
      </c>
      <c r="BG23" s="338"/>
      <c r="BH23" s="338"/>
      <c r="BI23" s="338"/>
      <c r="BJ23" s="338"/>
      <c r="BM23" s="13"/>
      <c r="BN23" s="89"/>
    </row>
    <row r="24" spans="3:66" ht="13.5" customHeight="1">
      <c r="C24" s="94"/>
      <c r="D24" s="217" t="s">
        <v>142</v>
      </c>
      <c r="E24" s="217"/>
      <c r="F24" s="217"/>
      <c r="G24" s="217"/>
      <c r="H24" s="217"/>
      <c r="I24" s="217"/>
      <c r="J24" s="217"/>
      <c r="K24" s="217"/>
      <c r="L24" s="121"/>
      <c r="M24" s="216">
        <v>556</v>
      </c>
      <c r="N24" s="216"/>
      <c r="O24" s="216"/>
      <c r="P24" s="216"/>
      <c r="Q24" s="216"/>
      <c r="R24" s="334">
        <v>-13.124999999999998</v>
      </c>
      <c r="S24" s="334"/>
      <c r="T24" s="334"/>
      <c r="U24" s="334"/>
      <c r="V24" s="334"/>
      <c r="W24" s="335">
        <v>506</v>
      </c>
      <c r="X24" s="335"/>
      <c r="Y24" s="335"/>
      <c r="Z24" s="335"/>
      <c r="AA24" s="335"/>
      <c r="AB24" s="336">
        <v>-8.9928057553956826</v>
      </c>
      <c r="AC24" s="336"/>
      <c r="AD24" s="336"/>
      <c r="AE24" s="336"/>
      <c r="AF24" s="336"/>
      <c r="AG24" s="335">
        <v>529</v>
      </c>
      <c r="AH24" s="335"/>
      <c r="AI24" s="335"/>
      <c r="AJ24" s="335"/>
      <c r="AK24" s="335"/>
      <c r="AL24" s="334">
        <v>4.5454545454545414</v>
      </c>
      <c r="AM24" s="334"/>
      <c r="AN24" s="334"/>
      <c r="AO24" s="334"/>
      <c r="AP24" s="334"/>
      <c r="AQ24" s="335">
        <v>504</v>
      </c>
      <c r="AR24" s="335"/>
      <c r="AS24" s="335"/>
      <c r="AT24" s="335"/>
      <c r="AU24" s="335"/>
      <c r="AV24" s="334">
        <v>-4.7258979206049156</v>
      </c>
      <c r="AW24" s="334"/>
      <c r="AX24" s="334"/>
      <c r="AY24" s="334"/>
      <c r="AZ24" s="334"/>
      <c r="BA24" s="337">
        <v>488</v>
      </c>
      <c r="BB24" s="337"/>
      <c r="BC24" s="337"/>
      <c r="BD24" s="337"/>
      <c r="BE24" s="337"/>
      <c r="BF24" s="338">
        <v>-3.1746031746031744</v>
      </c>
      <c r="BG24" s="338"/>
      <c r="BH24" s="338"/>
      <c r="BI24" s="338"/>
      <c r="BJ24" s="338"/>
      <c r="BM24" s="13"/>
      <c r="BN24" s="89"/>
    </row>
    <row r="25" spans="3:66" ht="13.5" customHeight="1">
      <c r="C25" s="94"/>
      <c r="D25" s="217" t="s">
        <v>143</v>
      </c>
      <c r="E25" s="217"/>
      <c r="F25" s="217"/>
      <c r="G25" s="217"/>
      <c r="H25" s="217"/>
      <c r="I25" s="217"/>
      <c r="J25" s="217"/>
      <c r="K25" s="217"/>
      <c r="L25" s="121"/>
      <c r="M25" s="335">
        <v>410</v>
      </c>
      <c r="N25" s="335"/>
      <c r="O25" s="335"/>
      <c r="P25" s="335"/>
      <c r="Q25" s="335"/>
      <c r="R25" s="334">
        <v>-22.348484848484851</v>
      </c>
      <c r="S25" s="334"/>
      <c r="T25" s="334"/>
      <c r="U25" s="334"/>
      <c r="V25" s="334"/>
      <c r="W25" s="335">
        <v>373</v>
      </c>
      <c r="X25" s="335"/>
      <c r="Y25" s="335"/>
      <c r="Z25" s="335"/>
      <c r="AA25" s="335"/>
      <c r="AB25" s="334">
        <v>-9.0243902439024364</v>
      </c>
      <c r="AC25" s="334"/>
      <c r="AD25" s="334"/>
      <c r="AE25" s="334"/>
      <c r="AF25" s="334"/>
      <c r="AG25" s="335">
        <v>423</v>
      </c>
      <c r="AH25" s="335"/>
      <c r="AI25" s="335"/>
      <c r="AJ25" s="335"/>
      <c r="AK25" s="335"/>
      <c r="AL25" s="334">
        <v>13.404825737265424</v>
      </c>
      <c r="AM25" s="334"/>
      <c r="AN25" s="334"/>
      <c r="AO25" s="334"/>
      <c r="AP25" s="334"/>
      <c r="AQ25" s="335">
        <v>400</v>
      </c>
      <c r="AR25" s="335"/>
      <c r="AS25" s="335"/>
      <c r="AT25" s="335"/>
      <c r="AU25" s="335"/>
      <c r="AV25" s="334">
        <v>-5.4373522458628809</v>
      </c>
      <c r="AW25" s="334"/>
      <c r="AX25" s="334"/>
      <c r="AY25" s="334"/>
      <c r="AZ25" s="334"/>
      <c r="BA25" s="337">
        <v>452</v>
      </c>
      <c r="BB25" s="337"/>
      <c r="BC25" s="337"/>
      <c r="BD25" s="337"/>
      <c r="BE25" s="337"/>
      <c r="BF25" s="338">
        <v>12.999999999999989</v>
      </c>
      <c r="BG25" s="338"/>
      <c r="BH25" s="338"/>
      <c r="BI25" s="338"/>
      <c r="BJ25" s="338"/>
      <c r="BM25" s="13"/>
      <c r="BN25" s="89"/>
    </row>
    <row r="26" spans="3:66" ht="13.5" customHeight="1">
      <c r="C26" s="94"/>
      <c r="D26" s="217" t="s">
        <v>144</v>
      </c>
      <c r="E26" s="217"/>
      <c r="F26" s="217"/>
      <c r="G26" s="217"/>
      <c r="H26" s="217"/>
      <c r="I26" s="217"/>
      <c r="J26" s="217"/>
      <c r="K26" s="217"/>
      <c r="L26" s="121"/>
      <c r="M26" s="335">
        <v>432</v>
      </c>
      <c r="N26" s="335"/>
      <c r="O26" s="335"/>
      <c r="P26" s="335"/>
      <c r="Q26" s="335"/>
      <c r="R26" s="334">
        <v>-22.302158273381288</v>
      </c>
      <c r="S26" s="334"/>
      <c r="T26" s="334"/>
      <c r="U26" s="334"/>
      <c r="V26" s="334"/>
      <c r="W26" s="335">
        <v>421</v>
      </c>
      <c r="X26" s="335"/>
      <c r="Y26" s="335"/>
      <c r="Z26" s="335"/>
      <c r="AA26" s="335"/>
      <c r="AB26" s="334">
        <v>-2.546296296296291</v>
      </c>
      <c r="AC26" s="334"/>
      <c r="AD26" s="334"/>
      <c r="AE26" s="334"/>
      <c r="AF26" s="334"/>
      <c r="AG26" s="335">
        <v>416</v>
      </c>
      <c r="AH26" s="335"/>
      <c r="AI26" s="335"/>
      <c r="AJ26" s="335"/>
      <c r="AK26" s="335"/>
      <c r="AL26" s="334">
        <v>-1.1876484560570111</v>
      </c>
      <c r="AM26" s="334"/>
      <c r="AN26" s="334"/>
      <c r="AO26" s="334"/>
      <c r="AP26" s="334"/>
      <c r="AQ26" s="335">
        <v>390</v>
      </c>
      <c r="AR26" s="335"/>
      <c r="AS26" s="335"/>
      <c r="AT26" s="335"/>
      <c r="AU26" s="335"/>
      <c r="AV26" s="334">
        <v>-6.25</v>
      </c>
      <c r="AW26" s="334"/>
      <c r="AX26" s="334"/>
      <c r="AY26" s="334"/>
      <c r="AZ26" s="334"/>
      <c r="BA26" s="337">
        <v>408</v>
      </c>
      <c r="BB26" s="337"/>
      <c r="BC26" s="337"/>
      <c r="BD26" s="337"/>
      <c r="BE26" s="337"/>
      <c r="BF26" s="338">
        <v>4.6153846153846212</v>
      </c>
      <c r="BG26" s="338"/>
      <c r="BH26" s="338"/>
      <c r="BI26" s="338"/>
      <c r="BJ26" s="338"/>
      <c r="BM26" s="13"/>
      <c r="BN26" s="89"/>
    </row>
    <row r="27" spans="3:66" ht="13.5" customHeight="1">
      <c r="C27" s="94"/>
      <c r="D27" s="339" t="s">
        <v>145</v>
      </c>
      <c r="E27" s="339"/>
      <c r="F27" s="339"/>
      <c r="G27" s="339"/>
      <c r="H27" s="339"/>
      <c r="I27" s="339"/>
      <c r="J27" s="339"/>
      <c r="K27" s="339"/>
      <c r="L27" s="121"/>
      <c r="M27" s="335">
        <v>459</v>
      </c>
      <c r="N27" s="335"/>
      <c r="O27" s="335"/>
      <c r="P27" s="335"/>
      <c r="Q27" s="335"/>
      <c r="R27" s="334">
        <v>-12.404580152671752</v>
      </c>
      <c r="S27" s="334"/>
      <c r="T27" s="334"/>
      <c r="U27" s="334"/>
      <c r="V27" s="334"/>
      <c r="W27" s="335">
        <v>227</v>
      </c>
      <c r="X27" s="335"/>
      <c r="Y27" s="335"/>
      <c r="Z27" s="335"/>
      <c r="AA27" s="335"/>
      <c r="AB27" s="334">
        <v>-50.544662309368192</v>
      </c>
      <c r="AC27" s="334"/>
      <c r="AD27" s="334"/>
      <c r="AE27" s="334"/>
      <c r="AF27" s="334"/>
      <c r="AG27" s="335">
        <v>256</v>
      </c>
      <c r="AH27" s="335"/>
      <c r="AI27" s="335"/>
      <c r="AJ27" s="335"/>
      <c r="AK27" s="335"/>
      <c r="AL27" s="334">
        <v>12.775330396475781</v>
      </c>
      <c r="AM27" s="334"/>
      <c r="AN27" s="334"/>
      <c r="AO27" s="334"/>
      <c r="AP27" s="334"/>
      <c r="AQ27" s="335">
        <v>264</v>
      </c>
      <c r="AR27" s="335"/>
      <c r="AS27" s="335"/>
      <c r="AT27" s="335"/>
      <c r="AU27" s="335"/>
      <c r="AV27" s="334">
        <v>3.125</v>
      </c>
      <c r="AW27" s="334"/>
      <c r="AX27" s="334"/>
      <c r="AY27" s="334"/>
      <c r="AZ27" s="334"/>
      <c r="BA27" s="337">
        <v>283</v>
      </c>
      <c r="BB27" s="337"/>
      <c r="BC27" s="337"/>
      <c r="BD27" s="337"/>
      <c r="BE27" s="337"/>
      <c r="BF27" s="338">
        <v>7.1969696969697017</v>
      </c>
      <c r="BG27" s="338"/>
      <c r="BH27" s="338"/>
      <c r="BI27" s="338"/>
      <c r="BJ27" s="338"/>
      <c r="BM27" s="13"/>
      <c r="BN27" s="89"/>
    </row>
    <row r="28" spans="3:66" ht="13.5" customHeight="1">
      <c r="C28" s="94"/>
      <c r="D28" s="217" t="s">
        <v>146</v>
      </c>
      <c r="E28" s="217"/>
      <c r="F28" s="217"/>
      <c r="G28" s="217"/>
      <c r="H28" s="217"/>
      <c r="I28" s="217"/>
      <c r="J28" s="217"/>
      <c r="K28" s="217"/>
      <c r="L28" s="121"/>
      <c r="M28" s="335">
        <v>324</v>
      </c>
      <c r="N28" s="335"/>
      <c r="O28" s="335"/>
      <c r="P28" s="335"/>
      <c r="Q28" s="335"/>
      <c r="R28" s="334">
        <v>-22.488038277511958</v>
      </c>
      <c r="S28" s="334"/>
      <c r="T28" s="334"/>
      <c r="U28" s="334"/>
      <c r="V28" s="334"/>
      <c r="W28" s="335">
        <v>269</v>
      </c>
      <c r="X28" s="335"/>
      <c r="Y28" s="335"/>
      <c r="Z28" s="335"/>
      <c r="AA28" s="335"/>
      <c r="AB28" s="334">
        <v>-16.975308641975307</v>
      </c>
      <c r="AC28" s="334"/>
      <c r="AD28" s="334"/>
      <c r="AE28" s="334"/>
      <c r="AF28" s="334"/>
      <c r="AG28" s="335">
        <v>253</v>
      </c>
      <c r="AH28" s="335"/>
      <c r="AI28" s="335"/>
      <c r="AJ28" s="335"/>
      <c r="AK28" s="335"/>
      <c r="AL28" s="334">
        <v>-5.9479553903345694</v>
      </c>
      <c r="AM28" s="334"/>
      <c r="AN28" s="334"/>
      <c r="AO28" s="334"/>
      <c r="AP28" s="334"/>
      <c r="AQ28" s="335">
        <v>263</v>
      </c>
      <c r="AR28" s="335"/>
      <c r="AS28" s="335"/>
      <c r="AT28" s="335"/>
      <c r="AU28" s="335"/>
      <c r="AV28" s="334">
        <v>3.9525691699604737</v>
      </c>
      <c r="AW28" s="334"/>
      <c r="AX28" s="334"/>
      <c r="AY28" s="334"/>
      <c r="AZ28" s="334"/>
      <c r="BA28" s="337">
        <v>273</v>
      </c>
      <c r="BB28" s="337"/>
      <c r="BC28" s="337"/>
      <c r="BD28" s="337"/>
      <c r="BE28" s="337"/>
      <c r="BF28" s="338">
        <v>3.8022813688213031</v>
      </c>
      <c r="BG28" s="338"/>
      <c r="BH28" s="338"/>
      <c r="BI28" s="338"/>
      <c r="BJ28" s="338"/>
      <c r="BM28" s="13"/>
      <c r="BN28" s="89"/>
    </row>
    <row r="29" spans="3:66" ht="13.5" customHeight="1">
      <c r="C29" s="94"/>
      <c r="D29" s="217" t="s">
        <v>147</v>
      </c>
      <c r="E29" s="217"/>
      <c r="F29" s="217"/>
      <c r="G29" s="217"/>
      <c r="H29" s="217"/>
      <c r="I29" s="217"/>
      <c r="J29" s="217"/>
      <c r="K29" s="217"/>
      <c r="L29" s="121"/>
      <c r="M29" s="335">
        <v>342</v>
      </c>
      <c r="N29" s="335"/>
      <c r="O29" s="335"/>
      <c r="P29" s="335"/>
      <c r="Q29" s="335"/>
      <c r="R29" s="334">
        <v>-16.381418092909538</v>
      </c>
      <c r="S29" s="334"/>
      <c r="T29" s="334"/>
      <c r="U29" s="334"/>
      <c r="V29" s="334"/>
      <c r="W29" s="335">
        <v>298</v>
      </c>
      <c r="X29" s="335"/>
      <c r="Y29" s="335"/>
      <c r="Z29" s="335"/>
      <c r="AA29" s="335"/>
      <c r="AB29" s="334">
        <v>-12.865497076023392</v>
      </c>
      <c r="AC29" s="334"/>
      <c r="AD29" s="334"/>
      <c r="AE29" s="334"/>
      <c r="AF29" s="334"/>
      <c r="AG29" s="335">
        <v>294</v>
      </c>
      <c r="AH29" s="335"/>
      <c r="AI29" s="335"/>
      <c r="AJ29" s="335"/>
      <c r="AK29" s="335"/>
      <c r="AL29" s="334">
        <v>-1.3422818791946289</v>
      </c>
      <c r="AM29" s="334"/>
      <c r="AN29" s="334"/>
      <c r="AO29" s="334"/>
      <c r="AP29" s="334"/>
      <c r="AQ29" s="335">
        <v>260</v>
      </c>
      <c r="AR29" s="335"/>
      <c r="AS29" s="335"/>
      <c r="AT29" s="335"/>
      <c r="AU29" s="335"/>
      <c r="AV29" s="334">
        <v>-11.564625850340137</v>
      </c>
      <c r="AW29" s="334"/>
      <c r="AX29" s="334"/>
      <c r="AY29" s="334"/>
      <c r="AZ29" s="334"/>
      <c r="BA29" s="337">
        <v>333</v>
      </c>
      <c r="BB29" s="337"/>
      <c r="BC29" s="337"/>
      <c r="BD29" s="337"/>
      <c r="BE29" s="337"/>
      <c r="BF29" s="338">
        <v>28.076923076923066</v>
      </c>
      <c r="BG29" s="338"/>
      <c r="BH29" s="338"/>
      <c r="BI29" s="338"/>
      <c r="BJ29" s="338"/>
      <c r="BM29" s="13"/>
      <c r="BN29" s="89"/>
    </row>
    <row r="30" spans="3:66" ht="13.5" customHeight="1">
      <c r="C30" s="94"/>
      <c r="D30" s="217" t="s">
        <v>148</v>
      </c>
      <c r="E30" s="217"/>
      <c r="F30" s="217"/>
      <c r="G30" s="217"/>
      <c r="H30" s="217"/>
      <c r="I30" s="217"/>
      <c r="J30" s="217"/>
      <c r="K30" s="217"/>
      <c r="L30" s="121"/>
      <c r="M30" s="335">
        <v>221</v>
      </c>
      <c r="N30" s="335"/>
      <c r="O30" s="335"/>
      <c r="P30" s="335"/>
      <c r="Q30" s="335"/>
      <c r="R30" s="334">
        <v>-46.618357487922701</v>
      </c>
      <c r="S30" s="334"/>
      <c r="T30" s="334"/>
      <c r="U30" s="334"/>
      <c r="V30" s="334"/>
      <c r="W30" s="335">
        <v>197</v>
      </c>
      <c r="X30" s="335"/>
      <c r="Y30" s="335"/>
      <c r="Z30" s="335"/>
      <c r="AA30" s="335"/>
      <c r="AB30" s="334">
        <v>-10.859728506787325</v>
      </c>
      <c r="AC30" s="334"/>
      <c r="AD30" s="334"/>
      <c r="AE30" s="334"/>
      <c r="AF30" s="334"/>
      <c r="AG30" s="335">
        <v>203</v>
      </c>
      <c r="AH30" s="335"/>
      <c r="AI30" s="335"/>
      <c r="AJ30" s="335"/>
      <c r="AK30" s="335"/>
      <c r="AL30" s="334">
        <v>3.0456852791878264</v>
      </c>
      <c r="AM30" s="334"/>
      <c r="AN30" s="334"/>
      <c r="AO30" s="334"/>
      <c r="AP30" s="334"/>
      <c r="AQ30" s="335">
        <v>187</v>
      </c>
      <c r="AR30" s="335"/>
      <c r="AS30" s="335"/>
      <c r="AT30" s="335"/>
      <c r="AU30" s="335"/>
      <c r="AV30" s="334">
        <v>-7.8817733990147794</v>
      </c>
      <c r="AW30" s="334"/>
      <c r="AX30" s="334"/>
      <c r="AY30" s="334"/>
      <c r="AZ30" s="334"/>
      <c r="BA30" s="337">
        <v>210</v>
      </c>
      <c r="BB30" s="337"/>
      <c r="BC30" s="337"/>
      <c r="BD30" s="337"/>
      <c r="BE30" s="337"/>
      <c r="BF30" s="338">
        <v>12.299465240641716</v>
      </c>
      <c r="BG30" s="338"/>
      <c r="BH30" s="338"/>
      <c r="BI30" s="338"/>
      <c r="BJ30" s="338"/>
      <c r="BM30" s="13"/>
      <c r="BN30" s="89"/>
    </row>
    <row r="31" spans="3:66" ht="13.5" customHeight="1">
      <c r="C31" s="94"/>
      <c r="D31" s="339" t="s">
        <v>149</v>
      </c>
      <c r="E31" s="339"/>
      <c r="F31" s="339"/>
      <c r="G31" s="339"/>
      <c r="H31" s="339"/>
      <c r="I31" s="339"/>
      <c r="J31" s="339"/>
      <c r="K31" s="339"/>
      <c r="L31" s="121"/>
      <c r="M31" s="335">
        <v>207</v>
      </c>
      <c r="N31" s="335"/>
      <c r="O31" s="335"/>
      <c r="P31" s="335"/>
      <c r="Q31" s="335"/>
      <c r="R31" s="334">
        <v>-51.748251748251747</v>
      </c>
      <c r="S31" s="334"/>
      <c r="T31" s="334"/>
      <c r="U31" s="334"/>
      <c r="V31" s="334"/>
      <c r="W31" s="335">
        <v>170</v>
      </c>
      <c r="X31" s="335"/>
      <c r="Y31" s="335"/>
      <c r="Z31" s="335"/>
      <c r="AA31" s="335"/>
      <c r="AB31" s="334">
        <v>-17.874396135265702</v>
      </c>
      <c r="AC31" s="334"/>
      <c r="AD31" s="334"/>
      <c r="AE31" s="334"/>
      <c r="AF31" s="334"/>
      <c r="AG31" s="335">
        <v>164</v>
      </c>
      <c r="AH31" s="335"/>
      <c r="AI31" s="335"/>
      <c r="AJ31" s="335"/>
      <c r="AK31" s="335"/>
      <c r="AL31" s="334">
        <v>-3.5294117647058809</v>
      </c>
      <c r="AM31" s="334"/>
      <c r="AN31" s="334"/>
      <c r="AO31" s="334"/>
      <c r="AP31" s="334"/>
      <c r="AQ31" s="335">
        <v>163</v>
      </c>
      <c r="AR31" s="335"/>
      <c r="AS31" s="335"/>
      <c r="AT31" s="335"/>
      <c r="AU31" s="335"/>
      <c r="AV31" s="334">
        <v>-0.60975609756097615</v>
      </c>
      <c r="AW31" s="334"/>
      <c r="AX31" s="334"/>
      <c r="AY31" s="334"/>
      <c r="AZ31" s="334"/>
      <c r="BA31" s="337">
        <v>198</v>
      </c>
      <c r="BB31" s="337"/>
      <c r="BC31" s="337"/>
      <c r="BD31" s="337"/>
      <c r="BE31" s="337"/>
      <c r="BF31" s="338">
        <v>21.472392638036819</v>
      </c>
      <c r="BG31" s="338"/>
      <c r="BH31" s="338"/>
      <c r="BI31" s="338"/>
      <c r="BJ31" s="338"/>
      <c r="BM31" s="13"/>
      <c r="BN31" s="89"/>
    </row>
    <row r="32" spans="3:66" ht="13.5" customHeight="1">
      <c r="C32" s="94"/>
      <c r="D32" s="339" t="s">
        <v>150</v>
      </c>
      <c r="E32" s="339"/>
      <c r="F32" s="339"/>
      <c r="G32" s="339"/>
      <c r="H32" s="339"/>
      <c r="I32" s="339"/>
      <c r="J32" s="339"/>
      <c r="K32" s="339"/>
      <c r="L32" s="121"/>
      <c r="M32" s="335">
        <v>99</v>
      </c>
      <c r="N32" s="335"/>
      <c r="O32" s="335"/>
      <c r="P32" s="335"/>
      <c r="Q32" s="335"/>
      <c r="R32" s="334">
        <v>-34.437086092715234</v>
      </c>
      <c r="S32" s="334"/>
      <c r="T32" s="334"/>
      <c r="U32" s="334"/>
      <c r="V32" s="334"/>
      <c r="W32" s="335">
        <v>82</v>
      </c>
      <c r="X32" s="335"/>
      <c r="Y32" s="335"/>
      <c r="Z32" s="335"/>
      <c r="AA32" s="335"/>
      <c r="AB32" s="334">
        <v>-17.171717171717169</v>
      </c>
      <c r="AC32" s="334"/>
      <c r="AD32" s="334"/>
      <c r="AE32" s="334"/>
      <c r="AF32" s="334"/>
      <c r="AG32" s="335">
        <v>95</v>
      </c>
      <c r="AH32" s="335"/>
      <c r="AI32" s="335"/>
      <c r="AJ32" s="335"/>
      <c r="AK32" s="335"/>
      <c r="AL32" s="334">
        <v>15.853658536585357</v>
      </c>
      <c r="AM32" s="334"/>
      <c r="AN32" s="334"/>
      <c r="AO32" s="334"/>
      <c r="AP32" s="334"/>
      <c r="AQ32" s="335">
        <v>105</v>
      </c>
      <c r="AR32" s="335"/>
      <c r="AS32" s="335"/>
      <c r="AT32" s="335"/>
      <c r="AU32" s="335"/>
      <c r="AV32" s="334">
        <v>10.526315789473696</v>
      </c>
      <c r="AW32" s="334"/>
      <c r="AX32" s="334"/>
      <c r="AY32" s="334"/>
      <c r="AZ32" s="334"/>
      <c r="BA32" s="337">
        <v>114</v>
      </c>
      <c r="BB32" s="337"/>
      <c r="BC32" s="337"/>
      <c r="BD32" s="337"/>
      <c r="BE32" s="337"/>
      <c r="BF32" s="338">
        <v>8.5714285714285623</v>
      </c>
      <c r="BG32" s="338"/>
      <c r="BH32" s="338"/>
      <c r="BI32" s="338"/>
      <c r="BJ32" s="338"/>
      <c r="BM32" s="13"/>
      <c r="BN32" s="89"/>
    </row>
    <row r="33" spans="2:66" ht="13.5" customHeight="1">
      <c r="C33" s="94"/>
      <c r="D33" s="217" t="s">
        <v>151</v>
      </c>
      <c r="E33" s="217"/>
      <c r="F33" s="217"/>
      <c r="G33" s="217"/>
      <c r="H33" s="217"/>
      <c r="I33" s="217"/>
      <c r="J33" s="217"/>
      <c r="K33" s="217"/>
      <c r="L33" s="121"/>
      <c r="M33" s="335">
        <v>1839</v>
      </c>
      <c r="N33" s="335"/>
      <c r="O33" s="335"/>
      <c r="P33" s="335"/>
      <c r="Q33" s="335"/>
      <c r="R33" s="334">
        <v>14.365671641791057</v>
      </c>
      <c r="S33" s="334"/>
      <c r="T33" s="334"/>
      <c r="U33" s="334"/>
      <c r="V33" s="334"/>
      <c r="W33" s="335">
        <v>1788</v>
      </c>
      <c r="X33" s="335"/>
      <c r="Y33" s="335"/>
      <c r="Z33" s="335"/>
      <c r="AA33" s="335"/>
      <c r="AB33" s="334">
        <v>-2.7732463295269127</v>
      </c>
      <c r="AC33" s="334"/>
      <c r="AD33" s="334"/>
      <c r="AE33" s="334"/>
      <c r="AF33" s="334"/>
      <c r="AG33" s="335">
        <v>2242</v>
      </c>
      <c r="AH33" s="335"/>
      <c r="AI33" s="335"/>
      <c r="AJ33" s="335"/>
      <c r="AK33" s="335"/>
      <c r="AL33" s="334">
        <v>25.391498881431772</v>
      </c>
      <c r="AM33" s="334"/>
      <c r="AN33" s="334"/>
      <c r="AO33" s="334"/>
      <c r="AP33" s="334"/>
      <c r="AQ33" s="335">
        <v>1985</v>
      </c>
      <c r="AR33" s="335"/>
      <c r="AS33" s="335"/>
      <c r="AT33" s="335"/>
      <c r="AU33" s="335"/>
      <c r="AV33" s="334">
        <v>-11.462979482604819</v>
      </c>
      <c r="AW33" s="334"/>
      <c r="AX33" s="334"/>
      <c r="AY33" s="334"/>
      <c r="AZ33" s="334"/>
      <c r="BA33" s="337">
        <v>2096</v>
      </c>
      <c r="BB33" s="337"/>
      <c r="BC33" s="337"/>
      <c r="BD33" s="337"/>
      <c r="BE33" s="337"/>
      <c r="BF33" s="338">
        <v>5.5919395465994892</v>
      </c>
      <c r="BG33" s="338"/>
      <c r="BH33" s="338"/>
      <c r="BI33" s="338"/>
      <c r="BJ33" s="338"/>
      <c r="BM33" s="13"/>
      <c r="BN33" s="89"/>
    </row>
    <row r="34" spans="2:66">
      <c r="C34" s="94"/>
      <c r="D34" s="94"/>
      <c r="E34" s="94"/>
      <c r="F34" s="94"/>
      <c r="G34" s="94"/>
      <c r="H34" s="94"/>
      <c r="I34" s="94"/>
      <c r="J34" s="94"/>
      <c r="K34" s="94"/>
      <c r="L34" s="60"/>
      <c r="M34" s="93"/>
      <c r="N34" s="93"/>
      <c r="O34" s="93"/>
      <c r="P34" s="93"/>
      <c r="Q34" s="93"/>
      <c r="R34" s="92"/>
      <c r="S34" s="92"/>
      <c r="T34" s="92"/>
      <c r="U34" s="92"/>
      <c r="V34" s="92"/>
      <c r="W34" s="91"/>
      <c r="X34" s="93"/>
      <c r="Y34" s="93"/>
      <c r="Z34" s="93"/>
      <c r="AA34" s="93"/>
      <c r="AB34" s="92"/>
      <c r="AC34" s="92"/>
      <c r="AD34" s="92"/>
      <c r="AE34" s="92"/>
      <c r="AF34" s="92"/>
      <c r="AG34" s="93"/>
      <c r="AH34" s="93"/>
      <c r="AI34" s="93"/>
      <c r="AJ34" s="93"/>
      <c r="AK34" s="93"/>
      <c r="AL34" s="92"/>
      <c r="AM34" s="92"/>
      <c r="AN34" s="92"/>
      <c r="AO34" s="92"/>
      <c r="AP34" s="92"/>
      <c r="AQ34" s="93"/>
      <c r="AR34" s="93"/>
      <c r="AS34" s="93"/>
      <c r="AT34" s="93"/>
      <c r="AU34" s="93"/>
      <c r="AV34" s="92"/>
      <c r="AW34" s="92"/>
      <c r="AX34" s="92"/>
      <c r="AY34" s="92"/>
      <c r="AZ34" s="92"/>
      <c r="BA34" s="137"/>
      <c r="BB34" s="137"/>
      <c r="BC34" s="137"/>
      <c r="BD34" s="137"/>
      <c r="BE34" s="137"/>
      <c r="BF34" s="138"/>
      <c r="BG34" s="138"/>
      <c r="BH34" s="138"/>
      <c r="BI34" s="138"/>
      <c r="BJ34" s="138"/>
      <c r="BM34" s="13"/>
      <c r="BN34" s="89"/>
    </row>
    <row r="35" spans="2:66">
      <c r="C35" s="217" t="s">
        <v>152</v>
      </c>
      <c r="D35" s="217"/>
      <c r="E35" s="217"/>
      <c r="F35" s="217"/>
      <c r="G35" s="217"/>
      <c r="H35" s="217"/>
      <c r="I35" s="217"/>
      <c r="J35" s="217"/>
      <c r="K35" s="217"/>
      <c r="L35" s="120"/>
      <c r="M35" s="216">
        <v>7472</v>
      </c>
      <c r="N35" s="216"/>
      <c r="O35" s="216"/>
      <c r="P35" s="216"/>
      <c r="Q35" s="216"/>
      <c r="R35" s="334">
        <v>-6.1070620758984617</v>
      </c>
      <c r="S35" s="334"/>
      <c r="T35" s="334"/>
      <c r="U35" s="334"/>
      <c r="V35" s="334"/>
      <c r="W35" s="335">
        <v>7293</v>
      </c>
      <c r="X35" s="335"/>
      <c r="Y35" s="335"/>
      <c r="Z35" s="335"/>
      <c r="AA35" s="335"/>
      <c r="AB35" s="336">
        <v>-2.3956102783725952</v>
      </c>
      <c r="AC35" s="336"/>
      <c r="AD35" s="336"/>
      <c r="AE35" s="336"/>
      <c r="AF35" s="336"/>
      <c r="AG35" s="335">
        <v>6740</v>
      </c>
      <c r="AH35" s="335"/>
      <c r="AI35" s="335"/>
      <c r="AJ35" s="335"/>
      <c r="AK35" s="335"/>
      <c r="AL35" s="334">
        <v>-7.5826134649664034</v>
      </c>
      <c r="AM35" s="334"/>
      <c r="AN35" s="334"/>
      <c r="AO35" s="334"/>
      <c r="AP35" s="334"/>
      <c r="AQ35" s="335">
        <v>6941</v>
      </c>
      <c r="AR35" s="335"/>
      <c r="AS35" s="335"/>
      <c r="AT35" s="335"/>
      <c r="AU35" s="335"/>
      <c r="AV35" s="334">
        <v>2.9821958456973219</v>
      </c>
      <c r="AW35" s="334"/>
      <c r="AX35" s="334"/>
      <c r="AY35" s="334"/>
      <c r="AZ35" s="334"/>
      <c r="BA35" s="337">
        <v>6672</v>
      </c>
      <c r="BB35" s="337"/>
      <c r="BC35" s="337"/>
      <c r="BD35" s="337"/>
      <c r="BE35" s="337"/>
      <c r="BF35" s="338">
        <v>-3.875522259040487</v>
      </c>
      <c r="BG35" s="338"/>
      <c r="BH35" s="338"/>
      <c r="BI35" s="338"/>
      <c r="BJ35" s="338"/>
      <c r="BM35" s="13"/>
      <c r="BN35" s="89"/>
    </row>
    <row r="36" spans="2:66">
      <c r="C36" s="94"/>
      <c r="D36" s="217"/>
      <c r="E36" s="217"/>
      <c r="F36" s="217"/>
      <c r="G36" s="217"/>
      <c r="H36" s="217"/>
      <c r="I36" s="217"/>
      <c r="J36" s="217"/>
      <c r="K36" s="217"/>
      <c r="L36" s="60"/>
      <c r="M36" s="93"/>
      <c r="N36" s="93"/>
      <c r="O36" s="93"/>
      <c r="P36" s="93"/>
      <c r="Q36" s="93"/>
      <c r="V36" s="92"/>
      <c r="W36" s="91"/>
      <c r="X36" s="93"/>
      <c r="Y36" s="93"/>
      <c r="Z36" s="93"/>
      <c r="AA36" s="93"/>
      <c r="AB36" s="92"/>
      <c r="AC36" s="92"/>
      <c r="AD36" s="92"/>
      <c r="AE36" s="92"/>
      <c r="AF36" s="92"/>
      <c r="AG36" s="93"/>
      <c r="AH36" s="93"/>
      <c r="AI36" s="93"/>
      <c r="AJ36" s="93"/>
      <c r="AK36" s="93"/>
      <c r="AL36" s="92"/>
      <c r="AM36" s="92"/>
      <c r="AN36" s="92"/>
      <c r="AO36" s="92"/>
      <c r="AP36" s="92"/>
      <c r="AQ36" s="93"/>
      <c r="AR36" s="93"/>
      <c r="AS36" s="93"/>
      <c r="AT36" s="93"/>
      <c r="AU36" s="93"/>
      <c r="AV36" s="92"/>
      <c r="AW36" s="92"/>
      <c r="AX36" s="92"/>
      <c r="AY36" s="92"/>
      <c r="AZ36" s="92"/>
      <c r="BA36" s="137"/>
      <c r="BB36" s="137"/>
      <c r="BC36" s="137"/>
      <c r="BD36" s="137"/>
      <c r="BE36" s="137"/>
      <c r="BF36" s="138"/>
      <c r="BG36" s="138"/>
      <c r="BH36" s="138"/>
      <c r="BI36" s="138"/>
      <c r="BJ36" s="138"/>
      <c r="BM36" s="13"/>
      <c r="BN36" s="89"/>
    </row>
    <row r="37" spans="2:66" ht="13.5" customHeight="1">
      <c r="C37" s="94"/>
      <c r="D37" s="217" t="s">
        <v>153</v>
      </c>
      <c r="E37" s="217"/>
      <c r="F37" s="217"/>
      <c r="G37" s="217"/>
      <c r="H37" s="217"/>
      <c r="I37" s="217"/>
      <c r="J37" s="217"/>
      <c r="K37" s="217"/>
      <c r="L37" s="121"/>
      <c r="M37" s="216">
        <v>893</v>
      </c>
      <c r="N37" s="216"/>
      <c r="O37" s="216"/>
      <c r="P37" s="216"/>
      <c r="Q37" s="216"/>
      <c r="R37" s="334">
        <v>-15.275142314990509</v>
      </c>
      <c r="S37" s="334"/>
      <c r="T37" s="334"/>
      <c r="U37" s="334"/>
      <c r="V37" s="334"/>
      <c r="W37" s="335">
        <v>775</v>
      </c>
      <c r="X37" s="335"/>
      <c r="Y37" s="335"/>
      <c r="Z37" s="335"/>
      <c r="AA37" s="335"/>
      <c r="AB37" s="336">
        <v>-13.213885778275481</v>
      </c>
      <c r="AC37" s="336"/>
      <c r="AD37" s="336"/>
      <c r="AE37" s="336"/>
      <c r="AF37" s="336"/>
      <c r="AG37" s="335">
        <v>768</v>
      </c>
      <c r="AH37" s="335"/>
      <c r="AI37" s="335"/>
      <c r="AJ37" s="335"/>
      <c r="AK37" s="335"/>
      <c r="AL37" s="334">
        <v>-0.90322580645161299</v>
      </c>
      <c r="AM37" s="334"/>
      <c r="AN37" s="334"/>
      <c r="AO37" s="334"/>
      <c r="AP37" s="334"/>
      <c r="AQ37" s="335">
        <v>812</v>
      </c>
      <c r="AR37" s="335"/>
      <c r="AS37" s="335"/>
      <c r="AT37" s="335"/>
      <c r="AU37" s="335"/>
      <c r="AV37" s="334">
        <v>5.7291666666666741</v>
      </c>
      <c r="AW37" s="334"/>
      <c r="AX37" s="334"/>
      <c r="AY37" s="334"/>
      <c r="AZ37" s="334"/>
      <c r="BA37" s="337">
        <v>801</v>
      </c>
      <c r="BB37" s="337"/>
      <c r="BC37" s="337"/>
      <c r="BD37" s="337"/>
      <c r="BE37" s="337"/>
      <c r="BF37" s="338">
        <v>-1.3546798029556606</v>
      </c>
      <c r="BG37" s="338"/>
      <c r="BH37" s="338"/>
      <c r="BI37" s="338"/>
      <c r="BJ37" s="338"/>
      <c r="BM37" s="13"/>
      <c r="BN37" s="89"/>
    </row>
    <row r="38" spans="2:66" ht="13.5" customHeight="1">
      <c r="C38" s="94"/>
      <c r="D38" s="217" t="s">
        <v>154</v>
      </c>
      <c r="E38" s="217"/>
      <c r="F38" s="217"/>
      <c r="G38" s="217"/>
      <c r="H38" s="217"/>
      <c r="I38" s="217"/>
      <c r="J38" s="217"/>
      <c r="K38" s="217"/>
      <c r="L38" s="121"/>
      <c r="M38" s="335">
        <v>665</v>
      </c>
      <c r="N38" s="335"/>
      <c r="O38" s="335"/>
      <c r="P38" s="335"/>
      <c r="Q38" s="335"/>
      <c r="R38" s="341" t="s">
        <v>207</v>
      </c>
      <c r="S38" s="341"/>
      <c r="T38" s="341"/>
      <c r="U38" s="341"/>
      <c r="V38" s="341"/>
      <c r="W38" s="335">
        <v>614</v>
      </c>
      <c r="X38" s="335"/>
      <c r="Y38" s="335"/>
      <c r="Z38" s="335"/>
      <c r="AA38" s="335"/>
      <c r="AB38" s="336">
        <v>-7.7</v>
      </c>
      <c r="AC38" s="336"/>
      <c r="AD38" s="336"/>
      <c r="AE38" s="336"/>
      <c r="AF38" s="336"/>
      <c r="AG38" s="335">
        <v>664</v>
      </c>
      <c r="AH38" s="335"/>
      <c r="AI38" s="335"/>
      <c r="AJ38" s="335"/>
      <c r="AK38" s="335"/>
      <c r="AL38" s="334">
        <v>8.1433224755700362</v>
      </c>
      <c r="AM38" s="334"/>
      <c r="AN38" s="334"/>
      <c r="AO38" s="334"/>
      <c r="AP38" s="334"/>
      <c r="AQ38" s="335">
        <v>673</v>
      </c>
      <c r="AR38" s="335"/>
      <c r="AS38" s="335"/>
      <c r="AT38" s="335"/>
      <c r="AU38" s="335"/>
      <c r="AV38" s="334">
        <v>1.3554216867469826</v>
      </c>
      <c r="AW38" s="334"/>
      <c r="AX38" s="334"/>
      <c r="AY38" s="334"/>
      <c r="AZ38" s="334"/>
      <c r="BA38" s="337">
        <v>697</v>
      </c>
      <c r="BB38" s="337"/>
      <c r="BC38" s="337"/>
      <c r="BD38" s="337"/>
      <c r="BE38" s="337"/>
      <c r="BF38" s="338">
        <v>3.5661218424962948</v>
      </c>
      <c r="BG38" s="338"/>
      <c r="BH38" s="338"/>
      <c r="BI38" s="338"/>
      <c r="BJ38" s="338"/>
      <c r="BM38" s="13"/>
      <c r="BN38" s="89"/>
    </row>
    <row r="39" spans="2:66" ht="13.5" customHeight="1">
      <c r="C39" s="94"/>
      <c r="D39" s="339" t="s">
        <v>155</v>
      </c>
      <c r="E39" s="339"/>
      <c r="F39" s="339"/>
      <c r="G39" s="339"/>
      <c r="H39" s="339"/>
      <c r="I39" s="339"/>
      <c r="J39" s="339"/>
      <c r="K39" s="339"/>
      <c r="L39" s="121"/>
      <c r="M39" s="216">
        <v>433</v>
      </c>
      <c r="N39" s="216"/>
      <c r="O39" s="216"/>
      <c r="P39" s="216"/>
      <c r="Q39" s="216"/>
      <c r="R39" s="334">
        <v>-21.12932604735883</v>
      </c>
      <c r="S39" s="334"/>
      <c r="T39" s="334"/>
      <c r="U39" s="334"/>
      <c r="V39" s="334"/>
      <c r="W39" s="335">
        <v>470</v>
      </c>
      <c r="X39" s="335"/>
      <c r="Y39" s="335"/>
      <c r="Z39" s="335"/>
      <c r="AA39" s="335"/>
      <c r="AB39" s="336">
        <v>8.5450346420323342</v>
      </c>
      <c r="AC39" s="336"/>
      <c r="AD39" s="336"/>
      <c r="AE39" s="336"/>
      <c r="AF39" s="336"/>
      <c r="AG39" s="335">
        <v>402</v>
      </c>
      <c r="AH39" s="335"/>
      <c r="AI39" s="335"/>
      <c r="AJ39" s="335"/>
      <c r="AK39" s="335"/>
      <c r="AL39" s="334">
        <v>-14.468085106382977</v>
      </c>
      <c r="AM39" s="334"/>
      <c r="AN39" s="334"/>
      <c r="AO39" s="334"/>
      <c r="AP39" s="334"/>
      <c r="AQ39" s="335">
        <v>428</v>
      </c>
      <c r="AR39" s="335"/>
      <c r="AS39" s="335"/>
      <c r="AT39" s="335"/>
      <c r="AU39" s="335"/>
      <c r="AV39" s="334">
        <v>6.4676616915422924</v>
      </c>
      <c r="AW39" s="334"/>
      <c r="AX39" s="334"/>
      <c r="AY39" s="334"/>
      <c r="AZ39" s="334"/>
      <c r="BA39" s="337">
        <v>392</v>
      </c>
      <c r="BB39" s="337"/>
      <c r="BC39" s="337"/>
      <c r="BD39" s="337"/>
      <c r="BE39" s="337"/>
      <c r="BF39" s="338">
        <v>-8.4112149532710294</v>
      </c>
      <c r="BG39" s="338"/>
      <c r="BH39" s="338"/>
      <c r="BI39" s="338"/>
      <c r="BJ39" s="338"/>
      <c r="BM39" s="13"/>
      <c r="BN39" s="89"/>
    </row>
    <row r="40" spans="2:66" ht="13.5" customHeight="1">
      <c r="C40" s="94"/>
      <c r="D40" s="217" t="s">
        <v>156</v>
      </c>
      <c r="E40" s="217"/>
      <c r="F40" s="217"/>
      <c r="G40" s="217"/>
      <c r="H40" s="217"/>
      <c r="I40" s="217"/>
      <c r="J40" s="217"/>
      <c r="K40" s="217"/>
      <c r="L40" s="121"/>
      <c r="M40" s="335">
        <v>347</v>
      </c>
      <c r="N40" s="335"/>
      <c r="O40" s="335"/>
      <c r="P40" s="335"/>
      <c r="Q40" s="335"/>
      <c r="R40" s="334">
        <v>-13.895781637717119</v>
      </c>
      <c r="S40" s="334"/>
      <c r="T40" s="334"/>
      <c r="U40" s="334"/>
      <c r="V40" s="334"/>
      <c r="W40" s="335">
        <v>291</v>
      </c>
      <c r="X40" s="335"/>
      <c r="Y40" s="335"/>
      <c r="Z40" s="335"/>
      <c r="AA40" s="335"/>
      <c r="AB40" s="334">
        <v>-16.138328530259372</v>
      </c>
      <c r="AC40" s="334"/>
      <c r="AD40" s="334"/>
      <c r="AE40" s="334"/>
      <c r="AF40" s="334"/>
      <c r="AG40" s="335">
        <v>338</v>
      </c>
      <c r="AH40" s="335"/>
      <c r="AI40" s="335"/>
      <c r="AJ40" s="335"/>
      <c r="AK40" s="335"/>
      <c r="AL40" s="334">
        <v>16.151202749140904</v>
      </c>
      <c r="AM40" s="334"/>
      <c r="AN40" s="334"/>
      <c r="AO40" s="334"/>
      <c r="AP40" s="334"/>
      <c r="AQ40" s="335">
        <v>327</v>
      </c>
      <c r="AR40" s="335"/>
      <c r="AS40" s="335"/>
      <c r="AT40" s="335"/>
      <c r="AU40" s="335"/>
      <c r="AV40" s="334">
        <v>-3.2544378698224907</v>
      </c>
      <c r="AW40" s="334"/>
      <c r="AX40" s="334"/>
      <c r="AY40" s="334"/>
      <c r="AZ40" s="334"/>
      <c r="BA40" s="337">
        <v>250</v>
      </c>
      <c r="BB40" s="337"/>
      <c r="BC40" s="337"/>
      <c r="BD40" s="337"/>
      <c r="BE40" s="337"/>
      <c r="BF40" s="338">
        <v>-23.547400611620795</v>
      </c>
      <c r="BG40" s="338"/>
      <c r="BH40" s="338"/>
      <c r="BI40" s="338"/>
      <c r="BJ40" s="338"/>
      <c r="BM40" s="13"/>
      <c r="BN40" s="89"/>
    </row>
    <row r="41" spans="2:66" ht="13.5" customHeight="1">
      <c r="C41" s="94"/>
      <c r="D41" s="217" t="s">
        <v>157</v>
      </c>
      <c r="E41" s="217"/>
      <c r="F41" s="217"/>
      <c r="G41" s="217"/>
      <c r="H41" s="217"/>
      <c r="I41" s="217"/>
      <c r="J41" s="217"/>
      <c r="K41" s="217"/>
      <c r="L41" s="121"/>
      <c r="M41" s="216">
        <v>458</v>
      </c>
      <c r="N41" s="216"/>
      <c r="O41" s="216"/>
      <c r="P41" s="216"/>
      <c r="Q41" s="216"/>
      <c r="R41" s="334">
        <v>-28.77138413685848</v>
      </c>
      <c r="S41" s="334"/>
      <c r="T41" s="334"/>
      <c r="U41" s="334"/>
      <c r="V41" s="334"/>
      <c r="W41" s="335">
        <v>458</v>
      </c>
      <c r="X41" s="335"/>
      <c r="Y41" s="335"/>
      <c r="Z41" s="335"/>
      <c r="AA41" s="335"/>
      <c r="AB41" s="340">
        <v>0</v>
      </c>
      <c r="AC41" s="340"/>
      <c r="AD41" s="340"/>
      <c r="AE41" s="340"/>
      <c r="AF41" s="340"/>
      <c r="AG41" s="335">
        <v>283</v>
      </c>
      <c r="AH41" s="335"/>
      <c r="AI41" s="335"/>
      <c r="AJ41" s="335"/>
      <c r="AK41" s="335"/>
      <c r="AL41" s="334">
        <v>-38.209606986899558</v>
      </c>
      <c r="AM41" s="334"/>
      <c r="AN41" s="334"/>
      <c r="AO41" s="334"/>
      <c r="AP41" s="334"/>
      <c r="AQ41" s="335">
        <v>324</v>
      </c>
      <c r="AR41" s="335"/>
      <c r="AS41" s="335"/>
      <c r="AT41" s="335"/>
      <c r="AU41" s="335"/>
      <c r="AV41" s="334">
        <v>14.487632508833915</v>
      </c>
      <c r="AW41" s="334"/>
      <c r="AX41" s="334"/>
      <c r="AY41" s="334"/>
      <c r="AZ41" s="334"/>
      <c r="BA41" s="337">
        <v>338</v>
      </c>
      <c r="BB41" s="337"/>
      <c r="BC41" s="337"/>
      <c r="BD41" s="337"/>
      <c r="BE41" s="337"/>
      <c r="BF41" s="338">
        <v>4.3209876543209846</v>
      </c>
      <c r="BG41" s="338"/>
      <c r="BH41" s="338"/>
      <c r="BI41" s="338"/>
      <c r="BJ41" s="338"/>
      <c r="BM41" s="13"/>
      <c r="BN41" s="89"/>
    </row>
    <row r="42" spans="2:66" ht="13.5" customHeight="1">
      <c r="C42" s="94"/>
      <c r="D42" s="339" t="s">
        <v>158</v>
      </c>
      <c r="E42" s="339"/>
      <c r="F42" s="339"/>
      <c r="G42" s="339"/>
      <c r="H42" s="339"/>
      <c r="I42" s="339"/>
      <c r="J42" s="339"/>
      <c r="K42" s="339"/>
      <c r="L42" s="121"/>
      <c r="M42" s="216">
        <v>105</v>
      </c>
      <c r="N42" s="216"/>
      <c r="O42" s="216"/>
      <c r="P42" s="216"/>
      <c r="Q42" s="216"/>
      <c r="R42" s="334">
        <v>-25</v>
      </c>
      <c r="S42" s="334"/>
      <c r="T42" s="334"/>
      <c r="U42" s="334"/>
      <c r="V42" s="334"/>
      <c r="W42" s="335">
        <v>77</v>
      </c>
      <c r="X42" s="335"/>
      <c r="Y42" s="335"/>
      <c r="Z42" s="335"/>
      <c r="AA42" s="335"/>
      <c r="AB42" s="336">
        <v>-26.666666666666671</v>
      </c>
      <c r="AC42" s="336"/>
      <c r="AD42" s="336"/>
      <c r="AE42" s="336"/>
      <c r="AF42" s="336"/>
      <c r="AG42" s="335">
        <v>75</v>
      </c>
      <c r="AH42" s="335"/>
      <c r="AI42" s="335"/>
      <c r="AJ42" s="335"/>
      <c r="AK42" s="335"/>
      <c r="AL42" s="334">
        <v>-2.5974025974025983</v>
      </c>
      <c r="AM42" s="334"/>
      <c r="AN42" s="334"/>
      <c r="AO42" s="334"/>
      <c r="AP42" s="334"/>
      <c r="AQ42" s="335">
        <v>80</v>
      </c>
      <c r="AR42" s="335"/>
      <c r="AS42" s="335"/>
      <c r="AT42" s="335"/>
      <c r="AU42" s="335"/>
      <c r="AV42" s="334">
        <v>6.6666666666666652</v>
      </c>
      <c r="AW42" s="334"/>
      <c r="AX42" s="334"/>
      <c r="AY42" s="334"/>
      <c r="AZ42" s="334"/>
      <c r="BA42" s="337">
        <v>78</v>
      </c>
      <c r="BB42" s="337"/>
      <c r="BC42" s="337"/>
      <c r="BD42" s="337"/>
      <c r="BE42" s="337"/>
      <c r="BF42" s="338">
        <v>-2.5000000000000022</v>
      </c>
      <c r="BG42" s="338"/>
      <c r="BH42" s="338"/>
      <c r="BI42" s="338"/>
      <c r="BJ42" s="338"/>
      <c r="BM42" s="13"/>
      <c r="BN42" s="89"/>
    </row>
    <row r="43" spans="2:66" ht="13.5" customHeight="1">
      <c r="C43" s="94"/>
      <c r="D43" s="217" t="s">
        <v>159</v>
      </c>
      <c r="E43" s="217"/>
      <c r="F43" s="217"/>
      <c r="G43" s="217"/>
      <c r="H43" s="217"/>
      <c r="I43" s="217"/>
      <c r="J43" s="217"/>
      <c r="K43" s="217"/>
      <c r="L43" s="121"/>
      <c r="M43" s="335">
        <v>627</v>
      </c>
      <c r="N43" s="335"/>
      <c r="O43" s="335"/>
      <c r="P43" s="335"/>
      <c r="Q43" s="335"/>
      <c r="R43" s="334">
        <v>-35.626283367556468</v>
      </c>
      <c r="S43" s="334"/>
      <c r="T43" s="334"/>
      <c r="U43" s="334"/>
      <c r="V43" s="334"/>
      <c r="W43" s="335">
        <v>572</v>
      </c>
      <c r="X43" s="335"/>
      <c r="Y43" s="335"/>
      <c r="Z43" s="335"/>
      <c r="AA43" s="335"/>
      <c r="AB43" s="334">
        <v>-8.7719298245614077</v>
      </c>
      <c r="AC43" s="334"/>
      <c r="AD43" s="334"/>
      <c r="AE43" s="334"/>
      <c r="AF43" s="334"/>
      <c r="AG43" s="335">
        <v>661</v>
      </c>
      <c r="AH43" s="335"/>
      <c r="AI43" s="335"/>
      <c r="AJ43" s="335"/>
      <c r="AK43" s="335"/>
      <c r="AL43" s="334">
        <v>15.559440559440564</v>
      </c>
      <c r="AM43" s="334"/>
      <c r="AN43" s="334"/>
      <c r="AO43" s="334"/>
      <c r="AP43" s="334"/>
      <c r="AQ43" s="335">
        <v>666</v>
      </c>
      <c r="AR43" s="335"/>
      <c r="AS43" s="335"/>
      <c r="AT43" s="335"/>
      <c r="AU43" s="335"/>
      <c r="AV43" s="334">
        <v>0.75642965204236745</v>
      </c>
      <c r="AW43" s="334"/>
      <c r="AX43" s="334"/>
      <c r="AY43" s="334"/>
      <c r="AZ43" s="334"/>
      <c r="BA43" s="337">
        <v>735</v>
      </c>
      <c r="BB43" s="337"/>
      <c r="BC43" s="337"/>
      <c r="BD43" s="337"/>
      <c r="BE43" s="337"/>
      <c r="BF43" s="338">
        <v>10.360360360360366</v>
      </c>
      <c r="BG43" s="338"/>
      <c r="BH43" s="338"/>
      <c r="BI43" s="338"/>
      <c r="BJ43" s="338"/>
      <c r="BM43" s="13"/>
      <c r="BN43" s="89"/>
    </row>
    <row r="44" spans="2:66" ht="13.5" customHeight="1">
      <c r="C44" s="94"/>
      <c r="D44" s="339" t="s">
        <v>160</v>
      </c>
      <c r="E44" s="339"/>
      <c r="F44" s="339"/>
      <c r="G44" s="339"/>
      <c r="H44" s="339"/>
      <c r="I44" s="339"/>
      <c r="J44" s="339"/>
      <c r="K44" s="339"/>
      <c r="L44" s="121"/>
      <c r="M44" s="216">
        <v>1657</v>
      </c>
      <c r="N44" s="216"/>
      <c r="O44" s="216"/>
      <c r="P44" s="216"/>
      <c r="Q44" s="216"/>
      <c r="R44" s="334">
        <v>-9.3544857768052552</v>
      </c>
      <c r="S44" s="334"/>
      <c r="T44" s="334"/>
      <c r="U44" s="334"/>
      <c r="V44" s="334"/>
      <c r="W44" s="335">
        <v>1326</v>
      </c>
      <c r="X44" s="335"/>
      <c r="Y44" s="335"/>
      <c r="Z44" s="335"/>
      <c r="AA44" s="335"/>
      <c r="AB44" s="336">
        <v>-19.97585998792999</v>
      </c>
      <c r="AC44" s="336"/>
      <c r="AD44" s="336"/>
      <c r="AE44" s="336"/>
      <c r="AF44" s="336"/>
      <c r="AG44" s="335">
        <v>1429</v>
      </c>
      <c r="AH44" s="335"/>
      <c r="AI44" s="335"/>
      <c r="AJ44" s="335"/>
      <c r="AK44" s="335"/>
      <c r="AL44" s="334">
        <v>7.7677224736048212</v>
      </c>
      <c r="AM44" s="334"/>
      <c r="AN44" s="334"/>
      <c r="AO44" s="334"/>
      <c r="AP44" s="334"/>
      <c r="AQ44" s="335">
        <v>1475</v>
      </c>
      <c r="AR44" s="335"/>
      <c r="AS44" s="335"/>
      <c r="AT44" s="335"/>
      <c r="AU44" s="335"/>
      <c r="AV44" s="334">
        <v>3.2190342897130853</v>
      </c>
      <c r="AW44" s="334"/>
      <c r="AX44" s="334"/>
      <c r="AY44" s="334"/>
      <c r="AZ44" s="334"/>
      <c r="BA44" s="337">
        <v>1397</v>
      </c>
      <c r="BB44" s="337"/>
      <c r="BC44" s="337"/>
      <c r="BD44" s="337"/>
      <c r="BE44" s="337"/>
      <c r="BF44" s="338">
        <v>-5.2881355932203444</v>
      </c>
      <c r="BG44" s="338"/>
      <c r="BH44" s="338"/>
      <c r="BI44" s="338"/>
      <c r="BJ44" s="338"/>
      <c r="BM44" s="13"/>
      <c r="BN44" s="89"/>
    </row>
    <row r="45" spans="2:66" ht="13.5" customHeight="1">
      <c r="C45" s="94"/>
      <c r="D45" s="217" t="s">
        <v>161</v>
      </c>
      <c r="E45" s="217"/>
      <c r="F45" s="217"/>
      <c r="G45" s="217"/>
      <c r="H45" s="217"/>
      <c r="I45" s="217"/>
      <c r="J45" s="217"/>
      <c r="K45" s="217"/>
      <c r="L45" s="121"/>
      <c r="M45" s="216">
        <v>1267</v>
      </c>
      <c r="N45" s="216"/>
      <c r="O45" s="216"/>
      <c r="P45" s="216"/>
      <c r="Q45" s="216"/>
      <c r="R45" s="334">
        <v>-5.5182699478001478</v>
      </c>
      <c r="S45" s="334"/>
      <c r="T45" s="334"/>
      <c r="U45" s="334"/>
      <c r="V45" s="334"/>
      <c r="W45" s="335">
        <v>1091</v>
      </c>
      <c r="X45" s="335"/>
      <c r="Y45" s="335"/>
      <c r="Z45" s="335"/>
      <c r="AA45" s="335"/>
      <c r="AB45" s="336">
        <v>-13.891081294396212</v>
      </c>
      <c r="AC45" s="336"/>
      <c r="AD45" s="336"/>
      <c r="AE45" s="336"/>
      <c r="AF45" s="336"/>
      <c r="AG45" s="335">
        <v>1113</v>
      </c>
      <c r="AH45" s="335"/>
      <c r="AI45" s="335"/>
      <c r="AJ45" s="335"/>
      <c r="AK45" s="335"/>
      <c r="AL45" s="334">
        <v>2.0164986251145711</v>
      </c>
      <c r="AM45" s="334"/>
      <c r="AN45" s="334"/>
      <c r="AO45" s="334"/>
      <c r="AP45" s="334"/>
      <c r="AQ45" s="335">
        <v>1127</v>
      </c>
      <c r="AR45" s="335"/>
      <c r="AS45" s="335"/>
      <c r="AT45" s="335"/>
      <c r="AU45" s="335"/>
      <c r="AV45" s="334">
        <v>1.2578616352201255</v>
      </c>
      <c r="AW45" s="334"/>
      <c r="AX45" s="334"/>
      <c r="AY45" s="334"/>
      <c r="AZ45" s="334"/>
      <c r="BA45" s="337">
        <v>1080</v>
      </c>
      <c r="BB45" s="337"/>
      <c r="BC45" s="337"/>
      <c r="BD45" s="337"/>
      <c r="BE45" s="337"/>
      <c r="BF45" s="338">
        <v>-4.170363797692989</v>
      </c>
      <c r="BG45" s="338"/>
      <c r="BH45" s="338"/>
      <c r="BI45" s="338"/>
      <c r="BJ45" s="338"/>
      <c r="BM45" s="13"/>
      <c r="BN45" s="89"/>
    </row>
    <row r="46" spans="2:66" ht="13.5" customHeight="1">
      <c r="C46" s="94"/>
      <c r="D46" s="339" t="s">
        <v>162</v>
      </c>
      <c r="E46" s="339"/>
      <c r="F46" s="339"/>
      <c r="G46" s="339"/>
      <c r="H46" s="339"/>
      <c r="I46" s="339"/>
      <c r="J46" s="339"/>
      <c r="K46" s="339"/>
      <c r="L46" s="121"/>
      <c r="M46" s="335">
        <v>815</v>
      </c>
      <c r="N46" s="335"/>
      <c r="O46" s="335"/>
      <c r="P46" s="335"/>
      <c r="Q46" s="335"/>
      <c r="R46" s="334">
        <v>18.631732168850078</v>
      </c>
      <c r="S46" s="334"/>
      <c r="T46" s="334"/>
      <c r="U46" s="334"/>
      <c r="V46" s="334"/>
      <c r="W46" s="335">
        <v>908</v>
      </c>
      <c r="X46" s="335"/>
      <c r="Y46" s="335"/>
      <c r="Z46" s="335"/>
      <c r="AA46" s="335"/>
      <c r="AB46" s="334">
        <v>11.411042944785276</v>
      </c>
      <c r="AC46" s="334"/>
      <c r="AD46" s="334"/>
      <c r="AE46" s="334"/>
      <c r="AF46" s="334"/>
      <c r="AG46" s="335">
        <v>612</v>
      </c>
      <c r="AH46" s="335"/>
      <c r="AI46" s="335"/>
      <c r="AJ46" s="335"/>
      <c r="AK46" s="335"/>
      <c r="AL46" s="334">
        <v>-32.599118942731273</v>
      </c>
      <c r="AM46" s="334"/>
      <c r="AN46" s="334"/>
      <c r="AO46" s="334"/>
      <c r="AP46" s="334"/>
      <c r="AQ46" s="335">
        <v>723</v>
      </c>
      <c r="AR46" s="335"/>
      <c r="AS46" s="335"/>
      <c r="AT46" s="335"/>
      <c r="AU46" s="335"/>
      <c r="AV46" s="334">
        <v>18.137254901960787</v>
      </c>
      <c r="AW46" s="334"/>
      <c r="AX46" s="334"/>
      <c r="AY46" s="334"/>
      <c r="AZ46" s="334"/>
      <c r="BA46" s="337">
        <v>633</v>
      </c>
      <c r="BB46" s="337"/>
      <c r="BC46" s="337"/>
      <c r="BD46" s="337"/>
      <c r="BE46" s="337"/>
      <c r="BF46" s="338">
        <v>-12.448132780082988</v>
      </c>
      <c r="BG46" s="338"/>
      <c r="BH46" s="338"/>
      <c r="BI46" s="338"/>
      <c r="BJ46" s="338"/>
      <c r="BM46" s="13"/>
      <c r="BN46" s="89"/>
    </row>
    <row r="47" spans="2:66" ht="13.5" customHeight="1">
      <c r="C47" s="94"/>
      <c r="D47" s="339" t="s">
        <v>163</v>
      </c>
      <c r="E47" s="339"/>
      <c r="F47" s="339"/>
      <c r="G47" s="339"/>
      <c r="H47" s="339"/>
      <c r="I47" s="339"/>
      <c r="J47" s="339"/>
      <c r="K47" s="339"/>
      <c r="L47" s="121"/>
      <c r="M47" s="335">
        <v>205</v>
      </c>
      <c r="N47" s="335"/>
      <c r="O47" s="335"/>
      <c r="P47" s="335"/>
      <c r="Q47" s="335"/>
      <c r="R47" s="334">
        <v>-39.528023598820063</v>
      </c>
      <c r="S47" s="334"/>
      <c r="T47" s="334"/>
      <c r="U47" s="334"/>
      <c r="V47" s="334"/>
      <c r="W47" s="335">
        <v>711</v>
      </c>
      <c r="X47" s="335"/>
      <c r="Y47" s="335"/>
      <c r="Z47" s="335"/>
      <c r="AA47" s="335"/>
      <c r="AB47" s="334">
        <v>246.82926829268291</v>
      </c>
      <c r="AC47" s="334"/>
      <c r="AD47" s="334"/>
      <c r="AE47" s="334"/>
      <c r="AF47" s="334"/>
      <c r="AG47" s="335">
        <v>395</v>
      </c>
      <c r="AH47" s="335"/>
      <c r="AI47" s="335"/>
      <c r="AJ47" s="335"/>
      <c r="AK47" s="335"/>
      <c r="AL47" s="334">
        <v>-44.444444444444443</v>
      </c>
      <c r="AM47" s="334"/>
      <c r="AN47" s="334"/>
      <c r="AO47" s="334"/>
      <c r="AP47" s="334"/>
      <c r="AQ47" s="335">
        <v>306</v>
      </c>
      <c r="AR47" s="335"/>
      <c r="AS47" s="335"/>
      <c r="AT47" s="335"/>
      <c r="AU47" s="335"/>
      <c r="AV47" s="334">
        <v>-22.531645569620252</v>
      </c>
      <c r="AW47" s="334"/>
      <c r="AX47" s="334"/>
      <c r="AY47" s="334"/>
      <c r="AZ47" s="334"/>
      <c r="BA47" s="337">
        <v>271</v>
      </c>
      <c r="BB47" s="337"/>
      <c r="BC47" s="337"/>
      <c r="BD47" s="337"/>
      <c r="BE47" s="337"/>
      <c r="BF47" s="338">
        <v>-11.43790849673203</v>
      </c>
      <c r="BG47" s="338"/>
      <c r="BH47" s="338"/>
      <c r="BI47" s="338"/>
      <c r="BJ47" s="338"/>
      <c r="BM47" s="13"/>
      <c r="BN47" s="89"/>
    </row>
    <row r="48" spans="2:66" ht="11.1" customHeight="1">
      <c r="B48" s="61"/>
      <c r="C48" s="61"/>
      <c r="D48" s="61"/>
      <c r="E48" s="61"/>
      <c r="F48" s="61"/>
      <c r="G48" s="61"/>
      <c r="H48" s="61"/>
      <c r="I48" s="61"/>
      <c r="J48" s="61"/>
      <c r="K48" s="61"/>
      <c r="L48" s="61"/>
      <c r="M48" s="95"/>
      <c r="N48" s="96"/>
      <c r="O48" s="96"/>
      <c r="P48" s="96"/>
      <c r="Q48" s="96"/>
      <c r="R48" s="97"/>
      <c r="S48" s="97"/>
      <c r="T48" s="97"/>
      <c r="U48" s="97"/>
      <c r="V48" s="97"/>
      <c r="W48" s="96"/>
      <c r="X48" s="96"/>
      <c r="Y48" s="96"/>
      <c r="Z48" s="96"/>
      <c r="AA48" s="96"/>
      <c r="AB48" s="97"/>
      <c r="AC48" s="97"/>
      <c r="AD48" s="97"/>
      <c r="AE48" s="97"/>
      <c r="AF48" s="97"/>
      <c r="AG48" s="96"/>
      <c r="AH48" s="96"/>
      <c r="AI48" s="96"/>
      <c r="AJ48" s="96"/>
      <c r="AK48" s="96"/>
      <c r="AL48" s="97"/>
      <c r="AM48" s="97"/>
      <c r="AN48" s="97"/>
      <c r="AO48" s="97"/>
      <c r="AP48" s="97"/>
      <c r="AQ48" s="96"/>
      <c r="AR48" s="96"/>
      <c r="AS48" s="96"/>
      <c r="AT48" s="96"/>
      <c r="AU48" s="96"/>
      <c r="AV48" s="97"/>
      <c r="AW48" s="97"/>
      <c r="AX48" s="97"/>
      <c r="AY48" s="97"/>
      <c r="AZ48" s="97"/>
      <c r="BA48" s="98"/>
      <c r="BB48" s="98"/>
      <c r="BC48" s="98"/>
      <c r="BD48" s="98"/>
      <c r="BE48" s="98"/>
      <c r="BF48" s="99"/>
      <c r="BG48" s="99"/>
      <c r="BH48" s="99"/>
      <c r="BI48" s="99"/>
      <c r="BJ48" s="99"/>
      <c r="BM48" s="13"/>
      <c r="BN48" s="84"/>
    </row>
    <row r="49" spans="2:66">
      <c r="C49" s="223" t="s">
        <v>49</v>
      </c>
      <c r="D49" s="223"/>
      <c r="E49" s="124" t="s">
        <v>50</v>
      </c>
      <c r="F49" s="224">
        <v>-1</v>
      </c>
      <c r="G49" s="224"/>
      <c r="H49" s="12" t="s">
        <v>185</v>
      </c>
      <c r="BM49" s="13"/>
      <c r="BN49" s="84"/>
    </row>
    <row r="50" spans="2:66" s="64" customFormat="1">
      <c r="C50" s="9"/>
      <c r="D50" s="9"/>
      <c r="E50" s="9"/>
      <c r="F50" s="225">
        <v>-2</v>
      </c>
      <c r="G50" s="225"/>
      <c r="H50" s="102" t="s">
        <v>208</v>
      </c>
      <c r="AV50" s="100"/>
      <c r="AW50" s="100"/>
      <c r="AX50" s="100"/>
      <c r="AY50" s="100"/>
      <c r="AZ50" s="100"/>
      <c r="BA50" s="100"/>
      <c r="BB50" s="100"/>
      <c r="BC50" s="100"/>
      <c r="BD50" s="100"/>
      <c r="BE50" s="100"/>
      <c r="BF50" s="100"/>
      <c r="BG50" s="100"/>
      <c r="BH50" s="100"/>
      <c r="BI50" s="100"/>
      <c r="BJ50" s="100"/>
      <c r="BK50" s="100"/>
      <c r="BM50" s="12"/>
      <c r="BN50" s="101"/>
    </row>
    <row r="51" spans="2:66" s="64" customFormat="1">
      <c r="B51" s="71"/>
      <c r="C51" s="71"/>
      <c r="D51" s="71"/>
      <c r="E51" s="71"/>
      <c r="F51" s="225">
        <v>-3</v>
      </c>
      <c r="G51" s="225"/>
      <c r="H51" s="102" t="s">
        <v>204</v>
      </c>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M51" s="12"/>
      <c r="BN51" s="101"/>
    </row>
    <row r="52" spans="2:66" s="64" customFormat="1">
      <c r="B52" s="327" t="s">
        <v>53</v>
      </c>
      <c r="C52" s="327"/>
      <c r="D52" s="327"/>
      <c r="E52" s="124" t="s">
        <v>50</v>
      </c>
      <c r="F52" s="102" t="s">
        <v>170</v>
      </c>
      <c r="G52" s="71"/>
      <c r="H52" s="71"/>
      <c r="I52" s="71"/>
      <c r="J52" s="71"/>
      <c r="K52" s="71"/>
      <c r="L52" s="71"/>
      <c r="M52" s="71"/>
      <c r="N52" s="71"/>
      <c r="O52" s="71"/>
      <c r="P52" s="71"/>
      <c r="Q52" s="71"/>
      <c r="AE52" s="73"/>
      <c r="AF52" s="73"/>
      <c r="AG52" s="73"/>
      <c r="AH52" s="73"/>
      <c r="AI52" s="73"/>
      <c r="AJ52" s="73"/>
      <c r="AK52" s="73"/>
      <c r="AL52" s="73"/>
      <c r="AM52" s="73"/>
      <c r="AN52" s="73"/>
      <c r="AO52" s="73"/>
      <c r="AP52" s="73"/>
      <c r="AQ52" s="73"/>
      <c r="AR52" s="73"/>
      <c r="AS52" s="73"/>
      <c r="AV52" s="73"/>
      <c r="AW52" s="73"/>
      <c r="AX52" s="73"/>
      <c r="AY52" s="73"/>
      <c r="AZ52" s="73"/>
      <c r="BA52" s="73"/>
      <c r="BB52" s="73"/>
      <c r="BC52" s="73"/>
      <c r="BD52" s="73"/>
      <c r="BE52" s="73"/>
      <c r="BF52" s="73"/>
      <c r="BG52" s="73"/>
      <c r="BH52" s="73"/>
      <c r="BI52" s="73"/>
      <c r="BJ52" s="73"/>
      <c r="BK52" s="73"/>
      <c r="BM52" s="12"/>
      <c r="BN52" s="101"/>
    </row>
    <row r="53" spans="2:66" s="64" customFormat="1">
      <c r="BM53" s="12"/>
      <c r="BN53" s="101"/>
    </row>
    <row r="54" spans="2:66" s="64" customFormat="1">
      <c r="BM54" s="12"/>
      <c r="BN54" s="101"/>
    </row>
    <row r="55" spans="2:66" s="64" customFormat="1">
      <c r="BM55" s="12"/>
      <c r="BN55" s="101"/>
    </row>
    <row r="56" spans="2:66" s="64" customFormat="1">
      <c r="BM56" s="12"/>
      <c r="BN56" s="101"/>
    </row>
    <row r="57" spans="2:66" s="64" customFormat="1">
      <c r="BM57" s="12"/>
      <c r="BN57" s="101"/>
    </row>
    <row r="58" spans="2:66" s="64" customFormat="1">
      <c r="BM58" s="12"/>
      <c r="BN58" s="101"/>
    </row>
    <row r="59" spans="2:66" s="64" customFormat="1">
      <c r="BM59" s="12"/>
      <c r="BN59" s="101"/>
    </row>
    <row r="60" spans="2:66" s="64" customFormat="1">
      <c r="BM60" s="12"/>
      <c r="BN60" s="101"/>
    </row>
    <row r="61" spans="2:66" s="64" customFormat="1">
      <c r="BM61" s="12"/>
      <c r="BN61" s="101"/>
    </row>
    <row r="62" spans="2:66" s="64" customFormat="1">
      <c r="BM62" s="12"/>
      <c r="BN62" s="101"/>
    </row>
    <row r="63" spans="2:66" s="64" customFormat="1">
      <c r="BM63" s="12"/>
      <c r="BN63" s="101"/>
    </row>
    <row r="64" spans="2:66" s="64" customFormat="1">
      <c r="BM64" s="12"/>
      <c r="BN64" s="101"/>
    </row>
    <row r="65" spans="65:66" s="64" customFormat="1">
      <c r="BM65" s="12"/>
      <c r="BN65" s="101"/>
    </row>
    <row r="66" spans="65:66" s="64" customFormat="1">
      <c r="BM66" s="12"/>
      <c r="BN66" s="101"/>
    </row>
  </sheetData>
  <mergeCells count="386">
    <mergeCell ref="F50:G50"/>
    <mergeCell ref="F51:G51"/>
    <mergeCell ref="B52:D52"/>
    <mergeCell ref="AL47:AP47"/>
    <mergeCell ref="AQ47:AU47"/>
    <mergeCell ref="AV47:AZ47"/>
    <mergeCell ref="BA47:BE47"/>
    <mergeCell ref="BF47:BJ47"/>
    <mergeCell ref="C49:D49"/>
    <mergeCell ref="F49:G49"/>
    <mergeCell ref="D47:K47"/>
    <mergeCell ref="M47:Q47"/>
    <mergeCell ref="R47:V47"/>
    <mergeCell ref="W47:AA47"/>
    <mergeCell ref="AB47:AF47"/>
    <mergeCell ref="AG47:AK47"/>
    <mergeCell ref="AG46:AK46"/>
    <mergeCell ref="AL46:AP46"/>
    <mergeCell ref="AQ46:AU46"/>
    <mergeCell ref="AV46:AZ46"/>
    <mergeCell ref="BA46:BE46"/>
    <mergeCell ref="BF46:BJ46"/>
    <mergeCell ref="AL45:AP45"/>
    <mergeCell ref="AQ45:AU45"/>
    <mergeCell ref="AV45:AZ45"/>
    <mergeCell ref="BA45:BE45"/>
    <mergeCell ref="BF45:BJ45"/>
    <mergeCell ref="AG45:AK45"/>
    <mergeCell ref="D46:K46"/>
    <mergeCell ref="M46:Q46"/>
    <mergeCell ref="R46:V46"/>
    <mergeCell ref="W46:AA46"/>
    <mergeCell ref="AB46:AF46"/>
    <mergeCell ref="D45:K45"/>
    <mergeCell ref="M45:Q45"/>
    <mergeCell ref="R45:V45"/>
    <mergeCell ref="W45:AA45"/>
    <mergeCell ref="AB45:AF45"/>
    <mergeCell ref="AG44:AK44"/>
    <mergeCell ref="AL44:AP44"/>
    <mergeCell ref="AQ44:AU44"/>
    <mergeCell ref="AV44:AZ44"/>
    <mergeCell ref="BA44:BE44"/>
    <mergeCell ref="BF44:BJ44"/>
    <mergeCell ref="AL43:AP43"/>
    <mergeCell ref="AQ43:AU43"/>
    <mergeCell ref="AV43:AZ43"/>
    <mergeCell ref="BA43:BE43"/>
    <mergeCell ref="BF43:BJ43"/>
    <mergeCell ref="AG43:AK43"/>
    <mergeCell ref="D44:K44"/>
    <mergeCell ref="M44:Q44"/>
    <mergeCell ref="R44:V44"/>
    <mergeCell ref="W44:AA44"/>
    <mergeCell ref="AB44:AF44"/>
    <mergeCell ref="D43:K43"/>
    <mergeCell ref="M43:Q43"/>
    <mergeCell ref="R43:V43"/>
    <mergeCell ref="W43:AA43"/>
    <mergeCell ref="AB43:AF43"/>
    <mergeCell ref="AG42:AK42"/>
    <mergeCell ref="AL42:AP42"/>
    <mergeCell ref="AQ42:AU42"/>
    <mergeCell ref="AV42:AZ42"/>
    <mergeCell ref="BA42:BE42"/>
    <mergeCell ref="BF42:BJ42"/>
    <mergeCell ref="AL41:AP41"/>
    <mergeCell ref="AQ41:AU41"/>
    <mergeCell ref="AV41:AZ41"/>
    <mergeCell ref="BA41:BE41"/>
    <mergeCell ref="BF41:BJ41"/>
    <mergeCell ref="AG41:AK41"/>
    <mergeCell ref="D42:K42"/>
    <mergeCell ref="M42:Q42"/>
    <mergeCell ref="R42:V42"/>
    <mergeCell ref="W42:AA42"/>
    <mergeCell ref="AB42:AF42"/>
    <mergeCell ref="D41:K41"/>
    <mergeCell ref="M41:Q41"/>
    <mergeCell ref="R41:V41"/>
    <mergeCell ref="W41:AA41"/>
    <mergeCell ref="AB41:AF41"/>
    <mergeCell ref="AG40:AK40"/>
    <mergeCell ref="AL40:AP40"/>
    <mergeCell ref="AQ40:AU40"/>
    <mergeCell ref="AV40:AZ40"/>
    <mergeCell ref="BA40:BE40"/>
    <mergeCell ref="BF40:BJ40"/>
    <mergeCell ref="AL39:AP39"/>
    <mergeCell ref="AQ39:AU39"/>
    <mergeCell ref="AV39:AZ39"/>
    <mergeCell ref="BA39:BE39"/>
    <mergeCell ref="BF39:BJ39"/>
    <mergeCell ref="AG39:AK39"/>
    <mergeCell ref="D40:K40"/>
    <mergeCell ref="M40:Q40"/>
    <mergeCell ref="R40:V40"/>
    <mergeCell ref="W40:AA40"/>
    <mergeCell ref="AB40:AF40"/>
    <mergeCell ref="D39:K39"/>
    <mergeCell ref="M39:Q39"/>
    <mergeCell ref="R39:V39"/>
    <mergeCell ref="W39:AA39"/>
    <mergeCell ref="AB39:AF39"/>
    <mergeCell ref="AG38:AK38"/>
    <mergeCell ref="AL38:AP38"/>
    <mergeCell ref="AQ38:AU38"/>
    <mergeCell ref="AV38:AZ38"/>
    <mergeCell ref="BA38:BE38"/>
    <mergeCell ref="BF38:BJ38"/>
    <mergeCell ref="AL37:AP37"/>
    <mergeCell ref="AQ37:AU37"/>
    <mergeCell ref="AV37:AZ37"/>
    <mergeCell ref="BA37:BE37"/>
    <mergeCell ref="BF37:BJ37"/>
    <mergeCell ref="AG37:AK37"/>
    <mergeCell ref="D38:K38"/>
    <mergeCell ref="M38:Q38"/>
    <mergeCell ref="R38:V38"/>
    <mergeCell ref="W38:AA38"/>
    <mergeCell ref="AB38:AF38"/>
    <mergeCell ref="D37:K37"/>
    <mergeCell ref="M37:Q37"/>
    <mergeCell ref="R37:V37"/>
    <mergeCell ref="W37:AA37"/>
    <mergeCell ref="AB37:AF37"/>
    <mergeCell ref="AL35:AP35"/>
    <mergeCell ref="AQ35:AU35"/>
    <mergeCell ref="AV35:AZ35"/>
    <mergeCell ref="BA35:BE35"/>
    <mergeCell ref="BF35:BJ35"/>
    <mergeCell ref="D36:K36"/>
    <mergeCell ref="C35:K35"/>
    <mergeCell ref="M35:Q35"/>
    <mergeCell ref="R35:V35"/>
    <mergeCell ref="W35:AA35"/>
    <mergeCell ref="AB35:AF35"/>
    <mergeCell ref="AG35:AK35"/>
    <mergeCell ref="AG33:AK33"/>
    <mergeCell ref="AL33:AP33"/>
    <mergeCell ref="AQ33:AU33"/>
    <mergeCell ref="AV33:AZ33"/>
    <mergeCell ref="BA33:BE33"/>
    <mergeCell ref="BF33:BJ33"/>
    <mergeCell ref="AL32:AP32"/>
    <mergeCell ref="AQ32:AU32"/>
    <mergeCell ref="AV32:AZ32"/>
    <mergeCell ref="BA32:BE32"/>
    <mergeCell ref="BF32:BJ32"/>
    <mergeCell ref="AG32:AK32"/>
    <mergeCell ref="D33:K33"/>
    <mergeCell ref="M33:Q33"/>
    <mergeCell ref="R33:V33"/>
    <mergeCell ref="W33:AA33"/>
    <mergeCell ref="AB33:AF33"/>
    <mergeCell ref="D32:K32"/>
    <mergeCell ref="M32:Q32"/>
    <mergeCell ref="R32:V32"/>
    <mergeCell ref="W32:AA32"/>
    <mergeCell ref="AB32:AF32"/>
    <mergeCell ref="AG31:AK31"/>
    <mergeCell ref="AL31:AP31"/>
    <mergeCell ref="AQ31:AU31"/>
    <mergeCell ref="AV31:AZ31"/>
    <mergeCell ref="BA31:BE31"/>
    <mergeCell ref="BF31:BJ31"/>
    <mergeCell ref="AL30:AP30"/>
    <mergeCell ref="AQ30:AU30"/>
    <mergeCell ref="AV30:AZ30"/>
    <mergeCell ref="BA30:BE30"/>
    <mergeCell ref="BF30:BJ30"/>
    <mergeCell ref="AG30:AK30"/>
    <mergeCell ref="D31:K31"/>
    <mergeCell ref="M31:Q31"/>
    <mergeCell ref="R31:V31"/>
    <mergeCell ref="W31:AA31"/>
    <mergeCell ref="AB31:AF31"/>
    <mergeCell ref="D30:K30"/>
    <mergeCell ref="M30:Q30"/>
    <mergeCell ref="R30:V30"/>
    <mergeCell ref="W30:AA30"/>
    <mergeCell ref="AB30:AF30"/>
    <mergeCell ref="AG29:AK29"/>
    <mergeCell ref="AL29:AP29"/>
    <mergeCell ref="AQ29:AU29"/>
    <mergeCell ref="AV29:AZ29"/>
    <mergeCell ref="BA29:BE29"/>
    <mergeCell ref="BF29:BJ29"/>
    <mergeCell ref="AL28:AP28"/>
    <mergeCell ref="AQ28:AU28"/>
    <mergeCell ref="AV28:AZ28"/>
    <mergeCell ref="BA28:BE28"/>
    <mergeCell ref="BF28:BJ28"/>
    <mergeCell ref="AG28:AK28"/>
    <mergeCell ref="D29:K29"/>
    <mergeCell ref="M29:Q29"/>
    <mergeCell ref="R29:V29"/>
    <mergeCell ref="W29:AA29"/>
    <mergeCell ref="AB29:AF29"/>
    <mergeCell ref="D28:K28"/>
    <mergeCell ref="M28:Q28"/>
    <mergeCell ref="R28:V28"/>
    <mergeCell ref="W28:AA28"/>
    <mergeCell ref="AB28:AF28"/>
    <mergeCell ref="AG27:AK27"/>
    <mergeCell ref="AL27:AP27"/>
    <mergeCell ref="AQ27:AU27"/>
    <mergeCell ref="AV27:AZ27"/>
    <mergeCell ref="BA27:BE27"/>
    <mergeCell ref="BF27:BJ27"/>
    <mergeCell ref="AL26:AP26"/>
    <mergeCell ref="AQ26:AU26"/>
    <mergeCell ref="AV26:AZ26"/>
    <mergeCell ref="BA26:BE26"/>
    <mergeCell ref="BF26:BJ26"/>
    <mergeCell ref="AG26:AK26"/>
    <mergeCell ref="D27:K27"/>
    <mergeCell ref="M27:Q27"/>
    <mergeCell ref="R27:V27"/>
    <mergeCell ref="W27:AA27"/>
    <mergeCell ref="AB27:AF27"/>
    <mergeCell ref="D26:K26"/>
    <mergeCell ref="M26:Q26"/>
    <mergeCell ref="R26:V26"/>
    <mergeCell ref="W26:AA26"/>
    <mergeCell ref="AB26:AF26"/>
    <mergeCell ref="AG25:AK25"/>
    <mergeCell ref="AL25:AP25"/>
    <mergeCell ref="AQ25:AU25"/>
    <mergeCell ref="AV25:AZ25"/>
    <mergeCell ref="BA25:BE25"/>
    <mergeCell ref="BF25:BJ25"/>
    <mergeCell ref="AL24:AP24"/>
    <mergeCell ref="AQ24:AU24"/>
    <mergeCell ref="AV24:AZ24"/>
    <mergeCell ref="BA24:BE24"/>
    <mergeCell ref="BF24:BJ24"/>
    <mergeCell ref="AG24:AK24"/>
    <mergeCell ref="D25:K25"/>
    <mergeCell ref="M25:Q25"/>
    <mergeCell ref="R25:V25"/>
    <mergeCell ref="W25:AA25"/>
    <mergeCell ref="AB25:AF25"/>
    <mergeCell ref="D24:K24"/>
    <mergeCell ref="M24:Q24"/>
    <mergeCell ref="R24:V24"/>
    <mergeCell ref="W24:AA24"/>
    <mergeCell ref="AB24:AF24"/>
    <mergeCell ref="AG23:AK23"/>
    <mergeCell ref="AL23:AP23"/>
    <mergeCell ref="AQ23:AU23"/>
    <mergeCell ref="AV23:AZ23"/>
    <mergeCell ref="BA23:BE23"/>
    <mergeCell ref="BF23:BJ23"/>
    <mergeCell ref="AL22:AP22"/>
    <mergeCell ref="AQ22:AU22"/>
    <mergeCell ref="AV22:AZ22"/>
    <mergeCell ref="BA22:BE22"/>
    <mergeCell ref="BF22:BJ22"/>
    <mergeCell ref="AG22:AK22"/>
    <mergeCell ref="D23:K23"/>
    <mergeCell ref="M23:Q23"/>
    <mergeCell ref="R23:V23"/>
    <mergeCell ref="W23:AA23"/>
    <mergeCell ref="AB23:AF23"/>
    <mergeCell ref="D22:K22"/>
    <mergeCell ref="M22:Q22"/>
    <mergeCell ref="R22:V22"/>
    <mergeCell ref="W22:AA22"/>
    <mergeCell ref="AB22:AF22"/>
    <mergeCell ref="AG21:AK21"/>
    <mergeCell ref="AL21:AP21"/>
    <mergeCell ref="AQ21:AU21"/>
    <mergeCell ref="AV21:AZ21"/>
    <mergeCell ref="BA21:BE21"/>
    <mergeCell ref="BF21:BJ21"/>
    <mergeCell ref="AL20:AP20"/>
    <mergeCell ref="AQ20:AU20"/>
    <mergeCell ref="AV20:AZ20"/>
    <mergeCell ref="BA20:BE20"/>
    <mergeCell ref="BF20:BJ20"/>
    <mergeCell ref="AG20:AK20"/>
    <mergeCell ref="D21:K21"/>
    <mergeCell ref="M21:Q21"/>
    <mergeCell ref="R21:V21"/>
    <mergeCell ref="W21:AA21"/>
    <mergeCell ref="AB21:AF21"/>
    <mergeCell ref="D20:K20"/>
    <mergeCell ref="M20:Q20"/>
    <mergeCell ref="R20:V20"/>
    <mergeCell ref="W20:AA20"/>
    <mergeCell ref="AB20:AF20"/>
    <mergeCell ref="AG19:AK19"/>
    <mergeCell ref="AL19:AP19"/>
    <mergeCell ref="AQ19:AU19"/>
    <mergeCell ref="AV19:AZ19"/>
    <mergeCell ref="BA19:BE19"/>
    <mergeCell ref="BF19:BJ19"/>
    <mergeCell ref="AL18:AP18"/>
    <mergeCell ref="AQ18:AU18"/>
    <mergeCell ref="AV18:AZ18"/>
    <mergeCell ref="BA18:BE18"/>
    <mergeCell ref="BF18:BJ18"/>
    <mergeCell ref="AG18:AK18"/>
    <mergeCell ref="D19:K19"/>
    <mergeCell ref="M19:Q19"/>
    <mergeCell ref="R19:V19"/>
    <mergeCell ref="W19:AA19"/>
    <mergeCell ref="AB19:AF19"/>
    <mergeCell ref="D18:K18"/>
    <mergeCell ref="M18:Q18"/>
    <mergeCell ref="R18:V18"/>
    <mergeCell ref="W18:AA18"/>
    <mergeCell ref="AB18:AF18"/>
    <mergeCell ref="AQ17:AU17"/>
    <mergeCell ref="AV17:AZ17"/>
    <mergeCell ref="BA17:BE17"/>
    <mergeCell ref="BF17:BJ17"/>
    <mergeCell ref="AL16:AP16"/>
    <mergeCell ref="AQ16:AU16"/>
    <mergeCell ref="AV16:AZ16"/>
    <mergeCell ref="BA16:BE16"/>
    <mergeCell ref="BF16:BJ16"/>
    <mergeCell ref="AQ14:AU14"/>
    <mergeCell ref="AV14:AZ14"/>
    <mergeCell ref="BA14:BE14"/>
    <mergeCell ref="BF14:BJ14"/>
    <mergeCell ref="D16:K16"/>
    <mergeCell ref="M16:Q16"/>
    <mergeCell ref="R16:V16"/>
    <mergeCell ref="W16:AA16"/>
    <mergeCell ref="AB16:AF16"/>
    <mergeCell ref="AG16:AK16"/>
    <mergeCell ref="C14:K14"/>
    <mergeCell ref="M14:Q14"/>
    <mergeCell ref="R14:V14"/>
    <mergeCell ref="W14:AA14"/>
    <mergeCell ref="AB14:AF14"/>
    <mergeCell ref="AG14:AK14"/>
    <mergeCell ref="AL14:AP14"/>
    <mergeCell ref="D17:K17"/>
    <mergeCell ref="M17:Q17"/>
    <mergeCell ref="R17:V17"/>
    <mergeCell ref="W17:AA17"/>
    <mergeCell ref="AB17:AF17"/>
    <mergeCell ref="AG17:AK17"/>
    <mergeCell ref="AL17:AP17"/>
    <mergeCell ref="BD10:BE10"/>
    <mergeCell ref="BI10:BJ10"/>
    <mergeCell ref="C12:K12"/>
    <mergeCell ref="M12:Q12"/>
    <mergeCell ref="R12:V12"/>
    <mergeCell ref="W12:AA12"/>
    <mergeCell ref="AB12:AF12"/>
    <mergeCell ref="AG12:AK12"/>
    <mergeCell ref="AL12:AP12"/>
    <mergeCell ref="AQ12:AU12"/>
    <mergeCell ref="AV12:AZ12"/>
    <mergeCell ref="BA12:BE12"/>
    <mergeCell ref="BF12:BJ12"/>
    <mergeCell ref="P10:Q10"/>
    <mergeCell ref="U10:V10"/>
    <mergeCell ref="Z10:AA10"/>
    <mergeCell ref="AE10:AF10"/>
    <mergeCell ref="AJ10:AK10"/>
    <mergeCell ref="AO10:AP10"/>
    <mergeCell ref="AT10:AU10"/>
    <mergeCell ref="AY10:AZ10"/>
    <mergeCell ref="W9:AA9"/>
    <mergeCell ref="AB9:AF9"/>
    <mergeCell ref="AG9:AK9"/>
    <mergeCell ref="AL9:AP9"/>
    <mergeCell ref="AQ9:AU9"/>
    <mergeCell ref="AV9:AZ9"/>
    <mergeCell ref="A1:N2"/>
    <mergeCell ref="B6:BJ6"/>
    <mergeCell ref="B8:L9"/>
    <mergeCell ref="M8:V8"/>
    <mergeCell ref="W8:AF8"/>
    <mergeCell ref="AG8:AP8"/>
    <mergeCell ref="AQ8:AZ8"/>
    <mergeCell ref="BA8:BJ8"/>
    <mergeCell ref="M9:Q9"/>
    <mergeCell ref="R9:V9"/>
    <mergeCell ref="BA9:BE9"/>
    <mergeCell ref="BF9:BJ9"/>
  </mergeCells>
  <phoneticPr fontId="5"/>
  <pageMargins left="0.47244094488188981" right="0.39370078740157483" top="0.31496062992125984" bottom="0.3937007874015748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65"/>
  <sheetViews>
    <sheetView view="pageBreakPreview" zoomScaleNormal="100" zoomScaleSheetLayoutView="100" workbookViewId="0">
      <selection activeCell="B1" sqref="B1"/>
    </sheetView>
  </sheetViews>
  <sheetFormatPr defaultRowHeight="13.5"/>
  <cols>
    <col min="1" max="1" width="1" style="9" customWidth="1"/>
    <col min="2" max="63" width="1.625" style="9" customWidth="1"/>
    <col min="64" max="16384" width="9" style="9"/>
  </cols>
  <sheetData>
    <row r="1" spans="2:63" ht="11.1" customHeight="1">
      <c r="AY1" s="194">
        <f>'134'!A1+1</f>
        <v>135</v>
      </c>
      <c r="AZ1" s="195"/>
      <c r="BA1" s="195"/>
      <c r="BB1" s="195"/>
      <c r="BC1" s="195"/>
      <c r="BD1" s="195"/>
      <c r="BE1" s="195"/>
      <c r="BF1" s="195"/>
      <c r="BG1" s="195"/>
      <c r="BH1" s="195"/>
      <c r="BI1" s="195"/>
      <c r="BJ1" s="195"/>
      <c r="BK1" s="195"/>
    </row>
    <row r="2" spans="2:63" ht="11.1" customHeight="1">
      <c r="AY2" s="195"/>
      <c r="AZ2" s="195"/>
      <c r="BA2" s="195"/>
      <c r="BB2" s="195"/>
      <c r="BC2" s="195"/>
      <c r="BD2" s="195"/>
      <c r="BE2" s="195"/>
      <c r="BF2" s="195"/>
      <c r="BG2" s="195"/>
      <c r="BH2" s="195"/>
      <c r="BI2" s="195"/>
      <c r="BJ2" s="195"/>
      <c r="BK2" s="195"/>
    </row>
    <row r="3" spans="2:63">
      <c r="AY3" s="127"/>
      <c r="AZ3" s="127"/>
      <c r="BA3" s="127"/>
      <c r="BB3" s="127"/>
      <c r="BC3" s="127"/>
      <c r="BD3" s="127"/>
      <c r="BE3" s="127"/>
      <c r="BF3" s="127"/>
      <c r="BG3" s="127"/>
      <c r="BH3" s="127"/>
      <c r="BI3" s="127"/>
      <c r="BJ3" s="127"/>
      <c r="BK3" s="127"/>
    </row>
    <row r="4" spans="2:63">
      <c r="AY4" s="127"/>
      <c r="AZ4" s="127"/>
      <c r="BA4" s="127"/>
      <c r="BB4" s="127"/>
      <c r="BC4" s="127"/>
      <c r="BD4" s="127"/>
      <c r="BE4" s="127"/>
      <c r="BF4" s="127"/>
      <c r="BG4" s="127"/>
      <c r="BH4" s="127"/>
      <c r="BI4" s="127"/>
      <c r="BJ4" s="127"/>
      <c r="BK4" s="127"/>
    </row>
    <row r="5" spans="2:63">
      <c r="AY5" s="127"/>
      <c r="AZ5" s="127"/>
      <c r="BA5" s="127"/>
      <c r="BB5" s="127"/>
      <c r="BC5" s="127"/>
      <c r="BD5" s="127"/>
      <c r="BE5" s="127"/>
      <c r="BF5" s="127"/>
      <c r="BG5" s="127"/>
      <c r="BH5" s="127"/>
      <c r="BI5" s="127"/>
      <c r="BJ5" s="127"/>
      <c r="BK5" s="127"/>
    </row>
    <row r="6" spans="2:63" ht="18" customHeight="1">
      <c r="B6" s="196" t="s">
        <v>197</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row>
    <row r="7" spans="2:63" ht="12.95" customHeight="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7" t="s">
        <v>122</v>
      </c>
      <c r="BK7" s="103"/>
    </row>
    <row r="8" spans="2:63" ht="15.75" customHeight="1">
      <c r="B8" s="202"/>
      <c r="C8" s="237"/>
      <c r="D8" s="237"/>
      <c r="E8" s="237"/>
      <c r="F8" s="237"/>
      <c r="G8" s="237"/>
      <c r="H8" s="237"/>
      <c r="I8" s="237"/>
      <c r="J8" s="237"/>
      <c r="K8" s="237"/>
      <c r="L8" s="237"/>
      <c r="M8" s="342" t="s">
        <v>164</v>
      </c>
      <c r="N8" s="343"/>
      <c r="O8" s="343"/>
      <c r="P8" s="343"/>
      <c r="Q8" s="343"/>
      <c r="R8" s="343"/>
      <c r="S8" s="343"/>
      <c r="T8" s="343"/>
      <c r="U8" s="343"/>
      <c r="V8" s="344"/>
      <c r="W8" s="350" t="s">
        <v>184</v>
      </c>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row>
    <row r="9" spans="2:63" ht="15.75" customHeight="1">
      <c r="B9" s="232"/>
      <c r="C9" s="227"/>
      <c r="D9" s="227"/>
      <c r="E9" s="227"/>
      <c r="F9" s="227"/>
      <c r="G9" s="227"/>
      <c r="H9" s="227"/>
      <c r="I9" s="227"/>
      <c r="J9" s="227"/>
      <c r="K9" s="227"/>
      <c r="L9" s="227"/>
      <c r="M9" s="345"/>
      <c r="N9" s="346"/>
      <c r="O9" s="346"/>
      <c r="P9" s="346"/>
      <c r="Q9" s="346"/>
      <c r="R9" s="346"/>
      <c r="S9" s="346"/>
      <c r="T9" s="346"/>
      <c r="U9" s="346"/>
      <c r="V9" s="347"/>
      <c r="W9" s="226" t="s">
        <v>165</v>
      </c>
      <c r="X9" s="226"/>
      <c r="Y9" s="226"/>
      <c r="Z9" s="226"/>
      <c r="AA9" s="226"/>
      <c r="AB9" s="226"/>
      <c r="AC9" s="226"/>
      <c r="AD9" s="226"/>
      <c r="AE9" s="226"/>
      <c r="AF9" s="226"/>
      <c r="AG9" s="348" t="s">
        <v>166</v>
      </c>
      <c r="AH9" s="348"/>
      <c r="AI9" s="348"/>
      <c r="AJ9" s="348"/>
      <c r="AK9" s="348"/>
      <c r="AL9" s="348"/>
      <c r="AM9" s="348"/>
      <c r="AN9" s="348"/>
      <c r="AO9" s="348"/>
      <c r="AP9" s="348"/>
      <c r="AQ9" s="348" t="s">
        <v>167</v>
      </c>
      <c r="AR9" s="348"/>
      <c r="AS9" s="348"/>
      <c r="AT9" s="348"/>
      <c r="AU9" s="348"/>
      <c r="AV9" s="348"/>
      <c r="AW9" s="348"/>
      <c r="AX9" s="348"/>
      <c r="AY9" s="348"/>
      <c r="AZ9" s="348"/>
      <c r="BA9" s="348" t="s">
        <v>168</v>
      </c>
      <c r="BB9" s="348"/>
      <c r="BC9" s="348"/>
      <c r="BD9" s="348"/>
      <c r="BE9" s="348"/>
      <c r="BF9" s="348"/>
      <c r="BG9" s="348"/>
      <c r="BH9" s="348"/>
      <c r="BI9" s="348"/>
      <c r="BJ9" s="349"/>
      <c r="BK9" s="71"/>
    </row>
    <row r="10" spans="2:63" ht="13.5" customHeight="1">
      <c r="L10" s="59"/>
      <c r="N10" s="104"/>
      <c r="O10" s="104"/>
      <c r="P10" s="104"/>
      <c r="Q10" s="104"/>
      <c r="R10" s="104"/>
      <c r="S10" s="104"/>
      <c r="T10" s="104"/>
      <c r="U10" s="104"/>
      <c r="V10" s="104"/>
      <c r="W10" s="129"/>
      <c r="X10" s="129"/>
      <c r="Y10" s="129"/>
      <c r="Z10" s="129"/>
      <c r="AA10" s="129"/>
      <c r="AB10" s="129"/>
      <c r="AC10" s="129"/>
      <c r="AD10" s="129"/>
      <c r="AE10" s="108"/>
      <c r="AF10" s="108"/>
      <c r="AO10" s="108"/>
      <c r="AP10" s="108"/>
      <c r="AQ10" s="129"/>
      <c r="AR10" s="129"/>
      <c r="AS10" s="129"/>
      <c r="AT10" s="129"/>
      <c r="AU10" s="129"/>
      <c r="AV10" s="129"/>
      <c r="AW10" s="129"/>
      <c r="AX10" s="129"/>
      <c r="AY10" s="108"/>
      <c r="AZ10" s="108"/>
      <c r="BI10" s="108"/>
      <c r="BJ10" s="108"/>
      <c r="BK10" s="71"/>
    </row>
    <row r="11" spans="2:63" ht="13.5" customHeight="1">
      <c r="C11" s="217" t="s">
        <v>44</v>
      </c>
      <c r="D11" s="217"/>
      <c r="E11" s="217"/>
      <c r="F11" s="352">
        <v>22</v>
      </c>
      <c r="G11" s="218"/>
      <c r="H11" s="218"/>
      <c r="I11" s="219" t="s">
        <v>46</v>
      </c>
      <c r="J11" s="219"/>
      <c r="K11" s="219"/>
      <c r="L11" s="60"/>
      <c r="M11" s="353">
        <v>520</v>
      </c>
      <c r="N11" s="353"/>
      <c r="O11" s="353"/>
      <c r="P11" s="353"/>
      <c r="Q11" s="353"/>
      <c r="R11" s="353"/>
      <c r="S11" s="353"/>
      <c r="T11" s="353"/>
      <c r="U11" s="353"/>
      <c r="V11" s="353"/>
      <c r="W11" s="353">
        <v>221</v>
      </c>
      <c r="X11" s="353"/>
      <c r="Y11" s="353"/>
      <c r="Z11" s="353"/>
      <c r="AA11" s="353"/>
      <c r="AB11" s="353"/>
      <c r="AC11" s="353"/>
      <c r="AD11" s="353"/>
      <c r="AE11" s="353"/>
      <c r="AF11" s="353"/>
      <c r="AG11" s="353">
        <v>127</v>
      </c>
      <c r="AH11" s="353"/>
      <c r="AI11" s="353"/>
      <c r="AJ11" s="353"/>
      <c r="AK11" s="353"/>
      <c r="AL11" s="353"/>
      <c r="AM11" s="353"/>
      <c r="AN11" s="353"/>
      <c r="AO11" s="353"/>
      <c r="AP11" s="353"/>
      <c r="AQ11" s="353">
        <v>127</v>
      </c>
      <c r="AR11" s="353"/>
      <c r="AS11" s="353"/>
      <c r="AT11" s="353"/>
      <c r="AU11" s="353"/>
      <c r="AV11" s="353"/>
      <c r="AW11" s="353"/>
      <c r="AX11" s="353"/>
      <c r="AY11" s="353"/>
      <c r="AZ11" s="353"/>
      <c r="BA11" s="353">
        <v>45</v>
      </c>
      <c r="BB11" s="353"/>
      <c r="BC11" s="353"/>
      <c r="BD11" s="353"/>
      <c r="BE11" s="353"/>
      <c r="BF11" s="353"/>
      <c r="BG11" s="353"/>
      <c r="BH11" s="353"/>
      <c r="BI11" s="353"/>
      <c r="BJ11" s="353"/>
      <c r="BK11" s="71"/>
    </row>
    <row r="12" spans="2:63" ht="13.5" customHeight="1">
      <c r="F12" s="352">
        <v>23</v>
      </c>
      <c r="G12" s="218"/>
      <c r="H12" s="218"/>
      <c r="L12" s="60"/>
      <c r="M12" s="353">
        <v>513</v>
      </c>
      <c r="N12" s="353"/>
      <c r="O12" s="353"/>
      <c r="P12" s="353"/>
      <c r="Q12" s="353"/>
      <c r="R12" s="353"/>
      <c r="S12" s="353"/>
      <c r="T12" s="353"/>
      <c r="U12" s="353"/>
      <c r="V12" s="353"/>
      <c r="W12" s="353">
        <v>221</v>
      </c>
      <c r="X12" s="353"/>
      <c r="Y12" s="353"/>
      <c r="Z12" s="353"/>
      <c r="AA12" s="353"/>
      <c r="AB12" s="353"/>
      <c r="AC12" s="353"/>
      <c r="AD12" s="353"/>
      <c r="AE12" s="353"/>
      <c r="AF12" s="353"/>
      <c r="AG12" s="353">
        <v>124</v>
      </c>
      <c r="AH12" s="353"/>
      <c r="AI12" s="353"/>
      <c r="AJ12" s="353"/>
      <c r="AK12" s="353"/>
      <c r="AL12" s="353"/>
      <c r="AM12" s="353"/>
      <c r="AN12" s="353"/>
      <c r="AO12" s="353"/>
      <c r="AP12" s="353"/>
      <c r="AQ12" s="353">
        <v>122</v>
      </c>
      <c r="AR12" s="353"/>
      <c r="AS12" s="353"/>
      <c r="AT12" s="353"/>
      <c r="AU12" s="353"/>
      <c r="AV12" s="353"/>
      <c r="AW12" s="353"/>
      <c r="AX12" s="353"/>
      <c r="AY12" s="353"/>
      <c r="AZ12" s="353"/>
      <c r="BA12" s="353">
        <v>46</v>
      </c>
      <c r="BB12" s="353"/>
      <c r="BC12" s="353"/>
      <c r="BD12" s="353"/>
      <c r="BE12" s="353"/>
      <c r="BF12" s="353"/>
      <c r="BG12" s="353"/>
      <c r="BH12" s="353"/>
      <c r="BI12" s="353"/>
      <c r="BJ12" s="353"/>
      <c r="BK12" s="64"/>
    </row>
    <row r="13" spans="2:63" ht="14.25" customHeight="1">
      <c r="F13" s="352">
        <v>24</v>
      </c>
      <c r="G13" s="218"/>
      <c r="H13" s="218"/>
      <c r="L13" s="60"/>
      <c r="M13" s="353">
        <v>498</v>
      </c>
      <c r="N13" s="353"/>
      <c r="O13" s="353"/>
      <c r="P13" s="353"/>
      <c r="Q13" s="353"/>
      <c r="R13" s="353"/>
      <c r="S13" s="353"/>
      <c r="T13" s="353"/>
      <c r="U13" s="353"/>
      <c r="V13" s="353"/>
      <c r="W13" s="353">
        <v>208</v>
      </c>
      <c r="X13" s="353"/>
      <c r="Y13" s="353"/>
      <c r="Z13" s="353"/>
      <c r="AA13" s="353"/>
      <c r="AB13" s="353"/>
      <c r="AC13" s="353"/>
      <c r="AD13" s="353"/>
      <c r="AE13" s="353"/>
      <c r="AF13" s="353"/>
      <c r="AG13" s="353">
        <v>127</v>
      </c>
      <c r="AH13" s="353"/>
      <c r="AI13" s="353"/>
      <c r="AJ13" s="353"/>
      <c r="AK13" s="353"/>
      <c r="AL13" s="353"/>
      <c r="AM13" s="353"/>
      <c r="AN13" s="353"/>
      <c r="AO13" s="353"/>
      <c r="AP13" s="353"/>
      <c r="AQ13" s="353">
        <v>120</v>
      </c>
      <c r="AR13" s="353"/>
      <c r="AS13" s="353"/>
      <c r="AT13" s="353"/>
      <c r="AU13" s="353"/>
      <c r="AV13" s="353"/>
      <c r="AW13" s="353"/>
      <c r="AX13" s="353"/>
      <c r="AY13" s="353"/>
      <c r="AZ13" s="353"/>
      <c r="BA13" s="353">
        <v>43</v>
      </c>
      <c r="BB13" s="353"/>
      <c r="BC13" s="353"/>
      <c r="BD13" s="353"/>
      <c r="BE13" s="353"/>
      <c r="BF13" s="353"/>
      <c r="BG13" s="353"/>
      <c r="BH13" s="353"/>
      <c r="BI13" s="353"/>
      <c r="BJ13" s="353"/>
      <c r="BK13" s="128"/>
    </row>
    <row r="14" spans="2:63" ht="14.25" customHeight="1">
      <c r="F14" s="352">
        <v>25</v>
      </c>
      <c r="G14" s="218"/>
      <c r="H14" s="218"/>
      <c r="L14" s="60"/>
      <c r="M14" s="353">
        <v>480</v>
      </c>
      <c r="N14" s="353"/>
      <c r="O14" s="353"/>
      <c r="P14" s="353"/>
      <c r="Q14" s="353"/>
      <c r="R14" s="353"/>
      <c r="S14" s="353"/>
      <c r="T14" s="353"/>
      <c r="U14" s="353"/>
      <c r="V14" s="353"/>
      <c r="W14" s="353">
        <v>209</v>
      </c>
      <c r="X14" s="353"/>
      <c r="Y14" s="353"/>
      <c r="Z14" s="353"/>
      <c r="AA14" s="353"/>
      <c r="AB14" s="353"/>
      <c r="AC14" s="353"/>
      <c r="AD14" s="353"/>
      <c r="AE14" s="353"/>
      <c r="AF14" s="353"/>
      <c r="AG14" s="353">
        <v>113</v>
      </c>
      <c r="AH14" s="353"/>
      <c r="AI14" s="353"/>
      <c r="AJ14" s="353"/>
      <c r="AK14" s="353"/>
      <c r="AL14" s="353"/>
      <c r="AM14" s="353"/>
      <c r="AN14" s="353"/>
      <c r="AO14" s="353"/>
      <c r="AP14" s="353"/>
      <c r="AQ14" s="353">
        <v>115</v>
      </c>
      <c r="AR14" s="353"/>
      <c r="AS14" s="353"/>
      <c r="AT14" s="353"/>
      <c r="AU14" s="353"/>
      <c r="AV14" s="353"/>
      <c r="AW14" s="353"/>
      <c r="AX14" s="353"/>
      <c r="AY14" s="353"/>
      <c r="AZ14" s="353"/>
      <c r="BA14" s="353">
        <v>43</v>
      </c>
      <c r="BB14" s="353"/>
      <c r="BC14" s="353"/>
      <c r="BD14" s="353"/>
      <c r="BE14" s="353"/>
      <c r="BF14" s="353"/>
      <c r="BG14" s="353"/>
      <c r="BH14" s="353"/>
      <c r="BI14" s="353"/>
      <c r="BJ14" s="353"/>
      <c r="BK14" s="128"/>
    </row>
    <row r="15" spans="2:63" ht="14.25" customHeight="1">
      <c r="F15" s="355">
        <v>26</v>
      </c>
      <c r="G15" s="314"/>
      <c r="H15" s="314"/>
      <c r="I15" s="105"/>
      <c r="J15" s="105"/>
      <c r="K15" s="105"/>
      <c r="L15" s="106"/>
      <c r="M15" s="354">
        <v>465</v>
      </c>
      <c r="N15" s="354"/>
      <c r="O15" s="354"/>
      <c r="P15" s="354"/>
      <c r="Q15" s="354"/>
      <c r="R15" s="354"/>
      <c r="S15" s="354"/>
      <c r="T15" s="354"/>
      <c r="U15" s="354"/>
      <c r="V15" s="354"/>
      <c r="W15" s="354">
        <v>193</v>
      </c>
      <c r="X15" s="354"/>
      <c r="Y15" s="354"/>
      <c r="Z15" s="354"/>
      <c r="AA15" s="354"/>
      <c r="AB15" s="354"/>
      <c r="AC15" s="354"/>
      <c r="AD15" s="354"/>
      <c r="AE15" s="354"/>
      <c r="AF15" s="354"/>
      <c r="AG15" s="354">
        <v>117</v>
      </c>
      <c r="AH15" s="354"/>
      <c r="AI15" s="354"/>
      <c r="AJ15" s="354"/>
      <c r="AK15" s="354"/>
      <c r="AL15" s="354"/>
      <c r="AM15" s="354"/>
      <c r="AN15" s="354"/>
      <c r="AO15" s="354"/>
      <c r="AP15" s="354"/>
      <c r="AQ15" s="354">
        <v>116</v>
      </c>
      <c r="AR15" s="354"/>
      <c r="AS15" s="354"/>
      <c r="AT15" s="354"/>
      <c r="AU15" s="354"/>
      <c r="AV15" s="354"/>
      <c r="AW15" s="354"/>
      <c r="AX15" s="354"/>
      <c r="AY15" s="354"/>
      <c r="AZ15" s="354"/>
      <c r="BA15" s="354">
        <v>39</v>
      </c>
      <c r="BB15" s="354"/>
      <c r="BC15" s="354"/>
      <c r="BD15" s="354"/>
      <c r="BE15" s="354"/>
      <c r="BF15" s="354"/>
      <c r="BG15" s="354"/>
      <c r="BH15" s="354"/>
      <c r="BI15" s="354"/>
      <c r="BJ15" s="354"/>
      <c r="BK15" s="128"/>
    </row>
    <row r="16" spans="2:63" ht="14.25" customHeight="1">
      <c r="B16" s="61"/>
      <c r="C16" s="61"/>
      <c r="D16" s="61"/>
      <c r="E16" s="61"/>
      <c r="F16" s="61"/>
      <c r="G16" s="61"/>
      <c r="H16" s="61"/>
      <c r="I16" s="61"/>
      <c r="J16" s="61"/>
      <c r="K16" s="61"/>
      <c r="L16" s="62"/>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128"/>
    </row>
    <row r="17" spans="2:67" ht="14.25" customHeight="1">
      <c r="B17" s="327" t="s">
        <v>53</v>
      </c>
      <c r="C17" s="327"/>
      <c r="D17" s="327"/>
      <c r="E17" s="85" t="s">
        <v>169</v>
      </c>
      <c r="F17" s="102" t="s">
        <v>170</v>
      </c>
      <c r="G17" s="107"/>
      <c r="H17" s="11"/>
      <c r="BK17" s="128"/>
    </row>
    <row r="18" spans="2:67" ht="13.5" customHeight="1">
      <c r="F18" s="225"/>
      <c r="G18" s="225"/>
      <c r="H18" s="12"/>
      <c r="BK18" s="64"/>
    </row>
    <row r="19" spans="2:67" ht="13.5" customHeight="1">
      <c r="F19" s="122"/>
      <c r="G19" s="122"/>
      <c r="H19" s="12"/>
      <c r="BK19" s="64"/>
    </row>
    <row r="20" spans="2:67" ht="13.5" customHeight="1"/>
    <row r="21" spans="2:67" ht="18" customHeight="1">
      <c r="B21" s="196" t="s">
        <v>198</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row>
    <row r="22" spans="2:67" ht="12.95" customHeight="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7" t="s">
        <v>122</v>
      </c>
    </row>
    <row r="23" spans="2:67" ht="15.75" customHeight="1">
      <c r="B23" s="356" t="s">
        <v>171</v>
      </c>
      <c r="C23" s="356"/>
      <c r="D23" s="356"/>
      <c r="E23" s="356"/>
      <c r="F23" s="356"/>
      <c r="G23" s="356"/>
      <c r="H23" s="356"/>
      <c r="I23" s="356"/>
      <c r="J23" s="356"/>
      <c r="K23" s="356"/>
      <c r="L23" s="356"/>
      <c r="M23" s="356"/>
      <c r="N23" s="356"/>
      <c r="O23" s="357" t="s">
        <v>164</v>
      </c>
      <c r="P23" s="356"/>
      <c r="Q23" s="356"/>
      <c r="R23" s="356"/>
      <c r="S23" s="358"/>
      <c r="T23" s="358"/>
      <c r="U23" s="358"/>
      <c r="V23" s="359"/>
      <c r="W23" s="363" t="s">
        <v>172</v>
      </c>
      <c r="X23" s="364"/>
      <c r="Y23" s="364"/>
      <c r="Z23" s="364"/>
      <c r="AA23" s="364"/>
      <c r="AB23" s="364"/>
      <c r="AC23" s="364"/>
      <c r="AD23" s="364"/>
      <c r="AE23" s="364"/>
      <c r="AF23" s="364"/>
      <c r="AG23" s="364"/>
      <c r="AH23" s="364"/>
      <c r="AI23" s="364"/>
      <c r="AJ23" s="364"/>
      <c r="AK23" s="364"/>
      <c r="AL23" s="365"/>
      <c r="AM23" s="366" t="s">
        <v>173</v>
      </c>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row>
    <row r="24" spans="2:67" ht="15.75" customHeight="1">
      <c r="B24" s="346"/>
      <c r="C24" s="346"/>
      <c r="D24" s="346"/>
      <c r="E24" s="346"/>
      <c r="F24" s="346"/>
      <c r="G24" s="346"/>
      <c r="H24" s="346"/>
      <c r="I24" s="346"/>
      <c r="J24" s="346"/>
      <c r="K24" s="346"/>
      <c r="L24" s="346"/>
      <c r="M24" s="346"/>
      <c r="N24" s="346"/>
      <c r="O24" s="360"/>
      <c r="P24" s="361"/>
      <c r="Q24" s="361"/>
      <c r="R24" s="361"/>
      <c r="S24" s="361"/>
      <c r="T24" s="361"/>
      <c r="U24" s="361"/>
      <c r="V24" s="362"/>
      <c r="W24" s="368" t="s">
        <v>174</v>
      </c>
      <c r="X24" s="368"/>
      <c r="Y24" s="368"/>
      <c r="Z24" s="368"/>
      <c r="AA24" s="368"/>
      <c r="AB24" s="368"/>
      <c r="AC24" s="368"/>
      <c r="AD24" s="369"/>
      <c r="AE24" s="349" t="s">
        <v>175</v>
      </c>
      <c r="AF24" s="370"/>
      <c r="AG24" s="370"/>
      <c r="AH24" s="370"/>
      <c r="AI24" s="370"/>
      <c r="AJ24" s="370"/>
      <c r="AK24" s="370"/>
      <c r="AL24" s="370"/>
      <c r="AM24" s="371" t="s">
        <v>176</v>
      </c>
      <c r="AN24" s="372"/>
      <c r="AO24" s="372"/>
      <c r="AP24" s="372"/>
      <c r="AQ24" s="372"/>
      <c r="AR24" s="368"/>
      <c r="AS24" s="368"/>
      <c r="AT24" s="369"/>
      <c r="AU24" s="371" t="s">
        <v>177</v>
      </c>
      <c r="AV24" s="372"/>
      <c r="AW24" s="372"/>
      <c r="AX24" s="372"/>
      <c r="AY24" s="372"/>
      <c r="AZ24" s="368"/>
      <c r="BA24" s="368"/>
      <c r="BB24" s="369"/>
      <c r="BC24" s="349" t="s">
        <v>178</v>
      </c>
      <c r="BD24" s="370"/>
      <c r="BE24" s="370"/>
      <c r="BF24" s="370"/>
      <c r="BG24" s="370"/>
      <c r="BH24" s="370"/>
      <c r="BI24" s="370"/>
      <c r="BJ24" s="370"/>
      <c r="BK24" s="71"/>
      <c r="BL24" s="71"/>
      <c r="BM24" s="71"/>
      <c r="BN24" s="71"/>
      <c r="BO24" s="71"/>
    </row>
    <row r="25" spans="2:67" ht="13.5" customHeight="1">
      <c r="N25" s="60"/>
      <c r="U25" s="108"/>
      <c r="V25" s="108"/>
      <c r="W25" s="129"/>
      <c r="X25" s="129"/>
      <c r="Y25" s="129"/>
      <c r="Z25" s="129"/>
      <c r="AA25" s="129"/>
      <c r="AB25" s="129"/>
      <c r="AC25" s="108"/>
      <c r="AD25" s="108"/>
      <c r="AK25" s="108"/>
      <c r="AL25" s="108"/>
      <c r="AM25" s="108"/>
      <c r="AN25" s="108"/>
      <c r="AO25" s="108"/>
      <c r="AP25" s="108"/>
      <c r="AQ25" s="108"/>
      <c r="AR25" s="108"/>
      <c r="AS25" s="108"/>
      <c r="AT25" s="108"/>
      <c r="AU25" s="129"/>
      <c r="AV25" s="129"/>
      <c r="AW25" s="129"/>
      <c r="AX25" s="129"/>
      <c r="AY25" s="129"/>
      <c r="AZ25" s="129"/>
      <c r="BA25" s="108"/>
      <c r="BB25" s="108"/>
      <c r="BI25" s="108"/>
      <c r="BJ25" s="108"/>
      <c r="BK25" s="71"/>
      <c r="BL25" s="71"/>
      <c r="BM25" s="71"/>
      <c r="BN25" s="71"/>
      <c r="BO25" s="71"/>
    </row>
    <row r="26" spans="2:67" ht="13.5" customHeight="1">
      <c r="C26" s="217" t="s">
        <v>44</v>
      </c>
      <c r="D26" s="217"/>
      <c r="E26" s="217"/>
      <c r="F26" s="217"/>
      <c r="G26" s="352">
        <v>22</v>
      </c>
      <c r="H26" s="218"/>
      <c r="I26" s="218"/>
      <c r="J26" s="125"/>
      <c r="K26" s="219" t="s">
        <v>46</v>
      </c>
      <c r="L26" s="219"/>
      <c r="M26" s="219"/>
      <c r="N26" s="60"/>
      <c r="O26" s="353">
        <v>1121</v>
      </c>
      <c r="P26" s="353"/>
      <c r="Q26" s="353"/>
      <c r="R26" s="353"/>
      <c r="S26" s="353"/>
      <c r="T26" s="353"/>
      <c r="U26" s="353"/>
      <c r="V26" s="353"/>
      <c r="W26" s="353">
        <v>322</v>
      </c>
      <c r="X26" s="353"/>
      <c r="Y26" s="353"/>
      <c r="Z26" s="353"/>
      <c r="AA26" s="353"/>
      <c r="AB26" s="353"/>
      <c r="AC26" s="353"/>
      <c r="AD26" s="353"/>
      <c r="AE26" s="353">
        <v>799</v>
      </c>
      <c r="AF26" s="353"/>
      <c r="AG26" s="353"/>
      <c r="AH26" s="353"/>
      <c r="AI26" s="353"/>
      <c r="AJ26" s="353"/>
      <c r="AK26" s="353"/>
      <c r="AL26" s="353"/>
      <c r="AM26" s="353">
        <v>47</v>
      </c>
      <c r="AN26" s="353"/>
      <c r="AO26" s="353"/>
      <c r="AP26" s="353"/>
      <c r="AQ26" s="353"/>
      <c r="AR26" s="353"/>
      <c r="AS26" s="353"/>
      <c r="AT26" s="353"/>
      <c r="AU26" s="353">
        <v>442</v>
      </c>
      <c r="AV26" s="353"/>
      <c r="AW26" s="353"/>
      <c r="AX26" s="353"/>
      <c r="AY26" s="353"/>
      <c r="AZ26" s="353"/>
      <c r="BA26" s="353"/>
      <c r="BB26" s="353"/>
      <c r="BC26" s="353">
        <v>632</v>
      </c>
      <c r="BD26" s="353"/>
      <c r="BE26" s="353"/>
      <c r="BF26" s="353"/>
      <c r="BG26" s="353"/>
      <c r="BH26" s="353"/>
      <c r="BI26" s="353"/>
      <c r="BJ26" s="353"/>
      <c r="BK26" s="64"/>
      <c r="BL26" s="64"/>
      <c r="BM26" s="64"/>
      <c r="BN26" s="343"/>
      <c r="BO26" s="343"/>
    </row>
    <row r="27" spans="2:67" ht="14.25" customHeight="1">
      <c r="G27" s="352">
        <v>23</v>
      </c>
      <c r="H27" s="218"/>
      <c r="I27" s="218"/>
      <c r="J27" s="124"/>
      <c r="N27" s="60"/>
      <c r="O27" s="353">
        <v>1090</v>
      </c>
      <c r="P27" s="353"/>
      <c r="Q27" s="353"/>
      <c r="R27" s="353"/>
      <c r="S27" s="353"/>
      <c r="T27" s="353"/>
      <c r="U27" s="353"/>
      <c r="V27" s="353"/>
      <c r="W27" s="353">
        <v>308</v>
      </c>
      <c r="X27" s="353"/>
      <c r="Y27" s="353"/>
      <c r="Z27" s="353"/>
      <c r="AA27" s="353"/>
      <c r="AB27" s="353"/>
      <c r="AC27" s="353"/>
      <c r="AD27" s="353"/>
      <c r="AE27" s="353">
        <v>782</v>
      </c>
      <c r="AF27" s="353"/>
      <c r="AG27" s="353"/>
      <c r="AH27" s="353"/>
      <c r="AI27" s="353"/>
      <c r="AJ27" s="353"/>
      <c r="AK27" s="353"/>
      <c r="AL27" s="353"/>
      <c r="AM27" s="353">
        <v>40</v>
      </c>
      <c r="AN27" s="353"/>
      <c r="AO27" s="353"/>
      <c r="AP27" s="353"/>
      <c r="AQ27" s="353"/>
      <c r="AR27" s="353"/>
      <c r="AS27" s="353"/>
      <c r="AT27" s="353"/>
      <c r="AU27" s="353">
        <v>418</v>
      </c>
      <c r="AV27" s="353"/>
      <c r="AW27" s="353"/>
      <c r="AX27" s="353"/>
      <c r="AY27" s="353"/>
      <c r="AZ27" s="353"/>
      <c r="BA27" s="353"/>
      <c r="BB27" s="353"/>
      <c r="BC27" s="353">
        <v>632</v>
      </c>
      <c r="BD27" s="353"/>
      <c r="BE27" s="353"/>
      <c r="BF27" s="353"/>
      <c r="BG27" s="353"/>
      <c r="BH27" s="353"/>
      <c r="BI27" s="353"/>
      <c r="BJ27" s="353"/>
      <c r="BK27" s="335"/>
      <c r="BL27" s="335"/>
      <c r="BM27" s="335"/>
      <c r="BN27" s="335"/>
      <c r="BO27" s="335"/>
    </row>
    <row r="28" spans="2:67" ht="14.25" customHeight="1">
      <c r="G28" s="352">
        <v>24</v>
      </c>
      <c r="H28" s="218"/>
      <c r="I28" s="218"/>
      <c r="J28" s="124"/>
      <c r="N28" s="60"/>
      <c r="O28" s="353">
        <v>1075</v>
      </c>
      <c r="P28" s="353"/>
      <c r="Q28" s="353"/>
      <c r="R28" s="353"/>
      <c r="S28" s="353"/>
      <c r="T28" s="353"/>
      <c r="U28" s="353"/>
      <c r="V28" s="353"/>
      <c r="W28" s="353">
        <v>312</v>
      </c>
      <c r="X28" s="353"/>
      <c r="Y28" s="353"/>
      <c r="Z28" s="353"/>
      <c r="AA28" s="353"/>
      <c r="AB28" s="353"/>
      <c r="AC28" s="353"/>
      <c r="AD28" s="353"/>
      <c r="AE28" s="353">
        <v>763</v>
      </c>
      <c r="AF28" s="353"/>
      <c r="AG28" s="353"/>
      <c r="AH28" s="353"/>
      <c r="AI28" s="353"/>
      <c r="AJ28" s="353"/>
      <c r="AK28" s="353"/>
      <c r="AL28" s="353"/>
      <c r="AM28" s="353">
        <v>44</v>
      </c>
      <c r="AN28" s="353"/>
      <c r="AO28" s="353"/>
      <c r="AP28" s="353"/>
      <c r="AQ28" s="353"/>
      <c r="AR28" s="353"/>
      <c r="AS28" s="353"/>
      <c r="AT28" s="353"/>
      <c r="AU28" s="353">
        <v>399</v>
      </c>
      <c r="AV28" s="353"/>
      <c r="AW28" s="353"/>
      <c r="AX28" s="353"/>
      <c r="AY28" s="353"/>
      <c r="AZ28" s="353"/>
      <c r="BA28" s="353"/>
      <c r="BB28" s="353"/>
      <c r="BC28" s="353">
        <v>632</v>
      </c>
      <c r="BD28" s="353"/>
      <c r="BE28" s="353"/>
      <c r="BF28" s="353"/>
      <c r="BG28" s="353"/>
      <c r="BH28" s="353"/>
      <c r="BI28" s="353"/>
      <c r="BJ28" s="353"/>
      <c r="BK28" s="335"/>
      <c r="BL28" s="335"/>
      <c r="BM28" s="335"/>
      <c r="BN28" s="335"/>
      <c r="BO28" s="335"/>
    </row>
    <row r="29" spans="2:67" ht="14.25" customHeight="1">
      <c r="G29" s="352">
        <v>25</v>
      </c>
      <c r="H29" s="218"/>
      <c r="I29" s="218"/>
      <c r="J29" s="124"/>
      <c r="N29" s="60"/>
      <c r="O29" s="353">
        <v>1014</v>
      </c>
      <c r="P29" s="353"/>
      <c r="Q29" s="353"/>
      <c r="R29" s="353"/>
      <c r="S29" s="353"/>
      <c r="T29" s="353"/>
      <c r="U29" s="353"/>
      <c r="V29" s="353"/>
      <c r="W29" s="353">
        <v>290</v>
      </c>
      <c r="X29" s="353"/>
      <c r="Y29" s="353"/>
      <c r="Z29" s="353"/>
      <c r="AA29" s="353"/>
      <c r="AB29" s="353"/>
      <c r="AC29" s="353"/>
      <c r="AD29" s="353"/>
      <c r="AE29" s="353">
        <v>724</v>
      </c>
      <c r="AF29" s="353"/>
      <c r="AG29" s="353"/>
      <c r="AH29" s="353"/>
      <c r="AI29" s="353"/>
      <c r="AJ29" s="353"/>
      <c r="AK29" s="353"/>
      <c r="AL29" s="353"/>
      <c r="AM29" s="353">
        <v>43</v>
      </c>
      <c r="AN29" s="353"/>
      <c r="AO29" s="353"/>
      <c r="AP29" s="353"/>
      <c r="AQ29" s="353"/>
      <c r="AR29" s="353"/>
      <c r="AS29" s="353"/>
      <c r="AT29" s="353"/>
      <c r="AU29" s="353">
        <v>378</v>
      </c>
      <c r="AV29" s="353"/>
      <c r="AW29" s="353"/>
      <c r="AX29" s="353"/>
      <c r="AY29" s="353"/>
      <c r="AZ29" s="353"/>
      <c r="BA29" s="353"/>
      <c r="BB29" s="353"/>
      <c r="BC29" s="353">
        <v>593</v>
      </c>
      <c r="BD29" s="353"/>
      <c r="BE29" s="353"/>
      <c r="BF29" s="353"/>
      <c r="BG29" s="353"/>
      <c r="BH29" s="353"/>
      <c r="BI29" s="353"/>
      <c r="BJ29" s="353"/>
      <c r="BK29" s="335"/>
      <c r="BL29" s="335"/>
      <c r="BM29" s="335"/>
      <c r="BN29" s="335"/>
      <c r="BO29" s="335"/>
    </row>
    <row r="30" spans="2:67" ht="14.25" customHeight="1">
      <c r="G30" s="355">
        <v>26</v>
      </c>
      <c r="H30" s="314"/>
      <c r="I30" s="314"/>
      <c r="J30" s="123"/>
      <c r="K30" s="105"/>
      <c r="L30" s="105"/>
      <c r="M30" s="105"/>
      <c r="N30" s="106"/>
      <c r="O30" s="354">
        <v>968</v>
      </c>
      <c r="P30" s="354"/>
      <c r="Q30" s="354"/>
      <c r="R30" s="354"/>
      <c r="S30" s="354"/>
      <c r="T30" s="354"/>
      <c r="U30" s="354"/>
      <c r="V30" s="354"/>
      <c r="W30" s="354">
        <v>262</v>
      </c>
      <c r="X30" s="354"/>
      <c r="Y30" s="354"/>
      <c r="Z30" s="354"/>
      <c r="AA30" s="354"/>
      <c r="AB30" s="354"/>
      <c r="AC30" s="354"/>
      <c r="AD30" s="354"/>
      <c r="AE30" s="354">
        <v>706</v>
      </c>
      <c r="AF30" s="354"/>
      <c r="AG30" s="354"/>
      <c r="AH30" s="354"/>
      <c r="AI30" s="354"/>
      <c r="AJ30" s="354"/>
      <c r="AK30" s="354"/>
      <c r="AL30" s="354"/>
      <c r="AM30" s="354">
        <v>38</v>
      </c>
      <c r="AN30" s="354"/>
      <c r="AO30" s="354"/>
      <c r="AP30" s="354"/>
      <c r="AQ30" s="354"/>
      <c r="AR30" s="354"/>
      <c r="AS30" s="354"/>
      <c r="AT30" s="354"/>
      <c r="AU30" s="354">
        <v>338</v>
      </c>
      <c r="AV30" s="354"/>
      <c r="AW30" s="354"/>
      <c r="AX30" s="354"/>
      <c r="AY30" s="354"/>
      <c r="AZ30" s="354"/>
      <c r="BA30" s="354"/>
      <c r="BB30" s="354"/>
      <c r="BC30" s="354">
        <v>592</v>
      </c>
      <c r="BD30" s="354"/>
      <c r="BE30" s="354"/>
      <c r="BF30" s="354"/>
      <c r="BG30" s="354"/>
      <c r="BH30" s="354"/>
      <c r="BI30" s="354"/>
      <c r="BJ30" s="354"/>
      <c r="BK30" s="335"/>
      <c r="BL30" s="335"/>
      <c r="BM30" s="335"/>
      <c r="BN30" s="335"/>
      <c r="BO30" s="335"/>
    </row>
    <row r="31" spans="2:67" ht="14.25" customHeight="1">
      <c r="B31" s="61"/>
      <c r="C31" s="61"/>
      <c r="D31" s="61"/>
      <c r="E31" s="61"/>
      <c r="F31" s="61"/>
      <c r="G31" s="61"/>
      <c r="H31" s="61"/>
      <c r="I31" s="61"/>
      <c r="J31" s="61"/>
      <c r="K31" s="61"/>
      <c r="L31" s="61"/>
      <c r="M31" s="61"/>
      <c r="N31" s="62"/>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335"/>
      <c r="BL31" s="335"/>
      <c r="BM31" s="335"/>
      <c r="BN31" s="335"/>
      <c r="BO31" s="335"/>
    </row>
    <row r="32" spans="2:67" ht="13.5" customHeight="1">
      <c r="B32" s="327" t="s">
        <v>53</v>
      </c>
      <c r="C32" s="327"/>
      <c r="D32" s="327"/>
      <c r="E32" s="327"/>
      <c r="F32" s="85" t="s">
        <v>169</v>
      </c>
      <c r="G32" s="102" t="s">
        <v>170</v>
      </c>
      <c r="H32" s="107"/>
      <c r="I32" s="11"/>
      <c r="J32" s="12"/>
      <c r="BK32" s="64"/>
      <c r="BL32" s="64"/>
      <c r="BM32" s="64"/>
      <c r="BN32" s="64"/>
      <c r="BO32" s="64"/>
    </row>
    <row r="49" spans="3:62" s="64" customFormat="1">
      <c r="F49" s="12"/>
    </row>
    <row r="50" spans="3:62" s="64" customFormat="1"/>
    <row r="51" spans="3:62" s="64" customFormat="1"/>
    <row r="52" spans="3:62" s="64" customFormat="1"/>
    <row r="53" spans="3:62" s="64" customFormat="1"/>
    <row r="54" spans="3:62" s="64" customFormat="1"/>
    <row r="55" spans="3:62" s="64" customFormat="1"/>
    <row r="56" spans="3:62" s="64" customFormat="1"/>
    <row r="57" spans="3:62" s="64" customFormat="1"/>
    <row r="58" spans="3:62" s="64" customFormat="1"/>
    <row r="59" spans="3:62" s="64" customFormat="1"/>
    <row r="60" spans="3:62" s="64" customFormat="1"/>
    <row r="61" spans="3:62" s="64" customFormat="1"/>
    <row r="62" spans="3:62" s="64" customFormat="1"/>
    <row r="63" spans="3:62" s="64" customFormat="1">
      <c r="C63" s="73"/>
      <c r="D63" s="73"/>
      <c r="E63" s="73"/>
      <c r="F63" s="73"/>
      <c r="G63" s="73"/>
      <c r="H63" s="73"/>
      <c r="I63" s="73"/>
      <c r="J63" s="73"/>
      <c r="K63" s="73"/>
      <c r="L63" s="73"/>
      <c r="M63" s="73"/>
      <c r="N63" s="73"/>
      <c r="O63" s="73"/>
      <c r="P63" s="73"/>
      <c r="Q63" s="109"/>
      <c r="R63" s="128"/>
      <c r="S63" s="128"/>
      <c r="T63" s="128"/>
      <c r="U63" s="128"/>
      <c r="V63" s="128"/>
      <c r="W63" s="128"/>
      <c r="X63" s="128"/>
      <c r="Y63" s="128"/>
      <c r="Z63" s="128"/>
      <c r="AA63" s="128"/>
      <c r="AB63" s="128"/>
      <c r="AC63" s="128"/>
      <c r="AD63" s="128"/>
      <c r="AE63" s="128"/>
      <c r="AF63" s="128"/>
      <c r="AH63" s="73"/>
      <c r="AI63" s="73"/>
      <c r="AJ63" s="73"/>
      <c r="AK63" s="73"/>
      <c r="AL63" s="73"/>
      <c r="AM63" s="73"/>
      <c r="AN63" s="73"/>
      <c r="AO63" s="73"/>
      <c r="AP63" s="73"/>
      <c r="AQ63" s="73"/>
      <c r="AR63" s="73"/>
      <c r="AS63" s="73"/>
      <c r="AT63" s="73"/>
      <c r="AV63" s="128"/>
      <c r="AW63" s="128"/>
      <c r="AX63" s="128"/>
      <c r="AY63" s="128"/>
      <c r="AZ63" s="128"/>
      <c r="BA63" s="128"/>
      <c r="BB63" s="128"/>
      <c r="BC63" s="128"/>
      <c r="BD63" s="128"/>
      <c r="BE63" s="128"/>
      <c r="BF63" s="128"/>
      <c r="BG63" s="128"/>
      <c r="BH63" s="128"/>
      <c r="BI63" s="128"/>
      <c r="BJ63" s="128"/>
    </row>
    <row r="64" spans="3:62" s="64" customFormat="1">
      <c r="C64" s="73"/>
      <c r="D64" s="73"/>
      <c r="E64" s="73"/>
      <c r="F64" s="73"/>
      <c r="G64" s="73"/>
      <c r="H64" s="73"/>
      <c r="I64" s="73"/>
      <c r="J64" s="73"/>
      <c r="K64" s="73"/>
      <c r="L64" s="73"/>
      <c r="M64" s="73"/>
      <c r="N64" s="73"/>
      <c r="O64" s="73"/>
      <c r="P64" s="73"/>
      <c r="Q64" s="109"/>
      <c r="R64" s="128"/>
      <c r="S64" s="128"/>
      <c r="T64" s="128"/>
      <c r="U64" s="128"/>
      <c r="V64" s="128"/>
      <c r="W64" s="128"/>
      <c r="X64" s="128"/>
      <c r="Y64" s="128"/>
      <c r="Z64" s="128"/>
      <c r="AA64" s="128"/>
      <c r="AB64" s="128"/>
      <c r="AC64" s="128"/>
      <c r="AD64" s="128"/>
      <c r="AE64" s="128"/>
      <c r="AF64" s="128"/>
      <c r="AH64" s="73"/>
      <c r="AI64" s="73"/>
      <c r="AJ64" s="73"/>
      <c r="AK64" s="73"/>
      <c r="AL64" s="73"/>
      <c r="AM64" s="73"/>
      <c r="AN64" s="73"/>
      <c r="AO64" s="73"/>
      <c r="AP64" s="73"/>
      <c r="AQ64" s="73"/>
      <c r="AR64" s="73"/>
      <c r="AS64" s="73"/>
      <c r="AT64" s="73"/>
      <c r="AV64" s="128"/>
      <c r="AW64" s="128"/>
      <c r="AX64" s="128"/>
      <c r="AY64" s="128"/>
      <c r="AZ64" s="128"/>
      <c r="BA64" s="128"/>
      <c r="BB64" s="128"/>
      <c r="BC64" s="128"/>
      <c r="BD64" s="128"/>
      <c r="BE64" s="128"/>
      <c r="BF64" s="128"/>
      <c r="BG64" s="128"/>
      <c r="BH64" s="128"/>
      <c r="BI64" s="128"/>
      <c r="BJ64" s="128"/>
    </row>
    <row r="65" s="64" customFormat="1"/>
  </sheetData>
  <mergeCells count="97">
    <mergeCell ref="BC29:BJ29"/>
    <mergeCell ref="BK29:BO29"/>
    <mergeCell ref="G28:I28"/>
    <mergeCell ref="O28:V28"/>
    <mergeCell ref="BC30:BJ30"/>
    <mergeCell ref="BK30:BO30"/>
    <mergeCell ref="W28:AD28"/>
    <mergeCell ref="AE28:AL28"/>
    <mergeCell ref="AM28:AT28"/>
    <mergeCell ref="AU28:BB28"/>
    <mergeCell ref="G29:I29"/>
    <mergeCell ref="O29:V29"/>
    <mergeCell ref="W29:AD29"/>
    <mergeCell ref="AE29:AL29"/>
    <mergeCell ref="AM29:AT29"/>
    <mergeCell ref="AU29:BB29"/>
    <mergeCell ref="BK31:BO31"/>
    <mergeCell ref="B32:E32"/>
    <mergeCell ref="G30:I30"/>
    <mergeCell ref="O30:V30"/>
    <mergeCell ref="W30:AD30"/>
    <mergeCell ref="AE30:AL30"/>
    <mergeCell ref="AM30:AT30"/>
    <mergeCell ref="AU30:BB30"/>
    <mergeCell ref="AU27:BB27"/>
    <mergeCell ref="BC27:BJ27"/>
    <mergeCell ref="BK27:BO27"/>
    <mergeCell ref="BC28:BJ28"/>
    <mergeCell ref="BK28:BO28"/>
    <mergeCell ref="G27:I27"/>
    <mergeCell ref="O27:V27"/>
    <mergeCell ref="W27:AD27"/>
    <mergeCell ref="AE27:AL27"/>
    <mergeCell ref="AM27:AT27"/>
    <mergeCell ref="AE26:AL26"/>
    <mergeCell ref="AM26:AT26"/>
    <mergeCell ref="AU26:BB26"/>
    <mergeCell ref="BC26:BJ26"/>
    <mergeCell ref="BN26:BO26"/>
    <mergeCell ref="C26:F26"/>
    <mergeCell ref="G26:I26"/>
    <mergeCell ref="K26:M26"/>
    <mergeCell ref="O26:V26"/>
    <mergeCell ref="W26:AD26"/>
    <mergeCell ref="B17:D17"/>
    <mergeCell ref="F18:G18"/>
    <mergeCell ref="B21:BJ21"/>
    <mergeCell ref="B23:N24"/>
    <mergeCell ref="O23:V24"/>
    <mergeCell ref="W23:AL23"/>
    <mergeCell ref="AM23:BJ23"/>
    <mergeCell ref="W24:AD24"/>
    <mergeCell ref="AE24:AL24"/>
    <mergeCell ref="AM24:AT24"/>
    <mergeCell ref="AU24:BB24"/>
    <mergeCell ref="BC24:BJ24"/>
    <mergeCell ref="BA15:BJ15"/>
    <mergeCell ref="F14:H14"/>
    <mergeCell ref="M14:V14"/>
    <mergeCell ref="W14:AF14"/>
    <mergeCell ref="AG14:AP14"/>
    <mergeCell ref="AQ14:AZ14"/>
    <mergeCell ref="BA14:BJ14"/>
    <mergeCell ref="F15:H15"/>
    <mergeCell ref="M15:V15"/>
    <mergeCell ref="W15:AF15"/>
    <mergeCell ref="AG15:AP15"/>
    <mergeCell ref="AQ15:AZ15"/>
    <mergeCell ref="BA13:BJ13"/>
    <mergeCell ref="AQ11:AZ11"/>
    <mergeCell ref="BA11:BJ11"/>
    <mergeCell ref="F12:H12"/>
    <mergeCell ref="M12:V12"/>
    <mergeCell ref="W12:AF12"/>
    <mergeCell ref="AG12:AP12"/>
    <mergeCell ref="AQ12:AZ12"/>
    <mergeCell ref="BA12:BJ12"/>
    <mergeCell ref="AG11:AP11"/>
    <mergeCell ref="F13:H13"/>
    <mergeCell ref="M13:V13"/>
    <mergeCell ref="W13:AF13"/>
    <mergeCell ref="AG13:AP13"/>
    <mergeCell ref="AQ13:AZ13"/>
    <mergeCell ref="C11:E11"/>
    <mergeCell ref="F11:H11"/>
    <mergeCell ref="I11:K11"/>
    <mergeCell ref="M11:V11"/>
    <mergeCell ref="W11:AF11"/>
    <mergeCell ref="AY1:BK2"/>
    <mergeCell ref="B6:BJ6"/>
    <mergeCell ref="B8:L9"/>
    <mergeCell ref="M8:V9"/>
    <mergeCell ref="W9:AF9"/>
    <mergeCell ref="AG9:AP9"/>
    <mergeCell ref="AQ9:AZ9"/>
    <mergeCell ref="BA9:BJ9"/>
    <mergeCell ref="W8:BJ8"/>
  </mergeCells>
  <phoneticPr fontId="5"/>
  <pageMargins left="0.47244094488188981" right="0.39370078740157483" top="0.31496062992125984" bottom="0.3937007874015748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5"/>
  <sheetViews>
    <sheetView view="pageBreakPreview" zoomScaleNormal="100" zoomScaleSheetLayoutView="100" workbookViewId="0">
      <selection activeCell="B3" sqref="B3"/>
    </sheetView>
  </sheetViews>
  <sheetFormatPr defaultRowHeight="13.5"/>
  <cols>
    <col min="1" max="1" width="1" customWidth="1"/>
    <col min="2" max="63" width="1.625" customWidth="1"/>
  </cols>
  <sheetData>
    <row r="1" spans="1:63" ht="11.1" customHeight="1">
      <c r="A1" s="373">
        <f>'135'!AY1+1</f>
        <v>136</v>
      </c>
      <c r="B1" s="189"/>
      <c r="C1" s="189"/>
      <c r="D1" s="189"/>
      <c r="E1" s="189"/>
      <c r="F1" s="189"/>
      <c r="G1" s="189"/>
      <c r="H1" s="189"/>
      <c r="I1" s="189"/>
      <c r="J1" s="189"/>
      <c r="K1" s="189"/>
      <c r="L1" s="189"/>
      <c r="M1" s="189"/>
      <c r="N1" s="189"/>
      <c r="Q1" s="15"/>
      <c r="R1" s="15"/>
      <c r="S1" s="15"/>
      <c r="T1" s="15"/>
      <c r="U1" s="15"/>
      <c r="V1" s="15"/>
      <c r="W1" s="15"/>
      <c r="X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ht="11.1" customHeight="1">
      <c r="A2" s="189"/>
      <c r="B2" s="189"/>
      <c r="C2" s="189"/>
      <c r="D2" s="189"/>
      <c r="E2" s="189"/>
      <c r="F2" s="189"/>
      <c r="G2" s="189"/>
      <c r="H2" s="189"/>
      <c r="I2" s="189"/>
      <c r="J2" s="189"/>
      <c r="K2" s="189"/>
      <c r="L2" s="189"/>
      <c r="M2" s="189"/>
      <c r="N2" s="189"/>
      <c r="Q2" s="15"/>
      <c r="R2" s="15"/>
      <c r="S2" s="15"/>
      <c r="T2" s="15"/>
      <c r="U2" s="15"/>
      <c r="V2" s="15"/>
      <c r="W2" s="15"/>
      <c r="X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row>
    <row r="3" spans="1:63">
      <c r="AY3" s="2"/>
      <c r="AZ3" s="2"/>
      <c r="BA3" s="2"/>
      <c r="BB3" s="2"/>
      <c r="BC3" s="2"/>
      <c r="BD3" s="2"/>
      <c r="BE3" s="2"/>
      <c r="BF3" s="2"/>
      <c r="BG3" s="2"/>
      <c r="BH3" s="2"/>
      <c r="BI3" s="2"/>
      <c r="BJ3" s="2"/>
      <c r="BK3" s="2"/>
    </row>
    <row r="4" spans="1:63">
      <c r="AY4" s="2"/>
      <c r="AZ4" s="2"/>
      <c r="BA4" s="2"/>
      <c r="BB4" s="2"/>
      <c r="BC4" s="2"/>
      <c r="BD4" s="2"/>
      <c r="BE4" s="2"/>
      <c r="BF4" s="2"/>
      <c r="BG4" s="2"/>
      <c r="BH4" s="2"/>
      <c r="BI4" s="2"/>
      <c r="BJ4" s="2"/>
      <c r="BK4" s="2"/>
    </row>
    <row r="5" spans="1:63" s="16" customFormat="1" ht="18" customHeight="1">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8"/>
    </row>
    <row r="6" spans="1:63" s="16" customFormat="1" ht="12.95" customHeight="1">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1"/>
      <c r="BK6" s="22"/>
    </row>
    <row r="7" spans="1:63" s="16" customFormat="1" ht="13.5" customHeight="1">
      <c r="AV7" s="23"/>
      <c r="AW7" s="23"/>
      <c r="AX7" s="23"/>
      <c r="AY7" s="23"/>
      <c r="AZ7" s="23"/>
      <c r="BA7" s="23"/>
      <c r="BB7" s="23"/>
      <c r="BC7" s="23"/>
      <c r="BD7" s="23"/>
      <c r="BE7" s="23"/>
      <c r="BF7" s="23"/>
      <c r="BG7" s="23"/>
      <c r="BH7" s="23"/>
      <c r="BI7" s="24"/>
      <c r="BJ7" s="24"/>
    </row>
    <row r="8" spans="1:63" s="16" customFormat="1" ht="16.5" customHeight="1">
      <c r="B8" s="25"/>
      <c r="C8" s="25"/>
      <c r="D8" s="25"/>
      <c r="E8" s="25"/>
      <c r="F8" s="25"/>
      <c r="G8" s="25"/>
      <c r="H8" s="25"/>
      <c r="I8" s="25"/>
      <c r="J8" s="25"/>
      <c r="K8" s="25"/>
      <c r="L8" s="25"/>
      <c r="M8" s="25"/>
      <c r="N8" s="25"/>
      <c r="O8" s="25"/>
      <c r="P8" s="25"/>
      <c r="Q8" s="25"/>
      <c r="R8" s="26"/>
      <c r="S8" s="26"/>
      <c r="T8" s="26"/>
      <c r="U8" s="26"/>
      <c r="V8" s="26"/>
      <c r="W8" s="26"/>
      <c r="X8" s="26"/>
      <c r="Y8" s="26"/>
      <c r="Z8" s="26"/>
      <c r="AA8" s="26"/>
      <c r="AB8" s="26"/>
      <c r="AC8" s="26"/>
      <c r="AD8" s="26"/>
      <c r="AE8" s="26"/>
      <c r="AF8" s="25"/>
      <c r="AG8" s="26"/>
      <c r="AH8" s="26"/>
      <c r="AI8" s="26"/>
      <c r="AJ8" s="26"/>
      <c r="AK8" s="26"/>
      <c r="AL8" s="26"/>
      <c r="AM8" s="26"/>
      <c r="AN8" s="26"/>
      <c r="AO8" s="26"/>
      <c r="AP8" s="26"/>
      <c r="AQ8" s="26"/>
      <c r="AR8" s="26"/>
      <c r="AS8" s="26"/>
      <c r="AT8" s="26"/>
      <c r="AU8" s="25"/>
      <c r="AV8" s="26"/>
      <c r="AW8" s="26"/>
      <c r="AX8" s="26"/>
      <c r="AY8" s="26"/>
      <c r="AZ8" s="26"/>
      <c r="BA8" s="26"/>
      <c r="BB8" s="26"/>
      <c r="BC8" s="26"/>
      <c r="BD8" s="26"/>
      <c r="BE8" s="26"/>
      <c r="BF8" s="26"/>
      <c r="BG8" s="26"/>
      <c r="BH8" s="26"/>
      <c r="BI8" s="26"/>
      <c r="BJ8" s="27"/>
      <c r="BK8" s="25"/>
    </row>
    <row r="9" spans="1:63" s="16" customFormat="1" ht="13.5" customHeight="1">
      <c r="B9" s="25"/>
      <c r="C9" s="25"/>
      <c r="D9" s="25"/>
      <c r="E9" s="25"/>
      <c r="F9" s="25"/>
      <c r="G9" s="25"/>
      <c r="H9" s="25"/>
      <c r="I9" s="25"/>
      <c r="J9" s="25"/>
      <c r="K9" s="25"/>
      <c r="L9" s="25"/>
      <c r="M9" s="25"/>
      <c r="N9" s="25"/>
      <c r="O9" s="25"/>
      <c r="P9" s="25"/>
      <c r="Q9" s="19"/>
      <c r="R9" s="19"/>
      <c r="S9" s="19"/>
      <c r="T9" s="19"/>
      <c r="U9" s="19"/>
      <c r="V9" s="19"/>
      <c r="W9" s="28"/>
      <c r="X9" s="28"/>
      <c r="Y9" s="28"/>
      <c r="Z9" s="28"/>
      <c r="AA9" s="28"/>
      <c r="AB9" s="28"/>
      <c r="AC9" s="28"/>
      <c r="AD9" s="28"/>
      <c r="AE9" s="28"/>
      <c r="AF9" s="19"/>
      <c r="AG9" s="19"/>
      <c r="AH9" s="19"/>
      <c r="AI9" s="19"/>
      <c r="AJ9" s="19"/>
      <c r="AK9" s="19"/>
      <c r="AL9" s="28"/>
      <c r="AM9" s="28"/>
      <c r="AN9" s="28"/>
      <c r="AO9" s="28"/>
      <c r="AP9" s="28"/>
      <c r="AQ9" s="28"/>
      <c r="AR9" s="28"/>
      <c r="AS9" s="28"/>
      <c r="AT9" s="28"/>
      <c r="AU9" s="19"/>
      <c r="AV9" s="19"/>
      <c r="AW9" s="19"/>
      <c r="AX9" s="19"/>
      <c r="AY9" s="19"/>
      <c r="AZ9" s="19"/>
      <c r="BA9" s="28"/>
      <c r="BB9" s="28"/>
      <c r="BC9" s="28"/>
      <c r="BD9" s="28"/>
      <c r="BE9" s="28"/>
      <c r="BF9" s="28"/>
      <c r="BG9" s="28"/>
      <c r="BH9" s="28"/>
      <c r="BI9" s="28"/>
      <c r="BJ9" s="29"/>
      <c r="BK9" s="25"/>
    </row>
    <row r="10" spans="1:63" s="16" customFormat="1" ht="13.5" customHeight="1">
      <c r="B10" s="25"/>
      <c r="C10" s="25"/>
      <c r="D10" s="25"/>
      <c r="E10" s="25"/>
      <c r="F10" s="25"/>
      <c r="G10" s="25"/>
      <c r="H10" s="25"/>
      <c r="I10" s="25"/>
      <c r="J10" s="25"/>
      <c r="K10" s="25"/>
      <c r="L10" s="25"/>
      <c r="M10" s="25"/>
      <c r="N10" s="25"/>
      <c r="O10" s="25"/>
      <c r="P10" s="25"/>
      <c r="Q10" s="19"/>
      <c r="R10" s="19"/>
      <c r="S10" s="19"/>
      <c r="T10" s="19"/>
      <c r="U10" s="19"/>
      <c r="V10" s="19"/>
      <c r="W10" s="30"/>
      <c r="X10" s="30"/>
      <c r="Y10" s="30"/>
      <c r="Z10" s="30"/>
      <c r="AA10" s="30"/>
      <c r="AB10" s="30"/>
      <c r="AC10" s="30"/>
      <c r="AD10" s="30"/>
      <c r="AE10" s="30"/>
      <c r="AF10" s="19"/>
      <c r="AG10" s="19"/>
      <c r="AH10" s="19"/>
      <c r="AI10" s="19"/>
      <c r="AJ10" s="19"/>
      <c r="AK10" s="19"/>
      <c r="AL10" s="30"/>
      <c r="AM10" s="30"/>
      <c r="AN10" s="30"/>
      <c r="AO10" s="30"/>
      <c r="AP10" s="30"/>
      <c r="AQ10" s="30"/>
      <c r="AR10" s="30"/>
      <c r="AS10" s="30"/>
      <c r="AT10" s="30"/>
      <c r="AU10" s="19"/>
      <c r="AV10" s="19"/>
      <c r="AW10" s="19"/>
      <c r="AX10" s="19"/>
      <c r="AY10" s="19"/>
      <c r="AZ10" s="19"/>
      <c r="BA10" s="30"/>
      <c r="BB10" s="30"/>
      <c r="BC10" s="30"/>
      <c r="BD10" s="30"/>
      <c r="BE10" s="30"/>
      <c r="BF10" s="30"/>
      <c r="BG10" s="30"/>
      <c r="BH10" s="30"/>
      <c r="BI10" s="30"/>
      <c r="BJ10" s="31"/>
      <c r="BK10" s="25"/>
    </row>
    <row r="11" spans="1:63" s="16" customFormat="1" ht="13.5" customHeight="1">
      <c r="N11" s="32"/>
      <c r="O11" s="32"/>
      <c r="P11" s="32"/>
      <c r="R11" s="32"/>
      <c r="S11" s="32"/>
      <c r="T11" s="33"/>
      <c r="U11" s="32"/>
      <c r="V11" s="32"/>
      <c r="X11" s="32"/>
      <c r="Y11" s="32"/>
      <c r="Z11" s="33"/>
      <c r="AA11" s="32"/>
      <c r="AB11" s="32"/>
      <c r="AD11" s="32"/>
      <c r="AE11" s="32"/>
      <c r="AG11" s="32"/>
      <c r="AH11" s="32"/>
      <c r="AI11" s="33"/>
      <c r="AJ11" s="32"/>
      <c r="AK11" s="32"/>
      <c r="AM11" s="32"/>
      <c r="AN11" s="32"/>
      <c r="AO11" s="33"/>
      <c r="AP11" s="32"/>
      <c r="AQ11" s="32"/>
      <c r="AS11" s="32"/>
      <c r="AT11" s="32"/>
      <c r="AV11" s="32"/>
      <c r="AW11" s="32"/>
      <c r="AX11" s="33"/>
      <c r="AY11" s="32"/>
      <c r="AZ11" s="32"/>
      <c r="BB11" s="32"/>
      <c r="BC11" s="32"/>
      <c r="BD11" s="33"/>
      <c r="BE11" s="32"/>
      <c r="BF11" s="32"/>
      <c r="BH11" s="32"/>
      <c r="BI11" s="32"/>
      <c r="BJ11" s="34"/>
    </row>
    <row r="12" spans="1:63" s="16" customFormat="1" ht="14.25" customHeight="1">
      <c r="C12" s="19"/>
      <c r="D12" s="19"/>
      <c r="E12" s="19"/>
      <c r="F12" s="35"/>
      <c r="G12" s="35"/>
      <c r="H12" s="35"/>
      <c r="I12" s="19"/>
      <c r="J12" s="19"/>
      <c r="K12" s="19"/>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7"/>
    </row>
    <row r="13" spans="1:63" s="16" customFormat="1" ht="14.25" customHeight="1">
      <c r="F13" s="19"/>
      <c r="G13" s="19"/>
      <c r="H13" s="19"/>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7"/>
    </row>
    <row r="14" spans="1:63" s="16" customFormat="1" ht="14.25" customHeight="1">
      <c r="F14" s="19"/>
      <c r="G14" s="19"/>
      <c r="H14" s="19"/>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7"/>
    </row>
    <row r="15" spans="1:63" s="16" customFormat="1" ht="14.25" customHeight="1">
      <c r="F15" s="19"/>
      <c r="G15" s="19"/>
      <c r="H15" s="19"/>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7"/>
    </row>
    <row r="16" spans="1:63" s="16" customFormat="1" ht="14.25" customHeight="1">
      <c r="F16" s="38"/>
      <c r="G16" s="38"/>
      <c r="H16" s="38"/>
      <c r="I16" s="39"/>
      <c r="J16" s="39"/>
      <c r="K16" s="39"/>
      <c r="L16" s="39"/>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37"/>
    </row>
    <row r="17" spans="2:63" s="16" customFormat="1" ht="13.5" customHeight="1"/>
    <row r="18" spans="2:63" s="16" customFormat="1">
      <c r="B18" s="41"/>
      <c r="C18" s="41"/>
      <c r="D18" s="41"/>
      <c r="E18" s="33"/>
      <c r="F18" s="25"/>
      <c r="G18" s="42"/>
      <c r="H18" s="41"/>
    </row>
    <row r="19" spans="2:63" s="16" customFormat="1">
      <c r="F19" s="42"/>
      <c r="G19" s="42"/>
      <c r="H19" s="41"/>
    </row>
    <row r="20" spans="2:63" s="16" customFormat="1" ht="12.95"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2:63" s="16" customFormat="1" ht="13.5" customHeight="1">
      <c r="AV21" s="23"/>
      <c r="AW21" s="23"/>
      <c r="AX21" s="23"/>
      <c r="AY21" s="23"/>
      <c r="AZ21" s="23"/>
      <c r="BA21" s="23"/>
      <c r="BB21" s="23"/>
      <c r="BC21" s="23"/>
      <c r="BD21" s="23"/>
      <c r="BE21" s="23"/>
      <c r="BF21" s="23"/>
      <c r="BG21" s="23"/>
      <c r="BH21" s="23"/>
      <c r="BI21" s="23"/>
      <c r="BJ21" s="24"/>
    </row>
    <row r="22" spans="2:63" s="16" customFormat="1" ht="16.5" customHeight="1">
      <c r="B22" s="25"/>
      <c r="C22" s="25"/>
      <c r="D22" s="25"/>
      <c r="E22" s="25"/>
      <c r="F22" s="25"/>
      <c r="G22" s="25"/>
      <c r="H22" s="25"/>
      <c r="I22" s="25"/>
      <c r="J22" s="25"/>
      <c r="K22" s="25"/>
      <c r="L22" s="25"/>
      <c r="M22" s="43"/>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row>
    <row r="23" spans="2:63" s="16" customFormat="1" ht="16.5" customHeight="1">
      <c r="B23" s="25"/>
      <c r="C23" s="25"/>
      <c r="D23" s="25"/>
      <c r="E23" s="25"/>
      <c r="F23" s="25"/>
      <c r="G23" s="25"/>
      <c r="H23" s="25"/>
      <c r="I23" s="25"/>
      <c r="J23" s="25"/>
      <c r="K23" s="25"/>
      <c r="L23" s="25"/>
      <c r="M23" s="43"/>
      <c r="N23" s="25"/>
      <c r="O23" s="25"/>
      <c r="P23" s="25"/>
      <c r="Q23" s="25"/>
      <c r="R23" s="19"/>
      <c r="S23" s="19"/>
      <c r="T23" s="19"/>
      <c r="U23" s="19"/>
      <c r="V23" s="19"/>
      <c r="W23" s="19"/>
      <c r="X23" s="19"/>
      <c r="Y23" s="19"/>
      <c r="Z23" s="19"/>
      <c r="AA23" s="19"/>
      <c r="AB23" s="19"/>
      <c r="AC23" s="19"/>
      <c r="AD23" s="44"/>
      <c r="AE23" s="45"/>
      <c r="AF23" s="45"/>
      <c r="AG23" s="19"/>
      <c r="AH23" s="19"/>
      <c r="AI23" s="19"/>
      <c r="AJ23" s="19"/>
      <c r="AK23" s="19"/>
      <c r="AL23" s="19"/>
      <c r="AM23" s="19"/>
      <c r="AN23" s="19"/>
      <c r="AO23" s="19"/>
      <c r="AP23" s="19"/>
      <c r="AQ23" s="19"/>
      <c r="AR23" s="19"/>
      <c r="AS23" s="44"/>
      <c r="AT23" s="45"/>
      <c r="AU23" s="45"/>
      <c r="AV23" s="19"/>
      <c r="AW23" s="19"/>
      <c r="AX23" s="19"/>
      <c r="AY23" s="19"/>
      <c r="AZ23" s="19"/>
      <c r="BA23" s="19"/>
      <c r="BB23" s="19"/>
      <c r="BC23" s="19"/>
      <c r="BD23" s="19"/>
      <c r="BE23" s="19"/>
      <c r="BF23" s="19"/>
      <c r="BG23" s="19"/>
      <c r="BH23" s="44"/>
      <c r="BI23" s="45"/>
      <c r="BJ23" s="45"/>
      <c r="BK23" s="25"/>
    </row>
    <row r="24" spans="2:63" s="16" customFormat="1" ht="12" customHeight="1">
      <c r="B24" s="25"/>
      <c r="C24" s="25"/>
      <c r="D24" s="25"/>
      <c r="E24" s="25"/>
      <c r="F24" s="25"/>
      <c r="G24" s="25"/>
      <c r="H24" s="25"/>
      <c r="I24" s="25"/>
      <c r="J24" s="25"/>
      <c r="K24" s="25"/>
      <c r="L24" s="25"/>
      <c r="M24" s="25"/>
      <c r="N24" s="25"/>
      <c r="O24" s="25"/>
      <c r="P24" s="25"/>
      <c r="Q24" s="25"/>
      <c r="R24" s="19"/>
      <c r="S24" s="19"/>
      <c r="T24" s="19"/>
      <c r="U24" s="46"/>
      <c r="V24" s="19"/>
      <c r="W24" s="19"/>
      <c r="X24" s="47"/>
      <c r="Y24" s="32"/>
      <c r="Z24" s="32"/>
      <c r="AA24" s="47"/>
      <c r="AB24" s="47"/>
      <c r="AC24" s="47"/>
      <c r="AD24" s="45"/>
      <c r="AE24" s="45"/>
      <c r="AF24" s="45"/>
      <c r="AG24" s="19"/>
      <c r="AH24" s="19"/>
      <c r="AI24" s="19"/>
      <c r="AJ24" s="46"/>
      <c r="AK24" s="19"/>
      <c r="AL24" s="19"/>
      <c r="AM24" s="47"/>
      <c r="AN24" s="32"/>
      <c r="AO24" s="32"/>
      <c r="AP24" s="47"/>
      <c r="AQ24" s="47"/>
      <c r="AR24" s="47"/>
      <c r="AS24" s="45"/>
      <c r="AT24" s="45"/>
      <c r="AU24" s="45"/>
      <c r="AV24" s="19"/>
      <c r="AW24" s="19"/>
      <c r="AX24" s="19"/>
      <c r="AY24" s="46"/>
      <c r="AZ24" s="19"/>
      <c r="BA24" s="19"/>
      <c r="BB24" s="47"/>
      <c r="BC24" s="32"/>
      <c r="BD24" s="32"/>
      <c r="BE24" s="47"/>
      <c r="BF24" s="47"/>
      <c r="BG24" s="47"/>
      <c r="BH24" s="45"/>
      <c r="BI24" s="45"/>
      <c r="BJ24" s="45"/>
      <c r="BK24" s="25"/>
    </row>
    <row r="25" spans="2:63" s="16" customFormat="1" ht="12" customHeight="1">
      <c r="B25" s="25"/>
      <c r="C25" s="25"/>
      <c r="D25" s="25"/>
      <c r="E25" s="25"/>
      <c r="F25" s="25"/>
      <c r="G25" s="25"/>
      <c r="H25" s="25"/>
      <c r="I25" s="25"/>
      <c r="J25" s="25"/>
      <c r="K25" s="25"/>
      <c r="L25" s="25"/>
      <c r="M25" s="25"/>
      <c r="N25" s="25"/>
      <c r="O25" s="25"/>
      <c r="P25" s="25"/>
      <c r="Q25" s="25"/>
      <c r="R25" s="19"/>
      <c r="S25" s="19"/>
      <c r="T25" s="19"/>
      <c r="U25" s="19"/>
      <c r="V25" s="19"/>
      <c r="W25" s="19"/>
      <c r="X25" s="32"/>
      <c r="Y25" s="32"/>
      <c r="Z25" s="32"/>
      <c r="AA25" s="47"/>
      <c r="AB25" s="47"/>
      <c r="AC25" s="47"/>
      <c r="AD25" s="45"/>
      <c r="AE25" s="45"/>
      <c r="AF25" s="45"/>
      <c r="AG25" s="19"/>
      <c r="AH25" s="19"/>
      <c r="AI25" s="19"/>
      <c r="AJ25" s="19"/>
      <c r="AK25" s="19"/>
      <c r="AL25" s="19"/>
      <c r="AM25" s="32"/>
      <c r="AN25" s="32"/>
      <c r="AO25" s="32"/>
      <c r="AP25" s="47"/>
      <c r="AQ25" s="47"/>
      <c r="AR25" s="47"/>
      <c r="AS25" s="45"/>
      <c r="AT25" s="45"/>
      <c r="AU25" s="45"/>
      <c r="AV25" s="19"/>
      <c r="AW25" s="19"/>
      <c r="AX25" s="19"/>
      <c r="AY25" s="19"/>
      <c r="AZ25" s="19"/>
      <c r="BA25" s="19"/>
      <c r="BB25" s="32"/>
      <c r="BC25" s="32"/>
      <c r="BD25" s="32"/>
      <c r="BE25" s="47"/>
      <c r="BF25" s="47"/>
      <c r="BG25" s="47"/>
      <c r="BH25" s="45"/>
      <c r="BI25" s="45"/>
      <c r="BJ25" s="45"/>
      <c r="BK25" s="25"/>
    </row>
    <row r="26" spans="2:63" s="16" customFormat="1" ht="13.5" customHeight="1">
      <c r="P26" s="32"/>
      <c r="Q26" s="32"/>
      <c r="R26" s="33"/>
      <c r="S26" s="33"/>
      <c r="T26" s="32"/>
      <c r="U26" s="32"/>
      <c r="V26" s="32"/>
      <c r="W26" s="32"/>
      <c r="X26" s="33"/>
      <c r="Y26" s="32"/>
      <c r="Z26" s="32"/>
      <c r="AC26" s="32"/>
      <c r="AE26" s="32"/>
      <c r="AF26" s="32"/>
      <c r="AG26" s="33"/>
      <c r="AH26" s="33"/>
      <c r="AI26" s="32"/>
      <c r="AJ26" s="32"/>
      <c r="AK26" s="33"/>
      <c r="AL26" s="33"/>
      <c r="AM26" s="32"/>
      <c r="AN26" s="32"/>
      <c r="AR26" s="32"/>
      <c r="AU26" s="32"/>
      <c r="AV26" s="33"/>
      <c r="AW26" s="33"/>
      <c r="AX26" s="33"/>
      <c r="AY26" s="32"/>
      <c r="AZ26" s="33"/>
      <c r="BA26" s="33"/>
      <c r="BB26" s="33"/>
      <c r="BC26" s="32"/>
      <c r="BF26" s="32"/>
      <c r="BG26" s="32"/>
      <c r="BI26" s="32"/>
      <c r="BJ26" s="32"/>
    </row>
    <row r="27" spans="2:63" s="16" customFormat="1" ht="14.25" customHeight="1">
      <c r="C27" s="19"/>
      <c r="D27" s="19"/>
      <c r="E27" s="19"/>
      <c r="F27" s="35"/>
      <c r="G27" s="35"/>
      <c r="H27" s="35"/>
      <c r="I27" s="19"/>
      <c r="J27" s="19"/>
      <c r="K27" s="19"/>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7"/>
    </row>
    <row r="28" spans="2:63" s="16" customFormat="1" ht="14.25" customHeight="1">
      <c r="F28" s="19"/>
      <c r="G28" s="19"/>
      <c r="H28" s="19"/>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7"/>
    </row>
    <row r="29" spans="2:63" s="16" customFormat="1" ht="14.25" customHeight="1">
      <c r="F29" s="19"/>
      <c r="G29" s="19"/>
      <c r="H29" s="19"/>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7"/>
    </row>
    <row r="30" spans="2:63" s="16" customFormat="1" ht="14.25" customHeight="1">
      <c r="F30" s="19"/>
      <c r="G30" s="19"/>
      <c r="H30" s="19"/>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7"/>
    </row>
    <row r="31" spans="2:63" s="16" customFormat="1" ht="14.25" customHeight="1">
      <c r="F31" s="38"/>
      <c r="G31" s="38"/>
      <c r="H31" s="38"/>
      <c r="I31" s="39"/>
      <c r="J31" s="39"/>
      <c r="K31" s="39"/>
      <c r="L31" s="39"/>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37"/>
    </row>
    <row r="32" spans="2:63" s="16" customFormat="1" ht="13.5" customHeight="1"/>
    <row r="33" spans="2:63" s="16" customFormat="1">
      <c r="B33" s="41"/>
      <c r="C33" s="41"/>
      <c r="D33" s="41"/>
      <c r="E33" s="33"/>
      <c r="F33" s="25"/>
      <c r="G33" s="19"/>
      <c r="H33" s="19"/>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row>
    <row r="34" spans="2:63" s="16" customFormat="1">
      <c r="F34" s="19"/>
      <c r="G34" s="19"/>
      <c r="H34" s="19"/>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row>
    <row r="35" spans="2:63" s="16" customFormat="1" ht="12.95" customHeight="1">
      <c r="B35" s="19"/>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1"/>
      <c r="BK35" s="22"/>
    </row>
    <row r="36" spans="2:63" s="16" customFormat="1" ht="13.5" customHeight="1">
      <c r="AV36" s="23"/>
      <c r="AW36" s="23"/>
      <c r="AX36" s="23"/>
      <c r="AY36" s="23"/>
      <c r="AZ36" s="23"/>
      <c r="BA36" s="23"/>
      <c r="BB36" s="23"/>
      <c r="BC36" s="23"/>
      <c r="BD36" s="23"/>
      <c r="BE36" s="23"/>
      <c r="BF36" s="23"/>
      <c r="BG36" s="23"/>
      <c r="BH36" s="23"/>
      <c r="BI36" s="24"/>
      <c r="BJ36" s="24"/>
    </row>
    <row r="37" spans="2:63" s="16" customFormat="1" ht="16.5" customHeight="1">
      <c r="B37" s="25"/>
      <c r="C37" s="25"/>
      <c r="D37" s="25"/>
      <c r="E37" s="25"/>
      <c r="F37" s="25"/>
      <c r="G37" s="25"/>
      <c r="H37" s="25"/>
      <c r="I37" s="25"/>
      <c r="J37" s="25"/>
      <c r="K37" s="25"/>
      <c r="L37" s="25"/>
      <c r="M37" s="25"/>
      <c r="N37" s="25"/>
      <c r="O37" s="25"/>
      <c r="P37" s="25"/>
      <c r="Q37" s="25"/>
      <c r="R37" s="26"/>
      <c r="S37" s="26"/>
      <c r="T37" s="26"/>
      <c r="U37" s="26"/>
      <c r="V37" s="26"/>
      <c r="W37" s="26"/>
      <c r="X37" s="26"/>
      <c r="Y37" s="26"/>
      <c r="Z37" s="26"/>
      <c r="AA37" s="26"/>
      <c r="AB37" s="26"/>
      <c r="AC37" s="26"/>
      <c r="AD37" s="26"/>
      <c r="AE37" s="26"/>
      <c r="AF37" s="25"/>
      <c r="AG37" s="26"/>
      <c r="AH37" s="26"/>
      <c r="AI37" s="26"/>
      <c r="AJ37" s="26"/>
      <c r="AK37" s="26"/>
      <c r="AL37" s="26"/>
      <c r="AM37" s="26"/>
      <c r="AN37" s="26"/>
      <c r="AO37" s="26"/>
      <c r="AP37" s="26"/>
      <c r="AQ37" s="26"/>
      <c r="AR37" s="26"/>
      <c r="AS37" s="26"/>
      <c r="AT37" s="26"/>
      <c r="AU37" s="25"/>
      <c r="AV37" s="26"/>
      <c r="AW37" s="26"/>
      <c r="AX37" s="26"/>
      <c r="AY37" s="26"/>
      <c r="AZ37" s="26"/>
      <c r="BA37" s="26"/>
      <c r="BB37" s="26"/>
      <c r="BC37" s="26"/>
      <c r="BD37" s="26"/>
      <c r="BE37" s="26"/>
      <c r="BF37" s="26"/>
      <c r="BG37" s="26"/>
      <c r="BH37" s="26"/>
      <c r="BI37" s="26"/>
      <c r="BJ37" s="27"/>
      <c r="BK37" s="25"/>
    </row>
    <row r="38" spans="2:63" s="16" customFormat="1" ht="13.5" customHeight="1">
      <c r="B38" s="25"/>
      <c r="C38" s="25"/>
      <c r="D38" s="25"/>
      <c r="E38" s="25"/>
      <c r="F38" s="25"/>
      <c r="G38" s="25"/>
      <c r="H38" s="25"/>
      <c r="I38" s="25"/>
      <c r="J38" s="25"/>
      <c r="K38" s="25"/>
      <c r="L38" s="25"/>
      <c r="M38" s="25"/>
      <c r="N38" s="25"/>
      <c r="O38" s="25"/>
      <c r="P38" s="25"/>
      <c r="Q38" s="19"/>
      <c r="R38" s="19"/>
      <c r="S38" s="19"/>
      <c r="T38" s="19"/>
      <c r="U38" s="19"/>
      <c r="V38" s="19"/>
      <c r="W38" s="19"/>
      <c r="X38" s="19"/>
      <c r="Y38" s="19"/>
      <c r="Z38" s="28"/>
      <c r="AA38" s="28"/>
      <c r="AB38" s="28"/>
      <c r="AC38" s="28"/>
      <c r="AD38" s="28"/>
      <c r="AE38" s="28"/>
      <c r="AF38" s="19"/>
      <c r="AG38" s="19"/>
      <c r="AH38" s="19"/>
      <c r="AI38" s="19"/>
      <c r="AJ38" s="19"/>
      <c r="AK38" s="19"/>
      <c r="AL38" s="19"/>
      <c r="AM38" s="19"/>
      <c r="AN38" s="19"/>
      <c r="AO38" s="28"/>
      <c r="AP38" s="28"/>
      <c r="AQ38" s="28"/>
      <c r="AR38" s="28"/>
      <c r="AS38" s="28"/>
      <c r="AT38" s="28"/>
      <c r="AU38" s="19"/>
      <c r="AV38" s="19"/>
      <c r="AW38" s="19"/>
      <c r="AX38" s="19"/>
      <c r="AY38" s="19"/>
      <c r="AZ38" s="19"/>
      <c r="BA38" s="19"/>
      <c r="BB38" s="19"/>
      <c r="BC38" s="19"/>
      <c r="BD38" s="28"/>
      <c r="BE38" s="28"/>
      <c r="BF38" s="28"/>
      <c r="BG38" s="28"/>
      <c r="BH38" s="28"/>
      <c r="BI38" s="28"/>
      <c r="BJ38" s="29"/>
      <c r="BK38" s="25"/>
    </row>
    <row r="39" spans="2:63" s="16" customFormat="1" ht="13.5" customHeight="1">
      <c r="B39" s="25"/>
      <c r="C39" s="25"/>
      <c r="D39" s="25"/>
      <c r="E39" s="25"/>
      <c r="F39" s="25"/>
      <c r="G39" s="25"/>
      <c r="H39" s="25"/>
      <c r="I39" s="25"/>
      <c r="J39" s="25"/>
      <c r="K39" s="25"/>
      <c r="L39" s="25"/>
      <c r="M39" s="25"/>
      <c r="N39" s="25"/>
      <c r="O39" s="25"/>
      <c r="P39" s="25"/>
      <c r="Q39" s="19"/>
      <c r="R39" s="19"/>
      <c r="S39" s="19"/>
      <c r="T39" s="19"/>
      <c r="U39" s="19"/>
      <c r="V39" s="19"/>
      <c r="W39" s="19"/>
      <c r="X39" s="19"/>
      <c r="Y39" s="19"/>
      <c r="Z39" s="47"/>
      <c r="AA39" s="47"/>
      <c r="AB39" s="47"/>
      <c r="AC39" s="47"/>
      <c r="AD39" s="47"/>
      <c r="AE39" s="47"/>
      <c r="AF39" s="19"/>
      <c r="AG39" s="19"/>
      <c r="AH39" s="19"/>
      <c r="AI39" s="19"/>
      <c r="AJ39" s="19"/>
      <c r="AK39" s="19"/>
      <c r="AL39" s="19"/>
      <c r="AM39" s="19"/>
      <c r="AN39" s="19"/>
      <c r="AO39" s="47"/>
      <c r="AP39" s="47"/>
      <c r="AQ39" s="47"/>
      <c r="AR39" s="47"/>
      <c r="AS39" s="47"/>
      <c r="AT39" s="47"/>
      <c r="AU39" s="19"/>
      <c r="AV39" s="19"/>
      <c r="AW39" s="19"/>
      <c r="AX39" s="19"/>
      <c r="AY39" s="19"/>
      <c r="AZ39" s="19"/>
      <c r="BA39" s="19"/>
      <c r="BB39" s="19"/>
      <c r="BC39" s="19"/>
      <c r="BD39" s="47"/>
      <c r="BE39" s="47"/>
      <c r="BF39" s="47"/>
      <c r="BG39" s="47"/>
      <c r="BH39" s="47"/>
      <c r="BI39" s="47"/>
      <c r="BJ39" s="31"/>
      <c r="BK39" s="25"/>
    </row>
    <row r="40" spans="2:63" s="16" customFormat="1" ht="13.5" customHeight="1">
      <c r="N40" s="32"/>
      <c r="O40" s="32"/>
      <c r="P40" s="32"/>
      <c r="R40" s="32"/>
      <c r="S40" s="32"/>
      <c r="T40" s="33"/>
      <c r="U40" s="32"/>
      <c r="V40" s="32"/>
      <c r="X40" s="32"/>
      <c r="Y40" s="32"/>
      <c r="Z40" s="33"/>
      <c r="AA40" s="32"/>
      <c r="AB40" s="32"/>
      <c r="AD40" s="32"/>
      <c r="AE40" s="32"/>
      <c r="AG40" s="32"/>
      <c r="AH40" s="32"/>
      <c r="AI40" s="33"/>
      <c r="AJ40" s="32"/>
      <c r="AK40" s="32"/>
      <c r="AM40" s="32"/>
      <c r="AN40" s="32"/>
      <c r="AO40" s="33"/>
      <c r="AP40" s="32"/>
      <c r="AQ40" s="32"/>
      <c r="AS40" s="32"/>
      <c r="AT40" s="32"/>
      <c r="AV40" s="32"/>
      <c r="AW40" s="32"/>
      <c r="AX40" s="33"/>
      <c r="AY40" s="32"/>
      <c r="AZ40" s="32"/>
      <c r="BB40" s="32"/>
      <c r="BC40" s="32"/>
      <c r="BD40" s="33"/>
      <c r="BE40" s="32"/>
      <c r="BF40" s="32"/>
      <c r="BH40" s="32"/>
      <c r="BI40" s="32"/>
      <c r="BJ40" s="34"/>
    </row>
    <row r="41" spans="2:63" s="16" customFormat="1" ht="14.25" customHeight="1">
      <c r="C41" s="19"/>
      <c r="D41" s="19"/>
      <c r="E41" s="19"/>
      <c r="F41" s="35"/>
      <c r="G41" s="35"/>
      <c r="H41" s="35"/>
      <c r="I41" s="19"/>
      <c r="J41" s="19"/>
      <c r="K41" s="19"/>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7"/>
    </row>
    <row r="42" spans="2:63" s="16" customFormat="1" ht="14.25" customHeight="1">
      <c r="F42" s="19"/>
      <c r="G42" s="19"/>
      <c r="H42" s="19"/>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7"/>
    </row>
    <row r="43" spans="2:63" s="16" customFormat="1" ht="14.25" customHeight="1">
      <c r="F43" s="19"/>
      <c r="G43" s="19"/>
      <c r="H43" s="19"/>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7"/>
    </row>
    <row r="44" spans="2:63" s="16" customFormat="1" ht="14.25" customHeight="1">
      <c r="F44" s="19"/>
      <c r="G44" s="19"/>
      <c r="H44" s="19"/>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7"/>
    </row>
    <row r="45" spans="2:63" s="16" customFormat="1" ht="13.5" customHeight="1"/>
    <row r="46" spans="2:63" s="16" customFormat="1">
      <c r="B46" s="41"/>
      <c r="C46" s="41"/>
      <c r="D46" s="41"/>
      <c r="E46" s="33"/>
      <c r="F46" s="25"/>
      <c r="G46" s="42"/>
      <c r="H46" s="41"/>
    </row>
    <row r="47" spans="2:63" s="16" customFormat="1">
      <c r="F47" s="42"/>
      <c r="G47" s="42"/>
      <c r="H47" s="41"/>
    </row>
    <row r="48" spans="2:63" s="16" customFormat="1" ht="12.95" customHeight="1">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1"/>
      <c r="BK48" s="22"/>
    </row>
    <row r="49" spans="2:63" s="16" customFormat="1" ht="13.5" customHeight="1">
      <c r="AV49" s="23"/>
      <c r="AW49" s="23"/>
      <c r="AX49" s="23"/>
      <c r="AY49" s="23"/>
      <c r="AZ49" s="23"/>
      <c r="BA49" s="23"/>
      <c r="BB49" s="23"/>
      <c r="BC49" s="23"/>
      <c r="BD49" s="23"/>
      <c r="BE49" s="23"/>
      <c r="BF49" s="23"/>
      <c r="BG49" s="23"/>
      <c r="BH49" s="23"/>
      <c r="BI49" s="24"/>
      <c r="BJ49" s="24"/>
    </row>
    <row r="50" spans="2:63" s="16" customFormat="1" ht="16.5" customHeight="1">
      <c r="B50" s="25"/>
      <c r="C50" s="25"/>
      <c r="D50" s="25"/>
      <c r="E50" s="25"/>
      <c r="F50" s="25"/>
      <c r="G50" s="25"/>
      <c r="H50" s="25"/>
      <c r="I50" s="25"/>
      <c r="J50" s="25"/>
      <c r="K50" s="25"/>
      <c r="L50" s="25"/>
      <c r="M50" s="25"/>
      <c r="N50" s="46"/>
      <c r="O50" s="46"/>
      <c r="P50" s="46"/>
      <c r="Q50" s="19"/>
      <c r="R50" s="19"/>
      <c r="S50" s="47"/>
      <c r="T50" s="47"/>
      <c r="U50" s="32"/>
      <c r="V50" s="32"/>
      <c r="W50" s="47"/>
      <c r="X50" s="47"/>
      <c r="Y50" s="32"/>
      <c r="Z50" s="32"/>
      <c r="AA50" s="47"/>
      <c r="AB50" s="47"/>
      <c r="AC50" s="32"/>
      <c r="AD50" s="32"/>
      <c r="AE50" s="47"/>
      <c r="AF50" s="47"/>
      <c r="AG50" s="32"/>
      <c r="AH50" s="32"/>
      <c r="AI50" s="47"/>
      <c r="AJ50" s="47"/>
      <c r="AK50" s="32"/>
      <c r="AL50" s="32"/>
      <c r="AM50" s="47"/>
      <c r="AN50" s="47"/>
      <c r="AO50" s="32"/>
      <c r="AP50" s="32"/>
      <c r="AQ50" s="47"/>
      <c r="AR50" s="47"/>
      <c r="AS50" s="32"/>
      <c r="AT50" s="32"/>
      <c r="AU50" s="47"/>
      <c r="AV50" s="47"/>
      <c r="AW50" s="32"/>
      <c r="AX50" s="32"/>
      <c r="AY50" s="47"/>
      <c r="AZ50" s="47"/>
      <c r="BA50" s="32"/>
      <c r="BB50" s="32"/>
      <c r="BC50" s="47"/>
      <c r="BD50" s="47"/>
      <c r="BE50" s="32"/>
      <c r="BF50" s="32"/>
      <c r="BG50" s="47"/>
      <c r="BH50" s="47"/>
      <c r="BI50" s="32"/>
      <c r="BJ50" s="32"/>
      <c r="BK50" s="34"/>
    </row>
    <row r="51" spans="2:63" s="16" customFormat="1" ht="16.5" customHeight="1">
      <c r="B51" s="25"/>
      <c r="C51" s="25"/>
      <c r="D51" s="25"/>
      <c r="E51" s="25"/>
      <c r="F51" s="25"/>
      <c r="G51" s="25"/>
      <c r="H51" s="25"/>
      <c r="I51" s="25"/>
      <c r="J51" s="25"/>
      <c r="K51" s="25"/>
      <c r="L51" s="25"/>
      <c r="M51" s="25"/>
      <c r="N51" s="46"/>
      <c r="O51" s="46"/>
      <c r="P51" s="46"/>
      <c r="Q51" s="19"/>
      <c r="R51" s="19"/>
      <c r="S51" s="47"/>
      <c r="T51" s="47"/>
      <c r="U51" s="32"/>
      <c r="V51" s="32"/>
      <c r="W51" s="47"/>
      <c r="X51" s="47"/>
      <c r="Y51" s="32"/>
      <c r="Z51" s="32"/>
      <c r="AA51" s="47"/>
      <c r="AB51" s="47"/>
      <c r="AC51" s="32"/>
      <c r="AD51" s="32"/>
      <c r="AE51" s="47"/>
      <c r="AF51" s="47"/>
      <c r="AG51" s="32"/>
      <c r="AH51" s="32"/>
      <c r="AI51" s="47"/>
      <c r="AJ51" s="47"/>
      <c r="AK51" s="32"/>
      <c r="AL51" s="32"/>
      <c r="AM51" s="47"/>
      <c r="AN51" s="47"/>
      <c r="AO51" s="32"/>
      <c r="AP51" s="32"/>
      <c r="AQ51" s="47"/>
      <c r="AR51" s="47"/>
      <c r="AS51" s="32"/>
      <c r="AT51" s="32"/>
      <c r="AU51" s="47"/>
      <c r="AV51" s="47"/>
      <c r="AW51" s="32"/>
      <c r="AX51" s="32"/>
      <c r="AY51" s="47"/>
      <c r="AZ51" s="47"/>
      <c r="BA51" s="32"/>
      <c r="BB51" s="32"/>
      <c r="BC51" s="47"/>
      <c r="BD51" s="47"/>
      <c r="BE51" s="32"/>
      <c r="BF51" s="32"/>
      <c r="BG51" s="47"/>
      <c r="BH51" s="47"/>
      <c r="BI51" s="32"/>
      <c r="BJ51" s="32"/>
      <c r="BK51" s="34"/>
    </row>
    <row r="52" spans="2:63" s="16" customFormat="1" ht="16.5" customHeight="1">
      <c r="B52" s="25"/>
      <c r="C52" s="25"/>
      <c r="D52" s="25"/>
      <c r="E52" s="25"/>
      <c r="F52" s="25"/>
      <c r="G52" s="25"/>
      <c r="H52" s="25"/>
      <c r="I52" s="25"/>
      <c r="J52" s="25"/>
      <c r="K52" s="25"/>
      <c r="L52" s="25"/>
      <c r="M52" s="25"/>
      <c r="N52" s="19"/>
      <c r="O52" s="19"/>
      <c r="P52" s="19"/>
      <c r="Q52" s="19"/>
      <c r="R52" s="19"/>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4"/>
    </row>
    <row r="53" spans="2:63" s="16" customFormat="1" ht="11.25" customHeight="1">
      <c r="R53" s="33"/>
      <c r="Z53" s="33"/>
      <c r="AL53" s="33"/>
      <c r="AT53" s="33"/>
      <c r="BF53" s="33"/>
    </row>
    <row r="54" spans="2:63" s="16" customFormat="1">
      <c r="D54" s="19"/>
      <c r="E54" s="19"/>
      <c r="F54" s="19"/>
      <c r="G54" s="35"/>
      <c r="H54" s="35"/>
      <c r="I54" s="19"/>
      <c r="J54" s="19"/>
      <c r="K54" s="19"/>
      <c r="L54" s="33"/>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row>
    <row r="55" spans="2:63" s="16" customFormat="1">
      <c r="G55" s="19"/>
      <c r="H55" s="19"/>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row>
    <row r="56" spans="2:63" s="16" customFormat="1">
      <c r="G56" s="19"/>
      <c r="H56" s="19"/>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48"/>
    </row>
    <row r="57" spans="2:63" s="16" customFormat="1">
      <c r="G57" s="19"/>
      <c r="H57" s="19"/>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row>
    <row r="58" spans="2:63" s="16" customFormat="1">
      <c r="G58" s="38"/>
      <c r="H58" s="38"/>
      <c r="I58" s="39"/>
      <c r="J58" s="39"/>
      <c r="K58" s="39"/>
      <c r="L58" s="39"/>
      <c r="M58" s="3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row>
    <row r="59" spans="2:63" s="16" customFormat="1">
      <c r="G59" s="50"/>
      <c r="H59" s="50"/>
      <c r="I59" s="39"/>
      <c r="J59" s="39"/>
      <c r="K59" s="39"/>
      <c r="L59" s="39"/>
      <c r="M59" s="3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row>
    <row r="60" spans="2:63" s="16" customFormat="1" ht="13.5" customHeight="1">
      <c r="D60" s="19"/>
      <c r="E60" s="19"/>
      <c r="F60" s="19"/>
      <c r="G60" s="19"/>
      <c r="H60" s="19"/>
      <c r="I60" s="19"/>
      <c r="J60" s="19"/>
      <c r="K60" s="19"/>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row>
    <row r="61" spans="2:63" s="16" customFormat="1" ht="13.5" customHeight="1">
      <c r="D61" s="19"/>
      <c r="E61" s="19"/>
      <c r="F61" s="19"/>
      <c r="G61" s="19"/>
      <c r="H61" s="19"/>
      <c r="I61" s="19"/>
      <c r="J61" s="19"/>
      <c r="K61" s="19"/>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48"/>
    </row>
    <row r="62" spans="2:63" s="16" customFormat="1" ht="13.5" customHeight="1">
      <c r="D62" s="19"/>
      <c r="E62" s="19"/>
      <c r="F62" s="19"/>
      <c r="G62" s="19"/>
      <c r="H62" s="19"/>
      <c r="I62" s="19"/>
      <c r="J62" s="19"/>
      <c r="K62" s="19"/>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row>
    <row r="63" spans="2:63" s="16" customFormat="1"/>
    <row r="64" spans="2:63" s="16" customFormat="1">
      <c r="B64" s="41"/>
      <c r="C64" s="41"/>
      <c r="D64" s="41"/>
      <c r="E64" s="33"/>
      <c r="F64" s="25"/>
    </row>
    <row r="65" s="16" customFormat="1"/>
  </sheetData>
  <mergeCells count="1">
    <mergeCell ref="A1:N2"/>
  </mergeCells>
  <phoneticPr fontId="5"/>
  <pageMargins left="0.47244094488188981" right="0.39370078740157483" top="0.31496062992125984" bottom="0.3937007874015748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129</vt:lpstr>
      <vt:lpstr>130</vt:lpstr>
      <vt:lpstr>131</vt:lpstr>
      <vt:lpstr>132</vt:lpstr>
      <vt:lpstr>133</vt:lpstr>
      <vt:lpstr>134</vt:lpstr>
      <vt:lpstr>135</vt:lpstr>
      <vt:lpstr>136</vt:lpstr>
      <vt:lpstr>'129'!Print_Area</vt:lpstr>
      <vt:lpstr>'130'!Print_Area</vt:lpstr>
      <vt:lpstr>'131'!Print_Area</vt:lpstr>
      <vt:lpstr>'132'!Print_Area</vt:lpstr>
      <vt:lpstr>'133'!Print_Area</vt:lpstr>
      <vt:lpstr>'134'!Print_Area</vt:lpstr>
      <vt:lpstr>'135'!Print_Area</vt:lpstr>
      <vt:lpstr>'136'!Print_Area</vt:lpstr>
    </vt:vector>
  </TitlesOfParts>
  <Company>練馬区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npcadmin2011</dc:creator>
  <cp:lastModifiedBy>nerima</cp:lastModifiedBy>
  <cp:lastPrinted>2016-03-01T01:24:59Z</cp:lastPrinted>
  <dcterms:created xsi:type="dcterms:W3CDTF">2014-12-11T08:53:07Z</dcterms:created>
  <dcterms:modified xsi:type="dcterms:W3CDTF">2016-03-30T01:40:57Z</dcterms:modified>
</cp:coreProperties>
</file>