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33" sheetId="22" r:id="rId1"/>
    <sheet name="234" sheetId="18" r:id="rId2"/>
    <sheet name="235" sheetId="12" r:id="rId3"/>
    <sheet name="236" sheetId="13" r:id="rId4"/>
    <sheet name="237" sheetId="14" r:id="rId5"/>
    <sheet name="238" sheetId="15" r:id="rId6"/>
    <sheet name="239" sheetId="16" r:id="rId7"/>
    <sheet name="240" sheetId="17" r:id="rId8"/>
    <sheet name="241" sheetId="6" r:id="rId9"/>
    <sheet name="242" sheetId="3" r:id="rId10"/>
    <sheet name="243" sheetId="4" r:id="rId11"/>
    <sheet name="244" sheetId="9" r:id="rId12"/>
    <sheet name="245" sheetId="10" r:id="rId13"/>
    <sheet name="246" sheetId="11" r:id="rId14"/>
    <sheet name="247" sheetId="19" r:id="rId15"/>
    <sheet name="248" sheetId="20" r:id="rId16"/>
  </sheets>
  <definedNames>
    <definedName name="_xlnm.Print_Area" localSheetId="0">'233'!$A$1:$BJ$69</definedName>
    <definedName name="_xlnm.Print_Area" localSheetId="1">'234'!$A$1:$BK$61</definedName>
    <definedName name="_xlnm.Print_Area" localSheetId="2">'235'!$A$1:$BK$47</definedName>
    <definedName name="_xlnm.Print_Area" localSheetId="3">'236'!$A$1:$BK$69</definedName>
    <definedName name="_xlnm.Print_Area" localSheetId="4">'237'!$A$1:$BK$64</definedName>
    <definedName name="_xlnm.Print_Area" localSheetId="5">'238'!$A$1:$BK$63</definedName>
    <definedName name="_xlnm.Print_Area" localSheetId="6">'239'!$A$1:$BK$71</definedName>
    <definedName name="_xlnm.Print_Area" localSheetId="7">'240'!$A$1:$BK$72</definedName>
    <definedName name="_xlnm.Print_Area" localSheetId="8">'241'!$A$1:$BK$82</definedName>
    <definedName name="_xlnm.Print_Area" localSheetId="9">'242'!$A$1:$BK$72</definedName>
    <definedName name="_xlnm.Print_Area" localSheetId="10">'243'!$A$1:$BK$76</definedName>
    <definedName name="_xlnm.Print_Area" localSheetId="11">'244'!$A$1:$BK$67</definedName>
    <definedName name="_xlnm.Print_Area" localSheetId="12">'245'!$A$1:$BK$65</definedName>
    <definedName name="_xlnm.Print_Area" localSheetId="13">'246'!$A$1:$BK$52</definedName>
    <definedName name="_xlnm.Print_Area" localSheetId="14">'247'!$A$1:$BK$57</definedName>
    <definedName name="_xlnm.Print_Area" localSheetId="15">'248'!$A$1:$BK$40</definedName>
  </definedNames>
  <calcPr calcId="145621"/>
</workbook>
</file>

<file path=xl/calcChain.xml><?xml version="1.0" encoding="utf-8"?>
<calcChain xmlns="http://schemas.openxmlformats.org/spreadsheetml/2006/main">
  <c r="A1" i="18" l="1"/>
  <c r="BA16" i="11" l="1"/>
  <c r="AS16" i="11"/>
  <c r="AK16" i="11"/>
  <c r="AC16" i="11"/>
  <c r="V16" i="11"/>
  <c r="O16" i="11"/>
  <c r="BA30" i="9" l="1"/>
  <c r="BD11" i="17" l="1"/>
  <c r="AW11" i="17"/>
  <c r="AW19" i="17"/>
  <c r="BD13" i="17"/>
  <c r="AW13" i="17"/>
  <c r="AA32" i="20"/>
  <c r="AY32" i="20"/>
  <c r="AA33" i="20"/>
  <c r="AY33" i="20"/>
  <c r="AA34" i="20"/>
  <c r="AY34" i="20"/>
  <c r="AA35" i="20"/>
  <c r="AY35" i="20"/>
  <c r="AA37" i="20"/>
  <c r="AY37" i="20"/>
  <c r="AA38" i="20"/>
  <c r="AY38" i="20"/>
  <c r="AS1" i="12"/>
  <c r="A1" i="13" s="1"/>
  <c r="AS1" i="14" s="1"/>
  <c r="A1" i="15" s="1"/>
  <c r="AS1" i="16" s="1"/>
  <c r="A1" i="17" s="1"/>
  <c r="AS1" i="6" s="1"/>
  <c r="A1" i="3" s="1"/>
  <c r="AS1" i="4" s="1"/>
  <c r="A1" i="9" s="1"/>
  <c r="AS1" i="10" s="1"/>
  <c r="A1" i="11" s="1"/>
  <c r="AT1" i="19" s="1"/>
  <c r="A1" i="20" s="1"/>
  <c r="BA47" i="10"/>
  <c r="AQ47" i="10"/>
  <c r="AG47" i="10"/>
  <c r="W47" i="10"/>
  <c r="M47" i="10"/>
  <c r="U53" i="17"/>
  <c r="AA53" i="17"/>
  <c r="AG53" i="17"/>
  <c r="AM53" i="17"/>
  <c r="AS53" i="17"/>
  <c r="AY53" i="17"/>
  <c r="BE53" i="17"/>
  <c r="O55" i="17"/>
  <c r="O56" i="17"/>
  <c r="O57" i="17"/>
  <c r="O66" i="17"/>
  <c r="V66" i="17"/>
  <c r="AC66" i="17"/>
  <c r="AQ66" i="17"/>
  <c r="AX66" i="17"/>
  <c r="BD66" i="17"/>
  <c r="AJ68" i="17"/>
  <c r="AJ69" i="17"/>
  <c r="AJ70" i="17"/>
  <c r="O42" i="16"/>
  <c r="T42" i="16"/>
  <c r="Y42" i="16"/>
  <c r="BB11" i="14"/>
  <c r="BB13" i="14"/>
  <c r="BB15" i="14"/>
  <c r="BB17" i="14"/>
  <c r="BB18" i="14"/>
  <c r="BB19" i="14"/>
  <c r="BB20" i="14"/>
  <c r="BB21" i="14"/>
  <c r="BB22" i="14"/>
  <c r="BB24" i="14"/>
  <c r="BA11" i="9"/>
  <c r="BF11" i="9" s="1"/>
  <c r="BF50" i="9"/>
  <c r="BF48" i="9"/>
  <c r="BF47" i="9"/>
  <c r="BF40" i="9"/>
  <c r="BF41" i="9"/>
  <c r="BF42" i="9"/>
  <c r="BF43" i="9"/>
  <c r="BF44" i="9"/>
  <c r="BF39" i="9"/>
  <c r="BF34" i="9"/>
  <c r="BF35" i="9"/>
  <c r="BF36" i="9"/>
  <c r="BF33" i="9"/>
  <c r="BF30" i="9"/>
  <c r="BF28" i="9"/>
  <c r="BF26" i="9"/>
  <c r="BF24" i="9"/>
  <c r="BF22" i="9"/>
  <c r="BF21" i="9"/>
  <c r="BF17" i="9"/>
  <c r="BF18" i="9"/>
  <c r="BF16" i="9"/>
  <c r="BF13" i="9"/>
  <c r="AV50" i="9"/>
  <c r="AV48" i="9"/>
  <c r="AV47" i="9"/>
  <c r="AV40" i="9"/>
  <c r="AV41" i="9"/>
  <c r="AV42" i="9"/>
  <c r="AV43" i="9"/>
  <c r="AV44" i="9"/>
  <c r="AV39" i="9"/>
  <c r="AV34" i="9"/>
  <c r="AV35" i="9"/>
  <c r="AV36" i="9"/>
  <c r="AV33" i="9"/>
  <c r="AV30" i="9"/>
  <c r="AV28" i="9"/>
  <c r="AV26" i="9"/>
  <c r="AV24" i="9"/>
  <c r="AV22" i="9"/>
  <c r="AV21" i="9"/>
  <c r="AV17" i="9"/>
  <c r="AV18" i="9"/>
  <c r="AV16" i="9"/>
  <c r="AV13" i="9"/>
  <c r="AV11" i="9"/>
  <c r="AL50" i="9"/>
  <c r="AL48" i="9"/>
  <c r="AL47" i="9"/>
  <c r="AL40" i="9"/>
  <c r="AL41" i="9"/>
  <c r="AL42" i="9"/>
  <c r="AL43" i="9"/>
  <c r="AL44" i="9"/>
  <c r="AL39" i="9"/>
  <c r="AL34" i="9"/>
  <c r="AL35" i="9"/>
  <c r="AL36" i="9"/>
  <c r="AL33" i="9"/>
  <c r="AL30" i="9"/>
  <c r="AL28" i="9"/>
  <c r="AL26" i="9"/>
  <c r="AL24" i="9"/>
  <c r="AL22" i="9"/>
  <c r="AL21" i="9"/>
  <c r="AL17" i="9"/>
  <c r="AL18" i="9"/>
  <c r="AL16" i="9"/>
  <c r="AL13" i="9"/>
  <c r="AB50" i="9"/>
  <c r="AB48" i="9"/>
  <c r="AB47" i="9"/>
  <c r="AB40" i="9"/>
  <c r="AB41" i="9"/>
  <c r="AB42" i="9"/>
  <c r="AB43" i="9"/>
  <c r="AB44" i="9"/>
  <c r="AB39" i="9"/>
  <c r="AB34" i="9"/>
  <c r="AB35" i="9"/>
  <c r="AB36" i="9"/>
  <c r="AB33" i="9"/>
  <c r="AB30" i="9"/>
  <c r="AB28" i="9"/>
  <c r="AB26" i="9"/>
  <c r="AB24" i="9"/>
  <c r="AB22" i="9"/>
  <c r="AB21" i="9"/>
  <c r="AB17" i="9"/>
  <c r="AB18" i="9"/>
  <c r="AB16" i="9"/>
  <c r="AB13" i="9"/>
  <c r="AL11" i="9"/>
  <c r="AB11" i="9"/>
  <c r="AM65" i="4"/>
  <c r="AM66" i="4"/>
  <c r="AM67" i="4"/>
  <c r="AM69" i="4"/>
  <c r="AM70" i="4"/>
  <c r="AM71" i="4"/>
  <c r="AM60" i="4"/>
  <c r="AM59" i="4"/>
  <c r="AM53" i="4"/>
  <c r="AM54" i="4"/>
  <c r="AM55" i="4"/>
  <c r="AM56" i="4"/>
  <c r="AM57" i="4"/>
  <c r="AM52" i="4"/>
  <c r="O67" i="4"/>
  <c r="O70" i="4"/>
  <c r="O64" i="4"/>
  <c r="O60" i="4"/>
  <c r="O59" i="4"/>
  <c r="O53" i="4"/>
  <c r="O54" i="4"/>
  <c r="O55" i="4"/>
  <c r="O56" i="4"/>
  <c r="O57" i="4"/>
  <c r="O52" i="4"/>
  <c r="AM48" i="4"/>
  <c r="AM47" i="4"/>
  <c r="AM46" i="4"/>
  <c r="AM44" i="4"/>
  <c r="O48" i="4"/>
  <c r="O47" i="4"/>
  <c r="O46" i="4"/>
  <c r="O44" i="4"/>
  <c r="O40" i="4"/>
  <c r="AM40" i="4"/>
  <c r="AM27" i="4"/>
  <c r="AM25" i="4"/>
  <c r="AM24" i="4"/>
  <c r="AM22" i="4"/>
  <c r="AM21" i="4"/>
  <c r="AM20" i="4"/>
  <c r="AM19" i="4"/>
  <c r="AM18" i="4"/>
  <c r="AM17" i="4"/>
  <c r="AM16" i="4"/>
  <c r="AM15" i="4"/>
  <c r="AM14" i="4"/>
  <c r="AM13" i="4"/>
  <c r="AM12" i="4"/>
  <c r="AM39" i="4"/>
  <c r="AM38" i="4"/>
  <c r="AM37" i="4"/>
  <c r="AM36" i="4"/>
  <c r="AM35" i="4"/>
  <c r="AM34" i="4"/>
  <c r="AM33" i="4"/>
  <c r="AM32" i="4"/>
  <c r="AM31" i="4"/>
  <c r="AM30" i="4"/>
  <c r="AM29" i="4"/>
  <c r="O39" i="4"/>
  <c r="O38" i="4"/>
  <c r="O37" i="4"/>
  <c r="O36" i="4"/>
  <c r="O35" i="4"/>
  <c r="O34" i="4"/>
  <c r="O33" i="4"/>
  <c r="O32" i="4"/>
  <c r="O31" i="4"/>
  <c r="O30" i="4"/>
  <c r="O29" i="4"/>
  <c r="O27" i="4"/>
  <c r="O25" i="4"/>
  <c r="O24" i="4"/>
  <c r="O13" i="4"/>
  <c r="O14" i="4"/>
  <c r="O15" i="4"/>
  <c r="O16" i="4"/>
  <c r="O17" i="4"/>
  <c r="O18" i="4"/>
  <c r="O19" i="4"/>
  <c r="O20" i="4"/>
  <c r="O21" i="4"/>
  <c r="O22" i="4"/>
  <c r="O12" i="4"/>
  <c r="AJ66" i="17" l="1"/>
  <c r="O53" i="17"/>
</calcChain>
</file>

<file path=xl/sharedStrings.xml><?xml version="1.0" encoding="utf-8"?>
<sst xmlns="http://schemas.openxmlformats.org/spreadsheetml/2006/main" count="1088" uniqueCount="626">
  <si>
    <t>(各年５月調査)</t>
    <rPh sb="1" eb="3">
      <t>カクネン</t>
    </rPh>
    <rPh sb="4" eb="5">
      <t>ガツ</t>
    </rPh>
    <rPh sb="5" eb="7">
      <t>チョウサ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</si>
  <si>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</si>
  <si>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</si>
  <si>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貸付台数</t>
    <rPh sb="0" eb="2">
      <t>カシツケ</t>
    </rPh>
    <rPh sb="2" eb="4">
      <t>ダイスウ</t>
    </rPh>
    <phoneticPr fontId="3"/>
  </si>
  <si>
    <t>会員数</t>
    <rPh sb="0" eb="3">
      <t>カイインスウ</t>
    </rPh>
    <phoneticPr fontId="3"/>
  </si>
  <si>
    <t>逆利用
台　 数</t>
    <rPh sb="0" eb="1">
      <t>ギャク</t>
    </rPh>
    <rPh sb="1" eb="3">
      <t>リヨウ</t>
    </rPh>
    <rPh sb="4" eb="5">
      <t>ダイ</t>
    </rPh>
    <rPh sb="7" eb="8">
      <t>スウ</t>
    </rPh>
    <phoneticPr fontId="3"/>
  </si>
  <si>
    <t>正利用
台　 数</t>
    <rPh sb="0" eb="1">
      <t>セイ</t>
    </rPh>
    <rPh sb="1" eb="3">
      <t>リヨウ</t>
    </rPh>
    <rPh sb="4" eb="5">
      <t>ダイ</t>
    </rPh>
    <rPh sb="7" eb="8">
      <t>スウ</t>
    </rPh>
    <phoneticPr fontId="3"/>
  </si>
  <si>
    <t>当日利用
台　　数</t>
    <rPh sb="0" eb="2">
      <t>トウジツ</t>
    </rPh>
    <rPh sb="2" eb="4">
      <t>リヨウ</t>
    </rPh>
    <rPh sb="5" eb="6">
      <t>ダイ</t>
    </rPh>
    <rPh sb="8" eb="9">
      <t>スウ</t>
    </rPh>
    <phoneticPr fontId="3"/>
  </si>
  <si>
    <t>練馬</t>
    <rPh sb="0" eb="2">
      <t>ネリマ</t>
    </rPh>
    <phoneticPr fontId="3"/>
  </si>
  <si>
    <t>東武練馬</t>
    <rPh sb="0" eb="2">
      <t>トウブ</t>
    </rPh>
    <rPh sb="2" eb="4">
      <t>ネリマ</t>
    </rPh>
    <phoneticPr fontId="3"/>
  </si>
  <si>
    <t>大泉学園駅北口</t>
    <rPh sb="0" eb="2">
      <t>オオイズミ</t>
    </rPh>
    <rPh sb="2" eb="4">
      <t>ガクエン</t>
    </rPh>
    <rPh sb="4" eb="5">
      <t>エキ</t>
    </rPh>
    <rPh sb="5" eb="7">
      <t>キタグチ</t>
    </rPh>
    <phoneticPr fontId="3"/>
  </si>
  <si>
    <t>上石神井</t>
    <rPh sb="0" eb="4">
      <t>カミシャクジイ</t>
    </rPh>
    <phoneticPr fontId="3"/>
  </si>
  <si>
    <t>石神井公園</t>
    <rPh sb="0" eb="5">
      <t>シャクジイコウエン</t>
    </rPh>
    <phoneticPr fontId="3"/>
  </si>
  <si>
    <t>練馬春日町</t>
    <rPh sb="0" eb="2">
      <t>ネリマ</t>
    </rPh>
    <rPh sb="2" eb="5">
      <t>カスガチョウ</t>
    </rPh>
    <phoneticPr fontId="3"/>
  </si>
  <si>
    <t>大泉学園駅南口</t>
    <rPh sb="0" eb="2">
      <t>オオイズミ</t>
    </rPh>
    <rPh sb="2" eb="4">
      <t>ガクエン</t>
    </rPh>
    <rPh sb="4" eb="5">
      <t>エキ</t>
    </rPh>
    <rPh sb="5" eb="7">
      <t>ミナミグチ</t>
    </rPh>
    <phoneticPr fontId="3"/>
  </si>
  <si>
    <t>注</t>
    <rPh sb="0" eb="1">
      <t>チュウ</t>
    </rPh>
    <phoneticPr fontId="3"/>
  </si>
  <si>
    <t>資料</t>
    <rPh sb="0" eb="2">
      <t>シリョウ</t>
    </rPh>
    <phoneticPr fontId="3"/>
  </si>
  <si>
    <t>：</t>
    <phoneticPr fontId="3"/>
  </si>
  <si>
    <t>公益財団法人練馬区環境まちづくり公社</t>
    <rPh sb="0" eb="2">
      <t>コウエキ</t>
    </rPh>
    <rPh sb="2" eb="4">
      <t>ザイダン</t>
    </rPh>
    <rPh sb="4" eb="6">
      <t>ホウジン</t>
    </rPh>
    <rPh sb="6" eb="9">
      <t>ネリマク</t>
    </rPh>
    <rPh sb="9" eb="11">
      <t>カンキョウ</t>
    </rPh>
    <rPh sb="16" eb="18">
      <t>コウシャ</t>
    </rPh>
    <phoneticPr fontId="3"/>
  </si>
  <si>
    <t>当日利用台数は、月間の延べ台数である。</t>
    <rPh sb="0" eb="2">
      <t>トウジツ</t>
    </rPh>
    <rPh sb="2" eb="4">
      <t>リヨウ</t>
    </rPh>
    <rPh sb="4" eb="6">
      <t>ダイスウ</t>
    </rPh>
    <rPh sb="8" eb="10">
      <t>ゲッカン</t>
    </rPh>
    <rPh sb="11" eb="12">
      <t>ノ</t>
    </rPh>
    <rPh sb="13" eb="15">
      <t>ダイスウ</t>
    </rPh>
    <phoneticPr fontId="3"/>
  </si>
  <si>
    <t>貸付台数は、各施設が現に所有している台数である。</t>
    <rPh sb="0" eb="2">
      <t>カシツケ</t>
    </rPh>
    <rPh sb="2" eb="4">
      <t>ダイスウ</t>
    </rPh>
    <rPh sb="6" eb="9">
      <t>カクシセツ</t>
    </rPh>
    <rPh sb="10" eb="11">
      <t>ゲン</t>
    </rPh>
    <rPh sb="12" eb="14">
      <t>ショユウ</t>
    </rPh>
    <rPh sb="18" eb="20">
      <t>ダイスウ</t>
    </rPh>
    <phoneticPr fontId="3"/>
  </si>
  <si>
    <t>(各年３月31日現在)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</si>
  <si>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>区分</t>
    <rPh sb="0" eb="2">
      <t>クブン</t>
    </rPh>
    <phoneticPr fontId="3"/>
  </si>
  <si>
    <t>台数</t>
    <rPh sb="0" eb="2">
      <t>ダイスウ</t>
    </rPh>
    <phoneticPr fontId="3"/>
  </si>
  <si>
    <t>増加率</t>
    <rPh sb="0" eb="2">
      <t>ゾウカ</t>
    </rPh>
    <rPh sb="2" eb="3">
      <t>リツ</t>
    </rPh>
    <phoneticPr fontId="3"/>
  </si>
  <si>
    <t>％</t>
    <phoneticPr fontId="3"/>
  </si>
  <si>
    <t>総数</t>
    <rPh sb="0" eb="2">
      <t>ソウスウ</t>
    </rPh>
    <phoneticPr fontId="3"/>
  </si>
  <si>
    <t>登録自動車</t>
    <rPh sb="0" eb="2">
      <t>トウロク</t>
    </rPh>
    <rPh sb="2" eb="5">
      <t>ジドウシャ</t>
    </rPh>
    <phoneticPr fontId="3"/>
  </si>
  <si>
    <t>貨物自動車</t>
    <rPh sb="0" eb="2">
      <t>カモツ</t>
    </rPh>
    <rPh sb="2" eb="5">
      <t>ジドウシャ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</si>
  <si>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</si>
  <si>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</si>
  <si>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被牽引車</t>
    <rPh sb="0" eb="1">
      <t>ヒ</t>
    </rPh>
    <rPh sb="1" eb="4">
      <t>ケンインシャ</t>
    </rPh>
    <phoneticPr fontId="3"/>
  </si>
  <si>
    <t>乗用車</t>
    <rPh sb="0" eb="3">
      <t>ジョウヨウシャ</t>
    </rPh>
    <phoneticPr fontId="3"/>
  </si>
  <si>
    <t>乗合自動車</t>
    <rPh sb="0" eb="2">
      <t>ノリアイ</t>
    </rPh>
    <rPh sb="2" eb="5">
      <t>ジドウシャ</t>
    </rPh>
    <phoneticPr fontId="3"/>
  </si>
  <si>
    <t>特殊用途車</t>
    <rPh sb="0" eb="2">
      <t>トクシュ</t>
    </rPh>
    <rPh sb="2" eb="4">
      <t>ヨウト</t>
    </rPh>
    <rPh sb="4" eb="5">
      <t>シャ</t>
    </rPh>
    <phoneticPr fontId="3"/>
  </si>
  <si>
    <t>特殊車</t>
    <rPh sb="0" eb="2">
      <t>トクシュ</t>
    </rPh>
    <rPh sb="2" eb="3">
      <t>シャ</t>
    </rPh>
    <phoneticPr fontId="3"/>
  </si>
  <si>
    <t>届出自動車</t>
    <rPh sb="0" eb="2">
      <t>トドケデ</t>
    </rPh>
    <rPh sb="2" eb="5">
      <t>ジドウシャ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</si>
  <si>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</si>
  <si>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　５０ｃｃ以下</t>
    <rPh sb="5" eb="7">
      <t>イカ</t>
    </rPh>
    <phoneticPr fontId="3"/>
  </si>
  <si>
    <t>　９０ｃｃ以下</t>
    <rPh sb="5" eb="7">
      <t>イカ</t>
    </rPh>
    <phoneticPr fontId="3"/>
  </si>
  <si>
    <t>１２５ｃｃ以下</t>
    <rPh sb="5" eb="7">
      <t>イカ</t>
    </rPh>
    <phoneticPr fontId="3"/>
  </si>
  <si>
    <t>軽自動車</t>
    <rPh sb="0" eb="4">
      <t>ケイジドウシャ</t>
    </rPh>
    <phoneticPr fontId="3"/>
  </si>
  <si>
    <t>二輪</t>
    <rPh sb="0" eb="2">
      <t>ニリン</t>
    </rPh>
    <phoneticPr fontId="3"/>
  </si>
  <si>
    <t>(うち、被牽引車)</t>
    <rPh sb="4" eb="5">
      <t>ヒ</t>
    </rPh>
    <rPh sb="5" eb="8">
      <t>ケンインシャ</t>
    </rPh>
    <phoneticPr fontId="3"/>
  </si>
  <si>
    <t>三輪</t>
    <rPh sb="0" eb="2">
      <t>サンリン</t>
    </rPh>
    <phoneticPr fontId="3"/>
  </si>
  <si>
    <t>四輪(乗用)</t>
    <rPh sb="0" eb="2">
      <t>ヨンリン</t>
    </rPh>
    <rPh sb="3" eb="5">
      <t>ジョウヨウ</t>
    </rPh>
    <phoneticPr fontId="3"/>
  </si>
  <si>
    <t>四輪(貨物)</t>
    <rPh sb="0" eb="2">
      <t>ヨンリン</t>
    </rPh>
    <rPh sb="3" eb="5">
      <t>カモツ</t>
    </rPh>
    <phoneticPr fontId="3"/>
  </si>
  <si>
    <t>雪上車</t>
    <rPh sb="0" eb="3">
      <t>セツジョウシャ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</si>
  <si>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</si>
  <si>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農耕作業用</t>
    <rPh sb="0" eb="2">
      <t>ノウコウ</t>
    </rPh>
    <rPh sb="2" eb="5">
      <t>サギョウヨウ</t>
    </rPh>
    <phoneticPr fontId="3"/>
  </si>
  <si>
    <t>その他</t>
    <rPh sb="2" eb="3">
      <t>タ</t>
    </rPh>
    <phoneticPr fontId="3"/>
  </si>
  <si>
    <t>二輪の小型自動車</t>
    <rPh sb="0" eb="2">
      <t>ニリン</t>
    </rPh>
    <rPh sb="3" eb="5">
      <t>コガタ</t>
    </rPh>
    <rPh sb="5" eb="8">
      <t>ジドウシャ</t>
    </rPh>
    <phoneticPr fontId="3"/>
  </si>
  <si>
    <t>練馬自動車検査登録事務所、区民部税務課</t>
    <rPh sb="0" eb="2">
      <t>ネリマ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rPh sb="13" eb="15">
      <t>クミン</t>
    </rPh>
    <rPh sb="15" eb="16">
      <t>ブ</t>
    </rPh>
    <rPh sb="16" eb="19">
      <t>ゼイムカ</t>
    </rPh>
    <phoneticPr fontId="3"/>
  </si>
  <si>
    <t>年次</t>
    <rPh sb="0" eb="2">
      <t>ネンジ</t>
    </rPh>
    <phoneticPr fontId="3"/>
  </si>
  <si>
    <t>豊玉陸橋</t>
    <rPh sb="0" eb="2">
      <t>トヨタマ</t>
    </rPh>
    <rPh sb="2" eb="4">
      <t>リッキョウ</t>
    </rPh>
    <phoneticPr fontId="3"/>
  </si>
  <si>
    <t>四輪以上</t>
    <rPh sb="0" eb="2">
      <t>ヨンリン</t>
    </rPh>
    <rPh sb="2" eb="4">
      <t>イジョウ</t>
    </rPh>
    <phoneticPr fontId="3"/>
  </si>
  <si>
    <t>二輪車</t>
    <rPh sb="0" eb="3">
      <t>ニリンシャ</t>
    </rPh>
    <phoneticPr fontId="3"/>
  </si>
  <si>
    <t>自転車等</t>
    <rPh sb="0" eb="3">
      <t>ジテンシャ</t>
    </rPh>
    <rPh sb="3" eb="4">
      <t>トウ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</si>
  <si>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</si>
  <si>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</si>
  <si>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警視庁交通部交通総務課「警視庁交通年鑑」</t>
    <rPh sb="0" eb="3">
      <t>ケイシチョウ</t>
    </rPh>
    <rPh sb="3" eb="5">
      <t>コウツウ</t>
    </rPh>
    <rPh sb="5" eb="6">
      <t>ブ</t>
    </rPh>
    <rPh sb="6" eb="8">
      <t>コウツウ</t>
    </rPh>
    <rPh sb="8" eb="11">
      <t>ソウムカ</t>
    </rPh>
    <rPh sb="12" eb="15">
      <t>ケイシチョウ</t>
    </rPh>
    <rPh sb="15" eb="17">
      <t>コウツウ</t>
    </rPh>
    <rPh sb="17" eb="19">
      <t>ネンカン</t>
    </rPh>
    <phoneticPr fontId="3"/>
  </si>
  <si>
    <t>調査は、各年秋季の平日に実施した。</t>
    <rPh sb="0" eb="2">
      <t>チョウサ</t>
    </rPh>
    <rPh sb="4" eb="6">
      <t>カクネン</t>
    </rPh>
    <rPh sb="6" eb="8">
      <t>シュウキ</t>
    </rPh>
    <rPh sb="9" eb="11">
      <t>ヘイジツ</t>
    </rPh>
    <rPh sb="12" eb="14">
      <t>ジッシ</t>
    </rPh>
    <phoneticPr fontId="3"/>
  </si>
  <si>
    <t>年度</t>
    <rPh sb="0" eb="2">
      <t>ネンド</t>
    </rPh>
    <phoneticPr fontId="3"/>
  </si>
  <si>
    <t>口径別料金適用のもの</t>
    <rPh sb="0" eb="2">
      <t>コウケイ</t>
    </rPh>
    <rPh sb="2" eb="3">
      <t>ベツ</t>
    </rPh>
    <rPh sb="3" eb="5">
      <t>リョウキン</t>
    </rPh>
    <rPh sb="5" eb="7">
      <t>テキヨウ</t>
    </rPh>
    <phoneticPr fontId="3"/>
  </si>
  <si>
    <t>一般用</t>
    <rPh sb="0" eb="3">
      <t>イッパンヨウ</t>
    </rPh>
    <phoneticPr fontId="3"/>
  </si>
  <si>
    <t>公衆用</t>
    <rPh sb="0" eb="3">
      <t>コウシュウヨウ</t>
    </rPh>
    <phoneticPr fontId="3"/>
  </si>
  <si>
    <t>共同住宅</t>
    <rPh sb="0" eb="2">
      <t>キョウドウ</t>
    </rPh>
    <rPh sb="2" eb="4">
      <t>ジュウタク</t>
    </rPh>
    <phoneticPr fontId="3"/>
  </si>
  <si>
    <t>公衆浴場</t>
    <rPh sb="0" eb="2">
      <t>コウシュウ</t>
    </rPh>
    <rPh sb="2" eb="4">
      <t>ヨクジョウ</t>
    </rPh>
    <phoneticPr fontId="3"/>
  </si>
  <si>
    <t>局施設用</t>
    <rPh sb="0" eb="1">
      <t>キョク</t>
    </rPh>
    <rPh sb="1" eb="4">
      <t>シセツヨウ</t>
    </rPh>
    <phoneticPr fontId="3"/>
  </si>
  <si>
    <t>：</t>
    <phoneticPr fontId="3"/>
  </si>
  <si>
    <t>：</t>
    <phoneticPr fontId="3"/>
  </si>
  <si>
    <t>局施設用水量は、総数に含まない。</t>
    <rPh sb="0" eb="1">
      <t>キョク</t>
    </rPh>
    <rPh sb="1" eb="4">
      <t>シセツヨウ</t>
    </rPh>
    <rPh sb="4" eb="6">
      <t>スイリョウ</t>
    </rPh>
    <rPh sb="8" eb="10">
      <t>ソウスウ</t>
    </rPh>
    <rPh sb="11" eb="12">
      <t>フク</t>
    </rPh>
    <phoneticPr fontId="3"/>
  </si>
  <si>
    <t>東京都水道局サービス推進部業務課</t>
    <rPh sb="0" eb="3">
      <t>トウキョウト</t>
    </rPh>
    <rPh sb="3" eb="6">
      <t>スイドウキョク</t>
    </rPh>
    <rPh sb="10" eb="13">
      <t>スイシンブ</t>
    </rPh>
    <rPh sb="13" eb="16">
      <t>ギョウムカ</t>
    </rPh>
    <phoneticPr fontId="3"/>
  </si>
  <si>
    <t>配水管総延長</t>
    <rPh sb="0" eb="3">
      <t>ハイスイカン</t>
    </rPh>
    <rPh sb="3" eb="6">
      <t>ソウエンチョウ</t>
    </rPh>
    <phoneticPr fontId="3"/>
  </si>
  <si>
    <t>配水本管</t>
    <rPh sb="0" eb="2">
      <t>ハイスイ</t>
    </rPh>
    <rPh sb="2" eb="4">
      <t>ホンカン</t>
    </rPh>
    <phoneticPr fontId="3"/>
  </si>
  <si>
    <t>配水小管</t>
    <rPh sb="0" eb="2">
      <t>ハイスイ</t>
    </rPh>
    <rPh sb="2" eb="4">
      <t>ショウカン</t>
    </rPh>
    <phoneticPr fontId="3"/>
  </si>
  <si>
    <t>：</t>
    <phoneticPr fontId="3"/>
  </si>
  <si>
    <t>東京都水道局給水部配水課</t>
    <rPh sb="0" eb="3">
      <t>トウキョウト</t>
    </rPh>
    <rPh sb="3" eb="6">
      <t>スイドウキョク</t>
    </rPh>
    <rPh sb="6" eb="8">
      <t>キュウスイ</t>
    </rPh>
    <rPh sb="8" eb="9">
      <t>ブ</t>
    </rPh>
    <rPh sb="9" eb="11">
      <t>ハイスイ</t>
    </rPh>
    <rPh sb="11" eb="12">
      <t>カ</t>
    </rPh>
    <phoneticPr fontId="3"/>
  </si>
  <si>
    <t>給水所数</t>
    <rPh sb="0" eb="2">
      <t>キュウスイ</t>
    </rPh>
    <rPh sb="2" eb="3">
      <t>ジョ</t>
    </rPh>
    <rPh sb="3" eb="4">
      <t>スウ</t>
    </rPh>
    <phoneticPr fontId="3"/>
  </si>
  <si>
    <t>支所・
営業所</t>
    <rPh sb="0" eb="2">
      <t>シショ</t>
    </rPh>
    <rPh sb="4" eb="6">
      <t>エイギョウ</t>
    </rPh>
    <rPh sb="6" eb="7">
      <t>ジョ</t>
    </rPh>
    <phoneticPr fontId="3"/>
  </si>
  <si>
    <t>震災時用
応急給水槽</t>
    <rPh sb="0" eb="3">
      <t>シンサイジ</t>
    </rPh>
    <rPh sb="3" eb="4">
      <t>ヨウ</t>
    </rPh>
    <rPh sb="5" eb="6">
      <t>オウ</t>
    </rPh>
    <rPh sb="6" eb="7">
      <t>キュウ</t>
    </rPh>
    <rPh sb="7" eb="8">
      <t>キュウ</t>
    </rPh>
    <rPh sb="8" eb="9">
      <t>ミズ</t>
    </rPh>
    <rPh sb="9" eb="10">
      <t>ソウ</t>
    </rPh>
    <phoneticPr fontId="3"/>
  </si>
  <si>
    <t>消火栓数</t>
    <rPh sb="0" eb="3">
      <t>ショウカセン</t>
    </rPh>
    <rPh sb="3" eb="4">
      <t>スウ</t>
    </rPh>
    <phoneticPr fontId="3"/>
  </si>
  <si>
    <t>制水弁数</t>
    <rPh sb="0" eb="3">
      <t>セイスイベン</t>
    </rPh>
    <rPh sb="3" eb="4">
      <t>スウ</t>
    </rPh>
    <phoneticPr fontId="3"/>
  </si>
  <si>
    <t>排水弁数</t>
    <rPh sb="0" eb="2">
      <t>ハイスイ</t>
    </rPh>
    <rPh sb="2" eb="3">
      <t>ベン</t>
    </rPh>
    <rPh sb="3" eb="4">
      <t>スウ</t>
    </rPh>
    <phoneticPr fontId="3"/>
  </si>
  <si>
    <t>空気弁数</t>
    <rPh sb="0" eb="2">
      <t>クウキ</t>
    </rPh>
    <rPh sb="2" eb="3">
      <t>ベン</t>
    </rPh>
    <rPh sb="3" eb="4">
      <t>スウ</t>
    </rPh>
    <phoneticPr fontId="3"/>
  </si>
  <si>
    <t>人</t>
    <rPh sb="0" eb="1">
      <t>ニン</t>
    </rPh>
    <phoneticPr fontId="3"/>
  </si>
  <si>
    <t>下水道必要人口</t>
    <rPh sb="0" eb="3">
      <t>ゲスイドウ</t>
    </rPh>
    <rPh sb="3" eb="5">
      <t>ヒツヨウ</t>
    </rPh>
    <rPh sb="5" eb="7">
      <t>ジンコウ</t>
    </rPh>
    <phoneticPr fontId="3"/>
  </si>
  <si>
    <t>普及人口</t>
    <rPh sb="0" eb="2">
      <t>フキュウ</t>
    </rPh>
    <rPh sb="2" eb="4">
      <t>ジンコウ</t>
    </rPh>
    <phoneticPr fontId="3"/>
  </si>
  <si>
    <t>使用件数</t>
    <rPh sb="0" eb="2">
      <t>シヨウ</t>
    </rPh>
    <rPh sb="2" eb="4">
      <t>ケンスウ</t>
    </rPh>
    <phoneticPr fontId="3"/>
  </si>
  <si>
    <t>：</t>
    <phoneticPr fontId="3"/>
  </si>
  <si>
    <t>東京都下水道局施設管理部管路管理課</t>
    <rPh sb="0" eb="3">
      <t>トウキョウト</t>
    </rPh>
    <rPh sb="3" eb="6">
      <t>ゲスイドウ</t>
    </rPh>
    <rPh sb="6" eb="7">
      <t>キョク</t>
    </rPh>
    <rPh sb="7" eb="9">
      <t>シセツ</t>
    </rPh>
    <rPh sb="9" eb="11">
      <t>カンリ</t>
    </rPh>
    <rPh sb="11" eb="12">
      <t>ブ</t>
    </rPh>
    <rPh sb="12" eb="14">
      <t>カンロ</t>
    </rPh>
    <rPh sb="14" eb="17">
      <t>カンリカ</t>
    </rPh>
    <phoneticPr fontId="3"/>
  </si>
  <si>
    <t>下水道管理渠</t>
    <rPh sb="0" eb="3">
      <t>ゲスイドウ</t>
    </rPh>
    <rPh sb="3" eb="5">
      <t>カンリ</t>
    </rPh>
    <phoneticPr fontId="3"/>
  </si>
  <si>
    <t>計</t>
    <rPh sb="0" eb="1">
      <t>ケイ</t>
    </rPh>
    <phoneticPr fontId="3"/>
  </si>
  <si>
    <t>幹線</t>
    <rPh sb="0" eb="2">
      <t>カンセン</t>
    </rPh>
    <phoneticPr fontId="3"/>
  </si>
  <si>
    <t>枝線</t>
    <rPh sb="0" eb="2">
      <t>エダセン</t>
    </rPh>
    <phoneticPr fontId="3"/>
  </si>
  <si>
    <t>マンホール数</t>
    <rPh sb="5" eb="6">
      <t>スウ</t>
    </rPh>
    <phoneticPr fontId="3"/>
  </si>
  <si>
    <t>汚水桝数</t>
    <rPh sb="0" eb="2">
      <t>オスイ</t>
    </rPh>
    <rPh sb="2" eb="3">
      <t>マス</t>
    </rPh>
    <rPh sb="3" eb="4">
      <t>スウ</t>
    </rPh>
    <phoneticPr fontId="3"/>
  </si>
  <si>
    <t>ｍ</t>
    <phoneticPr fontId="3"/>
  </si>
  <si>
    <t>ｍ</t>
    <phoneticPr fontId="3"/>
  </si>
  <si>
    <t>ｍ</t>
    <phoneticPr fontId="3"/>
  </si>
  <si>
    <t>：</t>
    <phoneticPr fontId="3"/>
  </si>
  <si>
    <t>駅名</t>
    <rPh sb="0" eb="2">
      <t>エキメイ</t>
    </rPh>
    <phoneticPr fontId="4"/>
  </si>
  <si>
    <t>乗車人員</t>
    <rPh sb="0" eb="2">
      <t>ジョウシャ</t>
    </rPh>
    <rPh sb="2" eb="4">
      <t>ジンイン</t>
    </rPh>
    <phoneticPr fontId="4"/>
  </si>
  <si>
    <t>降車人員</t>
    <rPh sb="0" eb="2">
      <t>コウシャ</t>
    </rPh>
    <rPh sb="2" eb="4">
      <t>ジンイン</t>
    </rPh>
    <phoneticPr fontId="4"/>
  </si>
  <si>
    <t>計</t>
    <rPh sb="0" eb="1">
      <t>ケイ</t>
    </rPh>
    <phoneticPr fontId="4"/>
  </si>
  <si>
    <t>定期</t>
    <rPh sb="0" eb="2">
      <t>テイキ</t>
    </rPh>
    <phoneticPr fontId="4"/>
  </si>
  <si>
    <t>普通</t>
    <rPh sb="0" eb="2">
      <t>フツウ</t>
    </rPh>
    <phoneticPr fontId="4"/>
  </si>
  <si>
    <t>西武鉄道</t>
    <rPh sb="0" eb="2">
      <t>セイブ</t>
    </rPh>
    <rPh sb="2" eb="4">
      <t>テツドウ</t>
    </rPh>
    <phoneticPr fontId="4"/>
  </si>
  <si>
    <t>池袋線</t>
    <rPh sb="0" eb="2">
      <t>イケブクロ</t>
    </rPh>
    <rPh sb="2" eb="3">
      <t>セン</t>
    </rPh>
    <phoneticPr fontId="4"/>
  </si>
  <si>
    <t>池袋</t>
    <rPh sb="0" eb="2">
      <t>イケブクロ</t>
    </rPh>
    <phoneticPr fontId="4"/>
  </si>
  <si>
    <t>東長崎</t>
    <rPh sb="0" eb="1">
      <t>ヒガシ</t>
    </rPh>
    <rPh sb="1" eb="3">
      <t>ナガサキ</t>
    </rPh>
    <phoneticPr fontId="4"/>
  </si>
  <si>
    <t>江古田</t>
    <rPh sb="0" eb="3">
      <t>エコダ</t>
    </rPh>
    <phoneticPr fontId="4"/>
  </si>
  <si>
    <t>桜台</t>
    <rPh sb="0" eb="2">
      <t>サクラダイ</t>
    </rPh>
    <phoneticPr fontId="4"/>
  </si>
  <si>
    <t>練馬</t>
    <rPh sb="0" eb="2">
      <t>ネリマ</t>
    </rPh>
    <phoneticPr fontId="4"/>
  </si>
  <si>
    <t>中村橋</t>
    <rPh sb="0" eb="2">
      <t>ナカムラ</t>
    </rPh>
    <rPh sb="2" eb="3">
      <t>バシ</t>
    </rPh>
    <phoneticPr fontId="4"/>
  </si>
  <si>
    <t>富士見台</t>
    <rPh sb="0" eb="4">
      <t>フジミダイ</t>
    </rPh>
    <phoneticPr fontId="4"/>
  </si>
  <si>
    <t>練馬高野台</t>
    <rPh sb="0" eb="2">
      <t>ネリマ</t>
    </rPh>
    <rPh sb="2" eb="5">
      <t>タカノダイ</t>
    </rPh>
    <phoneticPr fontId="4"/>
  </si>
  <si>
    <t>石神井公園</t>
    <rPh sb="0" eb="5">
      <t>シャクジイコウエン</t>
    </rPh>
    <phoneticPr fontId="4"/>
  </si>
  <si>
    <t>大泉学園</t>
    <rPh sb="0" eb="2">
      <t>オオイズミ</t>
    </rPh>
    <rPh sb="2" eb="4">
      <t>ガクエン</t>
    </rPh>
    <phoneticPr fontId="4"/>
  </si>
  <si>
    <t>保谷</t>
    <rPh sb="0" eb="2">
      <t>ホウヤ</t>
    </rPh>
    <phoneticPr fontId="4"/>
  </si>
  <si>
    <t>西武有楽町線</t>
    <rPh sb="0" eb="2">
      <t>セイブ</t>
    </rPh>
    <rPh sb="2" eb="6">
      <t>ユウラクチョウセン</t>
    </rPh>
    <phoneticPr fontId="4"/>
  </si>
  <si>
    <t>小竹向原</t>
    <rPh sb="0" eb="4">
      <t>コタケムカイハラ</t>
    </rPh>
    <phoneticPr fontId="4"/>
  </si>
  <si>
    <t>新桜台</t>
    <rPh sb="0" eb="3">
      <t>シンサクラダイ</t>
    </rPh>
    <phoneticPr fontId="4"/>
  </si>
  <si>
    <t>豊島線</t>
    <rPh sb="0" eb="2">
      <t>トシマ</t>
    </rPh>
    <rPh sb="2" eb="3">
      <t>セン</t>
    </rPh>
    <phoneticPr fontId="4"/>
  </si>
  <si>
    <t>豊島園</t>
    <rPh sb="0" eb="3">
      <t>トシマエン</t>
    </rPh>
    <phoneticPr fontId="4"/>
  </si>
  <si>
    <t>新宿線</t>
    <rPh sb="0" eb="3">
      <t>シンジュクセン</t>
    </rPh>
    <phoneticPr fontId="4"/>
  </si>
  <si>
    <t>西武新宿</t>
    <rPh sb="0" eb="4">
      <t>セイブシンジュク</t>
    </rPh>
    <phoneticPr fontId="4"/>
  </si>
  <si>
    <t>高田馬場</t>
    <rPh sb="0" eb="4">
      <t>タカダノババ</t>
    </rPh>
    <phoneticPr fontId="4"/>
  </si>
  <si>
    <t>野方</t>
    <rPh sb="0" eb="2">
      <t>ノガタ</t>
    </rPh>
    <phoneticPr fontId="4"/>
  </si>
  <si>
    <t>都立家政</t>
    <rPh sb="0" eb="4">
      <t>トリツカセイ</t>
    </rPh>
    <phoneticPr fontId="4"/>
  </si>
  <si>
    <t>鷺ノ宮</t>
    <rPh sb="0" eb="1">
      <t>サギ</t>
    </rPh>
    <rPh sb="2" eb="3">
      <t>ミヤ</t>
    </rPh>
    <phoneticPr fontId="4"/>
  </si>
  <si>
    <t>下井草</t>
    <rPh sb="0" eb="3">
      <t>シモイグサ</t>
    </rPh>
    <phoneticPr fontId="4"/>
  </si>
  <si>
    <t>井荻</t>
    <rPh sb="0" eb="2">
      <t>イオギ</t>
    </rPh>
    <phoneticPr fontId="4"/>
  </si>
  <si>
    <t>上井草</t>
    <rPh sb="0" eb="3">
      <t>カミイグサ</t>
    </rPh>
    <phoneticPr fontId="4"/>
  </si>
  <si>
    <t>上石神井</t>
    <rPh sb="0" eb="4">
      <t>カミシャクジイ</t>
    </rPh>
    <phoneticPr fontId="4"/>
  </si>
  <si>
    <t>武蔵関</t>
    <rPh sb="0" eb="3">
      <t>ムサシセキ</t>
    </rPh>
    <phoneticPr fontId="4"/>
  </si>
  <si>
    <t>東伏見</t>
    <rPh sb="0" eb="1">
      <t>ヒガシ</t>
    </rPh>
    <rPh sb="1" eb="3">
      <t>フシミ</t>
    </rPh>
    <phoneticPr fontId="4"/>
  </si>
  <si>
    <t>所沢</t>
    <rPh sb="0" eb="2">
      <t>トコロザワ</t>
    </rPh>
    <phoneticPr fontId="4"/>
  </si>
  <si>
    <t>東武鉄道</t>
    <rPh sb="0" eb="2">
      <t>トウブ</t>
    </rPh>
    <rPh sb="2" eb="4">
      <t>テツドウ</t>
    </rPh>
    <phoneticPr fontId="4"/>
  </si>
  <si>
    <t>東上線</t>
    <rPh sb="0" eb="3">
      <t>トウジョウセン</t>
    </rPh>
    <phoneticPr fontId="4"/>
  </si>
  <si>
    <t>上板橋</t>
    <rPh sb="0" eb="3">
      <t>カミイタバシ</t>
    </rPh>
    <phoneticPr fontId="4"/>
  </si>
  <si>
    <t>東武練馬</t>
    <rPh sb="0" eb="2">
      <t>トウブ</t>
    </rPh>
    <rPh sb="2" eb="4">
      <t>ネリマ</t>
    </rPh>
    <phoneticPr fontId="4"/>
  </si>
  <si>
    <t>下赤塚</t>
    <rPh sb="0" eb="3">
      <t>シモアカツカ</t>
    </rPh>
    <phoneticPr fontId="4"/>
  </si>
  <si>
    <t>成増</t>
    <rPh sb="0" eb="2">
      <t>ナリマス</t>
    </rPh>
    <phoneticPr fontId="4"/>
  </si>
  <si>
    <t>東京地下鉄</t>
    <rPh sb="0" eb="2">
      <t>トウキョウ</t>
    </rPh>
    <rPh sb="2" eb="5">
      <t>チカテツ</t>
    </rPh>
    <phoneticPr fontId="4"/>
  </si>
  <si>
    <t>有楽町線</t>
    <rPh sb="0" eb="4">
      <t>ユウラクチョウセン</t>
    </rPh>
    <phoneticPr fontId="4"/>
  </si>
  <si>
    <t>氷川台</t>
    <rPh sb="0" eb="3">
      <t>ヒカワダイ</t>
    </rPh>
    <phoneticPr fontId="4"/>
  </si>
  <si>
    <t>平和台</t>
    <rPh sb="0" eb="3">
      <t>ヘイワダイ</t>
    </rPh>
    <phoneticPr fontId="4"/>
  </si>
  <si>
    <t>地下鉄赤塚</t>
    <rPh sb="0" eb="3">
      <t>チカテツ</t>
    </rPh>
    <rPh sb="3" eb="5">
      <t>アカツカ</t>
    </rPh>
    <phoneticPr fontId="4"/>
  </si>
  <si>
    <t>地下鉄成増</t>
    <rPh sb="0" eb="3">
      <t>チカテツ</t>
    </rPh>
    <rPh sb="3" eb="5">
      <t>ナリマス</t>
    </rPh>
    <phoneticPr fontId="4"/>
  </si>
  <si>
    <t>副都心線</t>
    <rPh sb="0" eb="4">
      <t>フクトシンセン</t>
    </rPh>
    <phoneticPr fontId="4"/>
  </si>
  <si>
    <t>都営</t>
    <rPh sb="0" eb="2">
      <t>トエイ</t>
    </rPh>
    <phoneticPr fontId="4"/>
  </si>
  <si>
    <t>大江戸線</t>
    <rPh sb="0" eb="3">
      <t>オオエド</t>
    </rPh>
    <rPh sb="3" eb="4">
      <t>セン</t>
    </rPh>
    <phoneticPr fontId="4"/>
  </si>
  <si>
    <t>新宿</t>
    <rPh sb="0" eb="2">
      <t>シンジュク</t>
    </rPh>
    <phoneticPr fontId="4"/>
  </si>
  <si>
    <t>都庁前</t>
    <rPh sb="0" eb="2">
      <t>トチョウ</t>
    </rPh>
    <rPh sb="2" eb="3">
      <t>マエ</t>
    </rPh>
    <phoneticPr fontId="4"/>
  </si>
  <si>
    <t>落合南長崎</t>
    <rPh sb="0" eb="2">
      <t>オチアイ</t>
    </rPh>
    <rPh sb="2" eb="5">
      <t>ミナミナガサキ</t>
    </rPh>
    <phoneticPr fontId="4"/>
  </si>
  <si>
    <t>新江古田</t>
    <rPh sb="0" eb="1">
      <t>シン</t>
    </rPh>
    <rPh sb="1" eb="4">
      <t>エコダ</t>
    </rPh>
    <phoneticPr fontId="4"/>
  </si>
  <si>
    <t>練馬春日町</t>
    <rPh sb="0" eb="2">
      <t>ネリマ</t>
    </rPh>
    <rPh sb="2" eb="5">
      <t>カスガチョウ</t>
    </rPh>
    <phoneticPr fontId="4"/>
  </si>
  <si>
    <t>光が丘</t>
    <rPh sb="0" eb="1">
      <t>ヒカリ</t>
    </rPh>
    <rPh sb="2" eb="3">
      <t>オカ</t>
    </rPh>
    <phoneticPr fontId="4"/>
  </si>
  <si>
    <t>注</t>
    <rPh sb="0" eb="1">
      <t>チュウ</t>
    </rPh>
    <phoneticPr fontId="4"/>
  </si>
  <si>
    <t>資料</t>
    <rPh sb="0" eb="2">
      <t>シリョウ</t>
    </rPh>
    <phoneticPr fontId="4"/>
  </si>
  <si>
    <t>：</t>
    <phoneticPr fontId="4"/>
  </si>
  <si>
    <t>：</t>
    <phoneticPr fontId="4"/>
  </si>
  <si>
    <t>小竹向原駅は直通連絡客を含む。</t>
    <rPh sb="0" eb="5">
      <t>コタケムカイハラエキ</t>
    </rPh>
    <rPh sb="6" eb="8">
      <t>チョクツウ</t>
    </rPh>
    <rPh sb="8" eb="10">
      <t>レンラク</t>
    </rPh>
    <rPh sb="10" eb="11">
      <t>キャク</t>
    </rPh>
    <rPh sb="12" eb="13">
      <t>フク</t>
    </rPh>
    <phoneticPr fontId="4"/>
  </si>
  <si>
    <t>有楽町線池袋駅は丸ノ内線・副都心線からの乗換旅客を、小竹向原駅は副都心線からの乗換旅客を除く。</t>
    <rPh sb="0" eb="4">
      <t>ユウラクチョウセン</t>
    </rPh>
    <rPh sb="4" eb="7">
      <t>イケブクロエキ</t>
    </rPh>
    <rPh sb="8" eb="9">
      <t>マル</t>
    </rPh>
    <rPh sb="10" eb="12">
      <t>ウチセン</t>
    </rPh>
    <rPh sb="13" eb="17">
      <t>フクトシンセン</t>
    </rPh>
    <rPh sb="20" eb="22">
      <t>ノリカエ</t>
    </rPh>
    <rPh sb="22" eb="24">
      <t>リョキャク</t>
    </rPh>
    <rPh sb="26" eb="31">
      <t>コタケムカイハラエキ</t>
    </rPh>
    <rPh sb="32" eb="36">
      <t>フクトシンセン</t>
    </rPh>
    <rPh sb="39" eb="41">
      <t>ノリカエ</t>
    </rPh>
    <rPh sb="41" eb="43">
      <t>リョキャク</t>
    </rPh>
    <rPh sb="44" eb="45">
      <t>ノゾ</t>
    </rPh>
    <phoneticPr fontId="4"/>
  </si>
  <si>
    <t>副都心線池袋駅は丸ノ内線・有楽町線からの乗換旅客を、小竹向原駅は有楽町線からの乗換旅客を除く。</t>
    <rPh sb="0" eb="4">
      <t>フクトシンセン</t>
    </rPh>
    <rPh sb="4" eb="7">
      <t>イケブクロエキ</t>
    </rPh>
    <rPh sb="8" eb="9">
      <t>マル</t>
    </rPh>
    <rPh sb="10" eb="12">
      <t>ウチセン</t>
    </rPh>
    <rPh sb="13" eb="17">
      <t>ユウラクチョウセン</t>
    </rPh>
    <rPh sb="20" eb="22">
      <t>ノリカエ</t>
    </rPh>
    <rPh sb="22" eb="24">
      <t>リョキャク</t>
    </rPh>
    <rPh sb="26" eb="31">
      <t>コタケムカイハラエキ</t>
    </rPh>
    <rPh sb="32" eb="36">
      <t>ユウラクチョウセン</t>
    </rPh>
    <rPh sb="39" eb="41">
      <t>ノリカエ</t>
    </rPh>
    <rPh sb="41" eb="43">
      <t>リョキャク</t>
    </rPh>
    <rPh sb="44" eb="45">
      <t>ノゾ</t>
    </rPh>
    <phoneticPr fontId="4"/>
  </si>
  <si>
    <t>西武鉄道(株)、東武鉄道(株)、東京地下鉄(株)、東京都交通局電車部営業課</t>
    <rPh sb="0" eb="2">
      <t>セイブ</t>
    </rPh>
    <rPh sb="2" eb="4">
      <t>テツドウ</t>
    </rPh>
    <rPh sb="5" eb="6">
      <t>カブ</t>
    </rPh>
    <rPh sb="8" eb="10">
      <t>トウブ</t>
    </rPh>
    <rPh sb="10" eb="12">
      <t>テツドウ</t>
    </rPh>
    <rPh sb="13" eb="14">
      <t>カブ</t>
    </rPh>
    <rPh sb="16" eb="18">
      <t>トウキョウ</t>
    </rPh>
    <rPh sb="18" eb="21">
      <t>チカテツ</t>
    </rPh>
    <rPh sb="22" eb="23">
      <t>カブ</t>
    </rPh>
    <rPh sb="25" eb="28">
      <t>トウキョウト</t>
    </rPh>
    <rPh sb="28" eb="31">
      <t>コウツウキョク</t>
    </rPh>
    <rPh sb="31" eb="33">
      <t>デンシャ</t>
    </rPh>
    <rPh sb="33" eb="34">
      <t>ブ</t>
    </rPh>
    <rPh sb="34" eb="37">
      <t>エイギョウカ</t>
    </rPh>
    <phoneticPr fontId="4"/>
  </si>
  <si>
    <t>(各年５月調査)</t>
    <rPh sb="1" eb="3">
      <t>カクネン</t>
    </rPh>
    <rPh sb="4" eb="5">
      <t>ガツ</t>
    </rPh>
    <rPh sb="5" eb="7">
      <t>チョウサ</t>
    </rPh>
    <phoneticPr fontId="6"/>
  </si>
  <si>
    <t>総数</t>
    <rPh sb="0" eb="2">
      <t>ソウスウ</t>
    </rPh>
    <phoneticPr fontId="6"/>
  </si>
  <si>
    <t>駐車場利用台数</t>
    <rPh sb="0" eb="3">
      <t>チュウシャジョウ</t>
    </rPh>
    <rPh sb="3" eb="5">
      <t>リヨウ</t>
    </rPh>
    <rPh sb="5" eb="7">
      <t>ダイスウ</t>
    </rPh>
    <phoneticPr fontId="6"/>
  </si>
  <si>
    <t>計</t>
    <rPh sb="0" eb="1">
      <t>ケイ</t>
    </rPh>
    <phoneticPr fontId="6"/>
  </si>
  <si>
    <t>公営</t>
    <rPh sb="0" eb="2">
      <t>コウエイ</t>
    </rPh>
    <phoneticPr fontId="6"/>
  </si>
  <si>
    <t>民営</t>
    <rPh sb="0" eb="2">
      <t>ミンエイ</t>
    </rPh>
    <phoneticPr fontId="6"/>
  </si>
  <si>
    <t>路上放置
台　　数</t>
    <rPh sb="0" eb="2">
      <t>ロジョウ</t>
    </rPh>
    <rPh sb="2" eb="4">
      <t>ホウチ</t>
    </rPh>
    <rPh sb="5" eb="6">
      <t>ダイ</t>
    </rPh>
    <rPh sb="8" eb="9">
      <t>スウ</t>
    </rPh>
    <phoneticPr fontId="6"/>
  </si>
  <si>
    <t>平成</t>
    <rPh sb="0" eb="2">
      <t>ヘイセイ</t>
    </rPh>
    <phoneticPr fontId="6"/>
  </si>
  <si>
    <t>注</t>
    <rPh sb="0" eb="1">
      <t>チュウ</t>
    </rPh>
    <phoneticPr fontId="6"/>
  </si>
  <si>
    <t>：</t>
    <phoneticPr fontId="6"/>
  </si>
  <si>
    <t>資料</t>
    <rPh sb="0" eb="2">
      <t>シリョウ</t>
    </rPh>
    <phoneticPr fontId="6"/>
  </si>
  <si>
    <t>土木部交通安全課</t>
    <rPh sb="0" eb="2">
      <t>ドボク</t>
    </rPh>
    <rPh sb="2" eb="3">
      <t>ブ</t>
    </rPh>
    <rPh sb="3" eb="5">
      <t>コウツウ</t>
    </rPh>
    <rPh sb="5" eb="8">
      <t>アンゼンカ</t>
    </rPh>
    <phoneticPr fontId="6"/>
  </si>
  <si>
    <t>民営駐車場の利用台数は推定である。</t>
    <rPh sb="0" eb="2">
      <t>ミンエイ</t>
    </rPh>
    <rPh sb="2" eb="5">
      <t>チュウシャジョウ</t>
    </rPh>
    <rPh sb="6" eb="8">
      <t>リヨウ</t>
    </rPh>
    <rPh sb="8" eb="10">
      <t>ダイスウ</t>
    </rPh>
    <rPh sb="11" eb="13">
      <t>スイテイ</t>
    </rPh>
    <phoneticPr fontId="6"/>
  </si>
  <si>
    <t>(公財)練馬区環境まちづくり公社の運営している「ねりまタウンサイクル」はこの表に含まない。</t>
    <rPh sb="1" eb="2">
      <t>コウ</t>
    </rPh>
    <rPh sb="2" eb="3">
      <t>ザイ</t>
    </rPh>
    <rPh sb="4" eb="7">
      <t>ネリマク</t>
    </rPh>
    <rPh sb="7" eb="9">
      <t>カンキョウ</t>
    </rPh>
    <rPh sb="14" eb="16">
      <t>コウシャ</t>
    </rPh>
    <rPh sb="17" eb="19">
      <t>ウンエイ</t>
    </rPh>
    <rPh sb="38" eb="39">
      <t>ヒョウ</t>
    </rPh>
    <rPh sb="40" eb="41">
      <t>フク</t>
    </rPh>
    <phoneticPr fontId="6"/>
  </si>
  <si>
    <t>撤去台数については機能喪失車を含む。</t>
    <rPh sb="0" eb="2">
      <t>テッキョ</t>
    </rPh>
    <rPh sb="2" eb="4">
      <t>ダイスウ</t>
    </rPh>
    <rPh sb="9" eb="11">
      <t>キノウ</t>
    </rPh>
    <rPh sb="11" eb="13">
      <t>ソウシツ</t>
    </rPh>
    <rPh sb="13" eb="14">
      <t>クルマ</t>
    </rPh>
    <rPh sb="15" eb="16">
      <t>フク</t>
    </rPh>
    <phoneticPr fontId="6"/>
  </si>
  <si>
    <t>撤去状況は年度間の数値であるため、最新年度分は未計上である。</t>
    <rPh sb="0" eb="2">
      <t>テッキョ</t>
    </rPh>
    <rPh sb="2" eb="4">
      <t>ジョウキョウ</t>
    </rPh>
    <rPh sb="5" eb="7">
      <t>ネンド</t>
    </rPh>
    <rPh sb="7" eb="8">
      <t>カン</t>
    </rPh>
    <rPh sb="9" eb="11">
      <t>スウチ</t>
    </rPh>
    <rPh sb="17" eb="19">
      <t>サイシン</t>
    </rPh>
    <rPh sb="19" eb="21">
      <t>ネンド</t>
    </rPh>
    <rPh sb="21" eb="22">
      <t>ブン</t>
    </rPh>
    <rPh sb="23" eb="26">
      <t>ミケイジョウ</t>
    </rPh>
    <phoneticPr fontId="6"/>
  </si>
  <si>
    <t>各台数には50ccバイクを含む。</t>
    <rPh sb="0" eb="3">
      <t>カクダイスウ</t>
    </rPh>
    <rPh sb="13" eb="14">
      <t>フク</t>
    </rPh>
    <phoneticPr fontId="6"/>
  </si>
  <si>
    <t>大泉バス停は、大泉北出張所、大泉風致地区、都民農園のバス停である。</t>
    <rPh sb="0" eb="2">
      <t>オオイズミ</t>
    </rPh>
    <rPh sb="4" eb="5">
      <t>テイ</t>
    </rPh>
    <rPh sb="7" eb="9">
      <t>オオイズミ</t>
    </rPh>
    <rPh sb="9" eb="10">
      <t>キタ</t>
    </rPh>
    <rPh sb="10" eb="12">
      <t>シュッチョウ</t>
    </rPh>
    <rPh sb="12" eb="13">
      <t>ジョ</t>
    </rPh>
    <rPh sb="14" eb="16">
      <t>オオイズミ</t>
    </rPh>
    <rPh sb="16" eb="18">
      <t>フウチ</t>
    </rPh>
    <rPh sb="18" eb="20">
      <t>チク</t>
    </rPh>
    <rPh sb="21" eb="23">
      <t>トミン</t>
    </rPh>
    <rPh sb="23" eb="25">
      <t>ノウエン</t>
    </rPh>
    <rPh sb="28" eb="29">
      <t>テイ</t>
    </rPh>
    <phoneticPr fontId="6"/>
  </si>
  <si>
    <t>民営駐車場利用台数は推定である。</t>
    <rPh sb="0" eb="2">
      <t>ミンエイ</t>
    </rPh>
    <rPh sb="2" eb="5">
      <t>チュウシャジョウ</t>
    </rPh>
    <rPh sb="5" eb="7">
      <t>リヨウ</t>
    </rPh>
    <rPh sb="7" eb="9">
      <t>ダイスウ</t>
    </rPh>
    <rPh sb="10" eb="12">
      <t>スイテイ</t>
    </rPh>
    <phoneticPr fontId="6"/>
  </si>
  <si>
    <t>適正収容台数、総台数、駐車場利用台数には民営駐車場利用台数を含む。</t>
    <rPh sb="0" eb="2">
      <t>テキセイ</t>
    </rPh>
    <rPh sb="2" eb="4">
      <t>シュウヨウ</t>
    </rPh>
    <rPh sb="4" eb="6">
      <t>ダイスウ</t>
    </rPh>
    <rPh sb="7" eb="8">
      <t>ソウ</t>
    </rPh>
    <rPh sb="8" eb="10">
      <t>ダイスウ</t>
    </rPh>
    <rPh sb="11" eb="14">
      <t>チュウシャジョウ</t>
    </rPh>
    <rPh sb="14" eb="16">
      <t>リヨウ</t>
    </rPh>
    <rPh sb="16" eb="18">
      <t>ダイスウ</t>
    </rPh>
    <rPh sb="20" eb="22">
      <t>ミンエイ</t>
    </rPh>
    <rPh sb="22" eb="25">
      <t>チュウシャジョウ</t>
    </rPh>
    <rPh sb="25" eb="27">
      <t>リヨウ</t>
    </rPh>
    <rPh sb="27" eb="29">
      <t>ダイスウ</t>
    </rPh>
    <rPh sb="30" eb="31">
      <t>フク</t>
    </rPh>
    <phoneticPr fontId="6"/>
  </si>
  <si>
    <t>年度</t>
    <rPh sb="0" eb="2">
      <t>ネンド</t>
    </rPh>
    <phoneticPr fontId="8"/>
  </si>
  <si>
    <t>需要家件数</t>
    <rPh sb="0" eb="2">
      <t>ジュヨウ</t>
    </rPh>
    <rPh sb="2" eb="3">
      <t>イエ</t>
    </rPh>
    <rPh sb="3" eb="5">
      <t>ケンスウ</t>
    </rPh>
    <phoneticPr fontId="8"/>
  </si>
  <si>
    <t>消費量</t>
    <rPh sb="0" eb="3">
      <t>ショウヒリョウ</t>
    </rPh>
    <phoneticPr fontId="8"/>
  </si>
  <si>
    <t>使用メーター１個当りの
年 　 間  　消  　費  　量</t>
    <rPh sb="0" eb="2">
      <t>シヨウ</t>
    </rPh>
    <rPh sb="7" eb="8">
      <t>コ</t>
    </rPh>
    <rPh sb="8" eb="9">
      <t>アタ</t>
    </rPh>
    <rPh sb="12" eb="13">
      <t>ネン</t>
    </rPh>
    <rPh sb="16" eb="17">
      <t>カン</t>
    </rPh>
    <rPh sb="20" eb="21">
      <t>ショウ</t>
    </rPh>
    <rPh sb="24" eb="25">
      <t>ヒ</t>
    </rPh>
    <rPh sb="28" eb="29">
      <t>リョウ</t>
    </rPh>
    <phoneticPr fontId="8"/>
  </si>
  <si>
    <t>平成</t>
    <rPh sb="0" eb="2">
      <t>ヘイセイ</t>
    </rPh>
    <phoneticPr fontId="8"/>
  </si>
  <si>
    <t>千㎥</t>
    <rPh sb="0" eb="1">
      <t>セン</t>
    </rPh>
    <phoneticPr fontId="3"/>
  </si>
  <si>
    <t>㎥</t>
    <phoneticPr fontId="3"/>
  </si>
  <si>
    <t>：</t>
    <phoneticPr fontId="3"/>
  </si>
  <si>
    <t>需要家件数はガスメーターの個数であり、各年度末日現在の数値である。</t>
    <rPh sb="0" eb="2">
      <t>ジュヨウ</t>
    </rPh>
    <rPh sb="2" eb="3">
      <t>イエ</t>
    </rPh>
    <rPh sb="3" eb="5">
      <t>ケンスウ</t>
    </rPh>
    <rPh sb="13" eb="14">
      <t>コ</t>
    </rPh>
    <rPh sb="19" eb="22">
      <t>カクネンド</t>
    </rPh>
    <rPh sb="22" eb="24">
      <t>マツジツ</t>
    </rPh>
    <rPh sb="24" eb="26">
      <t>ゲンザイ</t>
    </rPh>
    <rPh sb="27" eb="29">
      <t>スウチ</t>
    </rPh>
    <phoneticPr fontId="3"/>
  </si>
  <si>
    <t>東京ガス(株)北部支店</t>
    <rPh sb="0" eb="2">
      <t>トウキョウ</t>
    </rPh>
    <rPh sb="5" eb="6">
      <t>カブ</t>
    </rPh>
    <rPh sb="7" eb="9">
      <t>ホクブ</t>
    </rPh>
    <rPh sb="9" eb="11">
      <t>シテン</t>
    </rPh>
    <phoneticPr fontId="3"/>
  </si>
  <si>
    <t>(単位：ｍ)</t>
    <rPh sb="1" eb="3">
      <t>タンイ</t>
    </rPh>
    <phoneticPr fontId="8"/>
  </si>
  <si>
    <t>総数</t>
    <rPh sb="0" eb="2">
      <t>ソウスウ</t>
    </rPh>
    <phoneticPr fontId="8"/>
  </si>
  <si>
    <t>中圧管</t>
    <rPh sb="0" eb="1">
      <t>ナカ</t>
    </rPh>
    <rPh sb="1" eb="2">
      <t>アツ</t>
    </rPh>
    <rPh sb="2" eb="3">
      <t>カン</t>
    </rPh>
    <phoneticPr fontId="8"/>
  </si>
  <si>
    <t>低圧管</t>
    <rPh sb="0" eb="1">
      <t>テイ</t>
    </rPh>
    <rPh sb="1" eb="2">
      <t>アツ</t>
    </rPh>
    <rPh sb="2" eb="3">
      <t>カン</t>
    </rPh>
    <phoneticPr fontId="8"/>
  </si>
  <si>
    <t>計</t>
    <rPh sb="0" eb="1">
      <t>ケイ</t>
    </rPh>
    <phoneticPr fontId="8"/>
  </si>
  <si>
    <t>本管</t>
    <rPh sb="0" eb="1">
      <t>ホン</t>
    </rPh>
    <rPh sb="1" eb="2">
      <t>カン</t>
    </rPh>
    <phoneticPr fontId="8"/>
  </si>
  <si>
    <t>支管</t>
    <rPh sb="0" eb="1">
      <t>シ</t>
    </rPh>
    <rPh sb="1" eb="2">
      <t>カン</t>
    </rPh>
    <phoneticPr fontId="8"/>
  </si>
  <si>
    <t>(単位：千㎥)</t>
  </si>
  <si>
    <t>４月</t>
    <rPh sb="1" eb="2">
      <t>ガツ</t>
    </rPh>
    <phoneticPr fontId="8"/>
  </si>
  <si>
    <t>５月</t>
    <rPh sb="1" eb="2">
      <t>ガツ</t>
    </rPh>
    <phoneticPr fontId="8"/>
  </si>
  <si>
    <t>６月</t>
    <rPh sb="1" eb="2">
      <t>ガツ</t>
    </rPh>
    <phoneticPr fontId="8"/>
  </si>
  <si>
    <t>７月</t>
    <rPh sb="1" eb="2">
      <t>ガツ</t>
    </rPh>
    <phoneticPr fontId="8"/>
  </si>
  <si>
    <t>８月</t>
    <rPh sb="1" eb="2">
      <t>ガツ</t>
    </rPh>
    <phoneticPr fontId="8"/>
  </si>
  <si>
    <t>９月</t>
    <rPh sb="1" eb="2">
      <t>ガツ</t>
    </rPh>
    <phoneticPr fontId="8"/>
  </si>
  <si>
    <t>10月</t>
    <rPh sb="2" eb="3">
      <t>ガツ</t>
    </rPh>
    <phoneticPr fontId="8"/>
  </si>
  <si>
    <t>11月</t>
    <rPh sb="2" eb="3">
      <t>ガツ</t>
    </rPh>
    <phoneticPr fontId="8"/>
  </si>
  <si>
    <t>12月</t>
    <rPh sb="2" eb="3">
      <t>ガツ</t>
    </rPh>
    <phoneticPr fontId="8"/>
  </si>
  <si>
    <t>１月</t>
    <rPh sb="1" eb="2">
      <t>ガツ</t>
    </rPh>
    <phoneticPr fontId="8"/>
  </si>
  <si>
    <t>２月</t>
    <rPh sb="1" eb="2">
      <t>ガツ</t>
    </rPh>
    <phoneticPr fontId="8"/>
  </si>
  <si>
    <t>３月</t>
    <rPh sb="1" eb="2">
      <t>ガツ</t>
    </rPh>
    <phoneticPr fontId="8"/>
  </si>
  <si>
    <t>家庭用</t>
    <rPh sb="0" eb="3">
      <t>カテイヨウ</t>
    </rPh>
    <phoneticPr fontId="8"/>
  </si>
  <si>
    <t>需 要 家
件　　数</t>
    <rPh sb="0" eb="1">
      <t>モトメ</t>
    </rPh>
    <rPh sb="2" eb="3">
      <t>ヨウ</t>
    </rPh>
    <rPh sb="4" eb="5">
      <t>イエ</t>
    </rPh>
    <rPh sb="6" eb="7">
      <t>ケン</t>
    </rPh>
    <rPh sb="9" eb="10">
      <t>スウ</t>
    </rPh>
    <phoneticPr fontId="8"/>
  </si>
  <si>
    <t>構成比</t>
    <rPh sb="0" eb="3">
      <t>コウセイヒ</t>
    </rPh>
    <phoneticPr fontId="8"/>
  </si>
  <si>
    <t>年　　間
使 用 量</t>
    <rPh sb="0" eb="1">
      <t>ネン</t>
    </rPh>
    <rPh sb="3" eb="4">
      <t>カン</t>
    </rPh>
    <rPh sb="5" eb="6">
      <t>シ</t>
    </rPh>
    <rPh sb="7" eb="8">
      <t>ヨウ</t>
    </rPh>
    <rPh sb="9" eb="10">
      <t>リョウ</t>
    </rPh>
    <phoneticPr fontId="8"/>
  </si>
  <si>
    <t>月間１件当り
ガス販売量</t>
    <rPh sb="0" eb="1">
      <t>ツキ</t>
    </rPh>
    <rPh sb="1" eb="2">
      <t>カン</t>
    </rPh>
    <rPh sb="3" eb="4">
      <t>ケン</t>
    </rPh>
    <rPh sb="4" eb="5">
      <t>アタ</t>
    </rPh>
    <rPh sb="9" eb="10">
      <t>ハン</t>
    </rPh>
    <rPh sb="10" eb="11">
      <t>バイ</t>
    </rPh>
    <rPh sb="11" eb="12">
      <t>リョウ</t>
    </rPh>
    <phoneticPr fontId="8"/>
  </si>
  <si>
    <t>％</t>
    <phoneticPr fontId="8"/>
  </si>
  <si>
    <t>商業用</t>
    <rPh sb="0" eb="3">
      <t>ショウギョウヨウ</t>
    </rPh>
    <phoneticPr fontId="8"/>
  </si>
  <si>
    <t>公用</t>
    <rPh sb="0" eb="2">
      <t>コウヨウ</t>
    </rPh>
    <phoneticPr fontId="8"/>
  </si>
  <si>
    <t>医療用</t>
    <rPh sb="0" eb="3">
      <t>イリョウヨウ</t>
    </rPh>
    <phoneticPr fontId="8"/>
  </si>
  <si>
    <t>工業用</t>
    <rPh sb="0" eb="3">
      <t>コウギョウヨウ</t>
    </rPh>
    <phoneticPr fontId="8"/>
  </si>
  <si>
    <t>練馬中央陸橋</t>
    <rPh sb="0" eb="2">
      <t>ネリマ</t>
    </rPh>
    <rPh sb="2" eb="4">
      <t>チュウオウ</t>
    </rPh>
    <rPh sb="4" eb="6">
      <t>リッキョウ</t>
    </rPh>
    <phoneticPr fontId="3"/>
  </si>
  <si>
    <t>平成25年</t>
    <rPh sb="0" eb="2">
      <t>ヘイセイ</t>
    </rPh>
    <rPh sb="4" eb="5">
      <t>ネン</t>
    </rPh>
    <phoneticPr fontId="3"/>
  </si>
  <si>
    <t>ミニカー</t>
    <phoneticPr fontId="3"/>
  </si>
  <si>
    <t>平成22年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</si>
  <si>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</si>
  <si>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年</t>
    <rPh sb="0" eb="1">
      <t>トシ</t>
    </rPh>
    <phoneticPr fontId="11"/>
  </si>
  <si>
    <t>年</t>
    <rPh sb="0" eb="1">
      <t>トシ</t>
    </rPh>
    <phoneticPr fontId="6"/>
  </si>
  <si>
    <t>撤去台数</t>
    <rPh sb="0" eb="2">
      <t>テッキョ</t>
    </rPh>
    <rPh sb="2" eb="4">
      <t>ダイスウ</t>
    </rPh>
    <phoneticPr fontId="11"/>
  </si>
  <si>
    <t>返還台数</t>
    <rPh sb="0" eb="2">
      <t>ヘンカン</t>
    </rPh>
    <rPh sb="2" eb="4">
      <t>ダイスウ</t>
    </rPh>
    <phoneticPr fontId="11"/>
  </si>
  <si>
    <t>年度</t>
    <rPh sb="0" eb="1">
      <t>トシ</t>
    </rPh>
    <rPh sb="1" eb="2">
      <t>ド</t>
    </rPh>
    <phoneticPr fontId="11"/>
  </si>
  <si>
    <t>年度</t>
    <rPh sb="0" eb="1">
      <t>トシ</t>
    </rPh>
    <rPh sb="1" eb="2">
      <t>ド</t>
    </rPh>
    <phoneticPr fontId="6"/>
  </si>
  <si>
    <t>(1)　利　用　台　数</t>
    <rPh sb="4" eb="5">
      <t>リ</t>
    </rPh>
    <rPh sb="6" eb="7">
      <t>ヨウ</t>
    </rPh>
    <rPh sb="8" eb="9">
      <t>ダイ</t>
    </rPh>
    <rPh sb="10" eb="11">
      <t>スウ</t>
    </rPh>
    <phoneticPr fontId="11"/>
  </si>
  <si>
    <t>(2)　撤　去　状　況</t>
    <rPh sb="4" eb="5">
      <t>テッ</t>
    </rPh>
    <rPh sb="6" eb="7">
      <t>キョ</t>
    </rPh>
    <rPh sb="8" eb="9">
      <t>ジョウ</t>
    </rPh>
    <rPh sb="10" eb="11">
      <t>キョウ</t>
    </rPh>
    <phoneticPr fontId="11"/>
  </si>
  <si>
    <t>年および名称</t>
    <rPh sb="0" eb="1">
      <t>ネン</t>
    </rPh>
    <rPh sb="4" eb="6">
      <t>メイショウ</t>
    </rPh>
    <phoneticPr fontId="3"/>
  </si>
  <si>
    <t>平成</t>
    <rPh sb="0" eb="2">
      <t>ヘイセイ</t>
    </rPh>
    <phoneticPr fontId="12"/>
  </si>
  <si>
    <t>年</t>
    <rPh sb="0" eb="1">
      <t>ネン</t>
    </rPh>
    <phoneticPr fontId="12"/>
  </si>
  <si>
    <t>：</t>
    <phoneticPr fontId="3"/>
  </si>
  <si>
    <t>年</t>
    <rPh sb="0" eb="1">
      <t>トシ</t>
    </rPh>
    <phoneticPr fontId="3"/>
  </si>
  <si>
    <t>総務省統計局「平成20年　住宅・土地統計調査報告」</t>
    <rPh sb="0" eb="3">
      <t>ソウムショウ</t>
    </rPh>
    <rPh sb="3" eb="6">
      <t>トウケイキョク</t>
    </rPh>
    <rPh sb="7" eb="9">
      <t>ヘイセイ</t>
    </rPh>
    <rPh sb="11" eb="12">
      <t>ネン</t>
    </rPh>
    <rPh sb="13" eb="15">
      <t>ジュウタク</t>
    </rPh>
    <rPh sb="16" eb="18">
      <t>トチ</t>
    </rPh>
    <rPh sb="18" eb="20">
      <t>トウケイ</t>
    </rPh>
    <rPh sb="20" eb="22">
      <t>チョウサ</t>
    </rPh>
    <rPh sb="22" eb="24">
      <t>ホウコク</t>
    </rPh>
    <phoneticPr fontId="3"/>
  </si>
  <si>
    <t>：</t>
    <phoneticPr fontId="3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</si>
  <si>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3"/>
  </si>
  <si>
    <t>専用住宅</t>
    <rPh sb="0" eb="2">
      <t>センヨウ</t>
    </rPh>
    <rPh sb="2" eb="4">
      <t>ジュウタク</t>
    </rPh>
    <phoneticPr fontId="3"/>
  </si>
  <si>
    <t>借家総数</t>
    <rPh sb="0" eb="2">
      <t>シャクヤ</t>
    </rPh>
    <rPh sb="2" eb="4">
      <t>ソウスウ</t>
    </rPh>
    <phoneticPr fontId="3"/>
  </si>
  <si>
    <t>以　　上　</t>
    <rPh sb="0" eb="1">
      <t>イ</t>
    </rPh>
    <rPh sb="3" eb="4">
      <t>ウエ</t>
    </rPh>
    <phoneticPr fontId="3"/>
  </si>
  <si>
    <t>199,999 円　</t>
    <rPh sb="8" eb="9">
      <t>エン</t>
    </rPh>
    <phoneticPr fontId="3"/>
  </si>
  <si>
    <t>149,999 円　</t>
    <rPh sb="8" eb="9">
      <t>エン</t>
    </rPh>
    <phoneticPr fontId="3"/>
  </si>
  <si>
    <t>99,999 円　</t>
    <rPh sb="7" eb="8">
      <t>エン</t>
    </rPh>
    <phoneticPr fontId="3"/>
  </si>
  <si>
    <t>79,999 円　</t>
    <rPh sb="7" eb="8">
      <t>エン</t>
    </rPh>
    <phoneticPr fontId="3"/>
  </si>
  <si>
    <t>不詳</t>
    <rPh sb="0" eb="2">
      <t>フショウ</t>
    </rPh>
    <phoneticPr fontId="3"/>
  </si>
  <si>
    <t>　200,000 円</t>
    <rPh sb="9" eb="10">
      <t>エン</t>
    </rPh>
    <phoneticPr fontId="3"/>
  </si>
  <si>
    <t>　150,000 ～</t>
    <phoneticPr fontId="3"/>
  </si>
  <si>
    <t>　100,000 ～</t>
    <phoneticPr fontId="3"/>
  </si>
  <si>
    <t>　80,000 ～</t>
    <phoneticPr fontId="3"/>
  </si>
  <si>
    <t>　60,000 ～</t>
    <phoneticPr fontId="3"/>
  </si>
  <si>
    <t>１か月あたりの家賃・間代</t>
    <rPh sb="2" eb="3">
      <t>ゲツ</t>
    </rPh>
    <rPh sb="7" eb="9">
      <t>ヤチン</t>
    </rPh>
    <rPh sb="10" eb="12">
      <t>マダイ</t>
    </rPh>
    <phoneticPr fontId="3"/>
  </si>
  <si>
    <t>種類</t>
    <rPh sb="0" eb="2">
      <t>シュルイ</t>
    </rPh>
    <phoneticPr fontId="3"/>
  </si>
  <si>
    <t>59,999 円　</t>
    <rPh sb="7" eb="8">
      <t>エン</t>
    </rPh>
    <phoneticPr fontId="3"/>
  </si>
  <si>
    <t>39,999 円　</t>
    <rPh sb="7" eb="8">
      <t>エン</t>
    </rPh>
    <phoneticPr fontId="3"/>
  </si>
  <si>
    <t>19,999 円　</t>
    <rPh sb="7" eb="8">
      <t>エン</t>
    </rPh>
    <phoneticPr fontId="3"/>
  </si>
  <si>
    <t>9,999 円　</t>
    <rPh sb="6" eb="7">
      <t>エン</t>
    </rPh>
    <phoneticPr fontId="3"/>
  </si>
  <si>
    <t>　40,000 ～</t>
    <phoneticPr fontId="3"/>
  </si>
  <si>
    <t>　20,000 ～</t>
    <phoneticPr fontId="3"/>
  </si>
  <si>
    <t>　10,000 ～</t>
    <phoneticPr fontId="3"/>
  </si>
  <si>
    <t>　50 ～</t>
    <phoneticPr fontId="3"/>
  </si>
  <si>
    <t>50円未満</t>
    <rPh sb="2" eb="3">
      <t>エン</t>
    </rPh>
    <rPh sb="3" eb="5">
      <t>ミマン</t>
    </rPh>
    <phoneticPr fontId="3"/>
  </si>
  <si>
    <t>１か月当りの家賃・間代</t>
    <rPh sb="2" eb="3">
      <t>ゲツ</t>
    </rPh>
    <rPh sb="3" eb="4">
      <t>アタ</t>
    </rPh>
    <rPh sb="6" eb="8">
      <t>ヤチン</t>
    </rPh>
    <rPh sb="9" eb="11">
      <t>マダイ</t>
    </rPh>
    <phoneticPr fontId="3"/>
  </si>
  <si>
    <t>(平成20年10月１日現在)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</si>
  <si>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非木造</t>
    <rPh sb="0" eb="1">
      <t>ヒ</t>
    </rPh>
    <rPh sb="1" eb="3">
      <t>モクゾウ</t>
    </rPh>
    <phoneticPr fontId="3"/>
  </si>
  <si>
    <t>防火木造</t>
    <rPh sb="0" eb="2">
      <t>ボウカ</t>
    </rPh>
    <rPh sb="2" eb="4">
      <t>モクゾウ</t>
    </rPh>
    <phoneticPr fontId="3"/>
  </si>
  <si>
    <t>木造</t>
    <rPh sb="0" eb="2">
      <t>モクゾウ</t>
    </rPh>
    <phoneticPr fontId="3"/>
  </si>
  <si>
    <t>(構造)</t>
    <rPh sb="1" eb="3">
      <t>コウゾウ</t>
    </rPh>
    <phoneticPr fontId="3"/>
  </si>
  <si>
    <t>(住宅の種類)</t>
    <rPh sb="1" eb="3">
      <t>ジュウタク</t>
    </rPh>
    <rPh sb="4" eb="6">
      <t>シュルイ</t>
    </rPh>
    <phoneticPr fontId="3"/>
  </si>
  <si>
    <t>～20年９月</t>
    <rPh sb="3" eb="4">
      <t>ネン</t>
    </rPh>
    <rPh sb="5" eb="6">
      <t>ガツ</t>
    </rPh>
    <phoneticPr fontId="3"/>
  </si>
  <si>
    <t>～17年</t>
    <rPh sb="3" eb="4">
      <t>ネン</t>
    </rPh>
    <phoneticPr fontId="3"/>
  </si>
  <si>
    <t>～12年</t>
    <rPh sb="3" eb="4">
      <t>ネン</t>
    </rPh>
    <phoneticPr fontId="3"/>
  </si>
  <si>
    <t>～７年</t>
    <rPh sb="2" eb="3">
      <t>ネン</t>
    </rPh>
    <phoneticPr fontId="3"/>
  </si>
  <si>
    <t>～平成２年</t>
    <rPh sb="1" eb="3">
      <t>ヘイセイ</t>
    </rPh>
    <rPh sb="4" eb="5">
      <t>ネン</t>
    </rPh>
    <phoneticPr fontId="3"/>
  </si>
  <si>
    <t>～55年</t>
    <rPh sb="3" eb="4">
      <t>ネン</t>
    </rPh>
    <phoneticPr fontId="3"/>
  </si>
  <si>
    <t>～45年</t>
    <rPh sb="3" eb="4">
      <t>ネン</t>
    </rPh>
    <phoneticPr fontId="3"/>
  </si>
  <si>
    <t>以前</t>
    <rPh sb="0" eb="2">
      <t>イゼン</t>
    </rPh>
    <phoneticPr fontId="3"/>
  </si>
  <si>
    <t>平成18年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</si>
  <si>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</si>
  <si>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平成８年</t>
    <rPh sb="0" eb="2">
      <t>ヘイセイ</t>
    </rPh>
    <rPh sb="3" eb="4">
      <t>ネン</t>
    </rPh>
    <phoneticPr fontId="3"/>
  </si>
  <si>
    <t>平成３年</t>
    <rPh sb="0" eb="2">
      <t>ヘイセイ</t>
    </rPh>
    <rPh sb="3" eb="4">
      <t>ネン</t>
    </rPh>
    <phoneticPr fontId="3"/>
  </si>
  <si>
    <t>昭和56年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</si>
  <si>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</si>
  <si>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昭和36年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</si>
  <si>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</si>
  <si>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建築の時期</t>
    <rPh sb="0" eb="2">
      <t>ケンチク</t>
    </rPh>
    <rPh sb="3" eb="5">
      <t>ジキ</t>
    </rPh>
    <phoneticPr fontId="3"/>
  </si>
  <si>
    <t>住宅の種類
および構造</t>
    <rPh sb="0" eb="2">
      <t>ジュウタク</t>
    </rPh>
    <rPh sb="3" eb="5">
      <t>シュルイ</t>
    </rPh>
    <rPh sb="9" eb="11">
      <t>コウゾウ</t>
    </rPh>
    <phoneticPr fontId="3"/>
  </si>
  <si>
    <t>総務省統計局「平成22年　国勢調査　人口等基本集計」</t>
    <rPh sb="0" eb="3">
      <t>ソウムショウ</t>
    </rPh>
    <rPh sb="3" eb="6">
      <t>トウケイキョク</t>
    </rPh>
    <rPh sb="7" eb="9">
      <t>ヘイセイ</t>
    </rPh>
    <rPh sb="11" eb="12">
      <t>ネン</t>
    </rPh>
    <rPh sb="13" eb="15">
      <t>コクセイ</t>
    </rPh>
    <rPh sb="15" eb="17">
      <t>チョウサ</t>
    </rPh>
    <rPh sb="18" eb="21">
      <t>ジンコウトウ</t>
    </rPh>
    <rPh sb="21" eb="23">
      <t>キホン</t>
    </rPh>
    <rPh sb="23" eb="25">
      <t>シュウケイ</t>
    </rPh>
    <phoneticPr fontId="3"/>
  </si>
  <si>
    <t>以上</t>
    <rPh sb="0" eb="2">
      <t>イジョウ</t>
    </rPh>
    <phoneticPr fontId="3"/>
  </si>
  <si>
    <t>㎡</t>
    <phoneticPr fontId="3"/>
  </si>
  <si>
    <t>～</t>
    <phoneticPr fontId="3"/>
  </si>
  <si>
    <t>世帯人員</t>
    <rPh sb="0" eb="2">
      <t>セタイ</t>
    </rPh>
    <rPh sb="2" eb="4">
      <t>ジンイン</t>
    </rPh>
    <phoneticPr fontId="3"/>
  </si>
  <si>
    <t>世帯数</t>
    <rPh sb="0" eb="3">
      <t>セタイスウ</t>
    </rPh>
    <phoneticPr fontId="3"/>
  </si>
  <si>
    <t>給与住宅</t>
    <rPh sb="0" eb="2">
      <t>キュウヨ</t>
    </rPh>
    <rPh sb="2" eb="4">
      <t>ジュウタク</t>
    </rPh>
    <phoneticPr fontId="3"/>
  </si>
  <si>
    <t>民営の借家</t>
    <rPh sb="0" eb="2">
      <t>ミンエイ</t>
    </rPh>
    <rPh sb="3" eb="5">
      <t>シャクヤ</t>
    </rPh>
    <phoneticPr fontId="3"/>
  </si>
  <si>
    <t>都市再生機構
・公社の借家</t>
    <rPh sb="0" eb="2">
      <t>トシ</t>
    </rPh>
    <rPh sb="2" eb="4">
      <t>サイセイ</t>
    </rPh>
    <rPh sb="4" eb="6">
      <t>キコウ</t>
    </rPh>
    <rPh sb="8" eb="10">
      <t>コウシャ</t>
    </rPh>
    <rPh sb="11" eb="13">
      <t>シャクヤ</t>
    </rPh>
    <phoneticPr fontId="3"/>
  </si>
  <si>
    <t>公営の借家</t>
    <rPh sb="0" eb="2">
      <t>コウエイ</t>
    </rPh>
    <rPh sb="3" eb="5">
      <t>シャクヤ</t>
    </rPh>
    <phoneticPr fontId="3"/>
  </si>
  <si>
    <t>持ち家</t>
    <rPh sb="0" eb="1">
      <t>モ</t>
    </rPh>
    <rPh sb="2" eb="3">
      <t>イエ</t>
    </rPh>
    <phoneticPr fontId="3"/>
  </si>
  <si>
    <t>間借り</t>
    <rPh sb="0" eb="2">
      <t>マガ</t>
    </rPh>
    <phoneticPr fontId="3"/>
  </si>
  <si>
    <t>主世帯</t>
    <rPh sb="0" eb="1">
      <t>シュ</t>
    </rPh>
    <rPh sb="1" eb="3">
      <t>セタイ</t>
    </rPh>
    <phoneticPr fontId="3"/>
  </si>
  <si>
    <t>住宅に住む
一 般 世 帯</t>
    <rPh sb="0" eb="2">
      <t>ジュウタク</t>
    </rPh>
    <rPh sb="3" eb="4">
      <t>ス</t>
    </rPh>
    <rPh sb="6" eb="7">
      <t>イチ</t>
    </rPh>
    <rPh sb="8" eb="9">
      <t>ハン</t>
    </rPh>
    <rPh sb="10" eb="11">
      <t>ヨ</t>
    </rPh>
    <rPh sb="12" eb="13">
      <t>オビ</t>
    </rPh>
    <phoneticPr fontId="3"/>
  </si>
  <si>
    <t>区　　　　　分
(延　べ　面　積)</t>
    <rPh sb="0" eb="1">
      <t>ク</t>
    </rPh>
    <rPh sb="6" eb="7">
      <t>ブン</t>
    </rPh>
    <rPh sb="9" eb="10">
      <t>ノ</t>
    </rPh>
    <rPh sb="13" eb="14">
      <t>メン</t>
    </rPh>
    <rPh sb="15" eb="16">
      <t>セキ</t>
    </rPh>
    <phoneticPr fontId="3"/>
  </si>
  <si>
    <t>(平成22年10月１日現在)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</si>
  <si>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：</t>
    <phoneticPr fontId="3"/>
  </si>
  <si>
    <t>借家</t>
    <rPh sb="0" eb="2">
      <t>シャクヤ</t>
    </rPh>
    <phoneticPr fontId="3"/>
  </si>
  <si>
    <t>住宅総数</t>
    <rPh sb="0" eb="2">
      <t>ジュウタク</t>
    </rPh>
    <rPh sb="2" eb="4">
      <t>ソウスウ</t>
    </rPh>
    <phoneticPr fontId="3"/>
  </si>
  <si>
    <t>999ｍ</t>
    <phoneticPr fontId="3"/>
  </si>
  <si>
    <t>499ｍ</t>
    <phoneticPr fontId="3"/>
  </si>
  <si>
    <t>1,000ｍ
以　 上</t>
    <rPh sb="7" eb="8">
      <t>イ</t>
    </rPh>
    <rPh sb="10" eb="11">
      <t>ウエ</t>
    </rPh>
    <phoneticPr fontId="3"/>
  </si>
  <si>
    <t>500 ｍ
以　上</t>
    <rPh sb="6" eb="7">
      <t>イ</t>
    </rPh>
    <rPh sb="8" eb="9">
      <t>ウエ</t>
    </rPh>
    <phoneticPr fontId="3"/>
  </si>
  <si>
    <t>200 ～
 499ｍ</t>
    <phoneticPr fontId="3"/>
  </si>
  <si>
    <t>100 ～
 199ｍ</t>
    <phoneticPr fontId="3"/>
  </si>
  <si>
    <t>バス停
ま　で
100 ｍ
未　満</t>
    <rPh sb="2" eb="3">
      <t>テイ</t>
    </rPh>
    <rPh sb="14" eb="15">
      <t>ミ</t>
    </rPh>
    <rPh sb="16" eb="17">
      <t>マン</t>
    </rPh>
    <phoneticPr fontId="3"/>
  </si>
  <si>
    <t>駅まで2,000ｍ以上</t>
    <rPh sb="0" eb="1">
      <t>エキ</t>
    </rPh>
    <rPh sb="9" eb="11">
      <t>イジョウ</t>
    </rPh>
    <phoneticPr fontId="3"/>
  </si>
  <si>
    <t>駅まで1,000～1,999ｍ</t>
    <rPh sb="0" eb="1">
      <t>エキ</t>
    </rPh>
    <phoneticPr fontId="3"/>
  </si>
  <si>
    <t>駅まで
200 ｍ
未　満</t>
    <rPh sb="0" eb="1">
      <t>エキ</t>
    </rPh>
    <rPh sb="10" eb="11">
      <t>ミ</t>
    </rPh>
    <rPh sb="12" eb="13">
      <t>マン</t>
    </rPh>
    <phoneticPr fontId="3"/>
  </si>
  <si>
    <t>最寄りの交通機関までの距離</t>
    <rPh sb="0" eb="2">
      <t>モヨ</t>
    </rPh>
    <rPh sb="4" eb="6">
      <t>コウツウ</t>
    </rPh>
    <rPh sb="6" eb="8">
      <t>キカン</t>
    </rPh>
    <rPh sb="11" eb="13">
      <t>キョリ</t>
    </rPh>
    <phoneticPr fontId="3"/>
  </si>
  <si>
    <t>住　　宅　　の
所　　有　　の
関　　　　　係</t>
    <rPh sb="0" eb="1">
      <t>ジュウ</t>
    </rPh>
    <rPh sb="3" eb="4">
      <t>タク</t>
    </rPh>
    <rPh sb="8" eb="9">
      <t>ショ</t>
    </rPh>
    <rPh sb="11" eb="12">
      <t>ユウ</t>
    </rPh>
    <rPh sb="16" eb="17">
      <t>カン</t>
    </rPh>
    <rPh sb="22" eb="23">
      <t>カカリ</t>
    </rPh>
    <phoneticPr fontId="3"/>
  </si>
  <si>
    <t>：</t>
    <phoneticPr fontId="3"/>
  </si>
  <si>
    <t>平成18年～20年</t>
    <rPh sb="0" eb="2">
      <t>ヘイセイ</t>
    </rPh>
    <rPh sb="4" eb="5">
      <t>ネン</t>
    </rPh>
    <rPh sb="8" eb="9">
      <t>ネン</t>
    </rPh>
    <phoneticPr fontId="3"/>
  </si>
  <si>
    <t>平成13年～17年</t>
    <rPh sb="0" eb="2">
      <t>ヘイセイ</t>
    </rPh>
    <rPh sb="4" eb="5">
      <t>ネン</t>
    </rPh>
    <rPh sb="8" eb="9">
      <t>ネン</t>
    </rPh>
    <phoneticPr fontId="3"/>
  </si>
  <si>
    <t>平成８年～12年</t>
    <rPh sb="0" eb="2">
      <t>ヘイセイ</t>
    </rPh>
    <rPh sb="3" eb="4">
      <t>ネン</t>
    </rPh>
    <rPh sb="7" eb="8">
      <t>ネン</t>
    </rPh>
    <phoneticPr fontId="3"/>
  </si>
  <si>
    <t>平成３年～７年</t>
    <rPh sb="0" eb="2">
      <t>ヘイセイ</t>
    </rPh>
    <rPh sb="3" eb="4">
      <t>ネン</t>
    </rPh>
    <rPh sb="6" eb="7">
      <t>ネン</t>
    </rPh>
    <phoneticPr fontId="3"/>
  </si>
  <si>
    <t>昭和56年～平成２年</t>
    <rPh sb="0" eb="2">
      <t>ショウワ</t>
    </rPh>
    <rPh sb="4" eb="5">
      <t>ネン</t>
    </rPh>
    <rPh sb="6" eb="8">
      <t>ヘイセイ</t>
    </rPh>
    <rPh sb="9" eb="10">
      <t>ネン</t>
    </rPh>
    <phoneticPr fontId="3"/>
  </si>
  <si>
    <t>昭和46年～55年</t>
    <rPh sb="0" eb="2">
      <t>ショウワ</t>
    </rPh>
    <rPh sb="4" eb="5">
      <t>ネン</t>
    </rPh>
    <rPh sb="8" eb="9">
      <t>ネン</t>
    </rPh>
    <phoneticPr fontId="3"/>
  </si>
  <si>
    <t>昭和36年～45年</t>
    <rPh sb="0" eb="2">
      <t>ショウワ</t>
    </rPh>
    <rPh sb="4" eb="5">
      <t>ネン</t>
    </rPh>
    <rPh sb="8" eb="9">
      <t>ネン</t>
    </rPh>
    <phoneticPr fontId="3"/>
  </si>
  <si>
    <t>昭和26年～35年</t>
    <rPh sb="0" eb="2">
      <t>ショウワ</t>
    </rPh>
    <rPh sb="4" eb="5">
      <t>ネン</t>
    </rPh>
    <rPh sb="8" eb="9">
      <t>ネン</t>
    </rPh>
    <phoneticPr fontId="3"/>
  </si>
  <si>
    <t>昭和25年以前</t>
    <rPh sb="0" eb="2">
      <t>ショウワ</t>
    </rPh>
    <rPh sb="4" eb="5">
      <t>ネン</t>
    </rPh>
    <rPh sb="5" eb="7">
      <t>イゼン</t>
    </rPh>
    <phoneticPr fontId="3"/>
  </si>
  <si>
    <t>以　上</t>
    <rPh sb="0" eb="1">
      <t>イ</t>
    </rPh>
    <rPh sb="2" eb="3">
      <t>ウエ</t>
    </rPh>
    <phoneticPr fontId="3"/>
  </si>
  <si>
    <t>　999 ｍ</t>
    <phoneticPr fontId="3"/>
  </si>
  <si>
    <t>　499 ｍ</t>
    <phoneticPr fontId="3"/>
  </si>
  <si>
    <t>未　満</t>
    <rPh sb="0" eb="1">
      <t>ミ</t>
    </rPh>
    <rPh sb="2" eb="3">
      <t>マン</t>
    </rPh>
    <phoneticPr fontId="3"/>
  </si>
  <si>
    <t>1,000ｍ</t>
    <phoneticPr fontId="3"/>
  </si>
  <si>
    <t>500 ～　</t>
    <phoneticPr fontId="3"/>
  </si>
  <si>
    <t>250 ～　</t>
    <phoneticPr fontId="3"/>
  </si>
  <si>
    <t>250 ｍ</t>
    <phoneticPr fontId="3"/>
  </si>
  <si>
    <t>最寄りの公民館・集会所までの距離</t>
    <rPh sb="0" eb="2">
      <t>モヨ</t>
    </rPh>
    <rPh sb="4" eb="7">
      <t>コウミンカン</t>
    </rPh>
    <rPh sb="8" eb="11">
      <t>シュウカイジョ</t>
    </rPh>
    <rPh sb="14" eb="16">
      <t>キョリ</t>
    </rPh>
    <phoneticPr fontId="3"/>
  </si>
  <si>
    <t>最寄りの公園までの距離</t>
    <rPh sb="0" eb="2">
      <t>モヨ</t>
    </rPh>
    <rPh sb="4" eb="6">
      <t>コウエン</t>
    </rPh>
    <rPh sb="9" eb="11">
      <t>キョリ</t>
    </rPh>
    <phoneticPr fontId="3"/>
  </si>
  <si>
    <t>最寄りの緊急避難場所までの距離</t>
    <rPh sb="0" eb="2">
      <t>モヨ</t>
    </rPh>
    <rPh sb="4" eb="6">
      <t>キンキュウ</t>
    </rPh>
    <rPh sb="6" eb="8">
      <t>ヒナン</t>
    </rPh>
    <rPh sb="8" eb="10">
      <t>バショ</t>
    </rPh>
    <rPh sb="13" eb="15">
      <t>キョリ</t>
    </rPh>
    <phoneticPr fontId="3"/>
  </si>
  <si>
    <t>最寄りの医療機関までの距離</t>
    <rPh sb="0" eb="2">
      <t>モヨ</t>
    </rPh>
    <rPh sb="4" eb="6">
      <t>イリョウ</t>
    </rPh>
    <rPh sb="6" eb="8">
      <t>キカン</t>
    </rPh>
    <rPh sb="11" eb="13">
      <t>キョリ</t>
    </rPh>
    <phoneticPr fontId="3"/>
  </si>
  <si>
    <t>総務省統計局「平成22年　国勢調査　人口等基本集計」</t>
    <rPh sb="0" eb="3">
      <t>ソウムショウ</t>
    </rPh>
    <rPh sb="3" eb="6">
      <t>トウケイキョク</t>
    </rPh>
    <rPh sb="7" eb="9">
      <t>ヘイセイ</t>
    </rPh>
    <rPh sb="11" eb="12">
      <t>ネン</t>
    </rPh>
    <rPh sb="13" eb="15">
      <t>コクセイ</t>
    </rPh>
    <rPh sb="15" eb="17">
      <t>チョウサ</t>
    </rPh>
    <rPh sb="18" eb="20">
      <t>ジンコウ</t>
    </rPh>
    <rPh sb="20" eb="21">
      <t>トウ</t>
    </rPh>
    <rPh sb="21" eb="23">
      <t>キホン</t>
    </rPh>
    <rPh sb="23" eb="25">
      <t>シュウケイ</t>
    </rPh>
    <phoneticPr fontId="3"/>
  </si>
  <si>
    <t>住宅に住む一般世帯のうち「間借り」以外の世帯を総称して「主世帯」という。</t>
    <rPh sb="0" eb="2">
      <t>ジュウタク</t>
    </rPh>
    <rPh sb="3" eb="4">
      <t>ス</t>
    </rPh>
    <rPh sb="5" eb="7">
      <t>イッパン</t>
    </rPh>
    <rPh sb="7" eb="9">
      <t>セタイ</t>
    </rPh>
    <rPh sb="13" eb="15">
      <t>マガ</t>
    </rPh>
    <rPh sb="17" eb="19">
      <t>イガイ</t>
    </rPh>
    <rPh sb="20" eb="22">
      <t>セタイ</t>
    </rPh>
    <rPh sb="23" eb="25">
      <t>ソウショウ</t>
    </rPh>
    <rPh sb="28" eb="29">
      <t>シュ</t>
    </rPh>
    <rPh sb="29" eb="31">
      <t>セタイ</t>
    </rPh>
    <phoneticPr fontId="3"/>
  </si>
  <si>
    <t>15階建以上</t>
    <rPh sb="2" eb="3">
      <t>カイ</t>
    </rPh>
    <rPh sb="3" eb="4">
      <t>ダテ</t>
    </rPh>
    <rPh sb="4" eb="6">
      <t>イジョウ</t>
    </rPh>
    <phoneticPr fontId="3"/>
  </si>
  <si>
    <t>11～14階建</t>
    <rPh sb="5" eb="6">
      <t>カイ</t>
    </rPh>
    <rPh sb="6" eb="7">
      <t>ダテ</t>
    </rPh>
    <phoneticPr fontId="3"/>
  </si>
  <si>
    <t>６～10階建</t>
    <rPh sb="4" eb="5">
      <t>カイ</t>
    </rPh>
    <rPh sb="5" eb="6">
      <t>ダテ</t>
    </rPh>
    <phoneticPr fontId="3"/>
  </si>
  <si>
    <t>３～５階建</t>
    <rPh sb="3" eb="4">
      <t>カイ</t>
    </rPh>
    <rPh sb="4" eb="5">
      <t>ダテ</t>
    </rPh>
    <phoneticPr fontId="3"/>
  </si>
  <si>
    <t>１・２階建</t>
    <rPh sb="3" eb="4">
      <t>カイ</t>
    </rPh>
    <rPh sb="4" eb="5">
      <t>ダテ</t>
    </rPh>
    <phoneticPr fontId="3"/>
  </si>
  <si>
    <t>長屋建</t>
    <rPh sb="0" eb="2">
      <t>ナガヤ</t>
    </rPh>
    <rPh sb="2" eb="3">
      <t>ダ</t>
    </rPh>
    <phoneticPr fontId="3"/>
  </si>
  <si>
    <t>一戸建</t>
    <rPh sb="0" eb="2">
      <t>イッコ</t>
    </rPh>
    <rPh sb="2" eb="3">
      <t>ダ</t>
    </rPh>
    <phoneticPr fontId="3"/>
  </si>
  <si>
    <t>１世帯当り
人　　 員</t>
    <rPh sb="1" eb="3">
      <t>セタイ</t>
    </rPh>
    <rPh sb="3" eb="4">
      <t>アタ</t>
    </rPh>
    <rPh sb="6" eb="7">
      <t>ジン</t>
    </rPh>
    <rPh sb="10" eb="11">
      <t>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</si>
  <si>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</si>
  <si>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住宅の建て方</t>
    <rPh sb="0" eb="2">
      <t>ジュウタク</t>
    </rPh>
    <rPh sb="3" eb="4">
      <t>タ</t>
    </rPh>
    <rPh sb="5" eb="6">
      <t>カタ</t>
    </rPh>
    <phoneticPr fontId="3"/>
  </si>
  <si>
    <t>東京都総務局統計部調整課「東京都統計年鑑」</t>
    <rPh sb="0" eb="3">
      <t>トウキョウト</t>
    </rPh>
    <rPh sb="3" eb="5">
      <t>ソウム</t>
    </rPh>
    <rPh sb="5" eb="6">
      <t>キョク</t>
    </rPh>
    <rPh sb="6" eb="8">
      <t>トウケイ</t>
    </rPh>
    <rPh sb="8" eb="9">
      <t>ブ</t>
    </rPh>
    <rPh sb="9" eb="11">
      <t>チョウセイ</t>
    </rPh>
    <rPh sb="11" eb="12">
      <t>カ</t>
    </rPh>
    <rPh sb="13" eb="16">
      <t>トウキョウト</t>
    </rPh>
    <rPh sb="16" eb="18">
      <t>トウケイ</t>
    </rPh>
    <rPh sb="18" eb="20">
      <t>ネンカン</t>
    </rPh>
    <phoneticPr fontId="3"/>
  </si>
  <si>
    <t>㎡</t>
    <phoneticPr fontId="3"/>
  </si>
  <si>
    <t>総床面積</t>
    <rPh sb="0" eb="1">
      <t>ソウ</t>
    </rPh>
    <rPh sb="1" eb="4">
      <t>ユカメンセキ</t>
    </rPh>
    <phoneticPr fontId="3"/>
  </si>
  <si>
    <t>戸数</t>
    <rPh sb="0" eb="2">
      <t>コスウ</t>
    </rPh>
    <phoneticPr fontId="3"/>
  </si>
  <si>
    <t>分譲住宅</t>
    <rPh sb="0" eb="2">
      <t>ブンジョウ</t>
    </rPh>
    <rPh sb="2" eb="4">
      <t>ジュウタク</t>
    </rPh>
    <phoneticPr fontId="3"/>
  </si>
  <si>
    <t>貸家</t>
    <rPh sb="0" eb="1">
      <t>カシ</t>
    </rPh>
    <rPh sb="1" eb="2">
      <t>イエ</t>
    </rPh>
    <phoneticPr fontId="3"/>
  </si>
  <si>
    <t>持家</t>
    <rPh sb="0" eb="2">
      <t>モチイエ</t>
    </rPh>
    <phoneticPr fontId="3"/>
  </si>
  <si>
    <t>：</t>
    <phoneticPr fontId="3"/>
  </si>
  <si>
    <t>持ち家以外</t>
    <rPh sb="0" eb="1">
      <t>モ</t>
    </rPh>
    <rPh sb="2" eb="3">
      <t>イエ</t>
    </rPh>
    <rPh sb="3" eb="5">
      <t>イガイ</t>
    </rPh>
    <phoneticPr fontId="3"/>
  </si>
  <si>
    <t>夫婦とも65歳以上</t>
    <rPh sb="0" eb="2">
      <t>フウフ</t>
    </rPh>
    <rPh sb="6" eb="7">
      <t>サイ</t>
    </rPh>
    <rPh sb="7" eb="9">
      <t>イジョウ</t>
    </rPh>
    <phoneticPr fontId="3"/>
  </si>
  <si>
    <t>一方が65歳以上の夫婦</t>
    <rPh sb="0" eb="2">
      <t>イッポウ</t>
    </rPh>
    <rPh sb="5" eb="6">
      <t>サイ</t>
    </rPh>
    <rPh sb="6" eb="8">
      <t>イジョウ</t>
    </rPh>
    <rPh sb="9" eb="11">
      <t>フウフ</t>
    </rPh>
    <phoneticPr fontId="3"/>
  </si>
  <si>
    <t>普通世帯総数</t>
    <rPh sb="0" eb="2">
      <t>フツウ</t>
    </rPh>
    <rPh sb="2" eb="4">
      <t>セタイ</t>
    </rPh>
    <rPh sb="4" eb="6">
      <t>ソウスウ</t>
    </rPh>
    <phoneticPr fontId="3"/>
  </si>
  <si>
    <t>65歳以上の夫婦</t>
    <rPh sb="2" eb="3">
      <t>サイ</t>
    </rPh>
    <rPh sb="3" eb="5">
      <t>イジョウ</t>
    </rPh>
    <rPh sb="6" eb="8">
      <t>フウフ</t>
    </rPh>
    <phoneticPr fontId="3"/>
  </si>
  <si>
    <t>65歳以上の単身</t>
    <rPh sb="2" eb="3">
      <t>サイ</t>
    </rPh>
    <rPh sb="3" eb="5">
      <t>イジョウ</t>
    </rPh>
    <rPh sb="6" eb="8">
      <t>タンシン</t>
    </rPh>
    <phoneticPr fontId="3"/>
  </si>
  <si>
    <t>片道１時間
以上の場所
に居住</t>
    <rPh sb="0" eb="2">
      <t>カタミチ</t>
    </rPh>
    <rPh sb="3" eb="5">
      <t>ジカン</t>
    </rPh>
    <rPh sb="6" eb="8">
      <t>イジョウ</t>
    </rPh>
    <rPh sb="9" eb="11">
      <t>バショ</t>
    </rPh>
    <rPh sb="13" eb="15">
      <t>キョジュウ</t>
    </rPh>
    <phoneticPr fontId="3"/>
  </si>
  <si>
    <t>片道１時間未満の場所
に居住</t>
    <rPh sb="0" eb="2">
      <t>カタミチ</t>
    </rPh>
    <rPh sb="3" eb="5">
      <t>ジカン</t>
    </rPh>
    <rPh sb="5" eb="7">
      <t>ミマン</t>
    </rPh>
    <rPh sb="8" eb="10">
      <t>バショ</t>
    </rPh>
    <rPh sb="12" eb="14">
      <t>キョジュウ</t>
    </rPh>
    <phoneticPr fontId="3"/>
  </si>
  <si>
    <t>片　　　道
15分未満の
場所に居住</t>
    <rPh sb="0" eb="1">
      <t>カタ</t>
    </rPh>
    <rPh sb="4" eb="5">
      <t>ミチ</t>
    </rPh>
    <rPh sb="8" eb="9">
      <t>フン</t>
    </rPh>
    <rPh sb="9" eb="11">
      <t>ミマン</t>
    </rPh>
    <rPh sb="13" eb="15">
      <t>バショ</t>
    </rPh>
    <rPh sb="16" eb="18">
      <t>キョジュウ</t>
    </rPh>
    <phoneticPr fontId="3"/>
  </si>
  <si>
    <t>徒　歩　で
５分程度の
場所に居住</t>
    <rPh sb="0" eb="1">
      <t>ト</t>
    </rPh>
    <rPh sb="2" eb="3">
      <t>ホ</t>
    </rPh>
    <rPh sb="7" eb="8">
      <t>フン</t>
    </rPh>
    <rPh sb="8" eb="10">
      <t>テイド</t>
    </rPh>
    <rPh sb="12" eb="14">
      <t>バショ</t>
    </rPh>
    <rPh sb="15" eb="17">
      <t>キョジュウ</t>
    </rPh>
    <phoneticPr fontId="3"/>
  </si>
  <si>
    <t>同じ建物
または同じ
敷地に居住</t>
    <rPh sb="0" eb="1">
      <t>オナ</t>
    </rPh>
    <rPh sb="2" eb="4">
      <t>タテモノ</t>
    </rPh>
    <rPh sb="8" eb="9">
      <t>オナ</t>
    </rPh>
    <rPh sb="11" eb="13">
      <t>シキチ</t>
    </rPh>
    <rPh sb="14" eb="16">
      <t>キョジュウ</t>
    </rPh>
    <phoneticPr fontId="3"/>
  </si>
  <si>
    <t>一緒に
居　住</t>
    <rPh sb="0" eb="2">
      <t>イッショ</t>
    </rPh>
    <rPh sb="4" eb="5">
      <t>イ</t>
    </rPh>
    <rPh sb="6" eb="7">
      <t>ジュウ</t>
    </rPh>
    <phoneticPr fontId="3"/>
  </si>
  <si>
    <t>別世帯の子はいない</t>
    <rPh sb="0" eb="1">
      <t>ベツ</t>
    </rPh>
    <rPh sb="1" eb="3">
      <t>セタイ</t>
    </rPh>
    <rPh sb="4" eb="5">
      <t>コ</t>
    </rPh>
    <phoneticPr fontId="3"/>
  </si>
  <si>
    <t>別世帯となっている子がいる</t>
    <rPh sb="0" eb="1">
      <t>ベツ</t>
    </rPh>
    <rPh sb="1" eb="3">
      <t>セタイ</t>
    </rPh>
    <rPh sb="9" eb="10">
      <t>コ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</si>
  <si>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</si>
  <si>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都市整備部建築課</t>
    <rPh sb="0" eb="2">
      <t>トシ</t>
    </rPh>
    <rPh sb="2" eb="4">
      <t>セイビ</t>
    </rPh>
    <rPh sb="4" eb="5">
      <t>ブ</t>
    </rPh>
    <rPh sb="5" eb="7">
      <t>ケンチク</t>
    </rPh>
    <rPh sb="7" eb="8">
      <t>カ</t>
    </rPh>
    <phoneticPr fontId="3"/>
  </si>
  <si>
    <t>許可は都市計画法53条申請のみ、他法令許可を除く。</t>
    <rPh sb="0" eb="2">
      <t>キョカ</t>
    </rPh>
    <rPh sb="3" eb="5">
      <t>トシ</t>
    </rPh>
    <rPh sb="5" eb="7">
      <t>ケイカク</t>
    </rPh>
    <rPh sb="7" eb="8">
      <t>ホウ</t>
    </rPh>
    <rPh sb="10" eb="11">
      <t>ジョウ</t>
    </rPh>
    <rPh sb="11" eb="13">
      <t>シンセイ</t>
    </rPh>
    <rPh sb="16" eb="17">
      <t>タ</t>
    </rPh>
    <rPh sb="17" eb="19">
      <t>ホウレイ</t>
    </rPh>
    <rPh sb="19" eb="21">
      <t>キョカ</t>
    </rPh>
    <rPh sb="22" eb="23">
      <t>ノゾ</t>
    </rPh>
    <phoneticPr fontId="3"/>
  </si>
  <si>
    <t>件数は、計画通知・指定確認検査機関を含み、各計画変更は含まない。</t>
    <rPh sb="0" eb="2">
      <t>ケンスウ</t>
    </rPh>
    <rPh sb="4" eb="6">
      <t>ケイカク</t>
    </rPh>
    <rPh sb="6" eb="8">
      <t>ツウチ</t>
    </rPh>
    <rPh sb="9" eb="11">
      <t>シテイ</t>
    </rPh>
    <rPh sb="11" eb="13">
      <t>カクニン</t>
    </rPh>
    <rPh sb="13" eb="15">
      <t>ケンサ</t>
    </rPh>
    <rPh sb="15" eb="17">
      <t>キカン</t>
    </rPh>
    <rPh sb="18" eb="19">
      <t>フク</t>
    </rPh>
    <rPh sb="21" eb="22">
      <t>カク</t>
    </rPh>
    <rPh sb="22" eb="24">
      <t>ケイカク</t>
    </rPh>
    <rPh sb="24" eb="26">
      <t>ヘンコウ</t>
    </rPh>
    <rPh sb="27" eb="28">
      <t>フク</t>
    </rPh>
    <phoneticPr fontId="3"/>
  </si>
  <si>
    <t>(　)内の数値は、東京都の扱い分を区で受けた件数(外数)である。</t>
    <rPh sb="3" eb="4">
      <t>ナイ</t>
    </rPh>
    <rPh sb="5" eb="7">
      <t>スウチ</t>
    </rPh>
    <rPh sb="9" eb="12">
      <t>トウキョウト</t>
    </rPh>
    <rPh sb="13" eb="14">
      <t>アツカ</t>
    </rPh>
    <rPh sb="15" eb="16">
      <t>ブン</t>
    </rPh>
    <rPh sb="17" eb="18">
      <t>ク</t>
    </rPh>
    <rPh sb="19" eb="20">
      <t>ウ</t>
    </rPh>
    <rPh sb="22" eb="24">
      <t>ケンスウ</t>
    </rPh>
    <rPh sb="25" eb="26">
      <t>ガイ</t>
    </rPh>
    <rPh sb="26" eb="27">
      <t>スウ</t>
    </rPh>
    <phoneticPr fontId="3"/>
  </si>
  <si>
    <t>昇降機</t>
    <rPh sb="0" eb="3">
      <t>ショウコウキ</t>
    </rPh>
    <phoneticPr fontId="3"/>
  </si>
  <si>
    <t>ブロック</t>
    <phoneticPr fontId="3"/>
  </si>
  <si>
    <t>許可等申請</t>
    <rPh sb="0" eb="2">
      <t>キョカ</t>
    </rPh>
    <rPh sb="2" eb="3">
      <t>トウ</t>
    </rPh>
    <rPh sb="3" eb="5">
      <t>シンセイ</t>
    </rPh>
    <phoneticPr fontId="3"/>
  </si>
  <si>
    <t>設備</t>
    <rPh sb="0" eb="2">
      <t>セツビ</t>
    </rPh>
    <phoneticPr fontId="3"/>
  </si>
  <si>
    <t>工作物</t>
    <rPh sb="0" eb="3">
      <t>コウサクブツ</t>
    </rPh>
    <phoneticPr fontId="3"/>
  </si>
  <si>
    <t>建築物の構造</t>
    <rPh sb="0" eb="3">
      <t>ケンチクブツ</t>
    </rPh>
    <rPh sb="4" eb="6">
      <t>コウゾウ</t>
    </rPh>
    <phoneticPr fontId="3"/>
  </si>
  <si>
    <t>鉄骨</t>
    <rPh sb="0" eb="2">
      <t>テッコツ</t>
    </rPh>
    <phoneticPr fontId="3"/>
  </si>
  <si>
    <t>鉄筋</t>
    <rPh sb="0" eb="2">
      <t>テッキン</t>
    </rPh>
    <phoneticPr fontId="3"/>
  </si>
  <si>
    <t>鉄骨鉄筋</t>
    <rPh sb="0" eb="2">
      <t>テッコツ</t>
    </rPh>
    <rPh sb="2" eb="4">
      <t>テッキン</t>
    </rPh>
    <phoneticPr fontId="3"/>
  </si>
  <si>
    <t>床面積の合計が10㎡を超える建築物についての数値である。</t>
    <rPh sb="0" eb="3">
      <t>ユカメンセキ</t>
    </rPh>
    <rPh sb="4" eb="6">
      <t>ゴウケイ</t>
    </rPh>
    <rPh sb="11" eb="12">
      <t>コ</t>
    </rPh>
    <rPh sb="14" eb="17">
      <t>ケンチクブツ</t>
    </rPh>
    <rPh sb="22" eb="24">
      <t>スウチ</t>
    </rPh>
    <phoneticPr fontId="3"/>
  </si>
  <si>
    <t>万円</t>
    <rPh sb="0" eb="2">
      <t>マンエン</t>
    </rPh>
    <phoneticPr fontId="3"/>
  </si>
  <si>
    <t>棟</t>
    <rPh sb="0" eb="1">
      <t>ムネ</t>
    </rPh>
    <phoneticPr fontId="3"/>
  </si>
  <si>
    <t>㎡</t>
    <phoneticPr fontId="3"/>
  </si>
  <si>
    <t>建　築　物
損害見積額</t>
    <rPh sb="0" eb="1">
      <t>ケン</t>
    </rPh>
    <rPh sb="2" eb="3">
      <t>チク</t>
    </rPh>
    <rPh sb="4" eb="5">
      <t>モノ</t>
    </rPh>
    <rPh sb="6" eb="8">
      <t>ソンガイ</t>
    </rPh>
    <rPh sb="8" eb="10">
      <t>ミツモリ</t>
    </rPh>
    <rPh sb="10" eb="11">
      <t>ガク</t>
    </rPh>
    <phoneticPr fontId="3"/>
  </si>
  <si>
    <t>床面積
の合計</t>
    <rPh sb="0" eb="3">
      <t>ユカメンセキ</t>
    </rPh>
    <rPh sb="5" eb="7">
      <t>ゴウケイ</t>
    </rPh>
    <phoneticPr fontId="3"/>
  </si>
  <si>
    <t>建築物
の　数</t>
    <rPh sb="0" eb="3">
      <t>ケンチクブツ</t>
    </rPh>
    <rPh sb="6" eb="7">
      <t>カズ</t>
    </rPh>
    <phoneticPr fontId="3"/>
  </si>
  <si>
    <t>建築物の
評 価 額</t>
    <rPh sb="0" eb="3">
      <t>ケンチクブツ</t>
    </rPh>
    <rPh sb="5" eb="6">
      <t>ヒョウ</t>
    </rPh>
    <rPh sb="7" eb="8">
      <t>アタイ</t>
    </rPh>
    <rPh sb="9" eb="10">
      <t>ガク</t>
    </rPh>
    <phoneticPr fontId="3"/>
  </si>
  <si>
    <t>建築物の
評価額・
損害見積額</t>
    <rPh sb="0" eb="3">
      <t>ケンチクブツ</t>
    </rPh>
    <rPh sb="5" eb="8">
      <t>ヒョウカガク</t>
    </rPh>
    <rPh sb="10" eb="12">
      <t>ソンガイ</t>
    </rPh>
    <rPh sb="12" eb="14">
      <t>ミツモリ</t>
    </rPh>
    <rPh sb="14" eb="15">
      <t>ガク</t>
    </rPh>
    <phoneticPr fontId="3"/>
  </si>
  <si>
    <t>災害</t>
    <rPh sb="0" eb="2">
      <t>サイガイ</t>
    </rPh>
    <phoneticPr fontId="3"/>
  </si>
  <si>
    <t>除却</t>
    <rPh sb="0" eb="2">
      <t>ジョキャク</t>
    </rPh>
    <phoneticPr fontId="3"/>
  </si>
  <si>
    <t>棟数</t>
    <rPh sb="0" eb="1">
      <t>ムネ</t>
    </rPh>
    <rPh sb="1" eb="2">
      <t>スウ</t>
    </rPh>
    <phoneticPr fontId="3"/>
  </si>
  <si>
    <t>コンクリートブロック造</t>
    <rPh sb="10" eb="11">
      <t>ゾウ</t>
    </rPh>
    <phoneticPr fontId="3"/>
  </si>
  <si>
    <t>鉄骨造</t>
    <rPh sb="0" eb="2">
      <t>テッコツ</t>
    </rPh>
    <rPh sb="2" eb="3">
      <t>ヅク</t>
    </rPh>
    <phoneticPr fontId="3"/>
  </si>
  <si>
    <t>鉄筋コンクリート造</t>
    <rPh sb="0" eb="2">
      <t>テッキン</t>
    </rPh>
    <rPh sb="8" eb="9">
      <t>ゾウ</t>
    </rPh>
    <phoneticPr fontId="3"/>
  </si>
  <si>
    <t>鉄骨鉄筋コンクリート造</t>
    <rPh sb="0" eb="2">
      <t>テッコツ</t>
    </rPh>
    <rPh sb="2" eb="4">
      <t>テッキン</t>
    </rPh>
    <rPh sb="10" eb="11">
      <t>ゾウ</t>
    </rPh>
    <phoneticPr fontId="3"/>
  </si>
  <si>
    <t>練馬消防署</t>
    <rPh sb="0" eb="2">
      <t>ネリマ</t>
    </rPh>
    <rPh sb="2" eb="5">
      <t>ショウボウショ</t>
    </rPh>
    <phoneticPr fontId="3"/>
  </si>
  <si>
    <t>石神井消防署</t>
    <rPh sb="0" eb="3">
      <t>シャクジイ</t>
    </rPh>
    <rPh sb="3" eb="6">
      <t>ショウボウショ</t>
    </rPh>
    <phoneticPr fontId="3"/>
  </si>
  <si>
    <t>光が丘消防署</t>
    <rPh sb="0" eb="1">
      <t>ヒカリ</t>
    </rPh>
    <rPh sb="2" eb="3">
      <t>オカ</t>
    </rPh>
    <rPh sb="3" eb="6">
      <t>ショウボウショ</t>
    </rPh>
    <phoneticPr fontId="3"/>
  </si>
  <si>
    <t>地下３階以下</t>
    <rPh sb="0" eb="2">
      <t>チカ</t>
    </rPh>
    <rPh sb="3" eb="4">
      <t>カイ</t>
    </rPh>
    <rPh sb="4" eb="6">
      <t>イカ</t>
    </rPh>
    <phoneticPr fontId="3"/>
  </si>
  <si>
    <t>地下２階</t>
    <rPh sb="0" eb="2">
      <t>チカ</t>
    </rPh>
    <rPh sb="3" eb="4">
      <t>カイ</t>
    </rPh>
    <phoneticPr fontId="3"/>
  </si>
  <si>
    <t>地下１階</t>
    <rPh sb="0" eb="2">
      <t>チカ</t>
    </rPh>
    <rPh sb="3" eb="4">
      <t>カイ</t>
    </rPh>
    <phoneticPr fontId="3"/>
  </si>
  <si>
    <t>13階以上</t>
    <rPh sb="2" eb="3">
      <t>カイ</t>
    </rPh>
    <rPh sb="3" eb="5">
      <t>イジョウ</t>
    </rPh>
    <phoneticPr fontId="3"/>
  </si>
  <si>
    <t>12階</t>
    <rPh sb="2" eb="3">
      <t>カイ</t>
    </rPh>
    <phoneticPr fontId="3"/>
  </si>
  <si>
    <t>11階</t>
    <rPh sb="2" eb="3">
      <t>カイ</t>
    </rPh>
    <phoneticPr fontId="3"/>
  </si>
  <si>
    <t>地階を有する建築物</t>
    <rPh sb="0" eb="2">
      <t>チカイ</t>
    </rPh>
    <rPh sb="3" eb="4">
      <t>ユウ</t>
    </rPh>
    <rPh sb="6" eb="9">
      <t>ケンチクブツ</t>
    </rPh>
    <phoneticPr fontId="3"/>
  </si>
  <si>
    <t>４階以上の建築物</t>
    <rPh sb="1" eb="2">
      <t>カイ</t>
    </rPh>
    <rPh sb="2" eb="4">
      <t>イジョウ</t>
    </rPh>
    <rPh sb="5" eb="8">
      <t>ケンチクブツ</t>
    </rPh>
    <phoneticPr fontId="3"/>
  </si>
  <si>
    <t>10階</t>
    <rPh sb="2" eb="3">
      <t>カイ</t>
    </rPh>
    <phoneticPr fontId="3"/>
  </si>
  <si>
    <t>９階</t>
    <rPh sb="1" eb="2">
      <t>カイ</t>
    </rPh>
    <phoneticPr fontId="3"/>
  </si>
  <si>
    <t>８階</t>
    <rPh sb="1" eb="2">
      <t>カイ</t>
    </rPh>
    <phoneticPr fontId="3"/>
  </si>
  <si>
    <t>７階</t>
    <rPh sb="1" eb="2">
      <t>カイ</t>
    </rPh>
    <phoneticPr fontId="3"/>
  </si>
  <si>
    <t>６階</t>
    <rPh sb="1" eb="2">
      <t>カイ</t>
    </rPh>
    <phoneticPr fontId="3"/>
  </si>
  <si>
    <t>５階</t>
    <rPh sb="1" eb="2">
      <t>カイ</t>
    </rPh>
    <phoneticPr fontId="3"/>
  </si>
  <si>
    <t>４階</t>
    <rPh sb="1" eb="2">
      <t>カイ</t>
    </rPh>
    <phoneticPr fontId="3"/>
  </si>
  <si>
    <t>東京都主税局資産税部固定資産税課</t>
    <rPh sb="0" eb="3">
      <t>トウキョウト</t>
    </rPh>
    <rPh sb="3" eb="6">
      <t>シュゼイキョク</t>
    </rPh>
    <rPh sb="6" eb="9">
      <t>シサンゼイ</t>
    </rPh>
    <rPh sb="9" eb="10">
      <t>ブ</t>
    </rPh>
    <rPh sb="10" eb="12">
      <t>コテイ</t>
    </rPh>
    <rPh sb="12" eb="14">
      <t>シサン</t>
    </rPh>
    <rPh sb="14" eb="15">
      <t>ゼイ</t>
    </rPh>
    <rPh sb="15" eb="16">
      <t>カ</t>
    </rPh>
    <phoneticPr fontId="3"/>
  </si>
  <si>
    <t>：</t>
    <phoneticPr fontId="3"/>
  </si>
  <si>
    <t>「非木造家屋」の「棟数」および「総床面積」の合計欄の数値と、「種類別」に挙げられた各項目の数値の合計とが一致しない場合がある。</t>
    <rPh sb="1" eb="2">
      <t>ヒ</t>
    </rPh>
    <rPh sb="2" eb="4">
      <t>モクゾウ</t>
    </rPh>
    <rPh sb="4" eb="6">
      <t>カオク</t>
    </rPh>
    <rPh sb="9" eb="10">
      <t>ムネ</t>
    </rPh>
    <rPh sb="10" eb="11">
      <t>スウ</t>
    </rPh>
    <rPh sb="16" eb="17">
      <t>ソウ</t>
    </rPh>
    <rPh sb="17" eb="20">
      <t>ユカメンセキ</t>
    </rPh>
    <rPh sb="22" eb="24">
      <t>ゴウケイ</t>
    </rPh>
    <rPh sb="24" eb="25">
      <t>ラン</t>
    </rPh>
    <rPh sb="26" eb="28">
      <t>スウチ</t>
    </rPh>
    <rPh sb="31" eb="33">
      <t>シュルイ</t>
    </rPh>
    <rPh sb="33" eb="34">
      <t>ベツ</t>
    </rPh>
    <rPh sb="36" eb="37">
      <t>ア</t>
    </rPh>
    <rPh sb="41" eb="44">
      <t>カクコウモク</t>
    </rPh>
    <rPh sb="45" eb="47">
      <t>スウチ</t>
    </rPh>
    <rPh sb="48" eb="50">
      <t>ゴウケイ</t>
    </rPh>
    <rPh sb="52" eb="54">
      <t>イッチ</t>
    </rPh>
    <rPh sb="57" eb="59">
      <t>バアイ</t>
    </rPh>
    <phoneticPr fontId="3"/>
  </si>
  <si>
    <t>ただし、非課税家屋を除く。</t>
    <rPh sb="4" eb="7">
      <t>ヒカゼイ</t>
    </rPh>
    <rPh sb="7" eb="9">
      <t>カオク</t>
    </rPh>
    <rPh sb="10" eb="11">
      <t>ノゾ</t>
    </rPh>
    <phoneticPr fontId="3"/>
  </si>
  <si>
    <t>数値は、固定資産課税台帳に登録されている家屋の棟数および総床面積で、法定免税点未満の家屋も含む。</t>
    <rPh sb="0" eb="2">
      <t>スウチ</t>
    </rPh>
    <rPh sb="4" eb="6">
      <t>コテイ</t>
    </rPh>
    <rPh sb="6" eb="8">
      <t>シサン</t>
    </rPh>
    <rPh sb="8" eb="10">
      <t>カゼイ</t>
    </rPh>
    <rPh sb="10" eb="12">
      <t>ダイチョウ</t>
    </rPh>
    <rPh sb="13" eb="15">
      <t>トウロク</t>
    </rPh>
    <rPh sb="20" eb="22">
      <t>カオク</t>
    </rPh>
    <rPh sb="23" eb="24">
      <t>ムネ</t>
    </rPh>
    <rPh sb="24" eb="25">
      <t>スウ</t>
    </rPh>
    <rPh sb="28" eb="29">
      <t>ソウ</t>
    </rPh>
    <rPh sb="29" eb="32">
      <t>ユカメンセキ</t>
    </rPh>
    <rPh sb="34" eb="36">
      <t>ホウテイ</t>
    </rPh>
    <rPh sb="36" eb="38">
      <t>メンゼイ</t>
    </rPh>
    <rPh sb="38" eb="39">
      <t>テン</t>
    </rPh>
    <rPh sb="39" eb="41">
      <t>ミマン</t>
    </rPh>
    <rPh sb="42" eb="44">
      <t>カオク</t>
    </rPh>
    <rPh sb="45" eb="46">
      <t>フク</t>
    </rPh>
    <phoneticPr fontId="3"/>
  </si>
  <si>
    <t>ブロック造</t>
    <rPh sb="4" eb="5">
      <t>ゾウ</t>
    </rPh>
    <phoneticPr fontId="3"/>
  </si>
  <si>
    <t>れんが造、コンクリート・</t>
    <rPh sb="3" eb="4">
      <t>ゾウ</t>
    </rPh>
    <phoneticPr fontId="3"/>
  </si>
  <si>
    <t>軽量鉄骨造</t>
    <rPh sb="0" eb="2">
      <t>ケイリョウ</t>
    </rPh>
    <rPh sb="2" eb="4">
      <t>テッコツ</t>
    </rPh>
    <rPh sb="4" eb="5">
      <t>ゾウ</t>
    </rPh>
    <phoneticPr fontId="3"/>
  </si>
  <si>
    <t>鉄骨造</t>
    <rPh sb="0" eb="3">
      <t>テッコツゾウ</t>
    </rPh>
    <phoneticPr fontId="3"/>
  </si>
  <si>
    <t>工場、倉庫、市場</t>
    <rPh sb="0" eb="2">
      <t>コウジョウ</t>
    </rPh>
    <rPh sb="3" eb="5">
      <t>ソウコ</t>
    </rPh>
    <rPh sb="6" eb="8">
      <t>イチバ</t>
    </rPh>
    <phoneticPr fontId="3"/>
  </si>
  <si>
    <t>銀行</t>
    <rPh sb="0" eb="2">
      <t>ギンコウ</t>
    </rPh>
    <phoneticPr fontId="3"/>
  </si>
  <si>
    <t>劇場、娯楽場等</t>
    <rPh sb="0" eb="2">
      <t>ゲキジョウ</t>
    </rPh>
    <rPh sb="3" eb="6">
      <t>ゴラクジョウ</t>
    </rPh>
    <rPh sb="6" eb="7">
      <t>トウ</t>
    </rPh>
    <phoneticPr fontId="3"/>
  </si>
  <si>
    <t>病院、ホテル</t>
    <rPh sb="0" eb="2">
      <t>ビョウイン</t>
    </rPh>
    <phoneticPr fontId="3"/>
  </si>
  <si>
    <t>住宅、アパート</t>
    <rPh sb="0" eb="2">
      <t>ジュウタク</t>
    </rPh>
    <phoneticPr fontId="3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</si>
  <si>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3"/>
  </si>
  <si>
    <t>非木造家屋</t>
    <rPh sb="0" eb="1">
      <t>ヒ</t>
    </rPh>
    <rPh sb="1" eb="3">
      <t>モクゾウ</t>
    </rPh>
    <rPh sb="3" eb="5">
      <t>カオク</t>
    </rPh>
    <phoneticPr fontId="3"/>
  </si>
  <si>
    <t>アパート</t>
    <phoneticPr fontId="3"/>
  </si>
  <si>
    <t>併用住宅</t>
    <rPh sb="0" eb="2">
      <t>ヘイヨウ</t>
    </rPh>
    <rPh sb="2" eb="4">
      <t>ジュウタク</t>
    </rPh>
    <phoneticPr fontId="3"/>
  </si>
  <si>
    <t>木造家屋</t>
    <rPh sb="0" eb="2">
      <t>モクゾウ</t>
    </rPh>
    <rPh sb="2" eb="4">
      <t>カオク</t>
    </rPh>
    <phoneticPr fontId="3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</si>
  <si>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</si>
  <si>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また、集計結果には、不詳が含まれることがあり、結果集計表の個々の数値は、必ずしも総計と一致しない。</t>
    <rPh sb="3" eb="5">
      <t>シュウケイ</t>
    </rPh>
    <rPh sb="5" eb="7">
      <t>ケッカ</t>
    </rPh>
    <rPh sb="10" eb="12">
      <t>フショウ</t>
    </rPh>
    <rPh sb="13" eb="14">
      <t>フク</t>
    </rPh>
    <rPh sb="23" eb="25">
      <t>ケッカ</t>
    </rPh>
    <rPh sb="25" eb="28">
      <t>シュウケイヒョウ</t>
    </rPh>
    <rPh sb="29" eb="31">
      <t>ココ</t>
    </rPh>
    <rPh sb="32" eb="34">
      <t>スウチ</t>
    </rPh>
    <rPh sb="36" eb="37">
      <t>カナラ</t>
    </rPh>
    <rPh sb="40" eb="42">
      <t>ソウケイ</t>
    </rPh>
    <rPh sb="43" eb="45">
      <t>イッチ</t>
    </rPh>
    <phoneticPr fontId="3"/>
  </si>
  <si>
    <t>それぞれ100位または1000位までの結果数値を得ている。</t>
    <rPh sb="7" eb="8">
      <t>イ</t>
    </rPh>
    <rPh sb="15" eb="16">
      <t>イ</t>
    </rPh>
    <rPh sb="19" eb="21">
      <t>ケッカ</t>
    </rPh>
    <rPh sb="21" eb="23">
      <t>スウチ</t>
    </rPh>
    <rPh sb="24" eb="25">
      <t>エ</t>
    </rPh>
    <phoneticPr fontId="3"/>
  </si>
  <si>
    <t>集計された結果数値は、標本調査による推計値であるため、10位または100位を四捨五入して、</t>
    <rPh sb="0" eb="2">
      <t>シュウケイ</t>
    </rPh>
    <rPh sb="5" eb="7">
      <t>ケッカ</t>
    </rPh>
    <rPh sb="7" eb="9">
      <t>スウチ</t>
    </rPh>
    <rPh sb="11" eb="13">
      <t>ヒョウホン</t>
    </rPh>
    <rPh sb="13" eb="15">
      <t>チョウサ</t>
    </rPh>
    <rPh sb="18" eb="21">
      <t>スイケイチ</t>
    </rPh>
    <rPh sb="29" eb="30">
      <t>イ</t>
    </rPh>
    <rPh sb="36" eb="37">
      <t>イ</t>
    </rPh>
    <rPh sb="38" eb="42">
      <t>シシャゴニュウ</t>
    </rPh>
    <phoneticPr fontId="3"/>
  </si>
  <si>
    <t>＝　利用上の注意　＝</t>
    <rPh sb="2" eb="5">
      <t>リヨウジョウ</t>
    </rPh>
    <rPh sb="6" eb="8">
      <t>チュウイ</t>
    </rPh>
    <phoneticPr fontId="3"/>
  </si>
  <si>
    <t>宿泊所・旅館、その他</t>
    <rPh sb="0" eb="2">
      <t>シュクハク</t>
    </rPh>
    <rPh sb="2" eb="3">
      <t>ジョ</t>
    </rPh>
    <rPh sb="4" eb="6">
      <t>リョカン</t>
    </rPh>
    <rPh sb="9" eb="10">
      <t>タ</t>
    </rPh>
    <phoneticPr fontId="3"/>
  </si>
  <si>
    <t>・</t>
    <phoneticPr fontId="3"/>
  </si>
  <si>
    <t>下宿屋</t>
    <rPh sb="0" eb="3">
      <t>ゲシュクヤ</t>
    </rPh>
    <phoneticPr fontId="3"/>
  </si>
  <si>
    <t>・</t>
    <phoneticPr fontId="3"/>
  </si>
  <si>
    <t>学校の寮・寄宿舎</t>
    <rPh sb="0" eb="2">
      <t>ガッコウ</t>
    </rPh>
    <rPh sb="3" eb="4">
      <t>リョウ</t>
    </rPh>
    <rPh sb="5" eb="8">
      <t>キシュクシャ</t>
    </rPh>
    <phoneticPr fontId="3"/>
  </si>
  <si>
    <t>住宅以外で人が居住している建物</t>
    <rPh sb="0" eb="2">
      <t>ジュウタク</t>
    </rPh>
    <rPh sb="2" eb="4">
      <t>イガイ</t>
    </rPh>
    <rPh sb="5" eb="6">
      <t>ヒト</t>
    </rPh>
    <rPh sb="7" eb="9">
      <t>キョジュウ</t>
    </rPh>
    <rPh sb="13" eb="15">
      <t>タテモノ</t>
    </rPh>
    <phoneticPr fontId="3"/>
  </si>
  <si>
    <t>会社の寮・寄宿舎</t>
    <rPh sb="0" eb="2">
      <t>カイシャ</t>
    </rPh>
    <rPh sb="3" eb="4">
      <t>リョウ</t>
    </rPh>
    <rPh sb="5" eb="8">
      <t>キシュクシャ</t>
    </rPh>
    <phoneticPr fontId="3"/>
  </si>
  <si>
    <t>建築中の建物</t>
    <rPh sb="0" eb="3">
      <t>ケンチクチュウ</t>
    </rPh>
    <rPh sb="4" eb="6">
      <t>タテモノ</t>
    </rPh>
    <phoneticPr fontId="3"/>
  </si>
  <si>
    <t>空き家(空き家、別荘、賃貸・売却のため空き家となっているもの)</t>
    <rPh sb="0" eb="1">
      <t>ア</t>
    </rPh>
    <rPh sb="2" eb="3">
      <t>ヤ</t>
    </rPh>
    <rPh sb="4" eb="5">
      <t>ア</t>
    </rPh>
    <rPh sb="6" eb="7">
      <t>ヤ</t>
    </rPh>
    <rPh sb="8" eb="10">
      <t>ベッソウ</t>
    </rPh>
    <rPh sb="11" eb="13">
      <t>チンタイ</t>
    </rPh>
    <rPh sb="14" eb="16">
      <t>バイキャク</t>
    </rPh>
    <rPh sb="19" eb="20">
      <t>ア</t>
    </rPh>
    <rPh sb="21" eb="22">
      <t>ヤ</t>
    </rPh>
    <phoneticPr fontId="3"/>
  </si>
  <si>
    <t>居住世帯のない住宅</t>
    <rPh sb="0" eb="2">
      <t>キョジュウ</t>
    </rPh>
    <rPh sb="2" eb="4">
      <t>セタイ</t>
    </rPh>
    <rPh sb="7" eb="9">
      <t>ジュウタク</t>
    </rPh>
    <phoneticPr fontId="3"/>
  </si>
  <si>
    <t>一時現在者のみの住宅(昼間だけ使用しているなど)</t>
    <rPh sb="0" eb="2">
      <t>イチジ</t>
    </rPh>
    <rPh sb="2" eb="4">
      <t>ゲンザイ</t>
    </rPh>
    <rPh sb="4" eb="5">
      <t>モノ</t>
    </rPh>
    <rPh sb="8" eb="10">
      <t>ジュウタク</t>
    </rPh>
    <rPh sb="11" eb="13">
      <t>ヒルマ</t>
    </rPh>
    <rPh sb="15" eb="17">
      <t>シヨウ</t>
    </rPh>
    <phoneticPr fontId="3"/>
  </si>
  <si>
    <t>住宅</t>
    <rPh sb="0" eb="2">
      <t>ジュウタク</t>
    </rPh>
    <phoneticPr fontId="3"/>
  </si>
  <si>
    <t>居住世帯のある住宅</t>
    <rPh sb="0" eb="2">
      <t>キョジュウ</t>
    </rPh>
    <rPh sb="2" eb="4">
      <t>セタイ</t>
    </rPh>
    <rPh sb="7" eb="9">
      <t>ジュウタク</t>
    </rPh>
    <phoneticPr fontId="3"/>
  </si>
  <si>
    <t>住居等の区分</t>
    <rPh sb="0" eb="2">
      <t>ジュウキョ</t>
    </rPh>
    <rPh sb="2" eb="3">
      <t>トウ</t>
    </rPh>
    <rPh sb="4" eb="6">
      <t>クブン</t>
    </rPh>
    <phoneticPr fontId="3"/>
  </si>
  <si>
    <t>居住している建物</t>
    <rPh sb="0" eb="2">
      <t>キョジュウ</t>
    </rPh>
    <rPh sb="6" eb="8">
      <t>タテモノ</t>
    </rPh>
    <phoneticPr fontId="3"/>
  </si>
  <si>
    <t>宿泊所、下宿屋、旅館、寮、(入院設備のある)病院などをさす。</t>
    <rPh sb="0" eb="2">
      <t>シュクハク</t>
    </rPh>
    <rPh sb="2" eb="3">
      <t>ジョ</t>
    </rPh>
    <rPh sb="4" eb="7">
      <t>ゲシュクヤ</t>
    </rPh>
    <rPh sb="8" eb="10">
      <t>リョカン</t>
    </rPh>
    <rPh sb="11" eb="12">
      <t>リョウ</t>
    </rPh>
    <rPh sb="14" eb="16">
      <t>ニュウイン</t>
    </rPh>
    <rPh sb="16" eb="18">
      <t>セツビ</t>
    </rPh>
    <rPh sb="22" eb="24">
      <t>ビョウイン</t>
    </rPh>
    <phoneticPr fontId="3"/>
  </si>
  <si>
    <t>住宅以外で人が</t>
    <rPh sb="0" eb="2">
      <t>ジュウタク</t>
    </rPh>
    <rPh sb="2" eb="4">
      <t>イガイ</t>
    </rPh>
    <rPh sb="5" eb="6">
      <t>ヒト</t>
    </rPh>
    <phoneticPr fontId="3"/>
  </si>
  <si>
    <t>専用の出入口</t>
    <rPh sb="0" eb="2">
      <t>センヨウ</t>
    </rPh>
    <rPh sb="3" eb="5">
      <t>デイ</t>
    </rPh>
    <rPh sb="5" eb="6">
      <t>グチ</t>
    </rPh>
    <phoneticPr fontId="3"/>
  </si>
  <si>
    <t>専用の便所</t>
    <rPh sb="0" eb="2">
      <t>センヨウ</t>
    </rPh>
    <rPh sb="3" eb="5">
      <t>ベンジョ</t>
    </rPh>
    <phoneticPr fontId="3"/>
  </si>
  <si>
    <t>専用の炊事用流し</t>
    <rPh sb="0" eb="2">
      <t>センヨウ</t>
    </rPh>
    <rPh sb="3" eb="5">
      <t>スイジ</t>
    </rPh>
    <rPh sb="5" eb="6">
      <t>ヨウ</t>
    </rPh>
    <rPh sb="6" eb="7">
      <t>ナガ</t>
    </rPh>
    <phoneticPr fontId="3"/>
  </si>
  <si>
    <t>１つ以上の居住室</t>
    <rPh sb="2" eb="4">
      <t>イジョウ</t>
    </rPh>
    <rPh sb="5" eb="8">
      <t>キョジュウシツ</t>
    </rPh>
    <phoneticPr fontId="3"/>
  </si>
  <si>
    <t>つぎの４要件を備えている建物。建築中でも戸締りが出来るものは含む。</t>
    <rPh sb="4" eb="6">
      <t>ヨウケン</t>
    </rPh>
    <rPh sb="7" eb="8">
      <t>ソナ</t>
    </rPh>
    <rPh sb="12" eb="14">
      <t>タテモノ</t>
    </rPh>
    <rPh sb="15" eb="18">
      <t>ケンチクチュウ</t>
    </rPh>
    <rPh sb="20" eb="22">
      <t>トジマ</t>
    </rPh>
    <rPh sb="24" eb="26">
      <t>デキ</t>
    </rPh>
    <rPh sb="30" eb="31">
      <t>フク</t>
    </rPh>
    <phoneticPr fontId="3"/>
  </si>
  <si>
    <t>＝　用語の解説　＝</t>
    <rPh sb="2" eb="4">
      <t>ヨウゴ</t>
    </rPh>
    <rPh sb="5" eb="7">
      <t>カイセツ</t>
    </rPh>
    <phoneticPr fontId="3"/>
  </si>
  <si>
    <t>所有する土地に関する調査)</t>
    <rPh sb="0" eb="2">
      <t>ショユウ</t>
    </rPh>
    <rPh sb="4" eb="6">
      <t>トチ</t>
    </rPh>
    <rPh sb="7" eb="8">
      <t>カン</t>
    </rPh>
    <rPh sb="10" eb="12">
      <t>チョウサ</t>
    </rPh>
    <phoneticPr fontId="3"/>
  </si>
  <si>
    <t>乙調査(全調査単位区の約20％) ・・・ロングフォーム形式(ショートフォームの調査項目に加えて対象世帯の</t>
    <rPh sb="0" eb="1">
      <t>オツ</t>
    </rPh>
    <rPh sb="1" eb="3">
      <t>チョウサ</t>
    </rPh>
    <rPh sb="4" eb="5">
      <t>ゼン</t>
    </rPh>
    <rPh sb="5" eb="7">
      <t>チョウサ</t>
    </rPh>
    <rPh sb="7" eb="9">
      <t>タンイ</t>
    </rPh>
    <rPh sb="9" eb="10">
      <t>ク</t>
    </rPh>
    <rPh sb="11" eb="12">
      <t>ヤク</t>
    </rPh>
    <rPh sb="27" eb="29">
      <t>ケイシキ</t>
    </rPh>
    <rPh sb="39" eb="41">
      <t>チョウサ</t>
    </rPh>
    <rPh sb="41" eb="43">
      <t>コウモク</t>
    </rPh>
    <rPh sb="44" eb="45">
      <t>クワ</t>
    </rPh>
    <rPh sb="47" eb="49">
      <t>タイショウ</t>
    </rPh>
    <rPh sb="49" eb="51">
      <t>セタイ</t>
    </rPh>
    <phoneticPr fontId="3"/>
  </si>
  <si>
    <t>調査)</t>
    <rPh sb="0" eb="2">
      <t>チョウサ</t>
    </rPh>
    <phoneticPr fontId="3"/>
  </si>
  <si>
    <t>甲調査(全調査単位区の約80％) ・・・ショートフォーム形式(対象調査単位区内の住宅等についてのみの</t>
    <rPh sb="0" eb="1">
      <t>コウ</t>
    </rPh>
    <rPh sb="1" eb="3">
      <t>チョウサ</t>
    </rPh>
    <rPh sb="4" eb="5">
      <t>ゼン</t>
    </rPh>
    <rPh sb="5" eb="7">
      <t>チョウサ</t>
    </rPh>
    <rPh sb="7" eb="9">
      <t>タンイ</t>
    </rPh>
    <rPh sb="9" eb="10">
      <t>ク</t>
    </rPh>
    <rPh sb="11" eb="12">
      <t>ヤク</t>
    </rPh>
    <rPh sb="28" eb="30">
      <t>ケイシキ</t>
    </rPh>
    <rPh sb="31" eb="33">
      <t>タイショウ</t>
    </rPh>
    <rPh sb="33" eb="35">
      <t>チョウサ</t>
    </rPh>
    <rPh sb="35" eb="37">
      <t>タンイ</t>
    </rPh>
    <rPh sb="37" eb="38">
      <t>ク</t>
    </rPh>
    <rPh sb="38" eb="39">
      <t>ナイ</t>
    </rPh>
    <rPh sb="40" eb="42">
      <t>ジュウタク</t>
    </rPh>
    <rPh sb="42" eb="43">
      <t>トウ</t>
    </rPh>
    <phoneticPr fontId="3"/>
  </si>
  <si>
    <t>なお、調査は甲と乙とあり、調査単位区でどちらかが割り振られている。</t>
    <rPh sb="3" eb="5">
      <t>チョウサ</t>
    </rPh>
    <rPh sb="6" eb="7">
      <t>コウ</t>
    </rPh>
    <rPh sb="8" eb="9">
      <t>オツ</t>
    </rPh>
    <rPh sb="13" eb="15">
      <t>チョウサ</t>
    </rPh>
    <rPh sb="15" eb="17">
      <t>タンイ</t>
    </rPh>
    <rPh sb="17" eb="18">
      <t>ク</t>
    </rPh>
    <rPh sb="24" eb="25">
      <t>ワ</t>
    </rPh>
    <rPh sb="26" eb="27">
      <t>フ</t>
    </rPh>
    <phoneticPr fontId="3"/>
  </si>
  <si>
    <t>在日米軍用施設。</t>
    <rPh sb="0" eb="2">
      <t>ザイニチ</t>
    </rPh>
    <rPh sb="2" eb="5">
      <t>ベイグンヨウ</t>
    </rPh>
    <rPh sb="5" eb="7">
      <t>シセツ</t>
    </rPh>
    <phoneticPr fontId="3"/>
  </si>
  <si>
    <t>自衛隊の官舎その他の施設。</t>
    <rPh sb="0" eb="3">
      <t>ジエイタイ</t>
    </rPh>
    <rPh sb="4" eb="6">
      <t>カンシャ</t>
    </rPh>
    <rPh sb="8" eb="9">
      <t>タ</t>
    </rPh>
    <rPh sb="10" eb="12">
      <t>シセツ</t>
    </rPh>
    <phoneticPr fontId="3"/>
  </si>
  <si>
    <t>拘置所、刑務所、少年院、少年鑑別所、婦人補導院および入国者収容所。</t>
    <rPh sb="0" eb="3">
      <t>コウチショ</t>
    </rPh>
    <rPh sb="4" eb="7">
      <t>ケイムショ</t>
    </rPh>
    <rPh sb="8" eb="11">
      <t>ショウネンイン</t>
    </rPh>
    <rPh sb="12" eb="14">
      <t>ショウネン</t>
    </rPh>
    <rPh sb="14" eb="16">
      <t>カンベツ</t>
    </rPh>
    <rPh sb="16" eb="17">
      <t>ショ</t>
    </rPh>
    <rPh sb="18" eb="20">
      <t>フジン</t>
    </rPh>
    <rPh sb="20" eb="22">
      <t>ホドウ</t>
    </rPh>
    <rPh sb="22" eb="23">
      <t>イン</t>
    </rPh>
    <rPh sb="26" eb="29">
      <t>ニュウコクシャ</t>
    </rPh>
    <rPh sb="29" eb="31">
      <t>シュウヨウ</t>
    </rPh>
    <rPh sb="31" eb="32">
      <t>ショ</t>
    </rPh>
    <phoneticPr fontId="3"/>
  </si>
  <si>
    <t>皇室用財産である施設。</t>
    <rPh sb="0" eb="2">
      <t>コウシツ</t>
    </rPh>
    <rPh sb="2" eb="3">
      <t>ヨウ</t>
    </rPh>
    <rPh sb="3" eb="5">
      <t>ザイサン</t>
    </rPh>
    <rPh sb="8" eb="10">
      <t>シセツ</t>
    </rPh>
    <phoneticPr fontId="3"/>
  </si>
  <si>
    <t>領事館やその随員(家族を含む)が居住している住宅。</t>
    <rPh sb="0" eb="3">
      <t>リョウジカン</t>
    </rPh>
    <rPh sb="6" eb="8">
      <t>ズイイン</t>
    </rPh>
    <rPh sb="9" eb="11">
      <t>カゾク</t>
    </rPh>
    <rPh sb="12" eb="13">
      <t>フク</t>
    </rPh>
    <rPh sb="16" eb="18">
      <t>キョジュウ</t>
    </rPh>
    <rPh sb="22" eb="24">
      <t>ジュウタク</t>
    </rPh>
    <phoneticPr fontId="3"/>
  </si>
  <si>
    <t>外国の大・公使館、領事館その他の外国政府の公的機関や、国際機関が管理している施設または外交官、</t>
    <rPh sb="0" eb="2">
      <t>ガイコク</t>
    </rPh>
    <rPh sb="3" eb="4">
      <t>ダイ</t>
    </rPh>
    <rPh sb="5" eb="8">
      <t>コウシカン</t>
    </rPh>
    <rPh sb="9" eb="12">
      <t>リョウジカン</t>
    </rPh>
    <rPh sb="14" eb="15">
      <t>タ</t>
    </rPh>
    <rPh sb="16" eb="18">
      <t>ガイコク</t>
    </rPh>
    <rPh sb="18" eb="20">
      <t>セイフ</t>
    </rPh>
    <rPh sb="21" eb="23">
      <t>コウテキ</t>
    </rPh>
    <rPh sb="23" eb="25">
      <t>キカン</t>
    </rPh>
    <rPh sb="27" eb="29">
      <t>コクサイ</t>
    </rPh>
    <rPh sb="29" eb="31">
      <t>キカン</t>
    </rPh>
    <rPh sb="32" eb="34">
      <t>カンリ</t>
    </rPh>
    <rPh sb="38" eb="40">
      <t>シセツ</t>
    </rPh>
    <rPh sb="43" eb="46">
      <t>ガイコウカン</t>
    </rPh>
    <phoneticPr fontId="3"/>
  </si>
  <si>
    <t>ただし、次のものは除く。</t>
    <rPh sb="4" eb="5">
      <t>ツギ</t>
    </rPh>
    <rPh sb="9" eb="10">
      <t>ノゾ</t>
    </rPh>
    <phoneticPr fontId="3"/>
  </si>
  <si>
    <t>この区域内の住宅等に居住する世帯を調査する。</t>
    <rPh sb="2" eb="5">
      <t>クイキナイ</t>
    </rPh>
    <rPh sb="6" eb="8">
      <t>ジュウタク</t>
    </rPh>
    <rPh sb="8" eb="9">
      <t>トウ</t>
    </rPh>
    <rPh sb="10" eb="12">
      <t>キョジュウ</t>
    </rPh>
    <rPh sb="14" eb="16">
      <t>セタイ</t>
    </rPh>
    <rPh sb="17" eb="19">
      <t>チョウサ</t>
    </rPh>
    <phoneticPr fontId="3"/>
  </si>
  <si>
    <t>国勢調査の調査区を層別に分類し、全国平均約5.5分の１(練馬区は約11分の１)の抽出率で調査区を抽出し、</t>
    <rPh sb="0" eb="2">
      <t>コクセイ</t>
    </rPh>
    <rPh sb="2" eb="4">
      <t>チョウサ</t>
    </rPh>
    <rPh sb="5" eb="8">
      <t>チョウサク</t>
    </rPh>
    <rPh sb="9" eb="11">
      <t>ソウベツ</t>
    </rPh>
    <rPh sb="12" eb="14">
      <t>ブンルイ</t>
    </rPh>
    <rPh sb="16" eb="18">
      <t>ゼンコク</t>
    </rPh>
    <rPh sb="18" eb="20">
      <t>ヘイキン</t>
    </rPh>
    <rPh sb="20" eb="21">
      <t>ヤク</t>
    </rPh>
    <rPh sb="24" eb="25">
      <t>ブン</t>
    </rPh>
    <rPh sb="28" eb="31">
      <t>ネリマク</t>
    </rPh>
    <rPh sb="32" eb="33">
      <t>ヤク</t>
    </rPh>
    <rPh sb="35" eb="36">
      <t>ブン</t>
    </rPh>
    <rPh sb="40" eb="42">
      <t>チュウシュツ</t>
    </rPh>
    <rPh sb="42" eb="43">
      <t>リツ</t>
    </rPh>
    <rPh sb="44" eb="47">
      <t>チョウサク</t>
    </rPh>
    <rPh sb="48" eb="50">
      <t>チュウシュツ</t>
    </rPh>
    <phoneticPr fontId="3"/>
  </si>
  <si>
    <t>＝　調査の対象　＝</t>
    <rPh sb="2" eb="4">
      <t>チョウサ</t>
    </rPh>
    <rPh sb="5" eb="7">
      <t>タイショウ</t>
    </rPh>
    <phoneticPr fontId="3"/>
  </si>
  <si>
    <t>この調査は、全数調査ではなく、サンプル地域のデータをもとに全体を推計している。</t>
    <rPh sb="2" eb="4">
      <t>チョウサ</t>
    </rPh>
    <rPh sb="6" eb="8">
      <t>ゼンスウ</t>
    </rPh>
    <rPh sb="8" eb="10">
      <t>チョウサ</t>
    </rPh>
    <rPh sb="19" eb="21">
      <t>チイキ</t>
    </rPh>
    <rPh sb="29" eb="31">
      <t>ゼンタイ</t>
    </rPh>
    <rPh sb="32" eb="34">
      <t>スイケイ</t>
    </rPh>
    <phoneticPr fontId="3"/>
  </si>
  <si>
    <t>行われた。以降５年毎に実施される。</t>
    <rPh sb="0" eb="1">
      <t>オコナ</t>
    </rPh>
    <rPh sb="5" eb="7">
      <t>イコウ</t>
    </rPh>
    <rPh sb="8" eb="9">
      <t>ネン</t>
    </rPh>
    <rPh sb="9" eb="10">
      <t>ゴト</t>
    </rPh>
    <rPh sb="11" eb="13">
      <t>ジッシ</t>
    </rPh>
    <phoneticPr fontId="3"/>
  </si>
  <si>
    <t>一回限りで行われた「土地基本調査世帯調査」を合わせ、「住宅・土地統計調査」として、平成10年10月１日に</t>
    <rPh sb="0" eb="2">
      <t>イッカイ</t>
    </rPh>
    <rPh sb="2" eb="3">
      <t>カギ</t>
    </rPh>
    <rPh sb="5" eb="6">
      <t>オコナ</t>
    </rPh>
    <rPh sb="10" eb="12">
      <t>トチ</t>
    </rPh>
    <rPh sb="12" eb="14">
      <t>キホン</t>
    </rPh>
    <rPh sb="14" eb="16">
      <t>チョウサ</t>
    </rPh>
    <rPh sb="16" eb="18">
      <t>セタイ</t>
    </rPh>
    <rPh sb="18" eb="20">
      <t>チョウサ</t>
    </rPh>
    <rPh sb="22" eb="23">
      <t>ア</t>
    </rPh>
    <rPh sb="27" eb="29">
      <t>ジュウタク</t>
    </rPh>
    <rPh sb="30" eb="32">
      <t>トチ</t>
    </rPh>
    <rPh sb="32" eb="34">
      <t>トウケイ</t>
    </rPh>
    <rPh sb="34" eb="36">
      <t>チョウサ</t>
    </rPh>
    <rPh sb="41" eb="43">
      <t>ヘイセイ</t>
    </rPh>
    <rPh sb="45" eb="46">
      <t>ネン</t>
    </rPh>
    <rPh sb="48" eb="49">
      <t>ガツ</t>
    </rPh>
    <rPh sb="50" eb="51">
      <t>ニチ</t>
    </rPh>
    <phoneticPr fontId="3"/>
  </si>
  <si>
    <t>住宅・土地および世帯の居住状況の実態を把握するため、５年毎に行われてきた「住宅統計調査」と平成５年に</t>
    <rPh sb="0" eb="2">
      <t>ジュウタク</t>
    </rPh>
    <rPh sb="3" eb="5">
      <t>トチ</t>
    </rPh>
    <rPh sb="8" eb="10">
      <t>セタイ</t>
    </rPh>
    <rPh sb="11" eb="13">
      <t>キョジュウ</t>
    </rPh>
    <rPh sb="13" eb="15">
      <t>ジョウキョウ</t>
    </rPh>
    <rPh sb="16" eb="18">
      <t>ジッタイ</t>
    </rPh>
    <rPh sb="19" eb="21">
      <t>ハアク</t>
    </rPh>
    <rPh sb="27" eb="28">
      <t>ネン</t>
    </rPh>
    <rPh sb="28" eb="29">
      <t>ゴト</t>
    </rPh>
    <rPh sb="30" eb="31">
      <t>オコナ</t>
    </rPh>
    <rPh sb="37" eb="39">
      <t>ジュウタク</t>
    </rPh>
    <rPh sb="39" eb="41">
      <t>トウケイ</t>
    </rPh>
    <rPh sb="41" eb="43">
      <t>チョウサ</t>
    </rPh>
    <rPh sb="45" eb="47">
      <t>ヘイセイ</t>
    </rPh>
    <rPh sb="48" eb="49">
      <t>ネン</t>
    </rPh>
    <phoneticPr fontId="3"/>
  </si>
  <si>
    <t>＝　調査の概要　＝</t>
    <rPh sb="2" eb="4">
      <t>チョウサ</t>
    </rPh>
    <rPh sb="5" eb="7">
      <t>ガイヨウ</t>
    </rPh>
    <phoneticPr fontId="3"/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</si>
  <si>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3"/>
  </si>
  <si>
    <t>東京都労働相談情報センター池袋事務所</t>
    <rPh sb="0" eb="3">
      <t>トウキョウト</t>
    </rPh>
    <rPh sb="3" eb="5">
      <t>ロウドウ</t>
    </rPh>
    <rPh sb="5" eb="7">
      <t>ソウダン</t>
    </rPh>
    <rPh sb="7" eb="9">
      <t>ジョウホウ</t>
    </rPh>
    <rPh sb="13" eb="15">
      <t>イケブクロ</t>
    </rPh>
    <rPh sb="15" eb="17">
      <t>ジム</t>
    </rPh>
    <rPh sb="17" eb="18">
      <t>ショ</t>
    </rPh>
    <phoneticPr fontId="3"/>
  </si>
  <si>
    <t>：</t>
    <phoneticPr fontId="3"/>
  </si>
  <si>
    <t>組合員数不詳の組合については、組合（総）数には含むが、組合員（総）数には含まない。</t>
    <rPh sb="0" eb="3">
      <t>クミアイイン</t>
    </rPh>
    <rPh sb="3" eb="4">
      <t>スウ</t>
    </rPh>
    <rPh sb="4" eb="6">
      <t>フショウ</t>
    </rPh>
    <rPh sb="7" eb="9">
      <t>クミアイ</t>
    </rPh>
    <rPh sb="15" eb="17">
      <t>クミアイ</t>
    </rPh>
    <rPh sb="18" eb="19">
      <t>ソウ</t>
    </rPh>
    <rPh sb="20" eb="21">
      <t>スウ</t>
    </rPh>
    <rPh sb="23" eb="24">
      <t>フク</t>
    </rPh>
    <rPh sb="27" eb="30">
      <t>クミアイイン</t>
    </rPh>
    <rPh sb="33" eb="34">
      <t>スウ</t>
    </rPh>
    <rPh sb="36" eb="37">
      <t>フク</t>
    </rPh>
    <phoneticPr fontId="3"/>
  </si>
  <si>
    <t>分類不能</t>
    <rPh sb="0" eb="2">
      <t>ブンルイ</t>
    </rPh>
    <rPh sb="2" eb="4">
      <t>フノウ</t>
    </rPh>
    <phoneticPr fontId="3"/>
  </si>
  <si>
    <t>公務</t>
    <rPh sb="0" eb="2">
      <t>コウム</t>
    </rPh>
    <phoneticPr fontId="3"/>
  </si>
  <si>
    <t>サービス業</t>
    <rPh sb="4" eb="5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</si>
  <si>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</si>
  <si>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医療,福祉</t>
    <rPh sb="0" eb="2">
      <t>イリョウ</t>
    </rPh>
    <rPh sb="3" eb="5">
      <t>フクシ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</si>
  <si>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</si>
  <si>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</si>
  <si>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</si>
  <si>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金融業,保険業</t>
    <rPh sb="0" eb="3">
      <t>キンユウギョウ</t>
    </rPh>
    <rPh sb="4" eb="7">
      <t>ホケンギョウ</t>
    </rPh>
    <phoneticPr fontId="3"/>
  </si>
  <si>
    <t>卸売業,小売業</t>
    <rPh sb="0" eb="3">
      <t>オロシウリギョウ</t>
    </rPh>
    <rPh sb="4" eb="7">
      <t>コウリギョウ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</si>
  <si>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</si>
  <si>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</si>
  <si>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</si>
  <si>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</si>
  <si>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鉱業</t>
    <rPh sb="0" eb="2">
      <t>コウギョウ</t>
    </rPh>
    <phoneticPr fontId="3"/>
  </si>
  <si>
    <t>農業</t>
    <rPh sb="0" eb="2">
      <t>ノウギョウ</t>
    </rPh>
    <phoneticPr fontId="3"/>
  </si>
  <si>
    <t>組　合 (員) 総　数</t>
    <rPh sb="0" eb="1">
      <t>クミ</t>
    </rPh>
    <rPh sb="2" eb="3">
      <t>ゴウ</t>
    </rPh>
    <rPh sb="5" eb="6">
      <t>イン</t>
    </rPh>
    <rPh sb="8" eb="9">
      <t>ソウ</t>
    </rPh>
    <rPh sb="10" eb="11">
      <t>スウ</t>
    </rPh>
    <phoneticPr fontId="3"/>
  </si>
  <si>
    <t>組合員数</t>
    <rPh sb="0" eb="3">
      <t>クミアイイン</t>
    </rPh>
    <rPh sb="3" eb="4">
      <t>スウ</t>
    </rPh>
    <phoneticPr fontId="3"/>
  </si>
  <si>
    <t>組合数</t>
    <rPh sb="0" eb="2">
      <t>クミアイ</t>
    </rPh>
    <rPh sb="2" eb="3">
      <t>スウ</t>
    </rPh>
    <phoneticPr fontId="3"/>
  </si>
  <si>
    <t>平成 24 年</t>
    <rPh sb="0" eb="2">
      <t>ヘイセイ</t>
    </rPh>
    <rPh sb="6" eb="7">
      <t>ネン</t>
    </rPh>
    <phoneticPr fontId="3"/>
  </si>
  <si>
    <t>平成 23 年</t>
    <rPh sb="0" eb="2">
      <t>ヘイセイ</t>
    </rPh>
    <rPh sb="6" eb="7">
      <t>ネン</t>
    </rPh>
    <phoneticPr fontId="3"/>
  </si>
  <si>
    <t>平成 22 年</t>
    <rPh sb="0" eb="2">
      <t>ヘイセイ</t>
    </rPh>
    <rPh sb="6" eb="7">
      <t>ネン</t>
    </rPh>
    <phoneticPr fontId="3"/>
  </si>
  <si>
    <t>平成 21 年</t>
    <rPh sb="0" eb="2">
      <t>ヘイセイ</t>
    </rPh>
    <rPh sb="6" eb="7">
      <t>ネン</t>
    </rPh>
    <phoneticPr fontId="3"/>
  </si>
  <si>
    <t>平成 20 年</t>
    <rPh sb="0" eb="2">
      <t>ヘイセイ</t>
    </rPh>
    <rPh sb="6" eb="7">
      <t>ネン</t>
    </rPh>
    <phoneticPr fontId="3"/>
  </si>
  <si>
    <t>(各年６月30日現在)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</si>
  <si>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>産業経済部経済課</t>
    <rPh sb="0" eb="2">
      <t>サンギョウ</t>
    </rPh>
    <rPh sb="2" eb="4">
      <t>ケイザイ</t>
    </rPh>
    <rPh sb="4" eb="5">
      <t>ブ</t>
    </rPh>
    <rPh sb="5" eb="8">
      <t>ケイザイカ</t>
    </rPh>
    <phoneticPr fontId="3"/>
  </si>
  <si>
    <t>(飲食業を含む)</t>
    <rPh sb="1" eb="4">
      <t>インショクギョウ</t>
    </rPh>
    <rPh sb="5" eb="6">
      <t>フク</t>
    </rPh>
    <phoneticPr fontId="3"/>
  </si>
  <si>
    <t>卸売・小売業</t>
    <rPh sb="0" eb="2">
      <t>オロシウリ</t>
    </rPh>
    <rPh sb="3" eb="6">
      <t>コウリギョウ</t>
    </rPh>
    <phoneticPr fontId="3"/>
  </si>
  <si>
    <t>運輸業</t>
    <rPh sb="0" eb="3">
      <t>ウンユギョウ</t>
    </rPh>
    <phoneticPr fontId="3"/>
  </si>
  <si>
    <t>金額</t>
    <rPh sb="0" eb="2">
      <t>キンガク</t>
    </rPh>
    <phoneticPr fontId="3"/>
  </si>
  <si>
    <t>件数</t>
    <rPh sb="0" eb="2">
      <t>ケンスウ</t>
    </rPh>
    <phoneticPr fontId="3"/>
  </si>
  <si>
    <t>増加率算出用（平成23年度）</t>
    <rPh sb="0" eb="2">
      <t>ゾウカ</t>
    </rPh>
    <rPh sb="2" eb="3">
      <t>リツ</t>
    </rPh>
    <rPh sb="3" eb="5">
      <t>サンシュツ</t>
    </rPh>
    <rPh sb="5" eb="6">
      <t>ヨウ</t>
    </rPh>
    <phoneticPr fontId="3"/>
  </si>
  <si>
    <t>％</t>
    <phoneticPr fontId="3"/>
  </si>
  <si>
    <t>千円</t>
    <rPh sb="0" eb="2">
      <t>センエン</t>
    </rPh>
    <phoneticPr fontId="3"/>
  </si>
  <si>
    <t>対前年度比増加率</t>
    <rPh sb="0" eb="1">
      <t>タイ</t>
    </rPh>
    <rPh sb="1" eb="5">
      <t>ゼンネンドヒ</t>
    </rPh>
    <rPh sb="5" eb="7">
      <t>ゾウカ</t>
    </rPh>
    <rPh sb="7" eb="8">
      <t>リツ</t>
    </rPh>
    <phoneticPr fontId="3"/>
  </si>
  <si>
    <t>貸付</t>
    <rPh sb="0" eb="2">
      <t>カシツケ</t>
    </rPh>
    <phoneticPr fontId="3"/>
  </si>
  <si>
    <t>年度および産業</t>
    <rPh sb="0" eb="2">
      <t>ネンド</t>
    </rPh>
    <rPh sb="5" eb="7">
      <t>サンギョウ</t>
    </rPh>
    <phoneticPr fontId="3"/>
  </si>
  <si>
    <t>東京信用保証協会</t>
    <rPh sb="0" eb="2">
      <t>トウキョウ</t>
    </rPh>
    <rPh sb="2" eb="4">
      <t>シンヨウ</t>
    </rPh>
    <rPh sb="4" eb="6">
      <t>ホショウ</t>
    </rPh>
    <rPh sb="6" eb="8">
      <t>キョウカイ</t>
    </rPh>
    <phoneticPr fontId="3"/>
  </si>
  <si>
    <t>：</t>
    <phoneticPr fontId="3"/>
  </si>
  <si>
    <t>百万円</t>
    <rPh sb="0" eb="3">
      <t>ヒャクマンエン</t>
    </rPh>
    <phoneticPr fontId="3"/>
  </si>
  <si>
    <t>代位弁済件数</t>
    <rPh sb="0" eb="2">
      <t>ダイイ</t>
    </rPh>
    <rPh sb="2" eb="3">
      <t>ベン</t>
    </rPh>
    <rPh sb="3" eb="4">
      <t>ズミ</t>
    </rPh>
    <rPh sb="4" eb="6">
      <t>ケンスウ</t>
    </rPh>
    <phoneticPr fontId="3"/>
  </si>
  <si>
    <t>保証承諾件数</t>
    <rPh sb="0" eb="2">
      <t>ホショウ</t>
    </rPh>
    <rPh sb="2" eb="4">
      <t>ショウダク</t>
    </rPh>
    <rPh sb="4" eb="6">
      <t>ケンスウ</t>
    </rPh>
    <phoneticPr fontId="3"/>
  </si>
  <si>
    <t>対前年度比増加率</t>
    <rPh sb="0" eb="1">
      <t>タイ</t>
    </rPh>
    <rPh sb="1" eb="4">
      <t>ゼンネンド</t>
    </rPh>
    <rPh sb="4" eb="5">
      <t>ヒ</t>
    </rPh>
    <rPh sb="5" eb="7">
      <t>ゾウカ</t>
    </rPh>
    <rPh sb="7" eb="8">
      <t>リツ</t>
    </rPh>
    <phoneticPr fontId="3"/>
  </si>
  <si>
    <t>代位弁済</t>
    <rPh sb="0" eb="2">
      <t>ダイイ</t>
    </rPh>
    <rPh sb="2" eb="3">
      <t>ベン</t>
    </rPh>
    <rPh sb="3" eb="4">
      <t>ズミ</t>
    </rPh>
    <phoneticPr fontId="3"/>
  </si>
  <si>
    <t>保証承諾</t>
    <rPh sb="0" eb="2">
      <t>ホショウ</t>
    </rPh>
    <rPh sb="2" eb="4">
      <t>ショウダク</t>
    </rPh>
    <phoneticPr fontId="3"/>
  </si>
  <si>
    <t>住宅、ライフラインの状況、鉄道の乗降車人員、自転車駐車場など</t>
    <rPh sb="0" eb="2">
      <t>ジュウタク</t>
    </rPh>
    <rPh sb="10" eb="12">
      <t>ジョウキョウ</t>
    </rPh>
    <rPh sb="13" eb="15">
      <t>テツドウ</t>
    </rPh>
    <rPh sb="16" eb="18">
      <t>ジョウコウ</t>
    </rPh>
    <rPh sb="18" eb="19">
      <t>シャ</t>
    </rPh>
    <rPh sb="19" eb="21">
      <t>ジンイン</t>
    </rPh>
    <rPh sb="22" eb="25">
      <t>ジテンシャ</t>
    </rPh>
    <rPh sb="25" eb="28">
      <t>チュウシャジョウ</t>
    </rPh>
    <phoneticPr fontId="3"/>
  </si>
  <si>
    <t>(平成24年度)</t>
    <rPh sb="1" eb="3">
      <t>ヘイセイ</t>
    </rPh>
    <rPh sb="5" eb="6">
      <t>ネン</t>
    </rPh>
    <rPh sb="6" eb="7">
      <t>ド</t>
    </rPh>
    <phoneticPr fontId="4"/>
  </si>
  <si>
    <t>(-)</t>
    <phoneticPr fontId="3"/>
  </si>
  <si>
    <t>「公営」とは、区立自転車駐車場、（公財)練馬区環境まちづくり公社および(公財)自転車駐車場整備センターが運営するものをさす。</t>
    <rPh sb="1" eb="3">
      <t>コウエイ</t>
    </rPh>
    <rPh sb="7" eb="9">
      <t>クリツ</t>
    </rPh>
    <rPh sb="9" eb="12">
      <t>ジテンシャ</t>
    </rPh>
    <rPh sb="12" eb="15">
      <t>チュウシャジョウ</t>
    </rPh>
    <rPh sb="17" eb="18">
      <t>コウ</t>
    </rPh>
    <rPh sb="18" eb="19">
      <t>ザイ</t>
    </rPh>
    <rPh sb="20" eb="23">
      <t>ネリマク</t>
    </rPh>
    <rPh sb="23" eb="25">
      <t>カンキョウ</t>
    </rPh>
    <rPh sb="30" eb="32">
      <t>コウシャ</t>
    </rPh>
    <rPh sb="36" eb="37">
      <t>コウ</t>
    </rPh>
    <rPh sb="37" eb="38">
      <t>ザイ</t>
    </rPh>
    <rPh sb="39" eb="42">
      <t>ジテンシャ</t>
    </rPh>
    <rPh sb="42" eb="45">
      <t>チュウシャジョウ</t>
    </rPh>
    <rPh sb="45" eb="47">
      <t>セイビ</t>
    </rPh>
    <rPh sb="52" eb="54">
      <t>ウンエイ</t>
    </rPh>
    <phoneticPr fontId="6"/>
  </si>
  <si>
    <t>年および駅名・バス停名</t>
    <rPh sb="0" eb="1">
      <t>ネン</t>
    </rPh>
    <rPh sb="4" eb="6">
      <t>エキメイ</t>
    </rPh>
    <rPh sb="9" eb="10">
      <t>テイ</t>
    </rPh>
    <rPh sb="10" eb="11">
      <t>メイ</t>
    </rPh>
    <phoneticPr fontId="3"/>
  </si>
  <si>
    <t>設置数</t>
    <rPh sb="0" eb="3">
      <t>セッチスウ</t>
    </rPh>
    <phoneticPr fontId="3"/>
  </si>
  <si>
    <t>適正
収容
台数</t>
    <rPh sb="0" eb="2">
      <t>テキセイ</t>
    </rPh>
    <rPh sb="3" eb="5">
      <t>シュウヨウ</t>
    </rPh>
    <rPh sb="6" eb="8">
      <t>ダイスウ</t>
    </rPh>
    <phoneticPr fontId="3"/>
  </si>
  <si>
    <t>利用状況</t>
    <rPh sb="0" eb="2">
      <t>リヨウ</t>
    </rPh>
    <rPh sb="2" eb="4">
      <t>ジョウキョウ</t>
    </rPh>
    <phoneticPr fontId="3"/>
  </si>
  <si>
    <t>公営</t>
    <rPh sb="0" eb="2">
      <t>コウエイ</t>
    </rPh>
    <phoneticPr fontId="3"/>
  </si>
  <si>
    <t>民営</t>
    <rPh sb="0" eb="2">
      <t>ミンエイ</t>
    </rPh>
    <phoneticPr fontId="3"/>
  </si>
  <si>
    <t>総台数</t>
    <rPh sb="0" eb="1">
      <t>ソウ</t>
    </rPh>
    <rPh sb="1" eb="3">
      <t>ダイスウ</t>
    </rPh>
    <phoneticPr fontId="3"/>
  </si>
  <si>
    <t>駐車場
利　用
台　数</t>
    <rPh sb="0" eb="3">
      <t>チュウシャジョウ</t>
    </rPh>
    <rPh sb="4" eb="5">
      <t>リ</t>
    </rPh>
    <rPh sb="6" eb="7">
      <t>ヨウ</t>
    </rPh>
    <rPh sb="8" eb="9">
      <t>ダイ</t>
    </rPh>
    <rPh sb="10" eb="11">
      <t>スウ</t>
    </rPh>
    <phoneticPr fontId="3"/>
  </si>
  <si>
    <t>放置
台数</t>
    <rPh sb="0" eb="2">
      <t>ホウチ</t>
    </rPh>
    <rPh sb="3" eb="5">
      <t>ダイスウ</t>
    </rPh>
    <phoneticPr fontId="3"/>
  </si>
  <si>
    <t>江古田</t>
    <rPh sb="0" eb="3">
      <t>エコダ</t>
    </rPh>
    <phoneticPr fontId="3"/>
  </si>
  <si>
    <t>桜台</t>
    <rPh sb="0" eb="2">
      <t>サクラダイ</t>
    </rPh>
    <phoneticPr fontId="3"/>
  </si>
  <si>
    <t>豊島園</t>
    <rPh sb="0" eb="3">
      <t>トシマエン</t>
    </rPh>
    <phoneticPr fontId="3"/>
  </si>
  <si>
    <t>中村橋</t>
    <rPh sb="0" eb="2">
      <t>ナカムラ</t>
    </rPh>
    <rPh sb="2" eb="3">
      <t>バシ</t>
    </rPh>
    <phoneticPr fontId="3"/>
  </si>
  <si>
    <t>富士見台</t>
    <rPh sb="0" eb="4">
      <t>フジミダイ</t>
    </rPh>
    <phoneticPr fontId="3"/>
  </si>
  <si>
    <t>練馬高野台</t>
    <rPh sb="0" eb="2">
      <t>ネリマ</t>
    </rPh>
    <rPh sb="2" eb="5">
      <t>タカノダイ</t>
    </rPh>
    <phoneticPr fontId="3"/>
  </si>
  <si>
    <t>大泉学園</t>
    <rPh sb="0" eb="2">
      <t>オオイズミ</t>
    </rPh>
    <rPh sb="2" eb="4">
      <t>ガクエン</t>
    </rPh>
    <phoneticPr fontId="3"/>
  </si>
  <si>
    <t>大泉バス停</t>
    <rPh sb="0" eb="2">
      <t>オオイズミ</t>
    </rPh>
    <rPh sb="4" eb="5">
      <t>テイ</t>
    </rPh>
    <phoneticPr fontId="3"/>
  </si>
  <si>
    <t>保谷</t>
    <rPh sb="0" eb="2">
      <t>ホウヤ</t>
    </rPh>
    <phoneticPr fontId="3"/>
  </si>
  <si>
    <t>上井草</t>
    <rPh sb="0" eb="3">
      <t>カミイグサ</t>
    </rPh>
    <phoneticPr fontId="3"/>
  </si>
  <si>
    <t>武蔵関</t>
    <rPh sb="0" eb="3">
      <t>ムサシセキ</t>
    </rPh>
    <phoneticPr fontId="3"/>
  </si>
  <si>
    <t>小竹向原</t>
    <rPh sb="0" eb="4">
      <t>コタケムカイハラ</t>
    </rPh>
    <phoneticPr fontId="3"/>
  </si>
  <si>
    <t>氷川台</t>
    <rPh sb="0" eb="3">
      <t>ヒカワダイ</t>
    </rPh>
    <phoneticPr fontId="3"/>
  </si>
  <si>
    <t>平和台</t>
    <rPh sb="0" eb="3">
      <t>ヘイワダイ</t>
    </rPh>
    <phoneticPr fontId="3"/>
  </si>
  <si>
    <t>地下鉄赤塚</t>
    <rPh sb="0" eb="3">
      <t>チカテツ</t>
    </rPh>
    <rPh sb="3" eb="5">
      <t>アカツカ</t>
    </rPh>
    <phoneticPr fontId="3"/>
  </si>
  <si>
    <t>新桜台</t>
    <rPh sb="0" eb="3">
      <t>シンサクラダイ</t>
    </rPh>
    <phoneticPr fontId="3"/>
  </si>
  <si>
    <t>光が丘</t>
    <rPh sb="0" eb="1">
      <t>ヒカリ</t>
    </rPh>
    <rPh sb="2" eb="3">
      <t>オカ</t>
    </rPh>
    <phoneticPr fontId="3"/>
  </si>
  <si>
    <t>新江古田</t>
    <rPh sb="0" eb="1">
      <t>シン</t>
    </rPh>
    <rPh sb="1" eb="4">
      <t>エコダ</t>
    </rPh>
    <phoneticPr fontId="3"/>
  </si>
  <si>
    <t>共用でも他の世帯の居住部分を通らず
いつでも使用できればよい。</t>
    <rPh sb="0" eb="2">
      <t>キョウヨウ</t>
    </rPh>
    <rPh sb="4" eb="5">
      <t>ホカ</t>
    </rPh>
    <rPh sb="6" eb="8">
      <t>セタイ</t>
    </rPh>
    <rPh sb="9" eb="11">
      <t>キョジュウ</t>
    </rPh>
    <rPh sb="11" eb="13">
      <t>ブブン</t>
    </rPh>
    <rPh sb="14" eb="15">
      <t>トオ</t>
    </rPh>
    <rPh sb="22" eb="24">
      <t>シヨウ</t>
    </rPh>
    <phoneticPr fontId="3"/>
  </si>
  <si>
    <t>表183　住宅の建て方別住宅に住む一般世帯数等</t>
    <rPh sb="5" eb="7">
      <t>ジュウタク</t>
    </rPh>
    <rPh sb="8" eb="9">
      <t>タ</t>
    </rPh>
    <rPh sb="10" eb="11">
      <t>カタ</t>
    </rPh>
    <rPh sb="11" eb="12">
      <t>ベツ</t>
    </rPh>
    <rPh sb="12" eb="14">
      <t>ジュウタク</t>
    </rPh>
    <rPh sb="15" eb="16">
      <t>ス</t>
    </rPh>
    <rPh sb="17" eb="19">
      <t>イッパン</t>
    </rPh>
    <rPh sb="19" eb="22">
      <t>セタイスウ</t>
    </rPh>
    <rPh sb="22" eb="23">
      <t>トウ</t>
    </rPh>
    <phoneticPr fontId="3"/>
  </si>
  <si>
    <t>表186　着　　工　　新　　設　　住　　宅　　数</t>
    <rPh sb="5" eb="6">
      <t>キ</t>
    </rPh>
    <rPh sb="8" eb="9">
      <t>コウ</t>
    </rPh>
    <rPh sb="11" eb="12">
      <t>シン</t>
    </rPh>
    <rPh sb="14" eb="15">
      <t>セツ</t>
    </rPh>
    <rPh sb="17" eb="18">
      <t>ジュウ</t>
    </rPh>
    <rPh sb="20" eb="21">
      <t>タク</t>
    </rPh>
    <rPh sb="23" eb="24">
      <t>スウ</t>
    </rPh>
    <phoneticPr fontId="3"/>
  </si>
  <si>
    <t>表187　着　　工　　建　　築　　物　　数</t>
    <rPh sb="5" eb="6">
      <t>キ</t>
    </rPh>
    <rPh sb="8" eb="9">
      <t>コウ</t>
    </rPh>
    <rPh sb="11" eb="12">
      <t>ケン</t>
    </rPh>
    <rPh sb="14" eb="15">
      <t>チク</t>
    </rPh>
    <rPh sb="17" eb="18">
      <t>モノ</t>
    </rPh>
    <rPh sb="20" eb="21">
      <t>スウ</t>
    </rPh>
    <phoneticPr fontId="3"/>
  </si>
  <si>
    <t>表188　滅　　失　　建　　築　　物　　数</t>
    <rPh sb="5" eb="6">
      <t>メッ</t>
    </rPh>
    <rPh sb="8" eb="9">
      <t>シッ</t>
    </rPh>
    <rPh sb="11" eb="12">
      <t>ケン</t>
    </rPh>
    <rPh sb="14" eb="15">
      <t>チク</t>
    </rPh>
    <rPh sb="17" eb="18">
      <t>モノ</t>
    </rPh>
    <rPh sb="20" eb="21">
      <t>スウ</t>
    </rPh>
    <phoneticPr fontId="3"/>
  </si>
  <si>
    <t>表189　建　築　確　認　申　請　受　付　件　数</t>
    <rPh sb="5" eb="6">
      <t>ケン</t>
    </rPh>
    <rPh sb="7" eb="8">
      <t>チク</t>
    </rPh>
    <rPh sb="9" eb="10">
      <t>アキラ</t>
    </rPh>
    <rPh sb="11" eb="12">
      <t>シノブ</t>
    </rPh>
    <rPh sb="13" eb="14">
      <t>サル</t>
    </rPh>
    <rPh sb="15" eb="16">
      <t>ショウ</t>
    </rPh>
    <rPh sb="17" eb="18">
      <t>ウケ</t>
    </rPh>
    <rPh sb="19" eb="20">
      <t>ツキ</t>
    </rPh>
    <rPh sb="21" eb="22">
      <t>ケン</t>
    </rPh>
    <rPh sb="23" eb="24">
      <t>スウ</t>
    </rPh>
    <phoneticPr fontId="3"/>
  </si>
  <si>
    <t>表191　４階以上および地階を有する建築物数</t>
    <rPh sb="6" eb="7">
      <t>カイ</t>
    </rPh>
    <rPh sb="7" eb="9">
      <t>イジョウ</t>
    </rPh>
    <rPh sb="12" eb="14">
      <t>チカイ</t>
    </rPh>
    <rPh sb="15" eb="16">
      <t>ユウ</t>
    </rPh>
    <rPh sb="18" eb="21">
      <t>ケンチクブツ</t>
    </rPh>
    <rPh sb="21" eb="22">
      <t>スウ</t>
    </rPh>
    <phoneticPr fontId="3"/>
  </si>
  <si>
    <t>表192　都　市　ガ　ス　需　要　状　況</t>
    <rPh sb="5" eb="6">
      <t>ト</t>
    </rPh>
    <rPh sb="7" eb="8">
      <t>シ</t>
    </rPh>
    <rPh sb="13" eb="14">
      <t>モトメ</t>
    </rPh>
    <rPh sb="15" eb="16">
      <t>ヨウ</t>
    </rPh>
    <rPh sb="17" eb="18">
      <t>ジョウ</t>
    </rPh>
    <rPh sb="19" eb="20">
      <t>キョウ</t>
    </rPh>
    <phoneticPr fontId="8"/>
  </si>
  <si>
    <t>表193　都　市　ガ　ス　施　設　状　況</t>
    <rPh sb="5" eb="6">
      <t>ト</t>
    </rPh>
    <rPh sb="7" eb="8">
      <t>シ</t>
    </rPh>
    <rPh sb="13" eb="14">
      <t>シ</t>
    </rPh>
    <rPh sb="15" eb="16">
      <t>セツ</t>
    </rPh>
    <rPh sb="17" eb="18">
      <t>ジョウ</t>
    </rPh>
    <rPh sb="19" eb="20">
      <t>キョウ</t>
    </rPh>
    <phoneticPr fontId="8"/>
  </si>
  <si>
    <t>表194　都　市　ガ　ス　使　用　量</t>
    <rPh sb="5" eb="6">
      <t>ト</t>
    </rPh>
    <rPh sb="7" eb="8">
      <t>シ</t>
    </rPh>
    <rPh sb="13" eb="14">
      <t>シ</t>
    </rPh>
    <rPh sb="15" eb="16">
      <t>ヨウ</t>
    </rPh>
    <rPh sb="17" eb="18">
      <t>リョウ</t>
    </rPh>
    <phoneticPr fontId="8"/>
  </si>
  <si>
    <t>表195　用　途　別　ガ　ス　使　用　量</t>
    <rPh sb="5" eb="6">
      <t>ヨウ</t>
    </rPh>
    <rPh sb="7" eb="8">
      <t>ト</t>
    </rPh>
    <rPh sb="9" eb="10">
      <t>ベツ</t>
    </rPh>
    <rPh sb="15" eb="16">
      <t>シ</t>
    </rPh>
    <rPh sb="17" eb="18">
      <t>ヨウ</t>
    </rPh>
    <rPh sb="19" eb="20">
      <t>リョウ</t>
    </rPh>
    <phoneticPr fontId="8"/>
  </si>
  <si>
    <t>表196　上　水　道　使　用　水　量</t>
    <rPh sb="5" eb="6">
      <t>ウエ</t>
    </rPh>
    <rPh sb="7" eb="8">
      <t>ミズ</t>
    </rPh>
    <rPh sb="9" eb="10">
      <t>ミチ</t>
    </rPh>
    <rPh sb="11" eb="12">
      <t>シ</t>
    </rPh>
    <rPh sb="13" eb="14">
      <t>ヨウ</t>
    </rPh>
    <rPh sb="15" eb="16">
      <t>ミズ</t>
    </rPh>
    <rPh sb="17" eb="18">
      <t>リョウ</t>
    </rPh>
    <phoneticPr fontId="3"/>
  </si>
  <si>
    <t>表197　配　水　管　延　長</t>
    <rPh sb="5" eb="6">
      <t>ハイ</t>
    </rPh>
    <rPh sb="7" eb="8">
      <t>ミズ</t>
    </rPh>
    <rPh sb="9" eb="10">
      <t>カン</t>
    </rPh>
    <rPh sb="11" eb="12">
      <t>ノベ</t>
    </rPh>
    <rPh sb="13" eb="14">
      <t>チョウ</t>
    </rPh>
    <phoneticPr fontId="3"/>
  </si>
  <si>
    <t>表198　上　水　道　施　設　お　よ　び　附　属　設　備</t>
    <rPh sb="5" eb="6">
      <t>ウエ</t>
    </rPh>
    <rPh sb="7" eb="8">
      <t>ミズ</t>
    </rPh>
    <rPh sb="9" eb="10">
      <t>ミチ</t>
    </rPh>
    <rPh sb="11" eb="12">
      <t>シ</t>
    </rPh>
    <rPh sb="13" eb="14">
      <t>セツ</t>
    </rPh>
    <rPh sb="21" eb="22">
      <t>フ</t>
    </rPh>
    <rPh sb="23" eb="24">
      <t>ゾク</t>
    </rPh>
    <rPh sb="25" eb="26">
      <t>セツ</t>
    </rPh>
    <rPh sb="27" eb="28">
      <t>ソナエ</t>
    </rPh>
    <phoneticPr fontId="3"/>
  </si>
  <si>
    <t>表199　下　水　道　普　及　状　況</t>
    <rPh sb="5" eb="6">
      <t>シタ</t>
    </rPh>
    <rPh sb="7" eb="8">
      <t>ミズ</t>
    </rPh>
    <rPh sb="9" eb="10">
      <t>ミチ</t>
    </rPh>
    <rPh sb="11" eb="12">
      <t>ススム</t>
    </rPh>
    <rPh sb="13" eb="14">
      <t>オヨブ</t>
    </rPh>
    <rPh sb="15" eb="16">
      <t>ジョウ</t>
    </rPh>
    <rPh sb="17" eb="18">
      <t>キョウ</t>
    </rPh>
    <phoneticPr fontId="3"/>
  </si>
  <si>
    <t>表200　下　水　道　施　設　お　よ　び　附　属　設　備</t>
    <rPh sb="5" eb="6">
      <t>シタ</t>
    </rPh>
    <rPh sb="7" eb="8">
      <t>ミズ</t>
    </rPh>
    <rPh sb="9" eb="10">
      <t>ミチ</t>
    </rPh>
    <rPh sb="11" eb="12">
      <t>シ</t>
    </rPh>
    <rPh sb="13" eb="14">
      <t>セツ</t>
    </rPh>
    <rPh sb="21" eb="22">
      <t>フ</t>
    </rPh>
    <rPh sb="23" eb="24">
      <t>ゾク</t>
    </rPh>
    <rPh sb="25" eb="26">
      <t>セツ</t>
    </rPh>
    <rPh sb="27" eb="28">
      <t>ソナエ</t>
    </rPh>
    <phoneticPr fontId="3"/>
  </si>
  <si>
    <t>表201　乗　降　車　人　員　(１　日　平　均)</t>
    <rPh sb="5" eb="6">
      <t>ジョウ</t>
    </rPh>
    <rPh sb="7" eb="8">
      <t>タカシ</t>
    </rPh>
    <rPh sb="9" eb="10">
      <t>シャ</t>
    </rPh>
    <rPh sb="11" eb="12">
      <t>ニン</t>
    </rPh>
    <rPh sb="13" eb="14">
      <t>イン</t>
    </rPh>
    <rPh sb="18" eb="19">
      <t>ニチ</t>
    </rPh>
    <rPh sb="20" eb="21">
      <t>ヒラ</t>
    </rPh>
    <rPh sb="22" eb="23">
      <t>ヒトシ</t>
    </rPh>
    <phoneticPr fontId="4"/>
  </si>
  <si>
    <t>表202　自　　動　　車　　台　　数</t>
    <rPh sb="5" eb="6">
      <t>ジ</t>
    </rPh>
    <rPh sb="8" eb="9">
      <t>ドウ</t>
    </rPh>
    <rPh sb="11" eb="12">
      <t>クルマ</t>
    </rPh>
    <rPh sb="14" eb="15">
      <t>ダイ</t>
    </rPh>
    <rPh sb="17" eb="18">
      <t>スウ</t>
    </rPh>
    <phoneticPr fontId="3"/>
  </si>
  <si>
    <t>表203　主　要　交　差　点　交　通　量　(12　時　間)</t>
    <rPh sb="5" eb="6">
      <t>オモ</t>
    </rPh>
    <rPh sb="7" eb="8">
      <t>ヨウ</t>
    </rPh>
    <rPh sb="9" eb="10">
      <t>コウ</t>
    </rPh>
    <rPh sb="11" eb="12">
      <t>サ</t>
    </rPh>
    <rPh sb="13" eb="14">
      <t>テン</t>
    </rPh>
    <rPh sb="15" eb="16">
      <t>コウ</t>
    </rPh>
    <rPh sb="17" eb="18">
      <t>ツウ</t>
    </rPh>
    <rPh sb="19" eb="20">
      <t>リョウ</t>
    </rPh>
    <rPh sb="25" eb="26">
      <t>トキ</t>
    </rPh>
    <rPh sb="27" eb="28">
      <t>カン</t>
    </rPh>
    <phoneticPr fontId="3"/>
  </si>
  <si>
    <t>表204　駅周辺等の自転車・バイク利用台数および撤去状況</t>
    <rPh sb="5" eb="8">
      <t>エキシュウヘン</t>
    </rPh>
    <rPh sb="8" eb="9">
      <t>トウ</t>
    </rPh>
    <rPh sb="10" eb="13">
      <t>ジテンシャ</t>
    </rPh>
    <rPh sb="17" eb="19">
      <t>リヨウ</t>
    </rPh>
    <rPh sb="19" eb="21">
      <t>ダイスウ</t>
    </rPh>
    <rPh sb="24" eb="26">
      <t>テッキョ</t>
    </rPh>
    <rPh sb="26" eb="28">
      <t>ジョウキョウ</t>
    </rPh>
    <phoneticPr fontId="6"/>
  </si>
  <si>
    <t>表205　ね　り　ま　タ　ウ　ン　サ　イ　ク　ル　利　用　状　況</t>
    <rPh sb="25" eb="26">
      <t>リ</t>
    </rPh>
    <rPh sb="27" eb="28">
      <t>ヨウ</t>
    </rPh>
    <rPh sb="29" eb="30">
      <t>ジョウ</t>
    </rPh>
    <rPh sb="31" eb="32">
      <t>キョウ</t>
    </rPh>
    <phoneticPr fontId="3"/>
  </si>
  <si>
    <t>表206　駅周辺等の自転車駐車場設置数、収容台数、利用台数および放置台数</t>
    <rPh sb="5" eb="8">
      <t>エキシュウヘン</t>
    </rPh>
    <rPh sb="8" eb="9">
      <t>トウ</t>
    </rPh>
    <rPh sb="10" eb="13">
      <t>ジテンシャ</t>
    </rPh>
    <rPh sb="13" eb="16">
      <t>チュウシャジョウ</t>
    </rPh>
    <rPh sb="16" eb="19">
      <t>セッチスウ</t>
    </rPh>
    <rPh sb="20" eb="22">
      <t>シュウヨウ</t>
    </rPh>
    <rPh sb="22" eb="24">
      <t>ダイスウ</t>
    </rPh>
    <rPh sb="25" eb="27">
      <t>リヨウ</t>
    </rPh>
    <rPh sb="27" eb="29">
      <t>ダイスウ</t>
    </rPh>
    <rPh sb="32" eb="34">
      <t>ホウチ</t>
    </rPh>
    <rPh sb="34" eb="36">
      <t>ダイスウ</t>
    </rPh>
    <phoneticPr fontId="3"/>
  </si>
  <si>
    <t>表207　産業別労働組合数および組合員数</t>
    <rPh sb="0" eb="1">
      <t>ヒョウ</t>
    </rPh>
    <rPh sb="5" eb="7">
      <t>サンギョウ</t>
    </rPh>
    <rPh sb="7" eb="8">
      <t>ベツ</t>
    </rPh>
    <rPh sb="8" eb="12">
      <t>ロウドウクミアイ</t>
    </rPh>
    <rPh sb="12" eb="13">
      <t>スウ</t>
    </rPh>
    <rPh sb="16" eb="19">
      <t>クミアイイン</t>
    </rPh>
    <rPh sb="19" eb="20">
      <t>スウ</t>
    </rPh>
    <phoneticPr fontId="3"/>
  </si>
  <si>
    <t>表208　東　京　信　用　保　証　協　会　事　業　状　況</t>
    <rPh sb="0" eb="1">
      <t>ヒョウ</t>
    </rPh>
    <rPh sb="5" eb="6">
      <t>ヒガシ</t>
    </rPh>
    <rPh sb="7" eb="8">
      <t>キョウ</t>
    </rPh>
    <rPh sb="9" eb="10">
      <t>シン</t>
    </rPh>
    <rPh sb="11" eb="12">
      <t>ヨウ</t>
    </rPh>
    <rPh sb="13" eb="14">
      <t>タモツ</t>
    </rPh>
    <rPh sb="15" eb="16">
      <t>ショウ</t>
    </rPh>
    <rPh sb="17" eb="18">
      <t>キョウ</t>
    </rPh>
    <rPh sb="19" eb="20">
      <t>カイ</t>
    </rPh>
    <rPh sb="21" eb="22">
      <t>ジ</t>
    </rPh>
    <rPh sb="23" eb="24">
      <t>ギョウ</t>
    </rPh>
    <rPh sb="25" eb="26">
      <t>ジョウ</t>
    </rPh>
    <rPh sb="27" eb="28">
      <t>キョウ</t>
    </rPh>
    <phoneticPr fontId="3"/>
  </si>
  <si>
    <t>表209　練　馬　区　産　業　融　資　資　金　貸　付　状　況</t>
    <rPh sb="0" eb="1">
      <t>ヒョウ</t>
    </rPh>
    <rPh sb="5" eb="6">
      <t>ネリ</t>
    </rPh>
    <rPh sb="7" eb="8">
      <t>ウマ</t>
    </rPh>
    <rPh sb="9" eb="10">
      <t>ク</t>
    </rPh>
    <rPh sb="11" eb="12">
      <t>サン</t>
    </rPh>
    <rPh sb="13" eb="14">
      <t>ギョウ</t>
    </rPh>
    <rPh sb="15" eb="16">
      <t>トオル</t>
    </rPh>
    <rPh sb="17" eb="18">
      <t>シ</t>
    </rPh>
    <rPh sb="19" eb="20">
      <t>シ</t>
    </rPh>
    <rPh sb="21" eb="22">
      <t>キン</t>
    </rPh>
    <rPh sb="23" eb="24">
      <t>カシ</t>
    </rPh>
    <rPh sb="25" eb="26">
      <t>ツキ</t>
    </rPh>
    <rPh sb="27" eb="28">
      <t>ジョウ</t>
    </rPh>
    <rPh sb="29" eb="30">
      <t>キョウ</t>
    </rPh>
    <phoneticPr fontId="3"/>
  </si>
  <si>
    <t>表179　住宅の種類別・構造別・建築の時期別住宅数</t>
    <rPh sb="5" eb="7">
      <t>ジュウタク</t>
    </rPh>
    <rPh sb="8" eb="10">
      <t>シュルイ</t>
    </rPh>
    <rPh sb="10" eb="11">
      <t>ベツ</t>
    </rPh>
    <rPh sb="12" eb="14">
      <t>コウゾウ</t>
    </rPh>
    <rPh sb="14" eb="15">
      <t>ベツ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3"/>
  </si>
  <si>
    <t>表180　住宅の種類別・家賃別借家数</t>
    <rPh sb="5" eb="7">
      <t>ジュウタク</t>
    </rPh>
    <rPh sb="8" eb="10">
      <t>シュルイ</t>
    </rPh>
    <rPh sb="10" eb="11">
      <t>ベツ</t>
    </rPh>
    <rPh sb="12" eb="14">
      <t>ヤチン</t>
    </rPh>
    <rPh sb="14" eb="15">
      <t>ベツ</t>
    </rPh>
    <rPh sb="15" eb="17">
      <t>シャクヤ</t>
    </rPh>
    <rPh sb="17" eb="18">
      <t>スウ</t>
    </rPh>
    <phoneticPr fontId="3"/>
  </si>
  <si>
    <t>表181　住宅の所有の関係別最寄りの交通機関までの距離</t>
    <rPh sb="5" eb="7">
      <t>ジュウタク</t>
    </rPh>
    <rPh sb="8" eb="10">
      <t>ショユウ</t>
    </rPh>
    <rPh sb="11" eb="13">
      <t>カンケイ</t>
    </rPh>
    <rPh sb="13" eb="14">
      <t>ベツ</t>
    </rPh>
    <rPh sb="14" eb="16">
      <t>モヨ</t>
    </rPh>
    <rPh sb="18" eb="20">
      <t>コウツウ</t>
    </rPh>
    <rPh sb="20" eb="22">
      <t>キカン</t>
    </rPh>
    <rPh sb="25" eb="27">
      <t>キョリ</t>
    </rPh>
    <phoneticPr fontId="3"/>
  </si>
  <si>
    <t>住宅総数は、住宅の所有の関係が不詳のものを含む。</t>
    <rPh sb="0" eb="2">
      <t>ジュウタク</t>
    </rPh>
    <rPh sb="2" eb="4">
      <t>ソウスウ</t>
    </rPh>
    <rPh sb="6" eb="8">
      <t>ジュウタク</t>
    </rPh>
    <rPh sb="9" eb="11">
      <t>ショユウ</t>
    </rPh>
    <rPh sb="12" eb="14">
      <t>カンケイ</t>
    </rPh>
    <rPh sb="15" eb="17">
      <t>フショウ</t>
    </rPh>
    <rPh sb="21" eb="22">
      <t>フク</t>
    </rPh>
    <phoneticPr fontId="3"/>
  </si>
  <si>
    <t>表182　延べ面積別一般世帯数等</t>
    <rPh sb="5" eb="6">
      <t>ノ</t>
    </rPh>
    <rPh sb="7" eb="9">
      <t>メンセキ</t>
    </rPh>
    <rPh sb="9" eb="10">
      <t>ベツ</t>
    </rPh>
    <rPh sb="10" eb="12">
      <t>イッパン</t>
    </rPh>
    <rPh sb="12" eb="15">
      <t>セタイスウ</t>
    </rPh>
    <rPh sb="15" eb="16">
      <t>トウ</t>
    </rPh>
    <phoneticPr fontId="3"/>
  </si>
  <si>
    <t>世帯数、世帯人員は、延べ面積が不詳のものを含む。</t>
    <rPh sb="0" eb="3">
      <t>セタイスウ</t>
    </rPh>
    <rPh sb="4" eb="6">
      <t>セタイ</t>
    </rPh>
    <rPh sb="6" eb="8">
      <t>ジンイン</t>
    </rPh>
    <rPh sb="10" eb="11">
      <t>ノ</t>
    </rPh>
    <rPh sb="12" eb="14">
      <t>メンセキ</t>
    </rPh>
    <rPh sb="15" eb="17">
      <t>フショウ</t>
    </rPh>
    <rPh sb="21" eb="22">
      <t>フク</t>
    </rPh>
    <phoneticPr fontId="3"/>
  </si>
  <si>
    <t>表184　建築の時期別最寄りの医療機関等までの距離</t>
    <rPh sb="5" eb="7">
      <t>ケンチク</t>
    </rPh>
    <rPh sb="8" eb="10">
      <t>ジキ</t>
    </rPh>
    <rPh sb="10" eb="11">
      <t>ベツ</t>
    </rPh>
    <rPh sb="11" eb="13">
      <t>モヨ</t>
    </rPh>
    <rPh sb="15" eb="17">
      <t>イリョウ</t>
    </rPh>
    <rPh sb="17" eb="19">
      <t>キカン</t>
    </rPh>
    <rPh sb="19" eb="20">
      <t>トウ</t>
    </rPh>
    <rPh sb="23" eb="25">
      <t>キョリ</t>
    </rPh>
    <phoneticPr fontId="3"/>
  </si>
  <si>
    <t>表190　構　造　・　種　類　別　建　築　物　数</t>
    <rPh sb="5" eb="6">
      <t>カマエ</t>
    </rPh>
    <rPh sb="7" eb="8">
      <t>ゾウ</t>
    </rPh>
    <rPh sb="11" eb="12">
      <t>シュ</t>
    </rPh>
    <rPh sb="13" eb="14">
      <t>タグイ</t>
    </rPh>
    <rPh sb="15" eb="16">
      <t>ベツ</t>
    </rPh>
    <rPh sb="17" eb="18">
      <t>ケン</t>
    </rPh>
    <rPh sb="19" eb="20">
      <t>チク</t>
    </rPh>
    <rPh sb="21" eb="22">
      <t>モノ</t>
    </rPh>
    <rPh sb="23" eb="24">
      <t>スウ</t>
    </rPh>
    <phoneticPr fontId="3"/>
  </si>
  <si>
    <t>《種類別》</t>
    <rPh sb="1" eb="3">
      <t>シュルイ</t>
    </rPh>
    <rPh sb="3" eb="4">
      <t>ベツ</t>
    </rPh>
    <phoneticPr fontId="3"/>
  </si>
  <si>
    <t>《構造別》</t>
    <rPh sb="1" eb="3">
      <t>コウゾウ</t>
    </rPh>
    <rPh sb="3" eb="4">
      <t>ベツ</t>
    </rPh>
    <phoneticPr fontId="3"/>
  </si>
  <si>
    <t>㎥</t>
    <phoneticPr fontId="3"/>
  </si>
  <si>
    <t>ｍ</t>
    <phoneticPr fontId="3"/>
  </si>
  <si>
    <t>谷原</t>
    <rPh sb="0" eb="2">
      <t>ヤハラ</t>
    </rPh>
    <phoneticPr fontId="3"/>
  </si>
  <si>
    <r>
      <rPr>
        <b/>
        <sz val="28"/>
        <color theme="1"/>
        <rFont val="ＭＳ Ｐゴシック"/>
        <family val="3"/>
        <charset val="128"/>
        <scheme val="minor"/>
      </rPr>
      <t>区民のくらし関連</t>
    </r>
    <r>
      <rPr>
        <b/>
        <sz val="20"/>
        <color theme="1"/>
        <rFont val="ＭＳ Ｐゴシック"/>
        <family val="3"/>
        <charset val="128"/>
        <scheme val="minor"/>
      </rPr>
      <t>（住宅・ライフライン等）</t>
    </r>
    <phoneticPr fontId="30"/>
  </si>
  <si>
    <t>13</t>
    <phoneticPr fontId="30"/>
  </si>
  <si>
    <t>表185　高齢者の住宅所有の関係別子の居住地等</t>
    <rPh sb="5" eb="8">
      <t>コウレイシャ</t>
    </rPh>
    <rPh sb="9" eb="11">
      <t>ジュウタク</t>
    </rPh>
    <rPh sb="11" eb="13">
      <t>ショユウ</t>
    </rPh>
    <rPh sb="14" eb="16">
      <t>カンケイ</t>
    </rPh>
    <rPh sb="16" eb="17">
      <t>ベツ</t>
    </rPh>
    <rPh sb="17" eb="18">
      <t>コ</t>
    </rPh>
    <rPh sb="19" eb="22">
      <t>キョジュウチ</t>
    </rPh>
    <rPh sb="22" eb="23">
      <t>トウ</t>
    </rPh>
    <phoneticPr fontId="3"/>
  </si>
  <si>
    <t>生活関連サービス業,
娯楽業</t>
    <rPh sb="0" eb="2">
      <t>セイカツ</t>
    </rPh>
    <rPh sb="2" eb="4">
      <t>カンレン</t>
    </rPh>
    <rPh sb="8" eb="9">
      <t>ギョウ</t>
    </rPh>
    <phoneticPr fontId="3"/>
  </si>
  <si>
    <t>学術研究,専門・
技術サービス業</t>
    <rPh sb="0" eb="2">
      <t>ガクジュツ</t>
    </rPh>
    <rPh sb="2" eb="4">
      <t>ケンキュウ</t>
    </rPh>
    <rPh sb="5" eb="7">
      <t>センモン</t>
    </rPh>
    <phoneticPr fontId="3"/>
  </si>
  <si>
    <t>電気・ガス・
熱供給・水道業</t>
    <rPh sb="0" eb="2">
      <t>デンキ</t>
    </rPh>
    <phoneticPr fontId="3"/>
  </si>
  <si>
    <t>「総数」には、別世帯となっている子の居住地が不詳のものを含む。</t>
    <rPh sb="1" eb="3">
      <t>ソウスウ</t>
    </rPh>
    <rPh sb="7" eb="8">
      <t>ベツ</t>
    </rPh>
    <rPh sb="8" eb="10">
      <t>セタイ</t>
    </rPh>
    <rPh sb="16" eb="17">
      <t>コ</t>
    </rPh>
    <rPh sb="18" eb="21">
      <t>キョジュウチ</t>
    </rPh>
    <rPh sb="22" eb="24">
      <t>フショウ</t>
    </rPh>
    <rPh sb="28" eb="29">
      <t>フク</t>
    </rPh>
    <phoneticPr fontId="3"/>
  </si>
  <si>
    <t>年　次　お　よ　び
消　　　防　　　署</t>
    <rPh sb="0" eb="1">
      <t>ネン</t>
    </rPh>
    <rPh sb="2" eb="3">
      <t>ジ</t>
    </rPh>
    <rPh sb="10" eb="11">
      <t>ショウ</t>
    </rPh>
    <rPh sb="14" eb="15">
      <t>ボウ</t>
    </rPh>
    <rPh sb="18" eb="19">
      <t>ショ</t>
    </rPh>
    <phoneticPr fontId="3"/>
  </si>
  <si>
    <t>（表179、180、181、184、185関連）</t>
    <rPh sb="1" eb="2">
      <t>ヒョウ</t>
    </rPh>
    <rPh sb="21" eb="23">
      <t>カンレン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</si>
</sst>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6" formatCode="&quot;¥&quot;#,##0;[Red]&quot;¥&quot;\-#,##0"/>
    <numFmt numFmtId="176" formatCode="#,##0\ ;&quot;△&quot;#,##0\ ;&quot;－ &quot;"/>
    <numFmt numFmtId="177" formatCode="0_);\(0\)"/>
    <numFmt numFmtId="178" formatCode="#,##0.0\ ;&quot;△ &quot;?0.0\ ;&quot;－ &quot;"/>
    <numFmt numFmtId="179" formatCode="#,##0_);\(#,##0\)"/>
    <numFmt numFmtId="180" formatCode="&quot;(&quot;#,##0.0&quot;)&quot;;&quot;(△ &quot;?0.0\);&quot;－ &quot;"/>
    <numFmt numFmtId="181" formatCode="#,##0.0\ ;&quot;△ &quot;?0.0\ "/>
    <numFmt numFmtId="182" formatCode="#,##0\ ;&quot;△&quot;#,##0\ ;&quot;－&quot;"/>
    <numFmt numFmtId="183" formatCode="#,##0\ ;&quot;△   &quot;#,##0\ ;&quot;－ &quot;;@\ "/>
    <numFmt numFmtId="184" formatCode="#,##0\ ;&quot;△   &quot;#,##0\ ;&quot;－ &quot;"/>
    <numFmt numFmtId="185" formatCode="#,###\ ;&quot;△&quot;#,###\ ;&quot;－ &quot;"/>
    <numFmt numFmtId="186" formatCode="#,##0.00_ "/>
    <numFmt numFmtId="187" formatCode="#,##0.00;&quot;△ &quot;#,##0.00"/>
    <numFmt numFmtId="188" formatCode="#,##0\ ;&quot;△&quot;#,##0\ ;&quot;(-)&quot;"/>
    <numFmt numFmtId="189" formatCode="0_);\(\ 0\)"/>
    <numFmt numFmtId="190" formatCode="#,##0\ ;&quot;△&quot;?,??0\ ;&quot;－ &quot;"/>
    <numFmt numFmtId="191" formatCode="&quot;住宅・ライフライン・交通　&quot;#"/>
    <numFmt numFmtId="192" formatCode="&quot;労働・融資　&quot;#"/>
    <numFmt numFmtId="193" formatCode="#0.0\ ;&quot;△ &quot;\ #0.0\ ;&quot;－ &quot;"/>
    <numFmt numFmtId="194" formatCode="#0.0\ ;&quot;△  &quot;\ #0.0\ ;&quot;－ &quot;"/>
    <numFmt numFmtId="195" formatCode="#&quot;　労働・融資&quot;"/>
    <numFmt numFmtId="196" formatCode="&quot;区民のくらし関連　&quot;#"/>
    <numFmt numFmtId="197" formatCode="#&quot;　区民のくらし関連&quot;"/>
    <numFmt numFmtId="198" formatCode="&quot;（&quot;#&quot;）&quot;"/>
    <numFmt numFmtId="199" formatCode="#,##0_ ;[Red]\-#,##0\ 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/>
    <xf numFmtId="0" fontId="14" fillId="0" borderId="0"/>
    <xf numFmtId="0" fontId="2" fillId="0" borderId="0">
      <alignment vertical="center"/>
    </xf>
    <xf numFmtId="0" fontId="16" fillId="0" borderId="0"/>
    <xf numFmtId="0" fontId="1" fillId="0" borderId="0">
      <alignment vertical="center"/>
    </xf>
    <xf numFmtId="6" fontId="14" fillId="0" borderId="0" applyFont="0" applyFill="0" applyBorder="0" applyAlignment="0" applyProtection="0"/>
    <xf numFmtId="0" fontId="1" fillId="0" borderId="0">
      <alignment vertical="center"/>
    </xf>
    <xf numFmtId="0" fontId="46" fillId="0" borderId="0">
      <alignment vertical="center"/>
    </xf>
  </cellStyleXfs>
  <cellXfs count="453">
    <xf numFmtId="0" fontId="0" fillId="0" borderId="0" xfId="0"/>
    <xf numFmtId="0" fontId="17" fillId="0" borderId="0" xfId="0" applyFont="1" applyAlignment="1">
      <alignment horizontal="right" vertical="center"/>
    </xf>
    <xf numFmtId="0" fontId="0" fillId="0" borderId="1" xfId="0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/>
    </xf>
    <xf numFmtId="0" fontId="0" fillId="0" borderId="0" xfId="0" applyBorder="1" applyAlignment="1"/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176" fontId="17" fillId="0" borderId="6" xfId="0" applyNumberFormat="1" applyFont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17" fillId="0" borderId="0" xfId="0" applyNumberFormat="1" applyFont="1" applyBorder="1" applyAlignment="1">
      <alignment vertical="center"/>
    </xf>
    <xf numFmtId="0" fontId="0" fillId="0" borderId="7" xfId="0" applyBorder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6" xfId="0" applyBorder="1" applyAlignment="1"/>
    <xf numFmtId="0" fontId="0" fillId="0" borderId="0" xfId="0" applyAlignment="1">
      <alignment horizontal="distributed" vertical="center" justifyLastLine="1"/>
    </xf>
    <xf numFmtId="178" fontId="17" fillId="0" borderId="0" xfId="0" applyNumberFormat="1" applyFont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7" fillId="0" borderId="6" xfId="0" applyNumberFormat="1" applyFont="1" applyBorder="1" applyAlignment="1"/>
    <xf numFmtId="176" fontId="17" fillId="0" borderId="0" xfId="0" applyNumberFormat="1" applyFont="1" applyBorder="1" applyAlignment="1"/>
    <xf numFmtId="178" fontId="17" fillId="0" borderId="0" xfId="0" applyNumberFormat="1" applyFont="1" applyAlignment="1"/>
    <xf numFmtId="176" fontId="17" fillId="0" borderId="0" xfId="0" applyNumberFormat="1" applyFont="1" applyAlignment="1"/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6" fontId="17" fillId="0" borderId="8" xfId="0" applyNumberFormat="1" applyFont="1" applyBorder="1"/>
    <xf numFmtId="176" fontId="17" fillId="0" borderId="1" xfId="0" applyNumberFormat="1" applyFont="1" applyBorder="1"/>
    <xf numFmtId="178" fontId="17" fillId="0" borderId="1" xfId="0" applyNumberFormat="1" applyFont="1" applyBorder="1"/>
    <xf numFmtId="176" fontId="19" fillId="0" borderId="0" xfId="0" applyNumberFormat="1" applyFont="1" applyAlignment="1"/>
    <xf numFmtId="178" fontId="19" fillId="0" borderId="0" xfId="0" applyNumberFormat="1" applyFont="1" applyAlignme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19" fillId="0" borderId="1" xfId="0" applyFont="1" applyBorder="1"/>
    <xf numFmtId="178" fontId="19" fillId="0" borderId="1" xfId="0" applyNumberFormat="1" applyFont="1" applyBorder="1"/>
    <xf numFmtId="0" fontId="17" fillId="0" borderId="0" xfId="0" applyFont="1" applyBorder="1" applyAlignment="1">
      <alignment vertical="center" justifyLastLine="1"/>
    </xf>
    <xf numFmtId="182" fontId="5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 wrapText="1" justifyLastLine="1"/>
    </xf>
    <xf numFmtId="0" fontId="0" fillId="0" borderId="0" xfId="0" applyFill="1" applyBorder="1"/>
    <xf numFmtId="0" fontId="0" fillId="0" borderId="6" xfId="0" applyFill="1" applyBorder="1"/>
    <xf numFmtId="0" fontId="20" fillId="0" borderId="0" xfId="0" applyFont="1" applyFill="1" applyBorder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Border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0" fontId="18" fillId="0" borderId="0" xfId="0" applyFont="1" applyAlignment="1">
      <alignment horizontal="distributed" vertical="center"/>
    </xf>
    <xf numFmtId="0" fontId="0" fillId="0" borderId="0" xfId="0" applyFill="1"/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5" xfId="0" applyFill="1" applyBorder="1"/>
    <xf numFmtId="176" fontId="17" fillId="0" borderId="4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4" xfId="0" applyFill="1" applyBorder="1" applyAlignment="1"/>
    <xf numFmtId="176" fontId="0" fillId="0" borderId="4" xfId="0" applyNumberFormat="1" applyFill="1" applyBorder="1" applyAlignment="1">
      <alignment vertical="center"/>
    </xf>
    <xf numFmtId="0" fontId="0" fillId="0" borderId="3" xfId="0" applyFill="1" applyBorder="1" applyAlignment="1"/>
    <xf numFmtId="0" fontId="17" fillId="0" borderId="0" xfId="0" applyFont="1" applyFill="1" applyAlignment="1">
      <alignment horizontal="right" vertical="center"/>
    </xf>
    <xf numFmtId="0" fontId="0" fillId="0" borderId="4" xfId="0" applyFill="1" applyBorder="1"/>
    <xf numFmtId="0" fontId="0" fillId="0" borderId="3" xfId="0" applyFill="1" applyBorder="1"/>
    <xf numFmtId="0" fontId="0" fillId="0" borderId="0" xfId="0" applyAlignment="1"/>
    <xf numFmtId="0" fontId="17" fillId="0" borderId="4" xfId="0" applyFont="1" applyBorder="1"/>
    <xf numFmtId="0" fontId="0" fillId="0" borderId="4" xfId="0" applyBorder="1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90" fontId="7" fillId="0" borderId="0" xfId="2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1" fillId="0" borderId="0" xfId="0" applyFont="1" applyBorder="1" applyAlignment="1">
      <alignment vertical="center"/>
    </xf>
    <xf numFmtId="0" fontId="0" fillId="0" borderId="16" xfId="0" applyBorder="1"/>
    <xf numFmtId="0" fontId="22" fillId="0" borderId="0" xfId="0" applyFont="1" applyBorder="1" applyAlignment="1">
      <alignment horizontal="distributed" vertical="center"/>
    </xf>
    <xf numFmtId="0" fontId="0" fillId="0" borderId="17" xfId="0" applyBorder="1"/>
    <xf numFmtId="0" fontId="0" fillId="0" borderId="2" xfId="0" applyBorder="1"/>
    <xf numFmtId="0" fontId="0" fillId="0" borderId="18" xfId="0" applyBorder="1"/>
    <xf numFmtId="191" fontId="23" fillId="0" borderId="0" xfId="0" applyNumberFormat="1" applyFont="1" applyAlignment="1">
      <alignment vertical="top"/>
    </xf>
    <xf numFmtId="191" fontId="23" fillId="0" borderId="0" xfId="0" applyNumberFormat="1" applyFont="1" applyAlignment="1">
      <alignment horizontal="right" vertical="top"/>
    </xf>
    <xf numFmtId="191" fontId="23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center" vertical="center"/>
    </xf>
    <xf numFmtId="38" fontId="17" fillId="0" borderId="0" xfId="1" applyFont="1" applyBorder="1" applyAlignment="1"/>
    <xf numFmtId="38" fontId="17" fillId="0" borderId="6" xfId="1" applyFont="1" applyBorder="1" applyAlignment="1"/>
    <xf numFmtId="0" fontId="25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distributed" vertical="center"/>
    </xf>
    <xf numFmtId="0" fontId="17" fillId="0" borderId="1" xfId="0" applyFont="1" applyBorder="1" applyAlignment="1">
      <alignment horizontal="right" vertical="center"/>
    </xf>
    <xf numFmtId="192" fontId="23" fillId="0" borderId="0" xfId="0" applyNumberFormat="1" applyFont="1" applyAlignment="1">
      <alignment horizontal="right" vertical="top"/>
    </xf>
    <xf numFmtId="176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vertical="center"/>
    </xf>
    <xf numFmtId="194" fontId="7" fillId="0" borderId="0" xfId="0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95" fontId="23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Border="1"/>
    <xf numFmtId="198" fontId="0" fillId="0" borderId="0" xfId="0" applyNumberFormat="1" applyAlignment="1">
      <alignment vertical="center"/>
    </xf>
    <xf numFmtId="0" fontId="3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3" fillId="0" borderId="0" xfId="3" applyFont="1" applyFill="1" applyBorder="1" applyAlignment="1">
      <alignment vertical="center" textRotation="255"/>
    </xf>
    <xf numFmtId="0" fontId="34" fillId="0" borderId="0" xfId="0" applyFont="1" applyFill="1" applyBorder="1" applyAlignment="1">
      <alignment vertical="center" textRotation="255"/>
    </xf>
    <xf numFmtId="0" fontId="3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36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37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33" fillId="0" borderId="0" xfId="0" applyFont="1" applyFill="1" applyBorder="1" applyAlignment="1">
      <alignment vertical="distributed" textRotation="255" wrapText="1" indent="4"/>
    </xf>
    <xf numFmtId="0" fontId="34" fillId="0" borderId="0" xfId="0" applyFont="1" applyFill="1" applyBorder="1" applyAlignment="1">
      <alignment vertical="distributed" textRotation="255" indent="4"/>
    </xf>
    <xf numFmtId="0" fontId="35" fillId="0" borderId="2" xfId="0" applyFont="1" applyFill="1" applyBorder="1" applyAlignment="1">
      <alignment vertical="center"/>
    </xf>
    <xf numFmtId="0" fontId="42" fillId="0" borderId="0" xfId="0" applyFont="1" applyFill="1" applyBorder="1" applyAlignment="1"/>
    <xf numFmtId="0" fontId="33" fillId="0" borderId="0" xfId="0" applyFont="1" applyFill="1" applyBorder="1" applyAlignment="1">
      <alignment vertical="distributed" textRotation="255" wrapText="1" justifyLastLine="1"/>
    </xf>
    <xf numFmtId="0" fontId="34" fillId="0" borderId="0" xfId="0" applyFont="1" applyFill="1" applyBorder="1" applyAlignment="1">
      <alignment vertical="distributed" textRotation="255" justifyLastLine="1"/>
    </xf>
    <xf numFmtId="0" fontId="33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35" fillId="0" borderId="0" xfId="10" applyFont="1" applyFill="1" applyBorder="1" applyAlignment="1">
      <alignment vertical="center"/>
    </xf>
    <xf numFmtId="0" fontId="37" fillId="0" borderId="0" xfId="10" applyFont="1" applyFill="1" applyBorder="1" applyAlignment="1">
      <alignment vertical="center" wrapText="1" justifyLastLine="1"/>
    </xf>
    <xf numFmtId="0" fontId="16" fillId="0" borderId="0" xfId="10" applyFont="1" applyFill="1" applyBorder="1" applyAlignment="1">
      <alignment vertical="top"/>
    </xf>
    <xf numFmtId="0" fontId="16" fillId="0" borderId="0" xfId="10" applyFont="1" applyBorder="1"/>
    <xf numFmtId="184" fontId="7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7" fillId="0" borderId="4" xfId="0" applyFont="1" applyBorder="1"/>
    <xf numFmtId="0" fontId="20" fillId="0" borderId="4" xfId="0" applyFont="1" applyBorder="1"/>
    <xf numFmtId="177" fontId="18" fillId="0" borderId="2" xfId="0" applyNumberFormat="1" applyFont="1" applyBorder="1" applyAlignment="1">
      <alignment vertical="center"/>
    </xf>
    <xf numFmtId="184" fontId="7" fillId="0" borderId="6" xfId="0" applyNumberFormat="1" applyFont="1" applyFill="1" applyBorder="1" applyAlignment="1">
      <alignment vertical="center"/>
    </xf>
    <xf numFmtId="38" fontId="19" fillId="0" borderId="0" xfId="1" applyFont="1" applyBorder="1" applyAlignment="1"/>
    <xf numFmtId="0" fontId="18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" fillId="0" borderId="0" xfId="11" applyFont="1" applyAlignment="1"/>
    <xf numFmtId="0" fontId="1" fillId="0" borderId="0" xfId="11" applyFont="1" applyBorder="1" applyAlignment="1"/>
    <xf numFmtId="0" fontId="16" fillId="0" borderId="0" xfId="11" applyFont="1" applyBorder="1" applyAlignment="1"/>
    <xf numFmtId="0" fontId="35" fillId="0" borderId="0" xfId="11" applyFont="1" applyAlignment="1">
      <alignment vertical="center"/>
    </xf>
    <xf numFmtId="0" fontId="1" fillId="0" borderId="0" xfId="11" applyFont="1" applyBorder="1" applyAlignment="1">
      <alignment vertical="top"/>
    </xf>
    <xf numFmtId="0" fontId="16" fillId="0" borderId="0" xfId="11" applyFont="1" applyFill="1" applyBorder="1" applyAlignment="1">
      <alignment vertical="top"/>
    </xf>
    <xf numFmtId="0" fontId="37" fillId="0" borderId="0" xfId="11" applyFont="1" applyFill="1" applyBorder="1" applyAlignment="1">
      <alignment vertical="center" wrapText="1" justifyLastLine="1"/>
    </xf>
    <xf numFmtId="0" fontId="1" fillId="0" borderId="0" xfId="11" applyFont="1" applyBorder="1" applyAlignment="1">
      <alignment vertical="center" wrapText="1" justifyLastLine="1"/>
    </xf>
    <xf numFmtId="0" fontId="35" fillId="0" borderId="0" xfId="11" applyFont="1" applyFill="1" applyBorder="1" applyAlignment="1">
      <alignment vertical="center"/>
    </xf>
    <xf numFmtId="0" fontId="16" fillId="0" borderId="0" xfId="10" applyFont="1" applyFill="1" applyBorder="1"/>
    <xf numFmtId="0" fontId="20" fillId="0" borderId="0" xfId="0" applyFont="1" applyAlignment="1">
      <alignment horizontal="distributed" vertical="center" justifyLastLine="1"/>
    </xf>
    <xf numFmtId="196" fontId="23" fillId="0" borderId="0" xfId="0" applyNumberFormat="1" applyFont="1" applyAlignment="1">
      <alignment horizontal="right" vertical="top"/>
    </xf>
    <xf numFmtId="49" fontId="38" fillId="2" borderId="0" xfId="0" applyNumberFormat="1" applyFont="1" applyFill="1" applyBorder="1" applyAlignment="1">
      <alignment horizontal="center" justifyLastLine="1"/>
    </xf>
    <xf numFmtId="49" fontId="38" fillId="2" borderId="1" xfId="0" applyNumberFormat="1" applyFont="1" applyFill="1" applyBorder="1" applyAlignment="1">
      <alignment horizontal="center" justifyLastLine="1"/>
    </xf>
    <xf numFmtId="0" fontId="39" fillId="0" borderId="0" xfId="0" applyFont="1" applyFill="1" applyBorder="1" applyAlignment="1">
      <alignment horizontal="distributed" vertical="center"/>
    </xf>
    <xf numFmtId="0" fontId="0" fillId="0" borderId="0" xfId="0" applyAlignment="1">
      <alignment horizontal="distributed"/>
    </xf>
    <xf numFmtId="0" fontId="0" fillId="0" borderId="1" xfId="0" applyBorder="1" applyAlignment="1">
      <alignment horizontal="distributed"/>
    </xf>
    <xf numFmtId="49" fontId="22" fillId="0" borderId="0" xfId="0" applyNumberFormat="1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0" xfId="0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197" fontId="23" fillId="0" borderId="0" xfId="0" applyNumberFormat="1" applyFont="1" applyAlignment="1">
      <alignment horizontal="left" vertical="top"/>
    </xf>
    <xf numFmtId="0" fontId="45" fillId="0" borderId="0" xfId="0" applyFont="1" applyAlignment="1">
      <alignment horizontal="distributed" vertical="center"/>
    </xf>
    <xf numFmtId="176" fontId="17" fillId="0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distributed" vertical="center"/>
    </xf>
    <xf numFmtId="0" fontId="17" fillId="0" borderId="0" xfId="0" applyNumberFormat="1" applyFont="1" applyFill="1" applyBorder="1" applyAlignment="1">
      <alignment horizontal="distributed" vertical="center"/>
    </xf>
    <xf numFmtId="0" fontId="17" fillId="0" borderId="0" xfId="0" applyNumberFormat="1" applyFont="1" applyFill="1" applyAlignment="1">
      <alignment horizontal="distributed" vertical="center"/>
    </xf>
    <xf numFmtId="176" fontId="19" fillId="0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7" fillId="0" borderId="26" xfId="0" applyFont="1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distributed" vertical="center"/>
    </xf>
    <xf numFmtId="0" fontId="17" fillId="0" borderId="19" xfId="0" applyFont="1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17" fillId="0" borderId="22" xfId="0" applyFont="1" applyFill="1" applyBorder="1" applyAlignment="1">
      <alignment horizontal="distributed" vertical="center" justifyLastLine="1"/>
    </xf>
    <xf numFmtId="0" fontId="17" fillId="0" borderId="28" xfId="0" applyFont="1" applyFill="1" applyBorder="1" applyAlignment="1">
      <alignment horizontal="distributed" vertical="center" justifyLastLine="1"/>
    </xf>
    <xf numFmtId="0" fontId="17" fillId="0" borderId="29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7" fillId="0" borderId="30" xfId="0" applyFont="1" applyFill="1" applyBorder="1" applyAlignment="1">
      <alignment horizontal="distributed" vertical="center" justifyLastLine="1"/>
    </xf>
    <xf numFmtId="0" fontId="17" fillId="0" borderId="8" xfId="0" applyFont="1" applyFill="1" applyBorder="1" applyAlignment="1">
      <alignment horizontal="distributed" vertical="center" justifyLastLine="1"/>
    </xf>
    <xf numFmtId="0" fontId="44" fillId="0" borderId="0" xfId="0" applyFont="1" applyFill="1" applyAlignment="1">
      <alignment horizontal="center" vertical="center"/>
    </xf>
    <xf numFmtId="0" fontId="17" fillId="0" borderId="20" xfId="0" applyFont="1" applyFill="1" applyBorder="1" applyAlignment="1">
      <alignment horizontal="distributed" vertical="center" justifyLastLine="1"/>
    </xf>
    <xf numFmtId="0" fontId="17" fillId="0" borderId="2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24" xfId="0" applyFill="1" applyBorder="1" applyAlignment="1">
      <alignment horizontal="distributed" vertical="center" justifyLastLine="1"/>
    </xf>
    <xf numFmtId="0" fontId="17" fillId="0" borderId="27" xfId="0" applyFont="1" applyFill="1" applyBorder="1" applyAlignment="1">
      <alignment horizontal="distributed" vertical="center" justifyLastLine="1"/>
    </xf>
    <xf numFmtId="0" fontId="0" fillId="0" borderId="27" xfId="0" applyFill="1" applyBorder="1" applyAlignment="1">
      <alignment horizontal="distributed" vertical="center" justifyLastLine="1"/>
    </xf>
    <xf numFmtId="0" fontId="17" fillId="0" borderId="25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1" xfId="0" applyFill="1" applyBorder="1" applyAlignment="1">
      <alignment horizontal="right" vertical="center"/>
    </xf>
    <xf numFmtId="17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horizontal="left" vertical="center"/>
    </xf>
    <xf numFmtId="176" fontId="19" fillId="0" borderId="0" xfId="0" applyNumberFormat="1" applyFont="1" applyFill="1" applyAlignment="1">
      <alignment vertical="center"/>
    </xf>
    <xf numFmtId="0" fontId="17" fillId="0" borderId="19" xfId="0" applyFont="1" applyFill="1" applyBorder="1" applyAlignment="1">
      <alignment horizontal="distributed" vertical="center" wrapText="1" justifyLastLine="1"/>
    </xf>
    <xf numFmtId="0" fontId="17" fillId="0" borderId="21" xfId="0" applyFont="1" applyFill="1" applyBorder="1" applyAlignment="1">
      <alignment horizontal="distributed" vertical="center" justifyLastLine="1"/>
    </xf>
    <xf numFmtId="0" fontId="17" fillId="0" borderId="24" xfId="0" applyFont="1" applyFill="1" applyBorder="1" applyAlignment="1">
      <alignment horizontal="distributed" vertical="center" justifyLastLine="1"/>
    </xf>
    <xf numFmtId="0" fontId="17" fillId="0" borderId="2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176" fontId="17" fillId="0" borderId="0" xfId="0" applyNumberFormat="1" applyFont="1" applyAlignment="1">
      <alignment vertical="center"/>
    </xf>
    <xf numFmtId="0" fontId="18" fillId="0" borderId="2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7" fillId="0" borderId="0" xfId="0" applyFont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0" fontId="19" fillId="0" borderId="0" xfId="0" applyFont="1" applyAlignment="1">
      <alignment horizontal="distributed" vertical="center"/>
    </xf>
    <xf numFmtId="0" fontId="44" fillId="0" borderId="0" xfId="0" applyFont="1" applyAlignment="1">
      <alignment horizontal="distributed" vertical="center" indent="12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distributed" vertical="center" justifyLastLine="1"/>
    </xf>
    <xf numFmtId="0" fontId="17" fillId="0" borderId="28" xfId="0" applyFont="1" applyBorder="1" applyAlignment="1">
      <alignment horizontal="distributed" vertical="center" justifyLastLine="1"/>
    </xf>
    <xf numFmtId="0" fontId="17" fillId="0" borderId="33" xfId="0" applyFont="1" applyBorder="1" applyAlignment="1">
      <alignment horizontal="distributed" vertical="center" justifyLastLine="1"/>
    </xf>
    <xf numFmtId="0" fontId="17" fillId="0" borderId="34" xfId="0" applyFont="1" applyBorder="1" applyAlignment="1">
      <alignment horizontal="distributed" vertical="center" justifyLastLine="1"/>
    </xf>
    <xf numFmtId="0" fontId="28" fillId="0" borderId="33" xfId="0" applyFont="1" applyBorder="1" applyAlignment="1">
      <alignment horizontal="distributed" vertical="center" wrapText="1" justifyLastLine="1"/>
    </xf>
    <xf numFmtId="0" fontId="28" fillId="0" borderId="33" xfId="0" applyFont="1" applyBorder="1" applyAlignment="1">
      <alignment horizontal="distributed" vertical="center" justifyLastLine="1"/>
    </xf>
    <xf numFmtId="0" fontId="44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1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distributed" vertical="center" justifyLastLine="1"/>
    </xf>
    <xf numFmtId="0" fontId="17" fillId="0" borderId="7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0" xfId="0" applyFont="1" applyBorder="1" applyAlignment="1">
      <alignment horizontal="distributed" vertical="center" justifyLastLine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7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19" fillId="0" borderId="0" xfId="0" applyFont="1" applyAlignment="1">
      <alignment vertical="center"/>
    </xf>
    <xf numFmtId="0" fontId="17" fillId="0" borderId="19" xfId="0" applyFont="1" applyBorder="1" applyAlignment="1">
      <alignment horizontal="distributed" vertical="center" justifyLastLine="1"/>
    </xf>
    <xf numFmtId="0" fontId="17" fillId="0" borderId="20" xfId="0" applyFont="1" applyBorder="1" applyAlignment="1">
      <alignment horizontal="distributed" vertical="center" justifyLastLine="1"/>
    </xf>
    <xf numFmtId="0" fontId="17" fillId="0" borderId="21" xfId="0" applyFont="1" applyBorder="1" applyAlignment="1">
      <alignment horizontal="distributed" vertical="center" justifyLastLine="1"/>
    </xf>
    <xf numFmtId="186" fontId="17" fillId="0" borderId="0" xfId="0" applyNumberFormat="1" applyFont="1" applyAlignment="1">
      <alignment vertical="center"/>
    </xf>
    <xf numFmtId="186" fontId="19" fillId="0" borderId="0" xfId="0" applyNumberFormat="1" applyFont="1" applyAlignment="1">
      <alignment vertical="center"/>
    </xf>
    <xf numFmtId="0" fontId="17" fillId="0" borderId="32" xfId="0" applyFont="1" applyBorder="1" applyAlignment="1">
      <alignment horizontal="distributed" vertical="center" justifyLastLine="1"/>
    </xf>
    <xf numFmtId="0" fontId="17" fillId="0" borderId="33" xfId="0" applyFont="1" applyBorder="1" applyAlignment="1">
      <alignment horizontal="distributed" vertical="center" wrapText="1" justifyLastLine="1"/>
    </xf>
    <xf numFmtId="0" fontId="28" fillId="0" borderId="27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44" fillId="0" borderId="0" xfId="0" applyFont="1" applyAlignment="1">
      <alignment horizontal="distributed" vertical="center" indent="11"/>
    </xf>
    <xf numFmtId="0" fontId="17" fillId="0" borderId="35" xfId="0" applyFont="1" applyBorder="1" applyAlignment="1">
      <alignment horizontal="distributed" vertical="center" justifyLastLine="1"/>
    </xf>
    <xf numFmtId="0" fontId="17" fillId="0" borderId="36" xfId="0" applyFont="1" applyBorder="1" applyAlignment="1">
      <alignment horizontal="distributed" vertical="center" justifyLastLine="1"/>
    </xf>
    <xf numFmtId="0" fontId="17" fillId="0" borderId="37" xfId="0" applyFont="1" applyBorder="1" applyAlignment="1">
      <alignment horizontal="distributed" vertical="center" justifyLastLine="1"/>
    </xf>
    <xf numFmtId="0" fontId="17" fillId="0" borderId="38" xfId="0" applyFont="1" applyBorder="1" applyAlignment="1">
      <alignment horizontal="distributed" vertical="center" justifyLastLine="1"/>
    </xf>
    <xf numFmtId="0" fontId="17" fillId="0" borderId="39" xfId="0" applyFont="1" applyBorder="1" applyAlignment="1">
      <alignment horizontal="distributed" vertical="center" justifyLastLine="1"/>
    </xf>
    <xf numFmtId="0" fontId="17" fillId="0" borderId="40" xfId="0" applyFont="1" applyBorder="1" applyAlignment="1">
      <alignment horizontal="distributed" vertical="center" justifyLastLine="1"/>
    </xf>
    <xf numFmtId="0" fontId="17" fillId="0" borderId="41" xfId="0" applyFont="1" applyBorder="1" applyAlignment="1">
      <alignment horizontal="distributed" vertical="center" justifyLastLine="1"/>
    </xf>
    <xf numFmtId="0" fontId="17" fillId="0" borderId="42" xfId="0" applyFont="1" applyBorder="1" applyAlignment="1">
      <alignment horizontal="distributed" vertical="center" justifyLastLine="1"/>
    </xf>
    <xf numFmtId="0" fontId="17" fillId="0" borderId="43" xfId="0" applyFont="1" applyBorder="1" applyAlignment="1">
      <alignment horizontal="distributed" vertical="center" justifyLastLine="1"/>
    </xf>
    <xf numFmtId="0" fontId="17" fillId="0" borderId="44" xfId="0" applyFont="1" applyBorder="1" applyAlignment="1">
      <alignment horizontal="distributed" vertical="center" justifyLastLine="1"/>
    </xf>
    <xf numFmtId="0" fontId="28" fillId="0" borderId="2" xfId="0" applyFont="1" applyBorder="1" applyAlignment="1">
      <alignment horizontal="distributed" vertical="center" wrapText="1"/>
    </xf>
    <xf numFmtId="0" fontId="28" fillId="0" borderId="2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10" xfId="0" applyFont="1" applyBorder="1" applyAlignment="1">
      <alignment horizontal="distributed" vertical="center"/>
    </xf>
    <xf numFmtId="0" fontId="17" fillId="0" borderId="2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horizontal="right" vertical="center"/>
    </xf>
    <xf numFmtId="177" fontId="18" fillId="0" borderId="2" xfId="0" applyNumberFormat="1" applyFont="1" applyBorder="1" applyAlignment="1">
      <alignment horizontal="center" vertical="center"/>
    </xf>
    <xf numFmtId="177" fontId="18" fillId="0" borderId="0" xfId="0" applyNumberFormat="1" applyFont="1" applyBorder="1" applyAlignment="1">
      <alignment horizontal="center" vertical="center"/>
    </xf>
    <xf numFmtId="177" fontId="17" fillId="0" borderId="0" xfId="0" applyNumberFormat="1" applyFont="1" applyAlignment="1">
      <alignment vertical="center"/>
    </xf>
    <xf numFmtId="189" fontId="19" fillId="0" borderId="0" xfId="0" applyNumberFormat="1" applyFont="1" applyFill="1" applyBorder="1" applyAlignment="1">
      <alignment horizontal="right" vertical="center"/>
    </xf>
    <xf numFmtId="189" fontId="17" fillId="0" borderId="0" xfId="0" applyNumberFormat="1" applyFont="1" applyAlignment="1">
      <alignment vertical="center"/>
    </xf>
    <xf numFmtId="188" fontId="17" fillId="0" borderId="0" xfId="0" applyNumberFormat="1" applyFont="1" applyAlignment="1">
      <alignment horizontal="right" vertical="center"/>
    </xf>
    <xf numFmtId="176" fontId="17" fillId="0" borderId="0" xfId="0" applyNumberFormat="1" applyFont="1" applyBorder="1" applyAlignment="1">
      <alignment vertical="center"/>
    </xf>
    <xf numFmtId="176" fontId="19" fillId="0" borderId="6" xfId="0" applyNumberFormat="1" applyFont="1" applyFill="1" applyBorder="1" applyAlignment="1">
      <alignment vertical="center"/>
    </xf>
    <xf numFmtId="188" fontId="19" fillId="0" borderId="0" xfId="0" applyNumberFormat="1" applyFont="1" applyFill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176" fontId="19" fillId="0" borderId="0" xfId="0" applyNumberFormat="1" applyFont="1" applyBorder="1" applyAlignment="1">
      <alignment vertical="center"/>
    </xf>
    <xf numFmtId="0" fontId="19" fillId="0" borderId="33" xfId="0" applyFont="1" applyBorder="1" applyAlignment="1">
      <alignment horizontal="distributed" vertical="center" justifyLastLine="1"/>
    </xf>
    <xf numFmtId="0" fontId="19" fillId="0" borderId="34" xfId="0" applyFont="1" applyBorder="1" applyAlignment="1">
      <alignment horizontal="distributed" vertical="center" justifyLastLine="1"/>
    </xf>
    <xf numFmtId="0" fontId="19" fillId="0" borderId="22" xfId="0" applyFont="1" applyBorder="1" applyAlignment="1">
      <alignment horizontal="distributed" vertical="center" justifyLastLine="1"/>
    </xf>
    <xf numFmtId="0" fontId="19" fillId="0" borderId="28" xfId="0" applyFont="1" applyBorder="1" applyAlignment="1">
      <alignment horizontal="distributed" vertical="center" justifyLastLine="1"/>
    </xf>
    <xf numFmtId="190" fontId="7" fillId="0" borderId="0" xfId="2" applyNumberFormat="1" applyFont="1" applyFill="1" applyBorder="1" applyAlignment="1">
      <alignment vertical="center"/>
    </xf>
    <xf numFmtId="177" fontId="18" fillId="0" borderId="0" xfId="0" applyNumberFormat="1" applyFont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2" xfId="0" applyFont="1" applyBorder="1" applyAlignment="1">
      <alignment horizontal="distributed" vertical="center"/>
    </xf>
    <xf numFmtId="190" fontId="7" fillId="0" borderId="6" xfId="2" applyNumberFormat="1" applyFont="1" applyFill="1" applyBorder="1" applyAlignment="1">
      <alignment vertical="center"/>
    </xf>
    <xf numFmtId="181" fontId="17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distributed" vertical="center"/>
    </xf>
    <xf numFmtId="181" fontId="19" fillId="0" borderId="0" xfId="0" applyNumberFormat="1" applyFont="1" applyAlignment="1">
      <alignment vertical="center"/>
    </xf>
    <xf numFmtId="184" fontId="19" fillId="0" borderId="0" xfId="0" applyNumberFormat="1" applyFont="1" applyAlignment="1">
      <alignment vertical="center"/>
    </xf>
    <xf numFmtId="187" fontId="19" fillId="0" borderId="0" xfId="0" applyNumberFormat="1" applyFont="1" applyAlignment="1">
      <alignment vertical="center"/>
    </xf>
    <xf numFmtId="184" fontId="17" fillId="0" borderId="0" xfId="0" applyNumberFormat="1" applyFont="1" applyAlignment="1">
      <alignment vertical="center"/>
    </xf>
    <xf numFmtId="187" fontId="17" fillId="0" borderId="0" xfId="0" applyNumberFormat="1" applyFont="1" applyAlignment="1">
      <alignment vertical="center"/>
    </xf>
    <xf numFmtId="184" fontId="19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185" fontId="5" fillId="0" borderId="0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0" fontId="17" fillId="0" borderId="45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7" fillId="0" borderId="26" xfId="0" applyFont="1" applyBorder="1" applyAlignment="1">
      <alignment horizontal="distributed" vertical="center" justifyLastLine="1"/>
    </xf>
    <xf numFmtId="0" fontId="17" fillId="0" borderId="23" xfId="0" applyFont="1" applyBorder="1" applyAlignment="1">
      <alignment horizontal="distributed" vertical="center" wrapText="1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178" fontId="19" fillId="0" borderId="0" xfId="0" applyNumberFormat="1" applyFont="1" applyAlignment="1">
      <alignment vertical="center"/>
    </xf>
    <xf numFmtId="178" fontId="17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right" vertical="top"/>
    </xf>
    <xf numFmtId="0" fontId="18" fillId="0" borderId="0" xfId="0" applyFont="1" applyBorder="1" applyAlignment="1">
      <alignment horizontal="distributed" vertical="center"/>
    </xf>
    <xf numFmtId="176" fontId="17" fillId="0" borderId="6" xfId="0" applyNumberFormat="1" applyFont="1" applyBorder="1" applyAlignment="1">
      <alignment vertical="center"/>
    </xf>
    <xf numFmtId="178" fontId="17" fillId="0" borderId="0" xfId="0" applyNumberFormat="1" applyFont="1" applyBorder="1" applyAlignment="1">
      <alignment vertical="center"/>
    </xf>
    <xf numFmtId="178" fontId="19" fillId="0" borderId="0" xfId="0" applyNumberFormat="1" applyFont="1" applyBorder="1" applyAlignment="1">
      <alignment vertical="center"/>
    </xf>
    <xf numFmtId="180" fontId="17" fillId="0" borderId="0" xfId="0" applyNumberFormat="1" applyFont="1" applyBorder="1" applyAlignment="1">
      <alignment vertical="center"/>
    </xf>
    <xf numFmtId="179" fontId="17" fillId="0" borderId="6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distributed" vertical="center" justifyLastLine="1"/>
    </xf>
    <xf numFmtId="0" fontId="28" fillId="0" borderId="0" xfId="0" applyFont="1" applyAlignment="1">
      <alignment horizontal="distributed" vertical="center"/>
    </xf>
    <xf numFmtId="0" fontId="29" fillId="0" borderId="0" xfId="0" applyFont="1" applyAlignment="1">
      <alignment horizontal="distributed" vertical="center" justifyLastLine="1"/>
    </xf>
    <xf numFmtId="0" fontId="17" fillId="0" borderId="2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distributed" vertical="center" justifyLastLine="1"/>
    </xf>
    <xf numFmtId="179" fontId="19" fillId="0" borderId="0" xfId="0" applyNumberFormat="1" applyFont="1" applyBorder="1" applyAlignment="1">
      <alignment vertical="center"/>
    </xf>
    <xf numFmtId="180" fontId="19" fillId="0" borderId="0" xfId="0" applyNumberFormat="1" applyFont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183" fontId="7" fillId="0" borderId="6" xfId="0" applyNumberFormat="1" applyFont="1" applyFill="1" applyBorder="1" applyAlignment="1">
      <alignment vertical="center"/>
    </xf>
    <xf numFmtId="183" fontId="7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7" fillId="0" borderId="33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vertical="center"/>
    </xf>
    <xf numFmtId="0" fontId="17" fillId="0" borderId="22" xfId="0" applyFont="1" applyBorder="1" applyAlignment="1">
      <alignment horizontal="distributed" vertical="center" wrapText="1" justifyLastLine="1"/>
    </xf>
    <xf numFmtId="0" fontId="17" fillId="0" borderId="28" xfId="0" applyFont="1" applyBorder="1" applyAlignment="1">
      <alignment horizontal="distributed" vertical="center" wrapText="1" justifyLastLine="1"/>
    </xf>
    <xf numFmtId="0" fontId="17" fillId="0" borderId="34" xfId="0" applyFont="1" applyBorder="1" applyAlignment="1">
      <alignment horizontal="distributed" vertical="center" wrapText="1" justifyLastLine="1"/>
    </xf>
    <xf numFmtId="176" fontId="19" fillId="0" borderId="6" xfId="0" applyNumberFormat="1" applyFont="1" applyBorder="1" applyAlignment="1">
      <alignment vertical="center"/>
    </xf>
    <xf numFmtId="176" fontId="17" fillId="0" borderId="6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0" fontId="17" fillId="0" borderId="10" xfId="0" applyFont="1" applyBorder="1" applyAlignment="1">
      <alignment horizontal="center" vertical="center" justifyLastLine="1"/>
    </xf>
    <xf numFmtId="0" fontId="17" fillId="0" borderId="9" xfId="0" applyFont="1" applyBorder="1" applyAlignment="1">
      <alignment horizontal="center" vertical="center" justifyLastLine="1"/>
    </xf>
    <xf numFmtId="184" fontId="5" fillId="0" borderId="0" xfId="0" applyNumberFormat="1" applyFont="1" applyFill="1" applyBorder="1" applyAlignment="1">
      <alignment vertical="center"/>
    </xf>
    <xf numFmtId="184" fontId="7" fillId="0" borderId="6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horizontal="right" vertical="center"/>
    </xf>
    <xf numFmtId="182" fontId="17" fillId="0" borderId="0" xfId="0" applyNumberFormat="1" applyFont="1" applyFill="1" applyBorder="1" applyAlignment="1">
      <alignment vertical="center"/>
    </xf>
    <xf numFmtId="0" fontId="17" fillId="0" borderId="26" xfId="0" applyFont="1" applyBorder="1" applyAlignment="1">
      <alignment horizontal="distributed" vertical="center" wrapText="1" justifyLastLine="1"/>
    </xf>
    <xf numFmtId="199" fontId="17" fillId="0" borderId="6" xfId="1" applyNumberFormat="1" applyFont="1" applyBorder="1" applyAlignment="1"/>
    <xf numFmtId="199" fontId="17" fillId="0" borderId="0" xfId="1" applyNumberFormat="1" applyFont="1" applyBorder="1" applyAlignment="1"/>
    <xf numFmtId="199" fontId="17" fillId="0" borderId="0" xfId="1" applyNumberFormat="1" applyFont="1" applyAlignment="1"/>
    <xf numFmtId="182" fontId="17" fillId="0" borderId="0" xfId="0" applyNumberFormat="1" applyFont="1" applyBorder="1" applyAlignment="1">
      <alignment vertical="center"/>
    </xf>
    <xf numFmtId="182" fontId="19" fillId="0" borderId="0" xfId="0" applyNumberFormat="1" applyFont="1" applyBorder="1" applyAlignment="1">
      <alignment vertical="center"/>
    </xf>
    <xf numFmtId="184" fontId="7" fillId="0" borderId="6" xfId="0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 justifyLastLine="1"/>
    </xf>
    <xf numFmtId="0" fontId="17" fillId="0" borderId="46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center" vertical="center" justifyLastLine="1"/>
    </xf>
    <xf numFmtId="0" fontId="19" fillId="0" borderId="22" xfId="0" applyFont="1" applyBorder="1" applyAlignment="1">
      <alignment horizontal="center" vertical="center" justifyLastLine="1"/>
    </xf>
    <xf numFmtId="0" fontId="19" fillId="0" borderId="28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9" xfId="0" applyFont="1" applyBorder="1" applyAlignment="1">
      <alignment horizontal="center" vertical="center" justifyLastLine="1"/>
    </xf>
    <xf numFmtId="38" fontId="19" fillId="0" borderId="0" xfId="1" applyFont="1" applyFill="1" applyBorder="1" applyAlignment="1">
      <alignment vertical="center"/>
    </xf>
    <xf numFmtId="0" fontId="17" fillId="0" borderId="0" xfId="0" applyNumberFormat="1" applyFont="1" applyBorder="1" applyAlignment="1">
      <alignment horizontal="distributed" vertical="center"/>
    </xf>
    <xf numFmtId="176" fontId="17" fillId="0" borderId="6" xfId="1" applyNumberFormat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176" fontId="19" fillId="0" borderId="0" xfId="1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center" vertical="top"/>
    </xf>
    <xf numFmtId="0" fontId="17" fillId="0" borderId="0" xfId="0" applyNumberFormat="1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176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93" fontId="17" fillId="0" borderId="0" xfId="0" applyNumberFormat="1" applyFont="1" applyAlignment="1">
      <alignment vertical="center"/>
    </xf>
    <xf numFmtId="194" fontId="17" fillId="0" borderId="0" xfId="0" applyNumberFormat="1" applyFont="1" applyAlignment="1">
      <alignment vertical="center"/>
    </xf>
    <xf numFmtId="0" fontId="0" fillId="0" borderId="6" xfId="0" applyBorder="1" applyAlignment="1">
      <alignment vertical="center"/>
    </xf>
    <xf numFmtId="194" fontId="0" fillId="0" borderId="0" xfId="0" applyNumberFormat="1" applyAlignment="1">
      <alignment vertical="center"/>
    </xf>
    <xf numFmtId="194" fontId="19" fillId="0" borderId="0" xfId="0" applyNumberFormat="1" applyFont="1" applyAlignment="1">
      <alignment vertical="center"/>
    </xf>
    <xf numFmtId="193" fontId="19" fillId="0" borderId="0" xfId="0" applyNumberFormat="1" applyFont="1" applyAlignment="1">
      <alignment vertical="center"/>
    </xf>
    <xf numFmtId="0" fontId="17" fillId="0" borderId="21" xfId="0" applyFont="1" applyBorder="1" applyAlignment="1">
      <alignment horizontal="distributed" vertical="center" wrapText="1" justifyLastLine="1"/>
    </xf>
  </cellXfs>
  <cellStyles count="15">
    <cellStyle name="桁区切り" xfId="1" builtinId="6"/>
    <cellStyle name="桁区切り 2" xfId="4"/>
    <cellStyle name="桁区切り 3" xfId="5"/>
    <cellStyle name="通貨 2" xfId="12"/>
    <cellStyle name="標準" xfId="0" builtinId="0"/>
    <cellStyle name="標準 2" xfId="6"/>
    <cellStyle name="標準 2 2" xfId="7"/>
    <cellStyle name="標準 2 3" xfId="8"/>
    <cellStyle name="標準 3" xfId="9"/>
    <cellStyle name="標準 3 2" xfId="10"/>
    <cellStyle name="標準 3 2 2" xfId="11"/>
    <cellStyle name="標準 3 3" xfId="13"/>
    <cellStyle name="標準 3_01まえがき" xfId="14"/>
    <cellStyle name="標準_00目次" xfId="3"/>
    <cellStyle name="標準_17-0  土木施設＆住宅＆建築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47625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87050"/>
          <a:chOff x="7048499" y="1066800"/>
          <a:chExt cx="3505201" cy="10687050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9591676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1001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63898</xdr:colOff>
      <xdr:row>74</xdr:row>
      <xdr:rowOff>61153</xdr:rowOff>
    </xdr:from>
    <xdr:to>
      <xdr:col>37</xdr:col>
      <xdr:colOff>61045</xdr:colOff>
      <xdr:row>77</xdr:row>
      <xdr:rowOff>115688</xdr:rowOff>
    </xdr:to>
    <xdr:sp macro="" textlink="">
      <xdr:nvSpPr>
        <xdr:cNvPr id="18" name="角丸四角形 17"/>
        <xdr:cNvSpPr/>
      </xdr:nvSpPr>
      <xdr:spPr>
        <a:xfrm>
          <a:off x="17208898" y="12748453"/>
          <a:ext cx="8226747" cy="568885"/>
        </a:xfrm>
        <a:prstGeom prst="roundRect">
          <a:avLst>
            <a:gd name="adj" fmla="val 28975"/>
          </a:avLst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農林業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35</xdr:row>
      <xdr:rowOff>38100</xdr:rowOff>
    </xdr:from>
    <xdr:to>
      <xdr:col>29</xdr:col>
      <xdr:colOff>19050</xdr:colOff>
      <xdr:row>36</xdr:row>
      <xdr:rowOff>133350</xdr:rowOff>
    </xdr:to>
    <xdr:sp macro="" textlink="">
      <xdr:nvSpPr>
        <xdr:cNvPr id="2" name="右中かっこ 1"/>
        <xdr:cNvSpPr/>
      </xdr:nvSpPr>
      <xdr:spPr>
        <a:xfrm>
          <a:off x="3495675" y="5791200"/>
          <a:ext cx="114300" cy="26670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40006</xdr:colOff>
      <xdr:row>45</xdr:row>
      <xdr:rowOff>80730</xdr:rowOff>
    </xdr:from>
    <xdr:to>
      <xdr:col>7</xdr:col>
      <xdr:colOff>76200</xdr:colOff>
      <xdr:row>47</xdr:row>
      <xdr:rowOff>109305</xdr:rowOff>
    </xdr:to>
    <xdr:sp macro="" textlink="">
      <xdr:nvSpPr>
        <xdr:cNvPr id="3" name="左中かっこ 2"/>
        <xdr:cNvSpPr/>
      </xdr:nvSpPr>
      <xdr:spPr>
        <a:xfrm>
          <a:off x="789229" y="7549724"/>
          <a:ext cx="161064" cy="371243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19050</xdr:colOff>
      <xdr:row>46</xdr:row>
      <xdr:rowOff>76200</xdr:rowOff>
    </xdr:from>
    <xdr:to>
      <xdr:col>22</xdr:col>
      <xdr:colOff>55244</xdr:colOff>
      <xdr:row>48</xdr:row>
      <xdr:rowOff>104775</xdr:rowOff>
    </xdr:to>
    <xdr:sp macro="" textlink="">
      <xdr:nvSpPr>
        <xdr:cNvPr id="4" name="左中かっこ 3"/>
        <xdr:cNvSpPr/>
      </xdr:nvSpPr>
      <xdr:spPr>
        <a:xfrm>
          <a:off x="2619375" y="7715250"/>
          <a:ext cx="160019" cy="3714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19051</xdr:colOff>
      <xdr:row>50</xdr:row>
      <xdr:rowOff>38100</xdr:rowOff>
    </xdr:from>
    <xdr:to>
      <xdr:col>22</xdr:col>
      <xdr:colOff>47626</xdr:colOff>
      <xdr:row>53</xdr:row>
      <xdr:rowOff>152400</xdr:rowOff>
    </xdr:to>
    <xdr:sp macro="" textlink="">
      <xdr:nvSpPr>
        <xdr:cNvPr id="5" name="左中かっこ 4"/>
        <xdr:cNvSpPr/>
      </xdr:nvSpPr>
      <xdr:spPr>
        <a:xfrm>
          <a:off x="2619376" y="8362950"/>
          <a:ext cx="152400" cy="628650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129" customWidth="1"/>
    <col min="3" max="3" width="0.75" style="129" customWidth="1"/>
    <col min="4" max="52" width="1.625" style="129" customWidth="1"/>
    <col min="53" max="57" width="1.75" style="129" customWidth="1"/>
    <col min="58" max="60" width="1.625" style="129" customWidth="1"/>
    <col min="61" max="67" width="1.625" style="128" customWidth="1"/>
    <col min="68" max="16384" width="9" style="128"/>
  </cols>
  <sheetData>
    <row r="1" spans="1:71" ht="11.1" customHeight="1">
      <c r="A1" s="128"/>
      <c r="AQ1"/>
      <c r="AR1" s="181">
        <v>233</v>
      </c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</row>
    <row r="2" spans="1:71" ht="11.1" customHeight="1">
      <c r="A2" s="128"/>
      <c r="B2" s="128"/>
      <c r="AQ2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</row>
    <row r="3" spans="1:71" ht="11.1" customHeight="1">
      <c r="A3" s="128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</row>
    <row r="4" spans="1:71" ht="11.1" customHeight="1">
      <c r="A4" s="128"/>
      <c r="B4" s="128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</row>
    <row r="5" spans="1:71" ht="11.1" customHeight="1">
      <c r="A5" s="131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</row>
    <row r="6" spans="1:71" ht="11.1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</row>
    <row r="7" spans="1:71" ht="11.1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</row>
    <row r="8" spans="1:71" ht="11.1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79"/>
      <c r="BE8" s="179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</row>
    <row r="9" spans="1:71" ht="3" customHeight="1">
      <c r="A9" s="133"/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57"/>
      <c r="BE9" s="178"/>
      <c r="BF9" s="173"/>
      <c r="BG9" s="173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</row>
    <row r="10" spans="1:71" ht="31.5" customHeight="1">
      <c r="A10" s="134"/>
      <c r="B10" s="134"/>
      <c r="C10" s="136"/>
      <c r="D10" s="137"/>
      <c r="E10" s="138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8"/>
      <c r="BA10" s="139"/>
      <c r="BB10" s="139"/>
      <c r="BC10" s="139"/>
      <c r="BD10" s="158"/>
      <c r="BE10" s="176"/>
      <c r="BF10" s="177"/>
      <c r="BG10" s="173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</row>
    <row r="11" spans="1:71" ht="18" customHeight="1">
      <c r="A11" s="134"/>
      <c r="B11" s="134"/>
      <c r="C11" s="132"/>
      <c r="D11" s="132"/>
      <c r="E11" s="132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32"/>
      <c r="BA11" s="139"/>
      <c r="BB11" s="139"/>
      <c r="BC11" s="139"/>
      <c r="BD11" s="158"/>
      <c r="BE11" s="176"/>
      <c r="BF11" s="171"/>
      <c r="BG11" s="173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</row>
    <row r="12" spans="1:71" ht="3" customHeight="1">
      <c r="A12" s="134"/>
      <c r="B12" s="134"/>
      <c r="C12" s="132"/>
      <c r="D12" s="132"/>
      <c r="E12" s="141"/>
      <c r="F12" s="136"/>
      <c r="G12" s="132"/>
      <c r="H12" s="132"/>
      <c r="I12" s="132"/>
      <c r="J12" s="132"/>
      <c r="K12" s="132"/>
      <c r="L12" s="132"/>
      <c r="M12" s="132"/>
      <c r="N12" s="142"/>
      <c r="O12" s="142"/>
      <c r="P12" s="142"/>
      <c r="Q12" s="142"/>
      <c r="R12" s="142"/>
      <c r="S12" s="142"/>
      <c r="T12" s="141"/>
      <c r="U12" s="141"/>
      <c r="V12" s="141"/>
      <c r="W12" s="141"/>
      <c r="X12" s="141"/>
      <c r="Y12" s="141"/>
      <c r="Z12" s="141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59"/>
      <c r="BE12" s="175"/>
      <c r="BF12" s="174"/>
      <c r="BG12" s="173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</row>
    <row r="13" spans="1:71" ht="3" customHeight="1">
      <c r="A13" s="134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57"/>
      <c r="BE13" s="178"/>
      <c r="BF13" s="173"/>
      <c r="BG13" s="173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</row>
    <row r="14" spans="1:71" ht="31.5" customHeight="1">
      <c r="A14" s="134"/>
      <c r="B14" s="134"/>
      <c r="C14" s="136"/>
      <c r="D14" s="137"/>
      <c r="E14" s="138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8"/>
      <c r="BA14" s="139"/>
      <c r="BB14" s="139"/>
      <c r="BC14" s="139"/>
      <c r="BD14" s="158"/>
      <c r="BE14" s="176"/>
      <c r="BF14" s="177"/>
      <c r="BG14" s="173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</row>
    <row r="15" spans="1:71" ht="18" customHeight="1">
      <c r="A15" s="134"/>
      <c r="B15" s="134"/>
      <c r="C15" s="132"/>
      <c r="D15" s="132"/>
      <c r="E15" s="132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32"/>
      <c r="BA15" s="139"/>
      <c r="BB15" s="139"/>
      <c r="BC15" s="139"/>
      <c r="BD15" s="158"/>
      <c r="BE15" s="176"/>
      <c r="BF15" s="171"/>
      <c r="BG15" s="173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</row>
    <row r="16" spans="1:71" ht="3" customHeight="1">
      <c r="A16" s="141"/>
      <c r="B16" s="132"/>
      <c r="C16" s="132"/>
      <c r="D16" s="132"/>
      <c r="E16" s="141"/>
      <c r="F16" s="136"/>
      <c r="G16" s="132"/>
      <c r="H16" s="132"/>
      <c r="I16" s="132"/>
      <c r="J16" s="132"/>
      <c r="K16" s="132"/>
      <c r="L16" s="132"/>
      <c r="M16" s="132"/>
      <c r="N16" s="142"/>
      <c r="O16" s="142"/>
      <c r="P16" s="142"/>
      <c r="Q16" s="142"/>
      <c r="R16" s="142"/>
      <c r="S16" s="142"/>
      <c r="T16" s="141"/>
      <c r="U16" s="141"/>
      <c r="V16" s="141"/>
      <c r="W16" s="141"/>
      <c r="X16" s="141"/>
      <c r="Y16" s="141"/>
      <c r="Z16" s="141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59"/>
      <c r="BE16" s="175"/>
      <c r="BF16" s="174"/>
      <c r="BG16" s="173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</row>
    <row r="17" spans="1:71" ht="3" customHeight="1">
      <c r="A17" s="143"/>
      <c r="B17" s="14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57"/>
      <c r="BE17" s="178"/>
      <c r="BF17" s="173"/>
      <c r="BG17" s="173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</row>
    <row r="18" spans="1:71" ht="31.5" customHeight="1">
      <c r="A18" s="144"/>
      <c r="B18" s="144"/>
      <c r="C18" s="136"/>
      <c r="D18" s="137"/>
      <c r="E18" s="138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8"/>
      <c r="BA18" s="139"/>
      <c r="BB18" s="139"/>
      <c r="BC18" s="139"/>
      <c r="BD18" s="158"/>
      <c r="BE18" s="176"/>
      <c r="BF18" s="177"/>
      <c r="BG18" s="173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</row>
    <row r="19" spans="1:71" ht="18" customHeight="1">
      <c r="A19" s="144"/>
      <c r="B19" s="144"/>
      <c r="C19" s="132"/>
      <c r="D19" s="132"/>
      <c r="E19" s="132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32"/>
      <c r="BA19" s="139"/>
      <c r="BB19" s="139"/>
      <c r="BC19" s="139"/>
      <c r="BD19" s="158"/>
      <c r="BE19" s="176"/>
      <c r="BF19" s="171"/>
      <c r="BG19" s="173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</row>
    <row r="20" spans="1:71" ht="3" customHeight="1">
      <c r="A20" s="144"/>
      <c r="B20" s="144"/>
      <c r="C20" s="132"/>
      <c r="D20" s="132"/>
      <c r="E20" s="141"/>
      <c r="F20" s="136"/>
      <c r="G20" s="132"/>
      <c r="H20" s="132"/>
      <c r="I20" s="132"/>
      <c r="J20" s="132"/>
      <c r="K20" s="132"/>
      <c r="L20" s="132"/>
      <c r="M20" s="132"/>
      <c r="N20" s="142"/>
      <c r="O20" s="142"/>
      <c r="P20" s="142"/>
      <c r="Q20" s="142"/>
      <c r="R20" s="142"/>
      <c r="S20" s="142"/>
      <c r="T20" s="141"/>
      <c r="U20" s="141"/>
      <c r="V20" s="141"/>
      <c r="W20" s="141"/>
      <c r="X20" s="141"/>
      <c r="Y20" s="141"/>
      <c r="Z20" s="141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59"/>
      <c r="BE20" s="175"/>
      <c r="BF20" s="174"/>
      <c r="BG20" s="173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</row>
    <row r="21" spans="1:71" ht="3" customHeight="1">
      <c r="A21" s="144"/>
      <c r="B21" s="14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57"/>
      <c r="BE21" s="178"/>
      <c r="BF21" s="173"/>
      <c r="BG21" s="173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</row>
    <row r="22" spans="1:71" ht="31.5" customHeight="1">
      <c r="A22" s="144"/>
      <c r="B22" s="144"/>
      <c r="C22" s="136"/>
      <c r="D22" s="182" t="s">
        <v>618</v>
      </c>
      <c r="E22" s="182"/>
      <c r="F22" s="182"/>
      <c r="G22" s="182"/>
      <c r="H22" s="182"/>
      <c r="I22" s="182"/>
      <c r="J22" s="184" t="s">
        <v>617</v>
      </c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58"/>
      <c r="BE22" s="176"/>
      <c r="BF22" s="177"/>
      <c r="BG22" s="173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</row>
    <row r="23" spans="1:71" ht="18" customHeight="1">
      <c r="A23" s="144"/>
      <c r="B23" s="144"/>
      <c r="C23" s="132"/>
      <c r="D23" s="183"/>
      <c r="E23" s="183"/>
      <c r="F23" s="183"/>
      <c r="G23" s="183"/>
      <c r="H23" s="183"/>
      <c r="I23" s="183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58"/>
      <c r="BE23" s="176"/>
      <c r="BF23" s="171"/>
      <c r="BG23" s="173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</row>
    <row r="24" spans="1:71" ht="3" customHeight="1">
      <c r="A24" s="144"/>
      <c r="B24" s="144"/>
      <c r="C24" s="132"/>
      <c r="D24" s="132"/>
      <c r="E24" s="141"/>
      <c r="F24" s="136"/>
      <c r="G24" s="132"/>
      <c r="H24" s="132"/>
      <c r="I24" s="132"/>
      <c r="J24" s="132"/>
      <c r="K24" s="132"/>
      <c r="L24" s="132"/>
      <c r="M24" s="132"/>
      <c r="N24" s="142"/>
      <c r="O24" s="142"/>
      <c r="P24" s="142"/>
      <c r="Q24" s="142"/>
      <c r="R24" s="142"/>
      <c r="S24" s="142"/>
      <c r="T24" s="141"/>
      <c r="U24" s="141"/>
      <c r="V24" s="141"/>
      <c r="W24" s="141"/>
      <c r="X24" s="141"/>
      <c r="Y24" s="141"/>
      <c r="Z24" s="141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59"/>
      <c r="BE24" s="175"/>
      <c r="BF24" s="174"/>
      <c r="BG24" s="173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</row>
    <row r="25" spans="1:71" ht="3" customHeight="1">
      <c r="A25" s="144"/>
      <c r="B25" s="144"/>
      <c r="C25" s="13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57"/>
      <c r="BE25" s="178"/>
      <c r="BF25" s="173"/>
      <c r="BG25" s="173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</row>
    <row r="26" spans="1:71" ht="31.5" customHeight="1">
      <c r="A26" s="144"/>
      <c r="B26" s="144"/>
      <c r="C26" s="136"/>
      <c r="D26" s="137"/>
      <c r="E26" s="138"/>
      <c r="F26" s="146" t="s">
        <v>548</v>
      </c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8"/>
      <c r="BA26" s="139"/>
      <c r="BB26" s="139"/>
      <c r="BC26" s="139"/>
      <c r="BD26" s="158"/>
      <c r="BE26" s="176"/>
      <c r="BF26" s="177"/>
      <c r="BG26" s="173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</row>
    <row r="27" spans="1:71" ht="18" customHeight="1">
      <c r="A27" s="144"/>
      <c r="B27" s="144"/>
      <c r="C27" s="132"/>
      <c r="D27" s="132"/>
      <c r="E27" s="132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32"/>
      <c r="BA27" s="139"/>
      <c r="BB27" s="139"/>
      <c r="BC27" s="139"/>
      <c r="BD27" s="158"/>
      <c r="BE27" s="176"/>
      <c r="BF27" s="171"/>
      <c r="BG27" s="173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</row>
    <row r="28" spans="1:71" ht="3" customHeight="1">
      <c r="A28" s="144"/>
      <c r="B28" s="144"/>
      <c r="C28" s="132"/>
      <c r="D28" s="132"/>
      <c r="E28" s="141"/>
      <c r="F28" s="136"/>
      <c r="G28" s="132"/>
      <c r="H28" s="132"/>
      <c r="I28" s="132"/>
      <c r="J28" s="132"/>
      <c r="K28" s="132"/>
      <c r="L28" s="132"/>
      <c r="M28" s="132"/>
      <c r="N28" s="142"/>
      <c r="O28" s="142"/>
      <c r="P28" s="142"/>
      <c r="Q28" s="142"/>
      <c r="R28" s="142"/>
      <c r="S28" s="142"/>
      <c r="T28" s="141"/>
      <c r="U28" s="141"/>
      <c r="V28" s="141"/>
      <c r="W28" s="141"/>
      <c r="X28" s="141"/>
      <c r="Y28" s="141"/>
      <c r="Z28" s="141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59"/>
      <c r="BE28" s="175"/>
      <c r="BF28" s="174"/>
      <c r="BG28" s="173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</row>
    <row r="29" spans="1:71" ht="3" customHeight="1">
      <c r="A29" s="144"/>
      <c r="B29" s="144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57"/>
      <c r="BE29" s="178"/>
      <c r="BF29" s="173"/>
      <c r="BG29" s="173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</row>
    <row r="30" spans="1:71" ht="31.5" customHeight="1">
      <c r="A30" s="144"/>
      <c r="B30" s="144"/>
      <c r="C30" s="136"/>
      <c r="D30" s="137"/>
      <c r="E30" s="138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8"/>
      <c r="BA30" s="139"/>
      <c r="BB30" s="139"/>
      <c r="BC30" s="139"/>
      <c r="BD30" s="158"/>
      <c r="BE30" s="176"/>
      <c r="BF30" s="177"/>
      <c r="BG30" s="173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1:71" ht="18" customHeight="1">
      <c r="A31" s="144"/>
      <c r="B31" s="144"/>
      <c r="C31" s="132"/>
      <c r="D31" s="132"/>
      <c r="E31" s="132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32"/>
      <c r="BA31" s="139"/>
      <c r="BB31" s="139"/>
      <c r="BC31" s="139"/>
      <c r="BD31" s="158"/>
      <c r="BE31" s="176"/>
      <c r="BF31" s="171"/>
      <c r="BG31" s="173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</row>
    <row r="32" spans="1:71" ht="3" customHeight="1">
      <c r="A32" s="144"/>
      <c r="B32" s="144"/>
      <c r="C32" s="132"/>
      <c r="D32" s="132"/>
      <c r="E32" s="141"/>
      <c r="F32" s="136"/>
      <c r="G32" s="132"/>
      <c r="H32" s="132"/>
      <c r="I32" s="132"/>
      <c r="J32" s="132"/>
      <c r="K32" s="132"/>
      <c r="L32" s="132"/>
      <c r="M32" s="132"/>
      <c r="N32" s="142"/>
      <c r="O32" s="142"/>
      <c r="P32" s="142"/>
      <c r="Q32" s="142"/>
      <c r="R32" s="142"/>
      <c r="S32" s="142"/>
      <c r="T32" s="141"/>
      <c r="U32" s="141"/>
      <c r="V32" s="141"/>
      <c r="W32" s="141"/>
      <c r="X32" s="141"/>
      <c r="Y32" s="141"/>
      <c r="Z32" s="141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59"/>
      <c r="BE32" s="175"/>
      <c r="BF32" s="174"/>
      <c r="BG32" s="173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</row>
    <row r="33" spans="1:71" ht="3" customHeight="1">
      <c r="A33" s="144"/>
      <c r="B33" s="144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57"/>
      <c r="BE33" s="178"/>
      <c r="BF33" s="173"/>
      <c r="BG33" s="173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</row>
    <row r="34" spans="1:71" ht="31.5" customHeight="1">
      <c r="A34" s="144"/>
      <c r="B34" s="144"/>
      <c r="C34" s="136"/>
      <c r="D34" s="137"/>
      <c r="E34" s="138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8"/>
      <c r="BA34" s="139"/>
      <c r="BB34" s="139"/>
      <c r="BC34" s="139"/>
      <c r="BD34" s="158"/>
      <c r="BE34" s="176"/>
      <c r="BF34" s="177"/>
      <c r="BG34" s="173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</row>
    <row r="35" spans="1:71" ht="18" customHeight="1">
      <c r="A35" s="144"/>
      <c r="B35" s="144"/>
      <c r="C35" s="132"/>
      <c r="D35" s="132"/>
      <c r="E35" s="132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32"/>
      <c r="BA35" s="139"/>
      <c r="BB35" s="139"/>
      <c r="BC35" s="139"/>
      <c r="BD35" s="158"/>
      <c r="BE35" s="176"/>
      <c r="BF35" s="171"/>
      <c r="BG35" s="173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</row>
    <row r="36" spans="1:71" ht="3" customHeight="1">
      <c r="A36" s="141"/>
      <c r="B36" s="132"/>
      <c r="C36" s="132"/>
      <c r="D36" s="132"/>
      <c r="E36" s="141"/>
      <c r="F36" s="136"/>
      <c r="G36" s="132"/>
      <c r="H36" s="132"/>
      <c r="I36" s="132"/>
      <c r="J36" s="132"/>
      <c r="K36" s="132"/>
      <c r="L36" s="132"/>
      <c r="M36" s="132"/>
      <c r="N36" s="142"/>
      <c r="O36" s="142"/>
      <c r="P36" s="142"/>
      <c r="Q36" s="142"/>
      <c r="R36" s="142"/>
      <c r="S36" s="142"/>
      <c r="T36" s="141"/>
      <c r="U36" s="141"/>
      <c r="V36" s="141"/>
      <c r="W36" s="141"/>
      <c r="X36" s="141"/>
      <c r="Y36" s="141"/>
      <c r="Z36" s="141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59"/>
      <c r="BE36" s="175"/>
      <c r="BF36" s="174"/>
      <c r="BG36" s="173"/>
      <c r="BH36" s="170"/>
      <c r="BI36" s="170"/>
      <c r="BJ36" s="170"/>
      <c r="BK36" s="170"/>
      <c r="BL36" s="170"/>
      <c r="BM36" s="170"/>
      <c r="BN36" s="170"/>
      <c r="BO36" s="170"/>
      <c r="BP36" s="170"/>
      <c r="BQ36" s="170"/>
      <c r="BR36" s="170"/>
      <c r="BS36" s="170"/>
    </row>
    <row r="37" spans="1:71" ht="3" customHeight="1">
      <c r="A37" s="143"/>
      <c r="B37" s="14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57"/>
      <c r="BE37" s="178"/>
      <c r="BF37" s="173"/>
      <c r="BG37" s="173"/>
      <c r="BH37" s="170"/>
      <c r="BI37" s="170"/>
      <c r="BJ37" s="170"/>
      <c r="BK37" s="170"/>
      <c r="BL37" s="170"/>
      <c r="BM37" s="170"/>
      <c r="BN37" s="170"/>
      <c r="BO37" s="170"/>
      <c r="BP37" s="170"/>
      <c r="BQ37" s="170"/>
      <c r="BR37" s="170"/>
      <c r="BS37" s="170"/>
    </row>
    <row r="38" spans="1:71" ht="31.5" customHeight="1">
      <c r="A38" s="144"/>
      <c r="B38" s="144"/>
      <c r="C38" s="136"/>
      <c r="D38" s="137"/>
      <c r="E38" s="138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8"/>
      <c r="BA38" s="139"/>
      <c r="BB38" s="139"/>
      <c r="BC38" s="139"/>
      <c r="BD38" s="158"/>
      <c r="BE38" s="176"/>
      <c r="BF38" s="177"/>
      <c r="BG38" s="173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</row>
    <row r="39" spans="1:71" ht="18" customHeight="1">
      <c r="A39" s="144"/>
      <c r="B39" s="144"/>
      <c r="C39" s="132"/>
      <c r="D39" s="132"/>
      <c r="E39" s="132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32"/>
      <c r="BA39" s="139"/>
      <c r="BB39" s="139"/>
      <c r="BC39" s="139"/>
      <c r="BD39" s="158"/>
      <c r="BE39" s="176"/>
      <c r="BF39" s="171"/>
      <c r="BG39" s="173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</row>
    <row r="40" spans="1:71" ht="3" customHeight="1">
      <c r="A40" s="144"/>
      <c r="B40" s="144"/>
      <c r="C40" s="132"/>
      <c r="D40" s="132"/>
      <c r="E40" s="141"/>
      <c r="F40" s="136"/>
      <c r="G40" s="132"/>
      <c r="H40" s="132"/>
      <c r="I40" s="132"/>
      <c r="J40" s="132"/>
      <c r="K40" s="132"/>
      <c r="L40" s="132"/>
      <c r="M40" s="132"/>
      <c r="N40" s="142"/>
      <c r="O40" s="142"/>
      <c r="P40" s="142"/>
      <c r="Q40" s="142"/>
      <c r="R40" s="142"/>
      <c r="S40" s="142"/>
      <c r="T40" s="141"/>
      <c r="U40" s="141"/>
      <c r="V40" s="141"/>
      <c r="W40" s="141"/>
      <c r="X40" s="141"/>
      <c r="Y40" s="141"/>
      <c r="Z40" s="141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59"/>
      <c r="BE40" s="175"/>
      <c r="BF40" s="174"/>
      <c r="BG40" s="173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</row>
    <row r="41" spans="1:71" ht="3" customHeight="1">
      <c r="A41" s="144"/>
      <c r="B41" s="144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57"/>
      <c r="BE41" s="178"/>
      <c r="BF41" s="173"/>
      <c r="BG41" s="173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</row>
    <row r="42" spans="1:71" ht="31.5" customHeight="1">
      <c r="A42" s="144"/>
      <c r="B42" s="144"/>
      <c r="C42" s="136"/>
      <c r="D42" s="137"/>
      <c r="E42" s="138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8"/>
      <c r="BA42" s="139"/>
      <c r="BB42" s="139"/>
      <c r="BC42" s="139"/>
      <c r="BD42" s="158"/>
      <c r="BE42" s="176"/>
      <c r="BF42" s="177"/>
      <c r="BG42" s="173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</row>
    <row r="43" spans="1:71" ht="21" customHeight="1">
      <c r="A43" s="144"/>
      <c r="B43" s="144"/>
      <c r="C43" s="132"/>
      <c r="D43" s="132"/>
      <c r="E43" s="132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32"/>
      <c r="BA43" s="139"/>
      <c r="BB43" s="139"/>
      <c r="BC43" s="139"/>
      <c r="BD43" s="158"/>
      <c r="BE43" s="176"/>
      <c r="BF43" s="171"/>
      <c r="BG43" s="173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</row>
    <row r="44" spans="1:71" ht="3" customHeight="1">
      <c r="A44" s="144"/>
      <c r="B44" s="144"/>
      <c r="C44" s="132"/>
      <c r="D44" s="132"/>
      <c r="E44" s="141"/>
      <c r="F44" s="136"/>
      <c r="G44" s="132"/>
      <c r="H44" s="132"/>
      <c r="I44" s="132"/>
      <c r="J44" s="132"/>
      <c r="K44" s="132"/>
      <c r="L44" s="132"/>
      <c r="M44" s="132"/>
      <c r="N44" s="142"/>
      <c r="O44" s="142"/>
      <c r="P44" s="142"/>
      <c r="Q44" s="142"/>
      <c r="R44" s="142"/>
      <c r="S44" s="142"/>
      <c r="T44" s="141"/>
      <c r="U44" s="141"/>
      <c r="V44" s="141"/>
      <c r="W44" s="141"/>
      <c r="X44" s="141"/>
      <c r="Y44" s="141"/>
      <c r="Z44" s="141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59"/>
      <c r="BE44" s="175"/>
      <c r="BF44" s="174"/>
      <c r="BG44" s="173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</row>
    <row r="45" spans="1:71" ht="3" customHeight="1">
      <c r="A45" s="144"/>
      <c r="B45" s="144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57"/>
      <c r="BE45" s="178"/>
      <c r="BF45" s="173"/>
      <c r="BG45" s="173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</row>
    <row r="46" spans="1:71" ht="31.5" customHeight="1">
      <c r="A46" s="144"/>
      <c r="B46" s="144"/>
      <c r="C46" s="136"/>
      <c r="D46" s="137"/>
      <c r="E46" s="138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8"/>
      <c r="BA46" s="139"/>
      <c r="BB46" s="139"/>
      <c r="BC46" s="139"/>
      <c r="BD46" s="158"/>
      <c r="BE46" s="176"/>
      <c r="BF46" s="177"/>
      <c r="BG46" s="173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</row>
    <row r="47" spans="1:71" ht="20.25" customHeight="1">
      <c r="A47" s="144"/>
      <c r="B47" s="144"/>
      <c r="C47" s="132"/>
      <c r="D47" s="132"/>
      <c r="E47" s="132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32"/>
      <c r="BA47" s="139"/>
      <c r="BB47" s="139"/>
      <c r="BC47" s="139"/>
      <c r="BD47" s="158"/>
      <c r="BE47" s="176"/>
      <c r="BF47" s="171"/>
      <c r="BG47" s="173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</row>
    <row r="48" spans="1:71" ht="3" customHeight="1">
      <c r="A48" s="144"/>
      <c r="B48" s="144"/>
      <c r="C48" s="132"/>
      <c r="D48" s="132"/>
      <c r="E48" s="141"/>
      <c r="F48" s="136"/>
      <c r="G48" s="132"/>
      <c r="H48" s="132"/>
      <c r="I48" s="132"/>
      <c r="J48" s="132"/>
      <c r="K48" s="132"/>
      <c r="L48" s="132"/>
      <c r="M48" s="132"/>
      <c r="N48" s="142"/>
      <c r="O48" s="142"/>
      <c r="P48" s="142"/>
      <c r="Q48" s="142"/>
      <c r="R48" s="142"/>
      <c r="S48" s="142"/>
      <c r="T48" s="141"/>
      <c r="U48" s="141"/>
      <c r="V48" s="141"/>
      <c r="W48" s="141"/>
      <c r="X48" s="141"/>
      <c r="Y48" s="141"/>
      <c r="Z48" s="141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59"/>
      <c r="BE48" s="175"/>
      <c r="BF48" s="174"/>
      <c r="BG48" s="173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</row>
    <row r="49" spans="1:71" ht="3" customHeight="1">
      <c r="A49" s="144"/>
      <c r="B49" s="14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57"/>
      <c r="BE49" s="178"/>
      <c r="BF49" s="173"/>
      <c r="BG49" s="173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</row>
    <row r="50" spans="1:71" ht="31.5" customHeight="1">
      <c r="A50" s="144"/>
      <c r="B50" s="144"/>
      <c r="C50" s="136"/>
      <c r="D50" s="137"/>
      <c r="E50" s="138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8"/>
      <c r="BA50" s="139"/>
      <c r="BB50" s="139"/>
      <c r="BC50" s="139"/>
      <c r="BD50" s="158"/>
      <c r="BE50" s="176"/>
      <c r="BF50" s="177"/>
      <c r="BG50" s="173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</row>
    <row r="51" spans="1:71" ht="18" customHeight="1">
      <c r="A51" s="144"/>
      <c r="B51" s="144"/>
      <c r="C51" s="132"/>
      <c r="D51" s="132"/>
      <c r="E51" s="132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32"/>
      <c r="BA51" s="139"/>
      <c r="BB51" s="139"/>
      <c r="BC51" s="139"/>
      <c r="BD51" s="158"/>
      <c r="BE51" s="176"/>
      <c r="BF51" s="171"/>
      <c r="BG51" s="173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</row>
    <row r="52" spans="1:71" ht="3" customHeight="1">
      <c r="A52" s="144"/>
      <c r="B52" s="144"/>
      <c r="C52" s="132"/>
      <c r="D52" s="132"/>
      <c r="E52" s="141"/>
      <c r="F52" s="136"/>
      <c r="G52" s="132"/>
      <c r="H52" s="132"/>
      <c r="I52" s="132"/>
      <c r="J52" s="132"/>
      <c r="K52" s="132"/>
      <c r="L52" s="132"/>
      <c r="M52" s="132"/>
      <c r="N52" s="142"/>
      <c r="O52" s="142"/>
      <c r="P52" s="142"/>
      <c r="Q52" s="142"/>
      <c r="R52" s="142"/>
      <c r="S52" s="142"/>
      <c r="T52" s="141"/>
      <c r="U52" s="141"/>
      <c r="V52" s="141"/>
      <c r="W52" s="141"/>
      <c r="X52" s="141"/>
      <c r="Y52" s="141"/>
      <c r="Z52" s="141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59"/>
      <c r="BE52" s="175"/>
      <c r="BF52" s="174"/>
      <c r="BG52" s="173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</row>
    <row r="53" spans="1:71" ht="3" customHeight="1">
      <c r="A53" s="144"/>
      <c r="B53" s="144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57"/>
      <c r="BE53" s="178"/>
      <c r="BF53" s="173"/>
      <c r="BG53" s="173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</row>
    <row r="54" spans="1:71" ht="31.5" customHeight="1">
      <c r="A54" s="144"/>
      <c r="B54" s="144"/>
      <c r="C54" s="136"/>
      <c r="D54" s="137"/>
      <c r="E54" s="138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8"/>
      <c r="BA54" s="139"/>
      <c r="BB54" s="139"/>
      <c r="BC54" s="139"/>
      <c r="BD54" s="158"/>
      <c r="BE54" s="176"/>
      <c r="BF54" s="177"/>
      <c r="BG54" s="173"/>
      <c r="BH54" s="170"/>
      <c r="BI54" s="170"/>
      <c r="BJ54" s="170"/>
      <c r="BK54" s="170"/>
      <c r="BL54" s="170"/>
      <c r="BM54" s="170"/>
      <c r="BN54" s="170"/>
      <c r="BO54" s="170"/>
      <c r="BP54" s="170"/>
      <c r="BQ54" s="170"/>
      <c r="BR54" s="170"/>
      <c r="BS54" s="170"/>
    </row>
    <row r="55" spans="1:71" ht="18" customHeight="1">
      <c r="A55" s="144"/>
      <c r="B55" s="144"/>
      <c r="C55" s="132"/>
      <c r="D55" s="132"/>
      <c r="E55" s="132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32"/>
      <c r="BA55" s="139"/>
      <c r="BB55" s="139"/>
      <c r="BC55" s="139"/>
      <c r="BD55" s="158"/>
      <c r="BE55" s="176"/>
      <c r="BF55" s="171"/>
      <c r="BG55" s="173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</row>
    <row r="56" spans="1:71" ht="3" customHeight="1">
      <c r="A56" s="132"/>
      <c r="B56" s="132"/>
      <c r="C56" s="132"/>
      <c r="D56" s="132"/>
      <c r="E56" s="141"/>
      <c r="F56" s="136"/>
      <c r="G56" s="132"/>
      <c r="H56" s="132"/>
      <c r="I56" s="132"/>
      <c r="J56" s="132"/>
      <c r="K56" s="132"/>
      <c r="L56" s="132"/>
      <c r="M56" s="132"/>
      <c r="N56" s="142"/>
      <c r="O56" s="142"/>
      <c r="P56" s="142"/>
      <c r="Q56" s="142"/>
      <c r="R56" s="142"/>
      <c r="S56" s="142"/>
      <c r="T56" s="141"/>
      <c r="U56" s="141"/>
      <c r="V56" s="141"/>
      <c r="W56" s="141"/>
      <c r="X56" s="141"/>
      <c r="Y56" s="141"/>
      <c r="Z56" s="141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59"/>
      <c r="BE56" s="175"/>
      <c r="BF56" s="174"/>
      <c r="BG56" s="173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</row>
    <row r="57" spans="1:71" ht="3" customHeight="1">
      <c r="A57" s="147"/>
      <c r="B57" s="148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57"/>
      <c r="BE57" s="178"/>
      <c r="BF57" s="173"/>
      <c r="BG57" s="173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</row>
    <row r="58" spans="1:71" ht="31.5" customHeight="1">
      <c r="A58" s="148"/>
      <c r="B58" s="148"/>
      <c r="C58" s="136"/>
      <c r="D58" s="137"/>
      <c r="E58" s="138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8"/>
      <c r="BA58" s="139"/>
      <c r="BB58" s="139"/>
      <c r="BC58" s="139"/>
      <c r="BD58" s="158"/>
      <c r="BE58" s="176"/>
      <c r="BF58" s="177"/>
      <c r="BG58" s="173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</row>
    <row r="59" spans="1:71" ht="18" customHeight="1">
      <c r="A59" s="148"/>
      <c r="B59" s="148"/>
      <c r="C59" s="132"/>
      <c r="D59" s="132"/>
      <c r="E59" s="132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32"/>
      <c r="BA59" s="139"/>
      <c r="BB59" s="139"/>
      <c r="BC59" s="139"/>
      <c r="BD59" s="158"/>
      <c r="BE59" s="176"/>
      <c r="BF59" s="171"/>
      <c r="BG59" s="173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</row>
    <row r="60" spans="1:71" ht="3" customHeight="1">
      <c r="A60" s="148"/>
      <c r="B60" s="148"/>
      <c r="C60" s="132"/>
      <c r="D60" s="132"/>
      <c r="E60" s="141"/>
      <c r="F60" s="136"/>
      <c r="G60" s="132"/>
      <c r="H60" s="132"/>
      <c r="I60" s="132"/>
      <c r="J60" s="132"/>
      <c r="K60" s="132"/>
      <c r="L60" s="132"/>
      <c r="M60" s="132"/>
      <c r="N60" s="142"/>
      <c r="O60" s="142"/>
      <c r="P60" s="142"/>
      <c r="Q60" s="142"/>
      <c r="R60" s="142"/>
      <c r="S60" s="142"/>
      <c r="T60" s="141"/>
      <c r="U60" s="141"/>
      <c r="V60" s="141"/>
      <c r="W60" s="141"/>
      <c r="X60" s="141"/>
      <c r="Y60" s="141"/>
      <c r="Z60" s="141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59"/>
      <c r="BE60" s="175"/>
      <c r="BF60" s="174"/>
      <c r="BG60" s="173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</row>
    <row r="61" spans="1:71" ht="3" customHeight="1">
      <c r="A61" s="148"/>
      <c r="B61" s="148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57"/>
      <c r="BE61" s="178"/>
      <c r="BF61" s="173"/>
      <c r="BG61" s="173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</row>
    <row r="62" spans="1:71" ht="31.5" customHeight="1">
      <c r="A62" s="148"/>
      <c r="B62" s="148"/>
      <c r="C62" s="136"/>
      <c r="D62" s="137"/>
      <c r="E62" s="138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8"/>
      <c r="BA62" s="139"/>
      <c r="BB62" s="139"/>
      <c r="BC62" s="139"/>
      <c r="BD62" s="158"/>
      <c r="BE62" s="176"/>
      <c r="BF62" s="177"/>
      <c r="BG62" s="173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</row>
    <row r="63" spans="1:71" ht="18" customHeight="1">
      <c r="A63" s="148"/>
      <c r="B63" s="148"/>
      <c r="C63" s="132"/>
      <c r="D63" s="132"/>
      <c r="E63" s="132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32"/>
      <c r="BA63" s="139"/>
      <c r="BB63" s="139"/>
      <c r="BC63" s="139"/>
      <c r="BD63" s="158"/>
      <c r="BE63" s="176"/>
      <c r="BF63" s="171"/>
      <c r="BG63" s="173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</row>
    <row r="64" spans="1:71" ht="3" customHeight="1">
      <c r="A64" s="141"/>
      <c r="B64" s="132"/>
      <c r="C64" s="132"/>
      <c r="D64" s="132"/>
      <c r="E64" s="141"/>
      <c r="F64" s="136"/>
      <c r="G64" s="132"/>
      <c r="H64" s="132"/>
      <c r="I64" s="132"/>
      <c r="J64" s="132"/>
      <c r="K64" s="132"/>
      <c r="L64" s="132"/>
      <c r="M64" s="132"/>
      <c r="N64" s="142"/>
      <c r="O64" s="142"/>
      <c r="P64" s="142"/>
      <c r="Q64" s="142"/>
      <c r="R64" s="142"/>
      <c r="S64" s="142"/>
      <c r="T64" s="141"/>
      <c r="U64" s="141"/>
      <c r="V64" s="141"/>
      <c r="W64" s="141"/>
      <c r="X64" s="141"/>
      <c r="Y64" s="141"/>
      <c r="Z64" s="141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59"/>
      <c r="BE64" s="175"/>
      <c r="BF64" s="174"/>
      <c r="BG64" s="173"/>
      <c r="BH64" s="170"/>
      <c r="BI64" s="170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</row>
    <row r="65" spans="1:71" ht="3" customHeight="1">
      <c r="A65" s="149"/>
      <c r="B65" s="149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41"/>
      <c r="BB65" s="135"/>
      <c r="BC65" s="135"/>
      <c r="BD65" s="157"/>
      <c r="BE65" s="178"/>
      <c r="BF65" s="173"/>
      <c r="BG65" s="173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170"/>
    </row>
    <row r="66" spans="1:71" ht="31.5" customHeight="1">
      <c r="A66" s="149"/>
      <c r="B66" s="149"/>
      <c r="C66" s="136"/>
      <c r="D66" s="137"/>
      <c r="E66" s="138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8"/>
      <c r="BA66" s="139"/>
      <c r="BB66" s="139"/>
      <c r="BC66" s="139"/>
      <c r="BD66" s="158"/>
      <c r="BE66" s="176"/>
      <c r="BF66" s="177"/>
      <c r="BG66" s="173"/>
      <c r="BH66" s="170"/>
      <c r="BI66" s="170"/>
      <c r="BJ66" s="170"/>
      <c r="BK66" s="170"/>
      <c r="BL66" s="170"/>
      <c r="BM66" s="170"/>
      <c r="BN66" s="170"/>
      <c r="BO66" s="170"/>
      <c r="BP66" s="170"/>
      <c r="BQ66" s="170"/>
      <c r="BR66" s="170"/>
      <c r="BS66" s="170"/>
    </row>
    <row r="67" spans="1:71" ht="18" customHeight="1">
      <c r="A67" s="149"/>
      <c r="B67" s="149"/>
      <c r="C67" s="132"/>
      <c r="D67" s="132"/>
      <c r="E67" s="132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32"/>
      <c r="BA67" s="139"/>
      <c r="BB67" s="139"/>
      <c r="BC67" s="139"/>
      <c r="BD67" s="158"/>
      <c r="BE67" s="176"/>
      <c r="BF67" s="171"/>
      <c r="BG67" s="173"/>
      <c r="BH67" s="170"/>
      <c r="BI67" s="170"/>
      <c r="BJ67" s="170"/>
      <c r="BK67" s="170"/>
      <c r="BL67" s="170"/>
      <c r="BM67" s="170"/>
      <c r="BN67" s="170"/>
      <c r="BO67" s="170"/>
      <c r="BP67" s="170"/>
      <c r="BQ67" s="170"/>
      <c r="BR67" s="170"/>
      <c r="BS67" s="170"/>
    </row>
    <row r="68" spans="1:71" ht="3" customHeight="1">
      <c r="A68" s="141"/>
      <c r="B68" s="132"/>
      <c r="C68" s="132"/>
      <c r="D68" s="132"/>
      <c r="E68" s="141"/>
      <c r="F68" s="136"/>
      <c r="G68" s="132"/>
      <c r="H68" s="132"/>
      <c r="I68" s="132"/>
      <c r="J68" s="132"/>
      <c r="K68" s="132"/>
      <c r="L68" s="132"/>
      <c r="M68" s="132"/>
      <c r="N68" s="142"/>
      <c r="O68" s="142"/>
      <c r="P68" s="142"/>
      <c r="Q68" s="142"/>
      <c r="R68" s="142"/>
      <c r="S68" s="142"/>
      <c r="T68" s="141"/>
      <c r="U68" s="141"/>
      <c r="V68" s="141"/>
      <c r="W68" s="141"/>
      <c r="X68" s="141"/>
      <c r="Y68" s="141"/>
      <c r="Z68" s="141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59"/>
      <c r="BE68" s="175"/>
      <c r="BF68" s="174"/>
      <c r="BG68" s="173"/>
      <c r="BH68" s="170"/>
      <c r="BI68" s="170"/>
      <c r="BJ68" s="170"/>
      <c r="BK68" s="170"/>
      <c r="BL68" s="170"/>
      <c r="BM68" s="170"/>
      <c r="BN68" s="170"/>
      <c r="BO68" s="170"/>
      <c r="BP68" s="170"/>
      <c r="BQ68" s="170"/>
      <c r="BR68" s="170"/>
      <c r="BS68" s="170"/>
    </row>
    <row r="69" spans="1:71">
      <c r="G69" s="150"/>
      <c r="H69" s="150"/>
      <c r="I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2"/>
      <c r="AQ69" s="152"/>
      <c r="AR69" s="152"/>
      <c r="AS69" s="152"/>
      <c r="AT69" s="152"/>
      <c r="AU69" s="152"/>
      <c r="AV69" s="152"/>
      <c r="BD69" s="160"/>
      <c r="BE69" s="172"/>
      <c r="BF69" s="171"/>
      <c r="BG69" s="171"/>
      <c r="BH69" s="171"/>
      <c r="BI69" s="170"/>
      <c r="BJ69" s="170"/>
      <c r="BK69" s="170"/>
      <c r="BL69" s="170"/>
      <c r="BM69" s="170"/>
      <c r="BN69" s="170"/>
      <c r="BO69" s="170"/>
      <c r="BP69" s="170"/>
      <c r="BQ69" s="170"/>
      <c r="BR69" s="170"/>
      <c r="BS69" s="170"/>
    </row>
    <row r="70" spans="1:71">
      <c r="AY70" s="153"/>
      <c r="BA70" s="153"/>
      <c r="BB70" s="153"/>
      <c r="BC70" s="153"/>
      <c r="BD70" s="153"/>
      <c r="BE70" s="153"/>
      <c r="BF70" s="153"/>
      <c r="BG70" s="153"/>
      <c r="BH70" s="128"/>
    </row>
    <row r="71" spans="1:71" ht="12" customHeight="1">
      <c r="AY71" s="153"/>
      <c r="BA71" s="153"/>
      <c r="BB71" s="153"/>
      <c r="BC71" s="153"/>
      <c r="BD71" s="153"/>
      <c r="BE71" s="153"/>
      <c r="BF71" s="153"/>
      <c r="BG71" s="153"/>
      <c r="BH71" s="128"/>
    </row>
    <row r="72" spans="1:71" ht="12" customHeight="1">
      <c r="AY72" s="153"/>
      <c r="BA72" s="153"/>
      <c r="BB72" s="153"/>
      <c r="BC72" s="153"/>
      <c r="BD72" s="153"/>
      <c r="BE72" s="153"/>
      <c r="BF72" s="153"/>
      <c r="BG72" s="153"/>
      <c r="BH72" s="128"/>
    </row>
    <row r="73" spans="1:71" ht="12" customHeight="1">
      <c r="AY73" s="153"/>
      <c r="BA73" s="153"/>
      <c r="BB73" s="153"/>
      <c r="BC73" s="153"/>
      <c r="BD73" s="153"/>
      <c r="BE73" s="153"/>
      <c r="BF73" s="153"/>
      <c r="BG73" s="153"/>
      <c r="BH73" s="128"/>
    </row>
    <row r="74" spans="1:71" ht="12" customHeight="1">
      <c r="AY74" s="153"/>
      <c r="BA74" s="153"/>
      <c r="BB74" s="153"/>
      <c r="BC74" s="153"/>
      <c r="BD74" s="153"/>
      <c r="BE74" s="153"/>
      <c r="BF74" s="153"/>
      <c r="BG74" s="153"/>
      <c r="BH74" s="128"/>
    </row>
    <row r="75" spans="1:71">
      <c r="AY75" s="153"/>
      <c r="BA75" s="153"/>
      <c r="BB75" s="153"/>
      <c r="BC75" s="153"/>
      <c r="BD75" s="153"/>
      <c r="BE75" s="153"/>
      <c r="BF75" s="153"/>
      <c r="BG75" s="153"/>
      <c r="BH75" s="128"/>
    </row>
    <row r="76" spans="1:71">
      <c r="AY76" s="153"/>
      <c r="BA76" s="153"/>
      <c r="BB76" s="153"/>
      <c r="BC76" s="153"/>
      <c r="BD76" s="153"/>
      <c r="BE76" s="153"/>
      <c r="BF76" s="153"/>
      <c r="BG76" s="153"/>
      <c r="BH76" s="128"/>
    </row>
    <row r="77" spans="1:71">
      <c r="AY77" s="153"/>
      <c r="BA77" s="153"/>
      <c r="BB77" s="153"/>
      <c r="BC77" s="153"/>
      <c r="BD77" s="153"/>
      <c r="BE77" s="153"/>
      <c r="BF77" s="153"/>
      <c r="BG77" s="153"/>
      <c r="BH77" s="128"/>
    </row>
    <row r="78" spans="1:71">
      <c r="AY78" s="153"/>
      <c r="BA78" s="153"/>
      <c r="BB78" s="153"/>
      <c r="BC78" s="153"/>
      <c r="BD78" s="153"/>
      <c r="BE78" s="153"/>
      <c r="BF78" s="153"/>
      <c r="BG78" s="153"/>
      <c r="BH78" s="128"/>
    </row>
    <row r="80" spans="1:71">
      <c r="A80" s="128"/>
      <c r="B80" s="128"/>
    </row>
    <row r="81" spans="1:62" s="129" customFormat="1">
      <c r="A81" s="128"/>
      <c r="B81" s="128"/>
      <c r="BI81" s="128"/>
      <c r="BJ81" s="128"/>
    </row>
    <row r="82" spans="1:62" s="129" customFormat="1">
      <c r="A82" s="128"/>
      <c r="B82" s="128"/>
      <c r="BI82" s="128"/>
      <c r="BJ82" s="128"/>
    </row>
    <row r="83" spans="1:62" s="129" customFormat="1">
      <c r="A83" s="128"/>
      <c r="B83" s="128"/>
      <c r="BI83" s="128"/>
      <c r="BJ83" s="128"/>
    </row>
    <row r="84" spans="1:62" s="129" customFormat="1">
      <c r="A84" s="128"/>
      <c r="B84" s="128"/>
      <c r="BI84" s="128"/>
      <c r="BJ84" s="128"/>
    </row>
    <row r="85" spans="1:62" s="129" customFormat="1">
      <c r="A85" s="128"/>
      <c r="B85" s="128"/>
      <c r="BI85" s="128"/>
      <c r="BJ85" s="128"/>
    </row>
    <row r="86" spans="1:62" s="129" customFormat="1">
      <c r="A86" s="128"/>
      <c r="B86" s="128"/>
      <c r="BI86" s="128"/>
      <c r="BJ86" s="128"/>
    </row>
    <row r="87" spans="1:62" s="129" customFormat="1">
      <c r="A87" s="128"/>
      <c r="B87" s="128"/>
      <c r="BI87" s="128"/>
      <c r="BJ87" s="128"/>
    </row>
    <row r="88" spans="1:62" s="129" customFormat="1">
      <c r="A88" s="128"/>
      <c r="B88" s="128"/>
      <c r="BI88" s="128"/>
      <c r="BJ88" s="128"/>
    </row>
    <row r="89" spans="1:62" s="129" customFormat="1">
      <c r="A89" s="128"/>
      <c r="B89" s="128"/>
      <c r="BI89" s="128"/>
      <c r="BJ89" s="128"/>
    </row>
    <row r="90" spans="1:62" s="129" customFormat="1">
      <c r="A90" s="128"/>
      <c r="B90" s="128"/>
      <c r="BI90" s="128"/>
      <c r="BJ90" s="128"/>
    </row>
    <row r="91" spans="1:62" s="129" customFormat="1">
      <c r="A91" s="128"/>
      <c r="B91" s="128"/>
      <c r="BI91" s="128"/>
      <c r="BJ91" s="128"/>
    </row>
    <row r="92" spans="1:62" s="129" customFormat="1">
      <c r="A92" s="128"/>
      <c r="B92" s="128"/>
      <c r="BI92" s="128"/>
      <c r="BJ92" s="128"/>
    </row>
    <row r="93" spans="1:62" s="129" customFormat="1">
      <c r="A93" s="128"/>
      <c r="B93" s="128"/>
      <c r="BI93" s="128"/>
      <c r="BJ93" s="128"/>
    </row>
    <row r="94" spans="1:62" s="129" customFormat="1">
      <c r="A94" s="128"/>
      <c r="B94" s="128"/>
      <c r="BI94" s="128"/>
      <c r="BJ94" s="128"/>
    </row>
    <row r="95" spans="1:62" s="129" customFormat="1">
      <c r="A95" s="128"/>
      <c r="B95" s="128"/>
      <c r="BI95" s="128"/>
      <c r="BJ95" s="128"/>
    </row>
    <row r="96" spans="1:62" s="129" customFormat="1">
      <c r="A96" s="128"/>
      <c r="B96" s="128"/>
      <c r="BI96" s="128"/>
      <c r="BJ96" s="128"/>
    </row>
    <row r="97" spans="1:62" s="129" customFormat="1">
      <c r="A97" s="128"/>
      <c r="B97" s="128"/>
      <c r="BI97" s="128"/>
      <c r="BJ97" s="128"/>
    </row>
  </sheetData>
  <mergeCells count="3">
    <mergeCell ref="AR1:BJ2"/>
    <mergeCell ref="D22:I23"/>
    <mergeCell ref="J22:BC23"/>
  </mergeCells>
  <phoneticPr fontId="30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2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196">
        <f>'241'!AS1+1</f>
        <v>242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2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2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2" ht="18" customHeight="1">
      <c r="B4" s="263" t="s">
        <v>590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378"/>
      <c r="AO4" s="378"/>
      <c r="AP4" s="378"/>
      <c r="AQ4" s="378"/>
      <c r="AR4" s="378"/>
      <c r="AS4" s="378"/>
      <c r="AT4" s="378"/>
      <c r="AU4" s="378"/>
      <c r="AV4" s="378"/>
      <c r="AW4" s="378"/>
      <c r="AX4" s="378"/>
      <c r="AY4" s="378"/>
      <c r="AZ4" s="378"/>
      <c r="BA4" s="378"/>
      <c r="BB4" s="378"/>
      <c r="BC4" s="378"/>
      <c r="BD4" s="378"/>
      <c r="BE4" s="378"/>
      <c r="BF4" s="378"/>
      <c r="BG4" s="378"/>
      <c r="BH4" s="378"/>
      <c r="BI4" s="378"/>
      <c r="BJ4" s="378"/>
    </row>
    <row r="5" spans="1:62" ht="12.95" customHeight="1">
      <c r="B5" s="7"/>
    </row>
    <row r="6" spans="1:62" ht="15.95" customHeight="1">
      <c r="B6" s="300" t="s">
        <v>62</v>
      </c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 t="s">
        <v>26</v>
      </c>
      <c r="P6" s="257"/>
      <c r="Q6" s="257"/>
      <c r="R6" s="257"/>
      <c r="S6" s="257"/>
      <c r="T6" s="257"/>
      <c r="U6" s="257"/>
      <c r="V6" s="257"/>
      <c r="W6" s="257" t="s">
        <v>63</v>
      </c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 t="s">
        <v>66</v>
      </c>
      <c r="AN6" s="257"/>
      <c r="AO6" s="257"/>
      <c r="AP6" s="257"/>
      <c r="AQ6" s="257"/>
      <c r="AR6" s="257"/>
      <c r="AS6" s="257"/>
      <c r="AT6" s="257"/>
      <c r="AU6" s="257" t="s">
        <v>67</v>
      </c>
      <c r="AV6" s="257"/>
      <c r="AW6" s="257"/>
      <c r="AX6" s="257"/>
      <c r="AY6" s="257"/>
      <c r="AZ6" s="257"/>
      <c r="BA6" s="257"/>
      <c r="BB6" s="257"/>
      <c r="BC6" s="257" t="s">
        <v>68</v>
      </c>
      <c r="BD6" s="257"/>
      <c r="BE6" s="257"/>
      <c r="BF6" s="257"/>
      <c r="BG6" s="257"/>
      <c r="BH6" s="257"/>
      <c r="BI6" s="257"/>
      <c r="BJ6" s="258"/>
    </row>
    <row r="7" spans="1:62" ht="15.95" customHeight="1">
      <c r="B7" s="303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 t="s">
        <v>64</v>
      </c>
      <c r="X7" s="259"/>
      <c r="Y7" s="259"/>
      <c r="Z7" s="259"/>
      <c r="AA7" s="259"/>
      <c r="AB7" s="259"/>
      <c r="AC7" s="259"/>
      <c r="AD7" s="259"/>
      <c r="AE7" s="259" t="s">
        <v>65</v>
      </c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60"/>
    </row>
    <row r="8" spans="1:62" ht="12" customHeight="1">
      <c r="N8" s="20"/>
      <c r="U8" s="379" t="s">
        <v>614</v>
      </c>
      <c r="V8" s="379"/>
      <c r="AC8" s="379" t="s">
        <v>614</v>
      </c>
      <c r="AD8" s="379"/>
      <c r="AK8" s="379" t="s">
        <v>614</v>
      </c>
      <c r="AL8" s="379"/>
      <c r="AS8" s="379" t="s">
        <v>614</v>
      </c>
      <c r="AT8" s="379"/>
      <c r="BA8" s="379" t="s">
        <v>614</v>
      </c>
      <c r="BB8" s="379"/>
      <c r="BI8" s="379" t="s">
        <v>614</v>
      </c>
      <c r="BJ8" s="379"/>
    </row>
    <row r="9" spans="1:62" ht="8.1" customHeight="1">
      <c r="N9" s="21"/>
    </row>
    <row r="10" spans="1:62">
      <c r="C10" s="246" t="s">
        <v>58</v>
      </c>
      <c r="D10" s="246"/>
      <c r="E10" s="246"/>
      <c r="F10" s="246"/>
      <c r="G10" s="248">
        <v>20</v>
      </c>
      <c r="H10" s="248"/>
      <c r="I10" s="248"/>
      <c r="J10" s="246" t="s">
        <v>62</v>
      </c>
      <c r="K10" s="246"/>
      <c r="L10" s="246"/>
      <c r="M10" s="246"/>
      <c r="N10" s="21"/>
      <c r="O10" s="243">
        <v>68197714</v>
      </c>
      <c r="P10" s="243"/>
      <c r="Q10" s="243"/>
      <c r="R10" s="243"/>
      <c r="S10" s="243"/>
      <c r="T10" s="243"/>
      <c r="U10" s="243"/>
      <c r="V10" s="243"/>
      <c r="W10" s="243">
        <v>67259688</v>
      </c>
      <c r="X10" s="243"/>
      <c r="Y10" s="243"/>
      <c r="Z10" s="243"/>
      <c r="AA10" s="243"/>
      <c r="AB10" s="243"/>
      <c r="AC10" s="243"/>
      <c r="AD10" s="243"/>
      <c r="AE10" s="243">
        <v>26903</v>
      </c>
      <c r="AF10" s="243"/>
      <c r="AG10" s="243"/>
      <c r="AH10" s="243"/>
      <c r="AI10" s="243"/>
      <c r="AJ10" s="243"/>
      <c r="AK10" s="243"/>
      <c r="AL10" s="243"/>
      <c r="AM10" s="243">
        <v>900514</v>
      </c>
      <c r="AN10" s="243"/>
      <c r="AO10" s="243"/>
      <c r="AP10" s="243"/>
      <c r="AQ10" s="243"/>
      <c r="AR10" s="243"/>
      <c r="AS10" s="243"/>
      <c r="AT10" s="243"/>
      <c r="AU10" s="243">
        <v>10609</v>
      </c>
      <c r="AV10" s="243"/>
      <c r="AW10" s="243"/>
      <c r="AX10" s="243"/>
      <c r="AY10" s="243"/>
      <c r="AZ10" s="243"/>
      <c r="BA10" s="243"/>
      <c r="BB10" s="243"/>
      <c r="BC10" s="243">
        <v>4705</v>
      </c>
      <c r="BD10" s="243"/>
      <c r="BE10" s="243"/>
      <c r="BF10" s="243"/>
      <c r="BG10" s="243"/>
      <c r="BH10" s="243"/>
      <c r="BI10" s="243"/>
      <c r="BJ10" s="243"/>
    </row>
    <row r="11" spans="1:62">
      <c r="G11" s="248">
        <v>21</v>
      </c>
      <c r="H11" s="248"/>
      <c r="I11" s="248"/>
      <c r="N11" s="21"/>
      <c r="O11" s="243">
        <v>68406040</v>
      </c>
      <c r="P11" s="243"/>
      <c r="Q11" s="243"/>
      <c r="R11" s="243"/>
      <c r="S11" s="243"/>
      <c r="T11" s="243"/>
      <c r="U11" s="243"/>
      <c r="V11" s="243"/>
      <c r="W11" s="243">
        <v>67450442</v>
      </c>
      <c r="X11" s="243"/>
      <c r="Y11" s="243"/>
      <c r="Z11" s="243"/>
      <c r="AA11" s="243"/>
      <c r="AB11" s="243"/>
      <c r="AC11" s="243"/>
      <c r="AD11" s="243"/>
      <c r="AE11" s="243">
        <v>30655</v>
      </c>
      <c r="AF11" s="243"/>
      <c r="AG11" s="243"/>
      <c r="AH11" s="243"/>
      <c r="AI11" s="243"/>
      <c r="AJ11" s="243"/>
      <c r="AK11" s="243"/>
      <c r="AL11" s="243"/>
      <c r="AM11" s="243">
        <v>914034</v>
      </c>
      <c r="AN11" s="243"/>
      <c r="AO11" s="243"/>
      <c r="AP11" s="243"/>
      <c r="AQ11" s="243"/>
      <c r="AR11" s="243"/>
      <c r="AS11" s="243"/>
      <c r="AT11" s="243"/>
      <c r="AU11" s="243">
        <v>10909</v>
      </c>
      <c r="AV11" s="243"/>
      <c r="AW11" s="243"/>
      <c r="AX11" s="243"/>
      <c r="AY11" s="243"/>
      <c r="AZ11" s="243"/>
      <c r="BA11" s="243"/>
      <c r="BB11" s="243"/>
      <c r="BC11" s="243">
        <v>4675</v>
      </c>
      <c r="BD11" s="243"/>
      <c r="BE11" s="243"/>
      <c r="BF11" s="243"/>
      <c r="BG11" s="243"/>
      <c r="BH11" s="243"/>
      <c r="BI11" s="243"/>
      <c r="BJ11" s="243"/>
    </row>
    <row r="12" spans="1:62">
      <c r="G12" s="248">
        <v>22</v>
      </c>
      <c r="H12" s="248"/>
      <c r="I12" s="248"/>
      <c r="N12" s="21"/>
      <c r="O12" s="243">
        <v>68635360</v>
      </c>
      <c r="P12" s="243"/>
      <c r="Q12" s="243"/>
      <c r="R12" s="243"/>
      <c r="S12" s="243"/>
      <c r="T12" s="243"/>
      <c r="U12" s="243"/>
      <c r="V12" s="243"/>
      <c r="W12" s="243">
        <v>67657118</v>
      </c>
      <c r="X12" s="243"/>
      <c r="Y12" s="243"/>
      <c r="Z12" s="243"/>
      <c r="AA12" s="243"/>
      <c r="AB12" s="243"/>
      <c r="AC12" s="243"/>
      <c r="AD12" s="243"/>
      <c r="AE12" s="243">
        <v>33647</v>
      </c>
      <c r="AF12" s="243"/>
      <c r="AG12" s="243"/>
      <c r="AH12" s="243"/>
      <c r="AI12" s="243"/>
      <c r="AJ12" s="243"/>
      <c r="AK12" s="243"/>
      <c r="AL12" s="243"/>
      <c r="AM12" s="243">
        <v>934896</v>
      </c>
      <c r="AN12" s="243"/>
      <c r="AO12" s="243"/>
      <c r="AP12" s="243"/>
      <c r="AQ12" s="243"/>
      <c r="AR12" s="243"/>
      <c r="AS12" s="243"/>
      <c r="AT12" s="243"/>
      <c r="AU12" s="243">
        <v>9699</v>
      </c>
      <c r="AV12" s="243"/>
      <c r="AW12" s="243"/>
      <c r="AX12" s="243"/>
      <c r="AY12" s="243"/>
      <c r="AZ12" s="243"/>
      <c r="BA12" s="243"/>
      <c r="BB12" s="243"/>
      <c r="BC12" s="243">
        <v>4628</v>
      </c>
      <c r="BD12" s="243"/>
      <c r="BE12" s="243"/>
      <c r="BF12" s="243"/>
      <c r="BG12" s="243"/>
      <c r="BH12" s="243"/>
      <c r="BI12" s="243"/>
      <c r="BJ12" s="243"/>
    </row>
    <row r="13" spans="1:62">
      <c r="G13" s="248">
        <v>23</v>
      </c>
      <c r="H13" s="248"/>
      <c r="I13" s="248"/>
      <c r="N13" s="21"/>
      <c r="O13" s="243">
        <v>67404877</v>
      </c>
      <c r="P13" s="243"/>
      <c r="Q13" s="243"/>
      <c r="R13" s="243"/>
      <c r="S13" s="243"/>
      <c r="T13" s="243"/>
      <c r="U13" s="243"/>
      <c r="V13" s="243"/>
      <c r="W13" s="243">
        <v>66382455</v>
      </c>
      <c r="X13" s="243"/>
      <c r="Y13" s="243"/>
      <c r="Z13" s="243"/>
      <c r="AA13" s="243"/>
      <c r="AB13" s="243"/>
      <c r="AC13" s="243"/>
      <c r="AD13" s="243"/>
      <c r="AE13" s="243">
        <v>30825</v>
      </c>
      <c r="AF13" s="243"/>
      <c r="AG13" s="243"/>
      <c r="AH13" s="243"/>
      <c r="AI13" s="243"/>
      <c r="AJ13" s="243"/>
      <c r="AK13" s="243"/>
      <c r="AL13" s="243"/>
      <c r="AM13" s="243">
        <v>982282</v>
      </c>
      <c r="AN13" s="243"/>
      <c r="AO13" s="243"/>
      <c r="AP13" s="243"/>
      <c r="AQ13" s="243"/>
      <c r="AR13" s="243"/>
      <c r="AS13" s="243"/>
      <c r="AT13" s="243"/>
      <c r="AU13" s="243">
        <v>9315</v>
      </c>
      <c r="AV13" s="243"/>
      <c r="AW13" s="243"/>
      <c r="AX13" s="243"/>
      <c r="AY13" s="243"/>
      <c r="AZ13" s="243"/>
      <c r="BA13" s="243"/>
      <c r="BB13" s="243"/>
      <c r="BC13" s="243">
        <v>4856</v>
      </c>
      <c r="BD13" s="243"/>
      <c r="BE13" s="243"/>
      <c r="BF13" s="243"/>
      <c r="BG13" s="243"/>
      <c r="BH13" s="243"/>
      <c r="BI13" s="243"/>
      <c r="BJ13" s="243"/>
    </row>
    <row r="14" spans="1:62">
      <c r="G14" s="327">
        <v>24</v>
      </c>
      <c r="H14" s="327"/>
      <c r="I14" s="327"/>
      <c r="N14" s="21"/>
      <c r="O14" s="249">
        <v>67323408</v>
      </c>
      <c r="P14" s="249"/>
      <c r="Q14" s="249"/>
      <c r="R14" s="249"/>
      <c r="S14" s="249"/>
      <c r="T14" s="249"/>
      <c r="U14" s="249"/>
      <c r="V14" s="249"/>
      <c r="W14" s="249">
        <v>66253182</v>
      </c>
      <c r="X14" s="249"/>
      <c r="Y14" s="249"/>
      <c r="Z14" s="249"/>
      <c r="AA14" s="249"/>
      <c r="AB14" s="249"/>
      <c r="AC14" s="249"/>
      <c r="AD14" s="249"/>
      <c r="AE14" s="249">
        <v>32488</v>
      </c>
      <c r="AF14" s="249"/>
      <c r="AG14" s="249"/>
      <c r="AH14" s="249"/>
      <c r="AI14" s="249"/>
      <c r="AJ14" s="249"/>
      <c r="AK14" s="249"/>
      <c r="AL14" s="249"/>
      <c r="AM14" s="249">
        <v>1026815</v>
      </c>
      <c r="AN14" s="249"/>
      <c r="AO14" s="249"/>
      <c r="AP14" s="249"/>
      <c r="AQ14" s="249"/>
      <c r="AR14" s="249"/>
      <c r="AS14" s="249"/>
      <c r="AT14" s="249"/>
      <c r="AU14" s="249">
        <v>10923</v>
      </c>
      <c r="AV14" s="249"/>
      <c r="AW14" s="249"/>
      <c r="AX14" s="249"/>
      <c r="AY14" s="249"/>
      <c r="AZ14" s="249"/>
      <c r="BA14" s="249"/>
      <c r="BB14" s="249"/>
      <c r="BC14" s="249">
        <v>5203</v>
      </c>
      <c r="BD14" s="249"/>
      <c r="BE14" s="249"/>
      <c r="BF14" s="249"/>
      <c r="BG14" s="249"/>
      <c r="BH14" s="249"/>
      <c r="BI14" s="249"/>
      <c r="BJ14" s="249"/>
    </row>
    <row r="15" spans="1:62" ht="8.1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>
      <c r="C16" s="244" t="s">
        <v>15</v>
      </c>
      <c r="D16" s="244"/>
      <c r="E16" s="3" t="s">
        <v>69</v>
      </c>
      <c r="F16" s="4" t="s">
        <v>71</v>
      </c>
    </row>
    <row r="17" spans="2:62">
      <c r="B17" s="242" t="s">
        <v>16</v>
      </c>
      <c r="C17" s="242"/>
      <c r="D17" s="242"/>
      <c r="E17" s="3" t="s">
        <v>70</v>
      </c>
      <c r="F17" s="4" t="s">
        <v>72</v>
      </c>
    </row>
    <row r="19" spans="2:62" ht="18" customHeight="1">
      <c r="B19" s="263" t="s">
        <v>591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</row>
    <row r="20" spans="2:62" ht="12.95" customHeight="1">
      <c r="B20" s="7"/>
      <c r="BJ20" s="1" t="s">
        <v>21</v>
      </c>
    </row>
    <row r="21" spans="2:62">
      <c r="B21" s="369" t="s">
        <v>244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 t="s">
        <v>73</v>
      </c>
      <c r="P21" s="370"/>
      <c r="Q21" s="370"/>
      <c r="R21" s="370"/>
      <c r="S21" s="370"/>
      <c r="T21" s="370"/>
      <c r="U21" s="370"/>
      <c r="V21" s="370"/>
      <c r="W21" s="370"/>
      <c r="X21" s="370"/>
      <c r="Y21" s="370"/>
      <c r="Z21" s="370"/>
      <c r="AA21" s="370"/>
      <c r="AB21" s="370"/>
      <c r="AC21" s="370"/>
      <c r="AD21" s="370"/>
      <c r="AE21" s="370" t="s">
        <v>74</v>
      </c>
      <c r="AF21" s="370"/>
      <c r="AG21" s="370"/>
      <c r="AH21" s="37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370"/>
      <c r="AT21" s="370"/>
      <c r="AU21" s="370" t="s">
        <v>75</v>
      </c>
      <c r="AV21" s="370"/>
      <c r="AW21" s="370"/>
      <c r="AX21" s="370"/>
      <c r="AY21" s="370"/>
      <c r="AZ21" s="370"/>
      <c r="BA21" s="370"/>
      <c r="BB21" s="370"/>
      <c r="BC21" s="370"/>
      <c r="BD21" s="370"/>
      <c r="BE21" s="370"/>
      <c r="BF21" s="370"/>
      <c r="BG21" s="370"/>
      <c r="BH21" s="370"/>
      <c r="BI21" s="370"/>
      <c r="BJ21" s="374"/>
    </row>
    <row r="22" spans="2:62">
      <c r="B22" s="371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  <c r="AZ22" s="372"/>
      <c r="BA22" s="372"/>
      <c r="BB22" s="372"/>
      <c r="BC22" s="372"/>
      <c r="BD22" s="372"/>
      <c r="BE22" s="372"/>
      <c r="BF22" s="372"/>
      <c r="BG22" s="372"/>
      <c r="BH22" s="372"/>
      <c r="BI22" s="372"/>
      <c r="BJ22" s="375"/>
    </row>
    <row r="23" spans="2:62" ht="12" customHeight="1">
      <c r="N23" s="20"/>
      <c r="AC23" s="379" t="s">
        <v>615</v>
      </c>
      <c r="AD23" s="379"/>
      <c r="AS23" s="379" t="s">
        <v>615</v>
      </c>
      <c r="AT23" s="379"/>
      <c r="BI23" s="379" t="s">
        <v>615</v>
      </c>
      <c r="BJ23" s="379"/>
    </row>
    <row r="24" spans="2:62" ht="8.1" customHeight="1">
      <c r="N24" s="21"/>
    </row>
    <row r="25" spans="2:62">
      <c r="C25" s="246" t="s">
        <v>58</v>
      </c>
      <c r="D25" s="246"/>
      <c r="E25" s="246"/>
      <c r="F25" s="246"/>
      <c r="G25" s="248">
        <v>21</v>
      </c>
      <c r="H25" s="248"/>
      <c r="I25" s="248"/>
      <c r="J25" s="248" t="s">
        <v>59</v>
      </c>
      <c r="K25" s="248"/>
      <c r="L25" s="248"/>
      <c r="M25" s="248"/>
      <c r="N25" s="21"/>
      <c r="O25" s="243">
        <v>1241265</v>
      </c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>
        <v>102407</v>
      </c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>
        <v>1138858</v>
      </c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</row>
    <row r="26" spans="2:62">
      <c r="G26" s="248">
        <v>22</v>
      </c>
      <c r="H26" s="248"/>
      <c r="I26" s="248"/>
      <c r="N26" s="21"/>
      <c r="O26" s="243">
        <v>1248878</v>
      </c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>
        <v>102406</v>
      </c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43"/>
      <c r="AT26" s="243"/>
      <c r="AU26" s="243">
        <v>1146472</v>
      </c>
      <c r="AV26" s="243"/>
      <c r="AW26" s="243"/>
      <c r="AX26" s="243"/>
      <c r="AY26" s="243"/>
      <c r="AZ26" s="243"/>
      <c r="BA26" s="243"/>
      <c r="BB26" s="243"/>
      <c r="BC26" s="243"/>
      <c r="BD26" s="243"/>
      <c r="BE26" s="243"/>
      <c r="BF26" s="243"/>
      <c r="BG26" s="243"/>
      <c r="BH26" s="243"/>
      <c r="BI26" s="243"/>
      <c r="BJ26" s="243"/>
    </row>
    <row r="27" spans="2:62">
      <c r="G27" s="248">
        <v>23</v>
      </c>
      <c r="H27" s="248"/>
      <c r="I27" s="248"/>
      <c r="N27" s="21"/>
      <c r="O27" s="243">
        <v>1256842</v>
      </c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>
        <v>103449</v>
      </c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3"/>
      <c r="AQ27" s="243"/>
      <c r="AR27" s="243"/>
      <c r="AS27" s="243"/>
      <c r="AT27" s="243"/>
      <c r="AU27" s="243">
        <v>1153393</v>
      </c>
      <c r="AV27" s="243"/>
      <c r="AW27" s="243"/>
      <c r="AX27" s="243"/>
      <c r="AY27" s="243"/>
      <c r="AZ27" s="243"/>
      <c r="BA27" s="243"/>
      <c r="BB27" s="243"/>
      <c r="BC27" s="243"/>
      <c r="BD27" s="243"/>
      <c r="BE27" s="243"/>
      <c r="BF27" s="243"/>
      <c r="BG27" s="243"/>
      <c r="BH27" s="243"/>
      <c r="BI27" s="243"/>
      <c r="BJ27" s="243"/>
    </row>
    <row r="28" spans="2:62">
      <c r="G28" s="248">
        <v>24</v>
      </c>
      <c r="H28" s="248"/>
      <c r="I28" s="248"/>
      <c r="N28" s="21"/>
      <c r="O28" s="243">
        <v>1264642</v>
      </c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>
        <v>104369</v>
      </c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  <c r="AS28" s="243"/>
      <c r="AT28" s="243"/>
      <c r="AU28" s="243">
        <v>1160273</v>
      </c>
      <c r="AV28" s="243"/>
      <c r="AW28" s="243"/>
      <c r="AX28" s="243"/>
      <c r="AY28" s="243"/>
      <c r="AZ28" s="243"/>
      <c r="BA28" s="243"/>
      <c r="BB28" s="243"/>
      <c r="BC28" s="243"/>
      <c r="BD28" s="243"/>
      <c r="BE28" s="243"/>
      <c r="BF28" s="243"/>
      <c r="BG28" s="243"/>
      <c r="BH28" s="243"/>
      <c r="BI28" s="243"/>
      <c r="BJ28" s="243"/>
    </row>
    <row r="29" spans="2:62">
      <c r="G29" s="327">
        <v>25</v>
      </c>
      <c r="H29" s="327"/>
      <c r="I29" s="327"/>
      <c r="N29" s="21"/>
      <c r="O29" s="249">
        <v>1270854</v>
      </c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>
        <v>105175</v>
      </c>
      <c r="AF29" s="249"/>
      <c r="AG29" s="249"/>
      <c r="AH29" s="249"/>
      <c r="AI29" s="249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49">
        <v>1165679</v>
      </c>
      <c r="AV29" s="249"/>
      <c r="AW29" s="249"/>
      <c r="AX29" s="249"/>
      <c r="AY29" s="249"/>
      <c r="AZ29" s="249"/>
      <c r="BA29" s="249"/>
      <c r="BB29" s="249"/>
      <c r="BC29" s="249"/>
      <c r="BD29" s="249"/>
      <c r="BE29" s="249"/>
      <c r="BF29" s="249"/>
      <c r="BG29" s="249"/>
      <c r="BH29" s="249"/>
      <c r="BI29" s="249"/>
      <c r="BJ29" s="249"/>
    </row>
    <row r="30" spans="2:62" ht="8.1" customHeight="1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2:62">
      <c r="B31" s="350" t="s">
        <v>16</v>
      </c>
      <c r="C31" s="350"/>
      <c r="D31" s="350"/>
      <c r="E31" s="3" t="s">
        <v>76</v>
      </c>
      <c r="F31" s="4" t="s">
        <v>77</v>
      </c>
    </row>
    <row r="33" spans="2:62" ht="18" customHeight="1">
      <c r="B33" s="263" t="s">
        <v>592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</row>
    <row r="34" spans="2:62">
      <c r="BJ34" s="1" t="s">
        <v>21</v>
      </c>
    </row>
    <row r="35" spans="2:62" ht="13.5" customHeight="1">
      <c r="B35" s="369" t="s">
        <v>244</v>
      </c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 t="s">
        <v>78</v>
      </c>
      <c r="O35" s="370"/>
      <c r="P35" s="370"/>
      <c r="Q35" s="370"/>
      <c r="R35" s="370"/>
      <c r="S35" s="370"/>
      <c r="T35" s="370"/>
      <c r="U35" s="373" t="s">
        <v>79</v>
      </c>
      <c r="V35" s="370"/>
      <c r="W35" s="370"/>
      <c r="X35" s="370"/>
      <c r="Y35" s="370"/>
      <c r="Z35" s="370"/>
      <c r="AA35" s="370"/>
      <c r="AB35" s="373" t="s">
        <v>80</v>
      </c>
      <c r="AC35" s="370"/>
      <c r="AD35" s="370"/>
      <c r="AE35" s="370"/>
      <c r="AF35" s="370"/>
      <c r="AG35" s="370"/>
      <c r="AH35" s="370"/>
      <c r="AI35" s="370" t="s">
        <v>81</v>
      </c>
      <c r="AJ35" s="370"/>
      <c r="AK35" s="370"/>
      <c r="AL35" s="370"/>
      <c r="AM35" s="370"/>
      <c r="AN35" s="370"/>
      <c r="AO35" s="370"/>
      <c r="AP35" s="370" t="s">
        <v>82</v>
      </c>
      <c r="AQ35" s="370"/>
      <c r="AR35" s="370"/>
      <c r="AS35" s="370"/>
      <c r="AT35" s="370"/>
      <c r="AU35" s="370"/>
      <c r="AV35" s="370"/>
      <c r="AW35" s="370" t="s">
        <v>84</v>
      </c>
      <c r="AX35" s="370"/>
      <c r="AY35" s="370"/>
      <c r="AZ35" s="370"/>
      <c r="BA35" s="370"/>
      <c r="BB35" s="370"/>
      <c r="BC35" s="370"/>
      <c r="BD35" s="370" t="s">
        <v>83</v>
      </c>
      <c r="BE35" s="370"/>
      <c r="BF35" s="370"/>
      <c r="BG35" s="370"/>
      <c r="BH35" s="370"/>
      <c r="BI35" s="370"/>
      <c r="BJ35" s="374"/>
    </row>
    <row r="36" spans="2:62" ht="13.5" customHeight="1">
      <c r="B36" s="371"/>
      <c r="C36" s="372"/>
      <c r="D36" s="372"/>
      <c r="E36" s="372"/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2"/>
      <c r="AU36" s="372"/>
      <c r="AV36" s="372"/>
      <c r="AW36" s="372"/>
      <c r="AX36" s="372"/>
      <c r="AY36" s="372"/>
      <c r="AZ36" s="372"/>
      <c r="BA36" s="372"/>
      <c r="BB36" s="372"/>
      <c r="BC36" s="372"/>
      <c r="BD36" s="372"/>
      <c r="BE36" s="372"/>
      <c r="BF36" s="372"/>
      <c r="BG36" s="372"/>
      <c r="BH36" s="372"/>
      <c r="BI36" s="372"/>
      <c r="BJ36" s="375"/>
    </row>
    <row r="37" spans="2:62" ht="8.1" customHeight="1">
      <c r="M37" s="20"/>
    </row>
    <row r="38" spans="2:62">
      <c r="C38" s="246" t="s">
        <v>58</v>
      </c>
      <c r="D38" s="246"/>
      <c r="E38" s="246"/>
      <c r="F38" s="246"/>
      <c r="G38" s="248">
        <v>21</v>
      </c>
      <c r="H38" s="248"/>
      <c r="I38" s="248"/>
      <c r="J38" s="248" t="s">
        <v>59</v>
      </c>
      <c r="K38" s="248"/>
      <c r="L38" s="248"/>
      <c r="M38" s="21"/>
      <c r="N38" s="243">
        <v>1</v>
      </c>
      <c r="O38" s="243"/>
      <c r="P38" s="243"/>
      <c r="Q38" s="243"/>
      <c r="R38" s="243"/>
      <c r="S38" s="243"/>
      <c r="T38" s="243"/>
      <c r="U38" s="243">
        <v>1</v>
      </c>
      <c r="V38" s="243"/>
      <c r="W38" s="243"/>
      <c r="X38" s="243"/>
      <c r="Y38" s="243"/>
      <c r="Z38" s="243"/>
      <c r="AA38" s="243"/>
      <c r="AB38" s="243">
        <v>4</v>
      </c>
      <c r="AC38" s="243"/>
      <c r="AD38" s="243"/>
      <c r="AE38" s="243"/>
      <c r="AF38" s="243"/>
      <c r="AG38" s="243"/>
      <c r="AH38" s="243"/>
      <c r="AI38" s="243">
        <v>6980</v>
      </c>
      <c r="AJ38" s="243"/>
      <c r="AK38" s="243"/>
      <c r="AL38" s="243"/>
      <c r="AM38" s="243"/>
      <c r="AN38" s="243"/>
      <c r="AO38" s="243"/>
      <c r="AP38" s="243">
        <v>16442</v>
      </c>
      <c r="AQ38" s="243"/>
      <c r="AR38" s="243"/>
      <c r="AS38" s="243"/>
      <c r="AT38" s="243"/>
      <c r="AU38" s="243"/>
      <c r="AV38" s="243"/>
      <c r="AW38" s="243">
        <v>458</v>
      </c>
      <c r="AX38" s="243"/>
      <c r="AY38" s="243"/>
      <c r="AZ38" s="243"/>
      <c r="BA38" s="243"/>
      <c r="BB38" s="243"/>
      <c r="BC38" s="243"/>
      <c r="BD38" s="243">
        <v>345</v>
      </c>
      <c r="BE38" s="243"/>
      <c r="BF38" s="243"/>
      <c r="BG38" s="243"/>
      <c r="BH38" s="243"/>
      <c r="BI38" s="243"/>
      <c r="BJ38" s="243"/>
    </row>
    <row r="39" spans="2:62">
      <c r="G39" s="248">
        <v>22</v>
      </c>
      <c r="H39" s="248"/>
      <c r="I39" s="248"/>
      <c r="M39" s="21"/>
      <c r="N39" s="243">
        <v>1</v>
      </c>
      <c r="O39" s="243"/>
      <c r="P39" s="243"/>
      <c r="Q39" s="243"/>
      <c r="R39" s="243"/>
      <c r="S39" s="243"/>
      <c r="T39" s="243"/>
      <c r="U39" s="243">
        <v>1</v>
      </c>
      <c r="V39" s="243"/>
      <c r="W39" s="243"/>
      <c r="X39" s="243"/>
      <c r="Y39" s="243"/>
      <c r="Z39" s="243"/>
      <c r="AA39" s="243"/>
      <c r="AB39" s="243">
        <v>4</v>
      </c>
      <c r="AC39" s="243"/>
      <c r="AD39" s="243"/>
      <c r="AE39" s="243"/>
      <c r="AF39" s="243"/>
      <c r="AG39" s="243"/>
      <c r="AH39" s="243"/>
      <c r="AI39" s="243">
        <v>7067</v>
      </c>
      <c r="AJ39" s="243"/>
      <c r="AK39" s="243"/>
      <c r="AL39" s="243"/>
      <c r="AM39" s="243"/>
      <c r="AN39" s="243"/>
      <c r="AO39" s="243"/>
      <c r="AP39" s="243">
        <v>16935</v>
      </c>
      <c r="AQ39" s="243"/>
      <c r="AR39" s="243"/>
      <c r="AS39" s="243"/>
      <c r="AT39" s="243"/>
      <c r="AU39" s="243"/>
      <c r="AV39" s="243"/>
      <c r="AW39" s="243">
        <v>459</v>
      </c>
      <c r="AX39" s="243"/>
      <c r="AY39" s="243"/>
      <c r="AZ39" s="243"/>
      <c r="BA39" s="243"/>
      <c r="BB39" s="243"/>
      <c r="BC39" s="243"/>
      <c r="BD39" s="243">
        <v>340</v>
      </c>
      <c r="BE39" s="243"/>
      <c r="BF39" s="243"/>
      <c r="BG39" s="243"/>
      <c r="BH39" s="243"/>
      <c r="BI39" s="243"/>
      <c r="BJ39" s="243"/>
    </row>
    <row r="40" spans="2:62">
      <c r="G40" s="248">
        <v>23</v>
      </c>
      <c r="H40" s="248"/>
      <c r="I40" s="248"/>
      <c r="M40" s="21"/>
      <c r="N40" s="243">
        <v>1</v>
      </c>
      <c r="O40" s="243"/>
      <c r="P40" s="243"/>
      <c r="Q40" s="243"/>
      <c r="R40" s="243"/>
      <c r="S40" s="243"/>
      <c r="T40" s="243"/>
      <c r="U40" s="243">
        <v>1</v>
      </c>
      <c r="V40" s="243"/>
      <c r="W40" s="243"/>
      <c r="X40" s="243"/>
      <c r="Y40" s="243"/>
      <c r="Z40" s="243"/>
      <c r="AA40" s="243"/>
      <c r="AB40" s="243">
        <v>4</v>
      </c>
      <c r="AC40" s="243"/>
      <c r="AD40" s="243"/>
      <c r="AE40" s="243"/>
      <c r="AF40" s="243"/>
      <c r="AG40" s="243"/>
      <c r="AH40" s="243"/>
      <c r="AI40" s="243">
        <v>7122</v>
      </c>
      <c r="AJ40" s="243"/>
      <c r="AK40" s="243"/>
      <c r="AL40" s="243"/>
      <c r="AM40" s="243"/>
      <c r="AN40" s="243"/>
      <c r="AO40" s="243"/>
      <c r="AP40" s="243">
        <v>17212</v>
      </c>
      <c r="AQ40" s="243"/>
      <c r="AR40" s="243"/>
      <c r="AS40" s="243"/>
      <c r="AT40" s="243"/>
      <c r="AU40" s="243"/>
      <c r="AV40" s="243"/>
      <c r="AW40" s="243">
        <v>464</v>
      </c>
      <c r="AX40" s="243"/>
      <c r="AY40" s="243"/>
      <c r="AZ40" s="243"/>
      <c r="BA40" s="243"/>
      <c r="BB40" s="243"/>
      <c r="BC40" s="243"/>
      <c r="BD40" s="243">
        <v>342</v>
      </c>
      <c r="BE40" s="243"/>
      <c r="BF40" s="243"/>
      <c r="BG40" s="243"/>
      <c r="BH40" s="243"/>
      <c r="BI40" s="243"/>
      <c r="BJ40" s="243"/>
    </row>
    <row r="41" spans="2:62">
      <c r="G41" s="248">
        <v>24</v>
      </c>
      <c r="H41" s="248"/>
      <c r="I41" s="248"/>
      <c r="M41" s="21"/>
      <c r="N41" s="243">
        <v>1</v>
      </c>
      <c r="O41" s="243"/>
      <c r="P41" s="243"/>
      <c r="Q41" s="243"/>
      <c r="R41" s="243"/>
      <c r="S41" s="243"/>
      <c r="T41" s="243"/>
      <c r="U41" s="243">
        <v>1</v>
      </c>
      <c r="V41" s="243"/>
      <c r="W41" s="243"/>
      <c r="X41" s="243"/>
      <c r="Y41" s="243"/>
      <c r="Z41" s="243"/>
      <c r="AA41" s="243"/>
      <c r="AB41" s="243">
        <v>4</v>
      </c>
      <c r="AC41" s="243"/>
      <c r="AD41" s="243"/>
      <c r="AE41" s="243"/>
      <c r="AF41" s="243"/>
      <c r="AG41" s="243"/>
      <c r="AH41" s="243"/>
      <c r="AI41" s="243">
        <v>7175</v>
      </c>
      <c r="AJ41" s="243"/>
      <c r="AK41" s="243"/>
      <c r="AL41" s="243"/>
      <c r="AM41" s="243"/>
      <c r="AN41" s="243"/>
      <c r="AO41" s="243"/>
      <c r="AP41" s="243">
        <v>17440</v>
      </c>
      <c r="AQ41" s="243"/>
      <c r="AR41" s="243"/>
      <c r="AS41" s="243"/>
      <c r="AT41" s="243"/>
      <c r="AU41" s="243"/>
      <c r="AV41" s="243"/>
      <c r="AW41" s="243">
        <v>471</v>
      </c>
      <c r="AX41" s="243"/>
      <c r="AY41" s="243"/>
      <c r="AZ41" s="243"/>
      <c r="BA41" s="243"/>
      <c r="BB41" s="243"/>
      <c r="BC41" s="243"/>
      <c r="BD41" s="243">
        <v>350</v>
      </c>
      <c r="BE41" s="243"/>
      <c r="BF41" s="243"/>
      <c r="BG41" s="243"/>
      <c r="BH41" s="243"/>
      <c r="BI41" s="243"/>
      <c r="BJ41" s="243"/>
    </row>
    <row r="42" spans="2:62">
      <c r="G42" s="327">
        <v>25</v>
      </c>
      <c r="H42" s="327"/>
      <c r="I42" s="327"/>
      <c r="M42" s="21"/>
      <c r="N42" s="249">
        <v>1</v>
      </c>
      <c r="O42" s="249"/>
      <c r="P42" s="249"/>
      <c r="Q42" s="249"/>
      <c r="R42" s="249"/>
      <c r="S42" s="249"/>
      <c r="T42" s="249"/>
      <c r="U42" s="249">
        <v>1</v>
      </c>
      <c r="V42" s="249"/>
      <c r="W42" s="249"/>
      <c r="X42" s="249"/>
      <c r="Y42" s="249"/>
      <c r="Z42" s="249"/>
      <c r="AA42" s="249"/>
      <c r="AB42" s="249">
        <v>4</v>
      </c>
      <c r="AC42" s="249"/>
      <c r="AD42" s="249"/>
      <c r="AE42" s="249"/>
      <c r="AF42" s="249"/>
      <c r="AG42" s="249"/>
      <c r="AH42" s="249"/>
      <c r="AI42" s="249">
        <v>7232</v>
      </c>
      <c r="AJ42" s="249"/>
      <c r="AK42" s="249"/>
      <c r="AL42" s="249"/>
      <c r="AM42" s="249"/>
      <c r="AN42" s="249"/>
      <c r="AO42" s="249"/>
      <c r="AP42" s="249">
        <v>17730</v>
      </c>
      <c r="AQ42" s="249"/>
      <c r="AR42" s="249"/>
      <c r="AS42" s="249"/>
      <c r="AT42" s="249"/>
      <c r="AU42" s="249"/>
      <c r="AV42" s="249"/>
      <c r="AW42" s="249">
        <v>479</v>
      </c>
      <c r="AX42" s="249"/>
      <c r="AY42" s="249"/>
      <c r="AZ42" s="249"/>
      <c r="BA42" s="249"/>
      <c r="BB42" s="249"/>
      <c r="BC42" s="249"/>
      <c r="BD42" s="249">
        <v>346</v>
      </c>
      <c r="BE42" s="249"/>
      <c r="BF42" s="249"/>
      <c r="BG42" s="249"/>
      <c r="BH42" s="249"/>
      <c r="BI42" s="249"/>
      <c r="BJ42" s="249"/>
    </row>
    <row r="43" spans="2:62" ht="8.1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2:62">
      <c r="B44" s="350" t="s">
        <v>16</v>
      </c>
      <c r="C44" s="350"/>
      <c r="D44" s="350"/>
      <c r="E44" s="3" t="s">
        <v>17</v>
      </c>
      <c r="F44" s="4" t="s">
        <v>77</v>
      </c>
    </row>
    <row r="46" spans="2:62" ht="18" customHeight="1">
      <c r="B46" s="263" t="s">
        <v>593</v>
      </c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</row>
    <row r="47" spans="2:62" ht="12.95" customHeight="1">
      <c r="BJ47" s="1" t="s">
        <v>21</v>
      </c>
    </row>
    <row r="48" spans="2:62">
      <c r="B48" s="369" t="s">
        <v>244</v>
      </c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 t="s">
        <v>86</v>
      </c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 t="s">
        <v>87</v>
      </c>
      <c r="AF48" s="370"/>
      <c r="AG48" s="370"/>
      <c r="AH48" s="370"/>
      <c r="AI48" s="370"/>
      <c r="AJ48" s="370"/>
      <c r="AK48" s="370"/>
      <c r="AL48" s="370"/>
      <c r="AM48" s="370"/>
      <c r="AN48" s="370"/>
      <c r="AO48" s="370"/>
      <c r="AP48" s="370"/>
      <c r="AQ48" s="370"/>
      <c r="AR48" s="370"/>
      <c r="AS48" s="370"/>
      <c r="AT48" s="370"/>
      <c r="AU48" s="370" t="s">
        <v>88</v>
      </c>
      <c r="AV48" s="370"/>
      <c r="AW48" s="370"/>
      <c r="AX48" s="370"/>
      <c r="AY48" s="370"/>
      <c r="AZ48" s="370"/>
      <c r="BA48" s="370"/>
      <c r="BB48" s="370"/>
      <c r="BC48" s="370"/>
      <c r="BD48" s="370"/>
      <c r="BE48" s="370"/>
      <c r="BF48" s="370"/>
      <c r="BG48" s="370"/>
      <c r="BH48" s="370"/>
      <c r="BI48" s="370"/>
      <c r="BJ48" s="374"/>
    </row>
    <row r="49" spans="2:62">
      <c r="B49" s="371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2"/>
      <c r="AX49" s="372"/>
      <c r="AY49" s="372"/>
      <c r="AZ49" s="372"/>
      <c r="BA49" s="372"/>
      <c r="BB49" s="372"/>
      <c r="BC49" s="372"/>
      <c r="BD49" s="372"/>
      <c r="BE49" s="372"/>
      <c r="BF49" s="372"/>
      <c r="BG49" s="372"/>
      <c r="BH49" s="372"/>
      <c r="BI49" s="372"/>
      <c r="BJ49" s="375"/>
    </row>
    <row r="50" spans="2:62">
      <c r="N50" s="20"/>
      <c r="AC50" s="268" t="s">
        <v>85</v>
      </c>
      <c r="AD50" s="268"/>
      <c r="AS50" s="268" t="s">
        <v>85</v>
      </c>
      <c r="AT50" s="268"/>
    </row>
    <row r="51" spans="2:62" ht="8.1" customHeight="1">
      <c r="N51" s="21"/>
    </row>
    <row r="52" spans="2:62">
      <c r="C52" s="246" t="s">
        <v>58</v>
      </c>
      <c r="D52" s="246"/>
      <c r="E52" s="246"/>
      <c r="F52" s="246"/>
      <c r="G52" s="248">
        <v>21</v>
      </c>
      <c r="H52" s="248"/>
      <c r="I52" s="248"/>
      <c r="J52" s="248" t="s">
        <v>59</v>
      </c>
      <c r="K52" s="248"/>
      <c r="L52" s="248"/>
      <c r="M52" s="248"/>
      <c r="N52" s="21"/>
      <c r="O52" s="243">
        <v>704590</v>
      </c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>
        <v>704359</v>
      </c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T52" s="243"/>
      <c r="AU52" s="243">
        <v>354487</v>
      </c>
      <c r="AV52" s="243"/>
      <c r="AW52" s="243"/>
      <c r="AX52" s="243"/>
      <c r="AY52" s="243"/>
      <c r="AZ52" s="243"/>
      <c r="BA52" s="243"/>
      <c r="BB52" s="243"/>
      <c r="BC52" s="243"/>
      <c r="BD52" s="243"/>
      <c r="BE52" s="243"/>
      <c r="BF52" s="243"/>
      <c r="BG52" s="243"/>
      <c r="BH52" s="243"/>
      <c r="BI52" s="243"/>
      <c r="BJ52" s="243"/>
    </row>
    <row r="53" spans="2:62">
      <c r="G53" s="248">
        <v>22</v>
      </c>
      <c r="H53" s="248"/>
      <c r="I53" s="248"/>
      <c r="N53" s="21"/>
      <c r="O53" s="243">
        <v>707319</v>
      </c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>
        <v>707087</v>
      </c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  <c r="AT53" s="243"/>
      <c r="AU53" s="243">
        <v>356254</v>
      </c>
      <c r="AV53" s="243"/>
      <c r="AW53" s="243"/>
      <c r="AX53" s="243"/>
      <c r="AY53" s="243"/>
      <c r="AZ53" s="243"/>
      <c r="BA53" s="243"/>
      <c r="BB53" s="243"/>
      <c r="BC53" s="243"/>
      <c r="BD53" s="243"/>
      <c r="BE53" s="243"/>
      <c r="BF53" s="243"/>
      <c r="BG53" s="243"/>
      <c r="BH53" s="243"/>
      <c r="BI53" s="243"/>
      <c r="BJ53" s="243"/>
    </row>
    <row r="54" spans="2:62">
      <c r="G54" s="248">
        <v>23</v>
      </c>
      <c r="H54" s="248"/>
      <c r="I54" s="248"/>
      <c r="N54" s="21"/>
      <c r="O54" s="243">
        <v>708488</v>
      </c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  <c r="AA54" s="243"/>
      <c r="AB54" s="243"/>
      <c r="AC54" s="243"/>
      <c r="AD54" s="243"/>
      <c r="AE54" s="243">
        <v>708256</v>
      </c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>
        <v>357657</v>
      </c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</row>
    <row r="55" spans="2:62">
      <c r="G55" s="248">
        <v>24</v>
      </c>
      <c r="H55" s="248"/>
      <c r="I55" s="248"/>
      <c r="N55" s="21"/>
      <c r="O55" s="243">
        <v>708500</v>
      </c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3"/>
      <c r="AC55" s="243"/>
      <c r="AD55" s="243"/>
      <c r="AE55" s="243">
        <v>708268</v>
      </c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  <c r="AT55" s="243"/>
      <c r="AU55" s="243">
        <v>360502</v>
      </c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3"/>
      <c r="BH55" s="243"/>
      <c r="BI55" s="243"/>
      <c r="BJ55" s="243"/>
    </row>
    <row r="56" spans="2:62">
      <c r="G56" s="327">
        <v>25</v>
      </c>
      <c r="H56" s="327"/>
      <c r="I56" s="327"/>
      <c r="N56" s="21"/>
      <c r="O56" s="249">
        <v>709609</v>
      </c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>
        <v>709376</v>
      </c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>
        <v>363957</v>
      </c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</row>
    <row r="57" spans="2:62" ht="8.1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2:62">
      <c r="B58" s="350" t="s">
        <v>16</v>
      </c>
      <c r="C58" s="350"/>
      <c r="D58" s="350"/>
      <c r="E58" s="3" t="s">
        <v>89</v>
      </c>
      <c r="F58" s="4" t="s">
        <v>90</v>
      </c>
    </row>
    <row r="60" spans="2:62" ht="18" customHeight="1">
      <c r="B60" s="263" t="s">
        <v>594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3"/>
      <c r="X60" s="263"/>
      <c r="Y60" s="263"/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</row>
    <row r="61" spans="2:62" ht="12.95" customHeight="1">
      <c r="BJ61" s="1" t="s">
        <v>21</v>
      </c>
    </row>
    <row r="62" spans="2:62">
      <c r="B62" s="300" t="s">
        <v>244</v>
      </c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 t="s">
        <v>91</v>
      </c>
      <c r="P62" s="257"/>
      <c r="Q62" s="257"/>
      <c r="R62" s="257"/>
      <c r="S62" s="257"/>
      <c r="T62" s="257"/>
      <c r="U62" s="257"/>
      <c r="V62" s="257"/>
      <c r="W62" s="257"/>
      <c r="X62" s="257"/>
      <c r="Y62" s="257"/>
      <c r="Z62" s="257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7"/>
      <c r="AP62" s="257"/>
      <c r="AQ62" s="257"/>
      <c r="AR62" s="257" t="s">
        <v>95</v>
      </c>
      <c r="AS62" s="257"/>
      <c r="AT62" s="257"/>
      <c r="AU62" s="257"/>
      <c r="AV62" s="257"/>
      <c r="AW62" s="257"/>
      <c r="AX62" s="257"/>
      <c r="AY62" s="257"/>
      <c r="AZ62" s="257"/>
      <c r="BA62" s="257" t="s">
        <v>96</v>
      </c>
      <c r="BB62" s="257"/>
      <c r="BC62" s="257"/>
      <c r="BD62" s="257"/>
      <c r="BE62" s="257"/>
      <c r="BF62" s="257"/>
      <c r="BG62" s="257"/>
      <c r="BH62" s="257"/>
      <c r="BI62" s="257"/>
      <c r="BJ62" s="258"/>
    </row>
    <row r="63" spans="2:62">
      <c r="B63" s="303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5" t="s">
        <v>92</v>
      </c>
      <c r="P63" s="255"/>
      <c r="Q63" s="255"/>
      <c r="R63" s="255"/>
      <c r="S63" s="255"/>
      <c r="T63" s="255"/>
      <c r="U63" s="255"/>
      <c r="V63" s="255"/>
      <c r="W63" s="255"/>
      <c r="X63" s="255"/>
      <c r="Y63" s="259" t="s">
        <v>93</v>
      </c>
      <c r="Z63" s="259"/>
      <c r="AA63" s="259"/>
      <c r="AB63" s="259"/>
      <c r="AC63" s="259"/>
      <c r="AD63" s="259"/>
      <c r="AE63" s="259"/>
      <c r="AF63" s="259"/>
      <c r="AG63" s="259"/>
      <c r="AH63" s="259" t="s">
        <v>94</v>
      </c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59"/>
      <c r="BG63" s="259"/>
      <c r="BH63" s="259"/>
      <c r="BI63" s="259"/>
      <c r="BJ63" s="260"/>
    </row>
    <row r="64" spans="2:6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20"/>
      <c r="O64" s="5"/>
      <c r="P64" s="5"/>
      <c r="Q64" s="5"/>
      <c r="R64" s="5"/>
      <c r="S64" s="5"/>
      <c r="T64" s="5"/>
      <c r="U64" s="5"/>
      <c r="V64" s="5"/>
      <c r="W64" s="268" t="s">
        <v>98</v>
      </c>
      <c r="X64" s="268"/>
      <c r="Y64" s="5"/>
      <c r="Z64" s="5"/>
      <c r="AA64" s="5"/>
      <c r="AB64" s="5"/>
      <c r="AC64" s="5"/>
      <c r="AD64" s="5"/>
      <c r="AE64" s="5"/>
      <c r="AF64" s="268" t="s">
        <v>99</v>
      </c>
      <c r="AG64" s="268"/>
      <c r="AH64" s="5"/>
      <c r="AI64" s="5"/>
      <c r="AJ64" s="5"/>
      <c r="AK64" s="5"/>
      <c r="AL64" s="5"/>
      <c r="AM64" s="5"/>
      <c r="AN64" s="5"/>
      <c r="AO64" s="5"/>
      <c r="AP64" s="268" t="s">
        <v>97</v>
      </c>
      <c r="AQ64" s="268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2:62" ht="8.1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21"/>
      <c r="O65" s="5"/>
      <c r="P65" s="5"/>
      <c r="Q65" s="5"/>
      <c r="R65" s="5"/>
      <c r="S65" s="5"/>
      <c r="T65" s="5"/>
      <c r="U65" s="5"/>
      <c r="V65" s="5"/>
      <c r="W65" s="8"/>
      <c r="X65" s="8"/>
      <c r="Y65" s="5"/>
      <c r="Z65" s="5"/>
      <c r="AA65" s="5"/>
      <c r="AB65" s="5"/>
      <c r="AC65" s="5"/>
      <c r="AD65" s="5"/>
      <c r="AE65" s="5"/>
      <c r="AF65" s="8"/>
      <c r="AG65" s="8"/>
      <c r="AH65" s="5"/>
      <c r="AI65" s="5"/>
      <c r="AJ65" s="5"/>
      <c r="AK65" s="5"/>
      <c r="AL65" s="5"/>
      <c r="AM65" s="5"/>
      <c r="AN65" s="5"/>
      <c r="AO65" s="5"/>
      <c r="AP65" s="8"/>
      <c r="AQ65" s="8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2:62">
      <c r="C66" s="246" t="s">
        <v>58</v>
      </c>
      <c r="D66" s="246"/>
      <c r="E66" s="246"/>
      <c r="F66" s="246"/>
      <c r="G66" s="248">
        <v>21</v>
      </c>
      <c r="H66" s="248"/>
      <c r="I66" s="248"/>
      <c r="J66" s="248" t="s">
        <v>59</v>
      </c>
      <c r="K66" s="248"/>
      <c r="L66" s="248"/>
      <c r="M66" s="248"/>
      <c r="N66" s="21"/>
      <c r="O66" s="243">
        <v>1255364</v>
      </c>
      <c r="P66" s="243"/>
      <c r="Q66" s="243"/>
      <c r="R66" s="243"/>
      <c r="S66" s="243"/>
      <c r="T66" s="243"/>
      <c r="U66" s="243"/>
      <c r="V66" s="243"/>
      <c r="W66" s="243"/>
      <c r="X66" s="243"/>
      <c r="Y66" s="243">
        <v>64182</v>
      </c>
      <c r="Z66" s="243"/>
      <c r="AA66" s="243"/>
      <c r="AB66" s="243"/>
      <c r="AC66" s="243"/>
      <c r="AD66" s="243"/>
      <c r="AE66" s="243"/>
      <c r="AF66" s="243"/>
      <c r="AG66" s="243"/>
      <c r="AH66" s="243">
        <v>1191182</v>
      </c>
      <c r="AI66" s="243"/>
      <c r="AJ66" s="243"/>
      <c r="AK66" s="243"/>
      <c r="AL66" s="243"/>
      <c r="AM66" s="243"/>
      <c r="AN66" s="243"/>
      <c r="AO66" s="243"/>
      <c r="AP66" s="243"/>
      <c r="AQ66" s="243"/>
      <c r="AR66" s="243">
        <v>42139</v>
      </c>
      <c r="AS66" s="243"/>
      <c r="AT66" s="243"/>
      <c r="AU66" s="243"/>
      <c r="AV66" s="243"/>
      <c r="AW66" s="243"/>
      <c r="AX66" s="243"/>
      <c r="AY66" s="243"/>
      <c r="AZ66" s="243"/>
      <c r="BA66" s="243">
        <v>152243</v>
      </c>
      <c r="BB66" s="243"/>
      <c r="BC66" s="243"/>
      <c r="BD66" s="243"/>
      <c r="BE66" s="243"/>
      <c r="BF66" s="243"/>
      <c r="BG66" s="243"/>
      <c r="BH66" s="243"/>
      <c r="BI66" s="243"/>
      <c r="BJ66" s="243"/>
    </row>
    <row r="67" spans="2:62">
      <c r="G67" s="248">
        <v>22</v>
      </c>
      <c r="H67" s="248"/>
      <c r="I67" s="248"/>
      <c r="N67" s="21"/>
      <c r="O67" s="243">
        <v>1259240</v>
      </c>
      <c r="P67" s="243"/>
      <c r="Q67" s="243"/>
      <c r="R67" s="243"/>
      <c r="S67" s="243"/>
      <c r="T67" s="243"/>
      <c r="U67" s="243"/>
      <c r="V67" s="243"/>
      <c r="W67" s="243"/>
      <c r="X67" s="243"/>
      <c r="Y67" s="243">
        <v>64182</v>
      </c>
      <c r="Z67" s="243"/>
      <c r="AA67" s="243"/>
      <c r="AB67" s="243"/>
      <c r="AC67" s="243"/>
      <c r="AD67" s="243"/>
      <c r="AE67" s="243"/>
      <c r="AF67" s="243"/>
      <c r="AG67" s="243"/>
      <c r="AH67" s="243">
        <v>1195058</v>
      </c>
      <c r="AI67" s="243"/>
      <c r="AJ67" s="243"/>
      <c r="AK67" s="243"/>
      <c r="AL67" s="243"/>
      <c r="AM67" s="243"/>
      <c r="AN67" s="243"/>
      <c r="AO67" s="243"/>
      <c r="AP67" s="243"/>
      <c r="AQ67" s="243"/>
      <c r="AR67" s="243">
        <v>42231</v>
      </c>
      <c r="AS67" s="243"/>
      <c r="AT67" s="243"/>
      <c r="AU67" s="243"/>
      <c r="AV67" s="243"/>
      <c r="AW67" s="243"/>
      <c r="AX67" s="243"/>
      <c r="AY67" s="243"/>
      <c r="AZ67" s="243"/>
      <c r="BA67" s="243">
        <v>153017</v>
      </c>
      <c r="BB67" s="243"/>
      <c r="BC67" s="243"/>
      <c r="BD67" s="243"/>
      <c r="BE67" s="243"/>
      <c r="BF67" s="243"/>
      <c r="BG67" s="243"/>
      <c r="BH67" s="243"/>
      <c r="BI67" s="243"/>
      <c r="BJ67" s="243"/>
    </row>
    <row r="68" spans="2:62">
      <c r="G68" s="248">
        <v>23</v>
      </c>
      <c r="H68" s="248"/>
      <c r="I68" s="248"/>
      <c r="N68" s="21"/>
      <c r="O68" s="243">
        <v>1262056</v>
      </c>
      <c r="P68" s="243"/>
      <c r="Q68" s="243"/>
      <c r="R68" s="243"/>
      <c r="S68" s="243"/>
      <c r="T68" s="243"/>
      <c r="U68" s="243"/>
      <c r="V68" s="243"/>
      <c r="W68" s="243"/>
      <c r="X68" s="243"/>
      <c r="Y68" s="243">
        <v>64182</v>
      </c>
      <c r="Z68" s="243"/>
      <c r="AA68" s="243"/>
      <c r="AB68" s="243"/>
      <c r="AC68" s="243"/>
      <c r="AD68" s="243"/>
      <c r="AE68" s="243"/>
      <c r="AF68" s="243"/>
      <c r="AG68" s="243"/>
      <c r="AH68" s="243">
        <v>1197874</v>
      </c>
      <c r="AI68" s="243"/>
      <c r="AJ68" s="243"/>
      <c r="AK68" s="243"/>
      <c r="AL68" s="243"/>
      <c r="AM68" s="243"/>
      <c r="AN68" s="243"/>
      <c r="AO68" s="243"/>
      <c r="AP68" s="243"/>
      <c r="AQ68" s="243"/>
      <c r="AR68" s="243">
        <v>42342</v>
      </c>
      <c r="AS68" s="243"/>
      <c r="AT68" s="243"/>
      <c r="AU68" s="243"/>
      <c r="AV68" s="243"/>
      <c r="AW68" s="243"/>
      <c r="AX68" s="243"/>
      <c r="AY68" s="243"/>
      <c r="AZ68" s="243"/>
      <c r="BA68" s="243">
        <v>154030</v>
      </c>
      <c r="BB68" s="243"/>
      <c r="BC68" s="243"/>
      <c r="BD68" s="243"/>
      <c r="BE68" s="243"/>
      <c r="BF68" s="243"/>
      <c r="BG68" s="243"/>
      <c r="BH68" s="243"/>
      <c r="BI68" s="243"/>
      <c r="BJ68" s="243"/>
    </row>
    <row r="69" spans="2:62">
      <c r="G69" s="248">
        <v>24</v>
      </c>
      <c r="H69" s="248"/>
      <c r="I69" s="248"/>
      <c r="N69" s="21"/>
      <c r="O69" s="243">
        <v>1267756</v>
      </c>
      <c r="P69" s="243"/>
      <c r="Q69" s="243"/>
      <c r="R69" s="243"/>
      <c r="S69" s="243"/>
      <c r="T69" s="243"/>
      <c r="U69" s="243"/>
      <c r="V69" s="243"/>
      <c r="W69" s="243"/>
      <c r="X69" s="243"/>
      <c r="Y69" s="243">
        <v>64182</v>
      </c>
      <c r="Z69" s="243"/>
      <c r="AA69" s="243"/>
      <c r="AB69" s="243"/>
      <c r="AC69" s="243"/>
      <c r="AD69" s="243"/>
      <c r="AE69" s="243"/>
      <c r="AF69" s="243"/>
      <c r="AG69" s="243"/>
      <c r="AH69" s="243">
        <v>1203574</v>
      </c>
      <c r="AI69" s="243"/>
      <c r="AJ69" s="243"/>
      <c r="AK69" s="243"/>
      <c r="AL69" s="243"/>
      <c r="AM69" s="243"/>
      <c r="AN69" s="243"/>
      <c r="AO69" s="243"/>
      <c r="AP69" s="243"/>
      <c r="AQ69" s="243"/>
      <c r="AR69" s="243">
        <v>42535</v>
      </c>
      <c r="AS69" s="243"/>
      <c r="AT69" s="243"/>
      <c r="AU69" s="243"/>
      <c r="AV69" s="243"/>
      <c r="AW69" s="243"/>
      <c r="AX69" s="243"/>
      <c r="AY69" s="243"/>
      <c r="AZ69" s="243"/>
      <c r="BA69" s="243">
        <v>155166</v>
      </c>
      <c r="BB69" s="243"/>
      <c r="BC69" s="243"/>
      <c r="BD69" s="243"/>
      <c r="BE69" s="243"/>
      <c r="BF69" s="243"/>
      <c r="BG69" s="243"/>
      <c r="BH69" s="243"/>
      <c r="BI69" s="243"/>
      <c r="BJ69" s="243"/>
    </row>
    <row r="70" spans="2:62">
      <c r="G70" s="327">
        <v>25</v>
      </c>
      <c r="H70" s="327"/>
      <c r="I70" s="327"/>
      <c r="N70" s="21"/>
      <c r="O70" s="249">
        <v>1270350</v>
      </c>
      <c r="P70" s="249"/>
      <c r="Q70" s="249"/>
      <c r="R70" s="249"/>
      <c r="S70" s="249"/>
      <c r="T70" s="249"/>
      <c r="U70" s="249"/>
      <c r="V70" s="249"/>
      <c r="W70" s="249"/>
      <c r="X70" s="249"/>
      <c r="Y70" s="249">
        <v>64182</v>
      </c>
      <c r="Z70" s="249"/>
      <c r="AA70" s="249"/>
      <c r="AB70" s="249"/>
      <c r="AC70" s="249"/>
      <c r="AD70" s="249"/>
      <c r="AE70" s="249"/>
      <c r="AF70" s="249"/>
      <c r="AG70" s="249"/>
      <c r="AH70" s="249">
        <v>1206168</v>
      </c>
      <c r="AI70" s="249"/>
      <c r="AJ70" s="249"/>
      <c r="AK70" s="249"/>
      <c r="AL70" s="249"/>
      <c r="AM70" s="249"/>
      <c r="AN70" s="249"/>
      <c r="AO70" s="249"/>
      <c r="AP70" s="249"/>
      <c r="AQ70" s="249"/>
      <c r="AR70" s="249">
        <v>42607</v>
      </c>
      <c r="AS70" s="249"/>
      <c r="AT70" s="249"/>
      <c r="AU70" s="249"/>
      <c r="AV70" s="249"/>
      <c r="AW70" s="249"/>
      <c r="AX70" s="249"/>
      <c r="AY70" s="249"/>
      <c r="AZ70" s="249"/>
      <c r="BA70" s="249">
        <v>156223</v>
      </c>
      <c r="BB70" s="249"/>
      <c r="BC70" s="249"/>
      <c r="BD70" s="249"/>
      <c r="BE70" s="249"/>
      <c r="BF70" s="249"/>
      <c r="BG70" s="249"/>
      <c r="BH70" s="249"/>
      <c r="BI70" s="249"/>
      <c r="BJ70" s="249"/>
    </row>
    <row r="71" spans="2:62" ht="8.1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2:62">
      <c r="B72" s="350" t="s">
        <v>16</v>
      </c>
      <c r="C72" s="350"/>
      <c r="D72" s="350"/>
      <c r="E72" s="6" t="s">
        <v>100</v>
      </c>
      <c r="F72" s="4" t="s">
        <v>90</v>
      </c>
    </row>
  </sheetData>
  <mergeCells count="212">
    <mergeCell ref="A1:S2"/>
    <mergeCell ref="W64:X64"/>
    <mergeCell ref="AF64:AG64"/>
    <mergeCell ref="AP64:AQ64"/>
    <mergeCell ref="AE56:AT56"/>
    <mergeCell ref="AU56:BJ56"/>
    <mergeCell ref="B58:D58"/>
    <mergeCell ref="B60:BJ60"/>
    <mergeCell ref="B62:N63"/>
    <mergeCell ref="O63:X63"/>
    <mergeCell ref="Y63:AG63"/>
    <mergeCell ref="AH63:AQ63"/>
    <mergeCell ref="AR62:AZ63"/>
    <mergeCell ref="BA62:BJ63"/>
    <mergeCell ref="O62:AQ62"/>
    <mergeCell ref="AU52:BJ52"/>
    <mergeCell ref="AE53:AT53"/>
    <mergeCell ref="AU53:BJ53"/>
    <mergeCell ref="AE54:AT54"/>
    <mergeCell ref="AU54:BJ54"/>
    <mergeCell ref="AE55:AT55"/>
    <mergeCell ref="AU55:BJ55"/>
    <mergeCell ref="G54:I54"/>
    <mergeCell ref="G55:I55"/>
    <mergeCell ref="G56:I56"/>
    <mergeCell ref="O52:AD52"/>
    <mergeCell ref="O53:AD53"/>
    <mergeCell ref="O54:AD54"/>
    <mergeCell ref="O55:AD55"/>
    <mergeCell ref="O56:AD56"/>
    <mergeCell ref="AC50:AD50"/>
    <mergeCell ref="AS50:AT50"/>
    <mergeCell ref="C52:F52"/>
    <mergeCell ref="J52:M52"/>
    <mergeCell ref="G52:I52"/>
    <mergeCell ref="G53:I53"/>
    <mergeCell ref="AE52:AT52"/>
    <mergeCell ref="G40:I40"/>
    <mergeCell ref="N40:T40"/>
    <mergeCell ref="N41:T41"/>
    <mergeCell ref="N42:T42"/>
    <mergeCell ref="U41:AA41"/>
    <mergeCell ref="AB41:AH41"/>
    <mergeCell ref="AI41:AO41"/>
    <mergeCell ref="AP41:AV41"/>
    <mergeCell ref="AW41:BC41"/>
    <mergeCell ref="B44:D44"/>
    <mergeCell ref="B46:BJ46"/>
    <mergeCell ref="B48:N49"/>
    <mergeCell ref="O48:AD49"/>
    <mergeCell ref="AE48:AT49"/>
    <mergeCell ref="AU48:BJ49"/>
    <mergeCell ref="U42:AA42"/>
    <mergeCell ref="AB42:AH42"/>
    <mergeCell ref="AI42:AO42"/>
    <mergeCell ref="AP42:AV42"/>
    <mergeCell ref="AW42:BC42"/>
    <mergeCell ref="BD42:BJ42"/>
    <mergeCell ref="G42:I42"/>
    <mergeCell ref="BD41:BJ41"/>
    <mergeCell ref="U40:AA40"/>
    <mergeCell ref="AB40:AH40"/>
    <mergeCell ref="AI40:AO40"/>
    <mergeCell ref="AP40:AV40"/>
    <mergeCell ref="AW40:BC40"/>
    <mergeCell ref="C38:F38"/>
    <mergeCell ref="J38:L38"/>
    <mergeCell ref="G38:I38"/>
    <mergeCell ref="G39:I39"/>
    <mergeCell ref="U38:AA38"/>
    <mergeCell ref="AB38:AH38"/>
    <mergeCell ref="AI38:AO38"/>
    <mergeCell ref="AP38:AV38"/>
    <mergeCell ref="AW38:BC38"/>
    <mergeCell ref="BD38:BJ38"/>
    <mergeCell ref="U39:AA39"/>
    <mergeCell ref="AB39:AH39"/>
    <mergeCell ref="AI39:AO39"/>
    <mergeCell ref="AP39:AV39"/>
    <mergeCell ref="AW39:BC39"/>
    <mergeCell ref="BD39:BJ39"/>
    <mergeCell ref="BD40:BJ40"/>
    <mergeCell ref="G41:I41"/>
    <mergeCell ref="B35:M36"/>
    <mergeCell ref="N35:T36"/>
    <mergeCell ref="U35:AA36"/>
    <mergeCell ref="AB35:AH36"/>
    <mergeCell ref="AI35:AO36"/>
    <mergeCell ref="AP35:AV36"/>
    <mergeCell ref="N38:T38"/>
    <mergeCell ref="N39:T39"/>
    <mergeCell ref="B31:D31"/>
    <mergeCell ref="B33:BJ33"/>
    <mergeCell ref="AW35:BC36"/>
    <mergeCell ref="BD35:BJ36"/>
    <mergeCell ref="C25:F25"/>
    <mergeCell ref="J25:M25"/>
    <mergeCell ref="G25:I25"/>
    <mergeCell ref="G26:I26"/>
    <mergeCell ref="G27:I27"/>
    <mergeCell ref="B21:N22"/>
    <mergeCell ref="O21:AD22"/>
    <mergeCell ref="AE21:AT22"/>
    <mergeCell ref="AU21:BJ22"/>
    <mergeCell ref="AE25:AT25"/>
    <mergeCell ref="AU25:BJ25"/>
    <mergeCell ref="AE26:AT26"/>
    <mergeCell ref="AU26:BJ26"/>
    <mergeCell ref="AE27:AT27"/>
    <mergeCell ref="AU27:BJ27"/>
    <mergeCell ref="O25:AD25"/>
    <mergeCell ref="O26:AD26"/>
    <mergeCell ref="O27:AD27"/>
    <mergeCell ref="AC23:AD23"/>
    <mergeCell ref="AS23:AT23"/>
    <mergeCell ref="BI23:BJ23"/>
    <mergeCell ref="G14:I14"/>
    <mergeCell ref="AE28:AT28"/>
    <mergeCell ref="AU28:BJ28"/>
    <mergeCell ref="AE29:AT29"/>
    <mergeCell ref="AU29:BJ29"/>
    <mergeCell ref="O14:V14"/>
    <mergeCell ref="W14:AD14"/>
    <mergeCell ref="AE14:AL14"/>
    <mergeCell ref="AM14:AT14"/>
    <mergeCell ref="AU14:BB14"/>
    <mergeCell ref="BC14:BJ14"/>
    <mergeCell ref="G29:I29"/>
    <mergeCell ref="G28:I28"/>
    <mergeCell ref="O28:AD28"/>
    <mergeCell ref="O29:AD29"/>
    <mergeCell ref="C16:D16"/>
    <mergeCell ref="B17:D17"/>
    <mergeCell ref="B19:BJ19"/>
    <mergeCell ref="G11:I11"/>
    <mergeCell ref="G12:I12"/>
    <mergeCell ref="G13:I13"/>
    <mergeCell ref="BC11:BJ11"/>
    <mergeCell ref="AU12:BB12"/>
    <mergeCell ref="BC12:BJ12"/>
    <mergeCell ref="O13:V13"/>
    <mergeCell ref="O11:V11"/>
    <mergeCell ref="W11:AD11"/>
    <mergeCell ref="AE11:AL11"/>
    <mergeCell ref="AM11:AT11"/>
    <mergeCell ref="AU11:BB11"/>
    <mergeCell ref="O12:V12"/>
    <mergeCell ref="W12:AD12"/>
    <mergeCell ref="AE12:AL12"/>
    <mergeCell ref="AM12:AT12"/>
    <mergeCell ref="W13:AD13"/>
    <mergeCell ref="AE13:AL13"/>
    <mergeCell ref="AM13:AT13"/>
    <mergeCell ref="AU13:BB13"/>
    <mergeCell ref="BC13:BJ13"/>
    <mergeCell ref="C10:F10"/>
    <mergeCell ref="J10:M10"/>
    <mergeCell ref="G10:I10"/>
    <mergeCell ref="O10:V10"/>
    <mergeCell ref="W10:AD10"/>
    <mergeCell ref="AE10:AL10"/>
    <mergeCell ref="B4:BJ4"/>
    <mergeCell ref="B6:N7"/>
    <mergeCell ref="O6:V7"/>
    <mergeCell ref="W7:AD7"/>
    <mergeCell ref="AE7:AL7"/>
    <mergeCell ref="W6:AL6"/>
    <mergeCell ref="AM6:AT7"/>
    <mergeCell ref="AU6:BB7"/>
    <mergeCell ref="BC6:BJ7"/>
    <mergeCell ref="AM10:AT10"/>
    <mergeCell ref="AU10:BB10"/>
    <mergeCell ref="BC10:BJ10"/>
    <mergeCell ref="U8:V8"/>
    <mergeCell ref="AC8:AD8"/>
    <mergeCell ref="AK8:AL8"/>
    <mergeCell ref="AS8:AT8"/>
    <mergeCell ref="BA8:BB8"/>
    <mergeCell ref="BI8:BJ8"/>
    <mergeCell ref="C66:F66"/>
    <mergeCell ref="J66:M66"/>
    <mergeCell ref="G66:I66"/>
    <mergeCell ref="G67:I67"/>
    <mergeCell ref="G68:I68"/>
    <mergeCell ref="G69:I69"/>
    <mergeCell ref="G70:I70"/>
    <mergeCell ref="B72:D72"/>
    <mergeCell ref="O66:X66"/>
    <mergeCell ref="O70:X70"/>
    <mergeCell ref="Y66:AG66"/>
    <mergeCell ref="AH66:AQ66"/>
    <mergeCell ref="AR66:AZ66"/>
    <mergeCell ref="O68:X68"/>
    <mergeCell ref="Y68:AG68"/>
    <mergeCell ref="AH68:AQ68"/>
    <mergeCell ref="AR68:AZ68"/>
    <mergeCell ref="BA69:BJ69"/>
    <mergeCell ref="BA66:BJ66"/>
    <mergeCell ref="O67:X67"/>
    <mergeCell ref="Y67:AG67"/>
    <mergeCell ref="AH67:AQ67"/>
    <mergeCell ref="AR67:AZ67"/>
    <mergeCell ref="BA67:BJ67"/>
    <mergeCell ref="Y70:AG70"/>
    <mergeCell ref="AH70:AQ70"/>
    <mergeCell ref="AR70:AZ70"/>
    <mergeCell ref="BA70:BJ70"/>
    <mergeCell ref="BA68:BJ68"/>
    <mergeCell ref="O69:X69"/>
    <mergeCell ref="Y69:AG69"/>
    <mergeCell ref="AH69:AQ69"/>
    <mergeCell ref="AR69:AZ69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76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181">
        <f>'242'!A1+1</f>
        <v>243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3" ht="11.1" customHeight="1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3" ht="11.1" customHeight="1"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</row>
    <row r="4" spans="2:63" ht="11.1" customHeight="1"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</row>
    <row r="5" spans="2:63" ht="18" customHeight="1">
      <c r="B5" s="263" t="s">
        <v>595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2:63" ht="12.95" customHeight="1">
      <c r="BJ6" s="1" t="s">
        <v>549</v>
      </c>
    </row>
    <row r="7" spans="2:63" ht="15.95" customHeight="1">
      <c r="B7" s="300" t="s">
        <v>101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 t="s">
        <v>102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 t="s">
        <v>103</v>
      </c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8"/>
    </row>
    <row r="8" spans="2:63" ht="15.95" customHeight="1">
      <c r="B8" s="303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5" t="s">
        <v>104</v>
      </c>
      <c r="P8" s="255"/>
      <c r="Q8" s="255"/>
      <c r="R8" s="255"/>
      <c r="S8" s="255"/>
      <c r="T8" s="255"/>
      <c r="U8" s="255"/>
      <c r="V8" s="255"/>
      <c r="W8" s="259" t="s">
        <v>105</v>
      </c>
      <c r="X8" s="259"/>
      <c r="Y8" s="259"/>
      <c r="Z8" s="259"/>
      <c r="AA8" s="259"/>
      <c r="AB8" s="259"/>
      <c r="AC8" s="259"/>
      <c r="AD8" s="259"/>
      <c r="AE8" s="259" t="s">
        <v>106</v>
      </c>
      <c r="AF8" s="259"/>
      <c r="AG8" s="259"/>
      <c r="AH8" s="259"/>
      <c r="AI8" s="259"/>
      <c r="AJ8" s="259"/>
      <c r="AK8" s="259"/>
      <c r="AL8" s="259"/>
      <c r="AM8" s="255" t="s">
        <v>104</v>
      </c>
      <c r="AN8" s="255"/>
      <c r="AO8" s="255"/>
      <c r="AP8" s="255"/>
      <c r="AQ8" s="255"/>
      <c r="AR8" s="255"/>
      <c r="AS8" s="255"/>
      <c r="AT8" s="255"/>
      <c r="AU8" s="259" t="s">
        <v>105</v>
      </c>
      <c r="AV8" s="259"/>
      <c r="AW8" s="259"/>
      <c r="AX8" s="259"/>
      <c r="AY8" s="259"/>
      <c r="AZ8" s="259"/>
      <c r="BA8" s="259"/>
      <c r="BB8" s="259"/>
      <c r="BC8" s="259" t="s">
        <v>106</v>
      </c>
      <c r="BD8" s="259"/>
      <c r="BE8" s="259"/>
      <c r="BF8" s="259"/>
      <c r="BG8" s="259"/>
      <c r="BH8" s="259"/>
      <c r="BI8" s="259"/>
      <c r="BJ8" s="260"/>
    </row>
    <row r="9" spans="2:63" ht="8.1" customHeight="1">
      <c r="N9" s="20"/>
    </row>
    <row r="10" spans="2:63" ht="12" customHeight="1">
      <c r="C10" s="250" t="s">
        <v>107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1"/>
    </row>
    <row r="11" spans="2:63" ht="12" customHeight="1">
      <c r="D11" s="250" t="s">
        <v>108</v>
      </c>
      <c r="E11" s="250"/>
      <c r="F11" s="250"/>
      <c r="G11" s="250"/>
      <c r="H11" s="250"/>
      <c r="I11" s="250"/>
      <c r="J11" s="250"/>
      <c r="K11" s="250"/>
      <c r="L11" s="250"/>
      <c r="M11" s="250"/>
      <c r="N11" s="21"/>
    </row>
    <row r="12" spans="2:63" ht="12" customHeight="1">
      <c r="E12" s="246" t="s">
        <v>109</v>
      </c>
      <c r="F12" s="246"/>
      <c r="G12" s="246"/>
      <c r="H12" s="246"/>
      <c r="I12" s="246"/>
      <c r="J12" s="246"/>
      <c r="K12" s="246"/>
      <c r="L12" s="246"/>
      <c r="M12" s="246"/>
      <c r="N12" s="21"/>
      <c r="O12" s="249">
        <f>SUM(W12,AE12)</f>
        <v>242238</v>
      </c>
      <c r="P12" s="249"/>
      <c r="Q12" s="249"/>
      <c r="R12" s="249"/>
      <c r="S12" s="249"/>
      <c r="T12" s="249"/>
      <c r="U12" s="249"/>
      <c r="V12" s="249"/>
      <c r="W12" s="243">
        <v>156477</v>
      </c>
      <c r="X12" s="243"/>
      <c r="Y12" s="243"/>
      <c r="Z12" s="243"/>
      <c r="AA12" s="243"/>
      <c r="AB12" s="243"/>
      <c r="AC12" s="243"/>
      <c r="AD12" s="243"/>
      <c r="AE12" s="243">
        <v>85761</v>
      </c>
      <c r="AF12" s="243"/>
      <c r="AG12" s="243"/>
      <c r="AH12" s="243"/>
      <c r="AI12" s="243"/>
      <c r="AJ12" s="243"/>
      <c r="AK12" s="243"/>
      <c r="AL12" s="243"/>
      <c r="AM12" s="249">
        <f>SUM(AU12,BC12)</f>
        <v>237229</v>
      </c>
      <c r="AN12" s="249"/>
      <c r="AO12" s="249"/>
      <c r="AP12" s="249"/>
      <c r="AQ12" s="249"/>
      <c r="AR12" s="249"/>
      <c r="AS12" s="249"/>
      <c r="AT12" s="249"/>
      <c r="AU12" s="243">
        <v>156477</v>
      </c>
      <c r="AV12" s="243"/>
      <c r="AW12" s="243"/>
      <c r="AX12" s="243"/>
      <c r="AY12" s="243"/>
      <c r="AZ12" s="243"/>
      <c r="BA12" s="243"/>
      <c r="BB12" s="243"/>
      <c r="BC12" s="243">
        <v>80752</v>
      </c>
      <c r="BD12" s="243"/>
      <c r="BE12" s="243"/>
      <c r="BF12" s="243"/>
      <c r="BG12" s="243"/>
      <c r="BH12" s="243"/>
      <c r="BI12" s="243"/>
      <c r="BJ12" s="243"/>
    </row>
    <row r="13" spans="2:63" ht="12" customHeight="1">
      <c r="E13" s="246" t="s">
        <v>110</v>
      </c>
      <c r="F13" s="246"/>
      <c r="G13" s="246"/>
      <c r="H13" s="246"/>
      <c r="I13" s="246"/>
      <c r="J13" s="246"/>
      <c r="K13" s="246"/>
      <c r="L13" s="246"/>
      <c r="M13" s="246"/>
      <c r="N13" s="21"/>
      <c r="O13" s="249">
        <f t="shared" ref="O13:O22" si="0">SUM(W13,AE13)</f>
        <v>13242</v>
      </c>
      <c r="P13" s="249"/>
      <c r="Q13" s="249"/>
      <c r="R13" s="249"/>
      <c r="S13" s="249"/>
      <c r="T13" s="249"/>
      <c r="U13" s="249"/>
      <c r="V13" s="249"/>
      <c r="W13" s="243">
        <v>7964</v>
      </c>
      <c r="X13" s="243"/>
      <c r="Y13" s="243"/>
      <c r="Z13" s="243"/>
      <c r="AA13" s="243"/>
      <c r="AB13" s="243"/>
      <c r="AC13" s="243"/>
      <c r="AD13" s="243"/>
      <c r="AE13" s="243">
        <v>5278</v>
      </c>
      <c r="AF13" s="243"/>
      <c r="AG13" s="243"/>
      <c r="AH13" s="243"/>
      <c r="AI13" s="243"/>
      <c r="AJ13" s="243"/>
      <c r="AK13" s="243"/>
      <c r="AL13" s="243"/>
      <c r="AM13" s="249">
        <f t="shared" ref="AM13:AM22" si="1">SUM(AU13,BC13)</f>
        <v>13356</v>
      </c>
      <c r="AN13" s="249"/>
      <c r="AO13" s="249"/>
      <c r="AP13" s="249"/>
      <c r="AQ13" s="249"/>
      <c r="AR13" s="249"/>
      <c r="AS13" s="249"/>
      <c r="AT13" s="249"/>
      <c r="AU13" s="243">
        <v>7964</v>
      </c>
      <c r="AV13" s="243"/>
      <c r="AW13" s="243"/>
      <c r="AX13" s="243"/>
      <c r="AY13" s="243"/>
      <c r="AZ13" s="243"/>
      <c r="BA13" s="243"/>
      <c r="BB13" s="243"/>
      <c r="BC13" s="243">
        <v>5392</v>
      </c>
      <c r="BD13" s="243"/>
      <c r="BE13" s="243"/>
      <c r="BF13" s="243"/>
      <c r="BG13" s="243"/>
      <c r="BH13" s="243"/>
      <c r="BI13" s="243"/>
      <c r="BJ13" s="243"/>
    </row>
    <row r="14" spans="2:63" ht="12" customHeight="1">
      <c r="E14" s="246" t="s">
        <v>111</v>
      </c>
      <c r="F14" s="246"/>
      <c r="G14" s="246"/>
      <c r="H14" s="246"/>
      <c r="I14" s="246"/>
      <c r="J14" s="246"/>
      <c r="K14" s="246"/>
      <c r="L14" s="246"/>
      <c r="M14" s="246"/>
      <c r="N14" s="21"/>
      <c r="O14" s="249">
        <f t="shared" si="0"/>
        <v>16799</v>
      </c>
      <c r="P14" s="249"/>
      <c r="Q14" s="249"/>
      <c r="R14" s="249"/>
      <c r="S14" s="249"/>
      <c r="T14" s="249"/>
      <c r="U14" s="249"/>
      <c r="V14" s="249"/>
      <c r="W14" s="243">
        <v>9461</v>
      </c>
      <c r="X14" s="243"/>
      <c r="Y14" s="243"/>
      <c r="Z14" s="243"/>
      <c r="AA14" s="243"/>
      <c r="AB14" s="243"/>
      <c r="AC14" s="243"/>
      <c r="AD14" s="243"/>
      <c r="AE14" s="243">
        <v>7338</v>
      </c>
      <c r="AF14" s="243"/>
      <c r="AG14" s="243"/>
      <c r="AH14" s="243"/>
      <c r="AI14" s="243"/>
      <c r="AJ14" s="243"/>
      <c r="AK14" s="243"/>
      <c r="AL14" s="243"/>
      <c r="AM14" s="249">
        <f t="shared" si="1"/>
        <v>16736</v>
      </c>
      <c r="AN14" s="249"/>
      <c r="AO14" s="249"/>
      <c r="AP14" s="249"/>
      <c r="AQ14" s="249"/>
      <c r="AR14" s="249"/>
      <c r="AS14" s="249"/>
      <c r="AT14" s="249"/>
      <c r="AU14" s="243">
        <v>9461</v>
      </c>
      <c r="AV14" s="243"/>
      <c r="AW14" s="243"/>
      <c r="AX14" s="243"/>
      <c r="AY14" s="243"/>
      <c r="AZ14" s="243"/>
      <c r="BA14" s="243"/>
      <c r="BB14" s="243"/>
      <c r="BC14" s="243">
        <v>7275</v>
      </c>
      <c r="BD14" s="243"/>
      <c r="BE14" s="243"/>
      <c r="BF14" s="243"/>
      <c r="BG14" s="243"/>
      <c r="BH14" s="243"/>
      <c r="BI14" s="243"/>
      <c r="BJ14" s="243"/>
    </row>
    <row r="15" spans="2:63" ht="12" customHeight="1">
      <c r="E15" s="246" t="s">
        <v>112</v>
      </c>
      <c r="F15" s="246"/>
      <c r="G15" s="246"/>
      <c r="H15" s="246"/>
      <c r="I15" s="246"/>
      <c r="J15" s="246"/>
      <c r="K15" s="246"/>
      <c r="L15" s="246"/>
      <c r="M15" s="246"/>
      <c r="N15" s="21"/>
      <c r="O15" s="249">
        <f t="shared" si="0"/>
        <v>6676</v>
      </c>
      <c r="P15" s="249"/>
      <c r="Q15" s="249"/>
      <c r="R15" s="249"/>
      <c r="S15" s="249"/>
      <c r="T15" s="249"/>
      <c r="U15" s="249"/>
      <c r="V15" s="249"/>
      <c r="W15" s="243">
        <v>3074</v>
      </c>
      <c r="X15" s="243"/>
      <c r="Y15" s="243"/>
      <c r="Z15" s="243"/>
      <c r="AA15" s="243"/>
      <c r="AB15" s="243"/>
      <c r="AC15" s="243"/>
      <c r="AD15" s="243"/>
      <c r="AE15" s="243">
        <v>3602</v>
      </c>
      <c r="AF15" s="243"/>
      <c r="AG15" s="243"/>
      <c r="AH15" s="243"/>
      <c r="AI15" s="243"/>
      <c r="AJ15" s="243"/>
      <c r="AK15" s="243"/>
      <c r="AL15" s="243"/>
      <c r="AM15" s="249">
        <f t="shared" si="1"/>
        <v>6700</v>
      </c>
      <c r="AN15" s="249"/>
      <c r="AO15" s="249"/>
      <c r="AP15" s="249"/>
      <c r="AQ15" s="249"/>
      <c r="AR15" s="249"/>
      <c r="AS15" s="249"/>
      <c r="AT15" s="249"/>
      <c r="AU15" s="243">
        <v>3074</v>
      </c>
      <c r="AV15" s="243"/>
      <c r="AW15" s="243"/>
      <c r="AX15" s="243"/>
      <c r="AY15" s="243"/>
      <c r="AZ15" s="243"/>
      <c r="BA15" s="243"/>
      <c r="BB15" s="243"/>
      <c r="BC15" s="243">
        <v>3626</v>
      </c>
      <c r="BD15" s="243"/>
      <c r="BE15" s="243"/>
      <c r="BF15" s="243"/>
      <c r="BG15" s="243"/>
      <c r="BH15" s="243"/>
      <c r="BI15" s="243"/>
      <c r="BJ15" s="243"/>
    </row>
    <row r="16" spans="2:63" ht="12" customHeight="1">
      <c r="E16" s="246" t="s">
        <v>113</v>
      </c>
      <c r="F16" s="246"/>
      <c r="G16" s="246"/>
      <c r="H16" s="246"/>
      <c r="I16" s="246"/>
      <c r="J16" s="246"/>
      <c r="K16" s="246"/>
      <c r="L16" s="246"/>
      <c r="M16" s="246"/>
      <c r="N16" s="21"/>
      <c r="O16" s="249">
        <f t="shared" si="0"/>
        <v>56290</v>
      </c>
      <c r="P16" s="249"/>
      <c r="Q16" s="249"/>
      <c r="R16" s="249"/>
      <c r="S16" s="249"/>
      <c r="T16" s="249"/>
      <c r="U16" s="249"/>
      <c r="V16" s="249"/>
      <c r="W16" s="243">
        <v>31652</v>
      </c>
      <c r="X16" s="243"/>
      <c r="Y16" s="243"/>
      <c r="Z16" s="243"/>
      <c r="AA16" s="243"/>
      <c r="AB16" s="243"/>
      <c r="AC16" s="243"/>
      <c r="AD16" s="243"/>
      <c r="AE16" s="243">
        <v>24638</v>
      </c>
      <c r="AF16" s="243"/>
      <c r="AG16" s="243"/>
      <c r="AH16" s="243"/>
      <c r="AI16" s="243"/>
      <c r="AJ16" s="243"/>
      <c r="AK16" s="243"/>
      <c r="AL16" s="243"/>
      <c r="AM16" s="249">
        <f t="shared" si="1"/>
        <v>57561</v>
      </c>
      <c r="AN16" s="249"/>
      <c r="AO16" s="249"/>
      <c r="AP16" s="249"/>
      <c r="AQ16" s="249"/>
      <c r="AR16" s="249"/>
      <c r="AS16" s="249"/>
      <c r="AT16" s="249"/>
      <c r="AU16" s="243">
        <v>31652</v>
      </c>
      <c r="AV16" s="243"/>
      <c r="AW16" s="243"/>
      <c r="AX16" s="243"/>
      <c r="AY16" s="243"/>
      <c r="AZ16" s="243"/>
      <c r="BA16" s="243"/>
      <c r="BB16" s="243"/>
      <c r="BC16" s="243">
        <v>25909</v>
      </c>
      <c r="BD16" s="243"/>
      <c r="BE16" s="243"/>
      <c r="BF16" s="243"/>
      <c r="BG16" s="243"/>
      <c r="BH16" s="243"/>
      <c r="BI16" s="243"/>
      <c r="BJ16" s="243"/>
    </row>
    <row r="17" spans="4:62" ht="12" customHeight="1">
      <c r="E17" s="246" t="s">
        <v>114</v>
      </c>
      <c r="F17" s="246"/>
      <c r="G17" s="246"/>
      <c r="H17" s="246"/>
      <c r="I17" s="246"/>
      <c r="J17" s="246"/>
      <c r="K17" s="246"/>
      <c r="L17" s="246"/>
      <c r="M17" s="246"/>
      <c r="N17" s="21"/>
      <c r="O17" s="249">
        <f t="shared" si="0"/>
        <v>18918</v>
      </c>
      <c r="P17" s="249"/>
      <c r="Q17" s="249"/>
      <c r="R17" s="249"/>
      <c r="S17" s="249"/>
      <c r="T17" s="249"/>
      <c r="U17" s="249"/>
      <c r="V17" s="249"/>
      <c r="W17" s="243">
        <v>11804</v>
      </c>
      <c r="X17" s="243"/>
      <c r="Y17" s="243"/>
      <c r="Z17" s="243"/>
      <c r="AA17" s="243"/>
      <c r="AB17" s="243"/>
      <c r="AC17" s="243"/>
      <c r="AD17" s="243"/>
      <c r="AE17" s="243">
        <v>7114</v>
      </c>
      <c r="AF17" s="243"/>
      <c r="AG17" s="243"/>
      <c r="AH17" s="243"/>
      <c r="AI17" s="243"/>
      <c r="AJ17" s="243"/>
      <c r="AK17" s="243"/>
      <c r="AL17" s="243"/>
      <c r="AM17" s="249">
        <f t="shared" si="1"/>
        <v>18771</v>
      </c>
      <c r="AN17" s="249"/>
      <c r="AO17" s="249"/>
      <c r="AP17" s="249"/>
      <c r="AQ17" s="249"/>
      <c r="AR17" s="249"/>
      <c r="AS17" s="249"/>
      <c r="AT17" s="249"/>
      <c r="AU17" s="243">
        <v>11804</v>
      </c>
      <c r="AV17" s="243"/>
      <c r="AW17" s="243"/>
      <c r="AX17" s="243"/>
      <c r="AY17" s="243"/>
      <c r="AZ17" s="243"/>
      <c r="BA17" s="243"/>
      <c r="BB17" s="243"/>
      <c r="BC17" s="243">
        <v>6967</v>
      </c>
      <c r="BD17" s="243"/>
      <c r="BE17" s="243"/>
      <c r="BF17" s="243"/>
      <c r="BG17" s="243"/>
      <c r="BH17" s="243"/>
      <c r="BI17" s="243"/>
      <c r="BJ17" s="243"/>
    </row>
    <row r="18" spans="4:62" ht="12" customHeight="1">
      <c r="E18" s="246" t="s">
        <v>115</v>
      </c>
      <c r="F18" s="246"/>
      <c r="G18" s="246"/>
      <c r="H18" s="246"/>
      <c r="I18" s="246"/>
      <c r="J18" s="246"/>
      <c r="K18" s="246"/>
      <c r="L18" s="246"/>
      <c r="M18" s="246"/>
      <c r="N18" s="21"/>
      <c r="O18" s="249">
        <f t="shared" si="0"/>
        <v>12225</v>
      </c>
      <c r="P18" s="249"/>
      <c r="Q18" s="249"/>
      <c r="R18" s="249"/>
      <c r="S18" s="249"/>
      <c r="T18" s="249"/>
      <c r="U18" s="249"/>
      <c r="V18" s="249"/>
      <c r="W18" s="243">
        <v>6806</v>
      </c>
      <c r="X18" s="243"/>
      <c r="Y18" s="243"/>
      <c r="Z18" s="243"/>
      <c r="AA18" s="243"/>
      <c r="AB18" s="243"/>
      <c r="AC18" s="243"/>
      <c r="AD18" s="243"/>
      <c r="AE18" s="243">
        <v>5419</v>
      </c>
      <c r="AF18" s="243"/>
      <c r="AG18" s="243"/>
      <c r="AH18" s="243"/>
      <c r="AI18" s="243"/>
      <c r="AJ18" s="243"/>
      <c r="AK18" s="243"/>
      <c r="AL18" s="243"/>
      <c r="AM18" s="249">
        <f t="shared" si="1"/>
        <v>11951</v>
      </c>
      <c r="AN18" s="249"/>
      <c r="AO18" s="249"/>
      <c r="AP18" s="249"/>
      <c r="AQ18" s="249"/>
      <c r="AR18" s="249"/>
      <c r="AS18" s="249"/>
      <c r="AT18" s="249"/>
      <c r="AU18" s="243">
        <v>6806</v>
      </c>
      <c r="AV18" s="243"/>
      <c r="AW18" s="243"/>
      <c r="AX18" s="243"/>
      <c r="AY18" s="243"/>
      <c r="AZ18" s="243"/>
      <c r="BA18" s="243"/>
      <c r="BB18" s="243"/>
      <c r="BC18" s="243">
        <v>5145</v>
      </c>
      <c r="BD18" s="243"/>
      <c r="BE18" s="243"/>
      <c r="BF18" s="243"/>
      <c r="BG18" s="243"/>
      <c r="BH18" s="243"/>
      <c r="BI18" s="243"/>
      <c r="BJ18" s="243"/>
    </row>
    <row r="19" spans="4:62" ht="12" customHeight="1">
      <c r="E19" s="246" t="s">
        <v>116</v>
      </c>
      <c r="F19" s="246"/>
      <c r="G19" s="246"/>
      <c r="H19" s="246"/>
      <c r="I19" s="246"/>
      <c r="J19" s="246"/>
      <c r="K19" s="246"/>
      <c r="L19" s="246"/>
      <c r="M19" s="246"/>
      <c r="N19" s="21"/>
      <c r="O19" s="249">
        <f t="shared" si="0"/>
        <v>12622</v>
      </c>
      <c r="P19" s="249"/>
      <c r="Q19" s="249"/>
      <c r="R19" s="249"/>
      <c r="S19" s="249"/>
      <c r="T19" s="249"/>
      <c r="U19" s="249"/>
      <c r="V19" s="249"/>
      <c r="W19" s="243">
        <v>6522</v>
      </c>
      <c r="X19" s="243"/>
      <c r="Y19" s="243"/>
      <c r="Z19" s="243"/>
      <c r="AA19" s="243"/>
      <c r="AB19" s="243"/>
      <c r="AC19" s="243"/>
      <c r="AD19" s="243"/>
      <c r="AE19" s="243">
        <v>6100</v>
      </c>
      <c r="AF19" s="243"/>
      <c r="AG19" s="243"/>
      <c r="AH19" s="243"/>
      <c r="AI19" s="243"/>
      <c r="AJ19" s="243"/>
      <c r="AK19" s="243"/>
      <c r="AL19" s="243"/>
      <c r="AM19" s="249">
        <f t="shared" si="1"/>
        <v>12446</v>
      </c>
      <c r="AN19" s="249"/>
      <c r="AO19" s="249"/>
      <c r="AP19" s="249"/>
      <c r="AQ19" s="249"/>
      <c r="AR19" s="249"/>
      <c r="AS19" s="249"/>
      <c r="AT19" s="249"/>
      <c r="AU19" s="243">
        <v>6522</v>
      </c>
      <c r="AV19" s="243"/>
      <c r="AW19" s="243"/>
      <c r="AX19" s="243"/>
      <c r="AY19" s="243"/>
      <c r="AZ19" s="243"/>
      <c r="BA19" s="243"/>
      <c r="BB19" s="243"/>
      <c r="BC19" s="243">
        <v>5924</v>
      </c>
      <c r="BD19" s="243"/>
      <c r="BE19" s="243"/>
      <c r="BF19" s="243"/>
      <c r="BG19" s="243"/>
      <c r="BH19" s="243"/>
      <c r="BI19" s="243"/>
      <c r="BJ19" s="243"/>
    </row>
    <row r="20" spans="4:62" ht="12" customHeight="1">
      <c r="E20" s="246" t="s">
        <v>117</v>
      </c>
      <c r="F20" s="246"/>
      <c r="G20" s="246"/>
      <c r="H20" s="246"/>
      <c r="I20" s="246"/>
      <c r="J20" s="246"/>
      <c r="K20" s="246"/>
      <c r="L20" s="246"/>
      <c r="M20" s="246"/>
      <c r="N20" s="21"/>
      <c r="O20" s="249">
        <f t="shared" si="0"/>
        <v>35587</v>
      </c>
      <c r="P20" s="249"/>
      <c r="Q20" s="249"/>
      <c r="R20" s="249"/>
      <c r="S20" s="249"/>
      <c r="T20" s="249"/>
      <c r="U20" s="249"/>
      <c r="V20" s="249"/>
      <c r="W20" s="243">
        <v>22484</v>
      </c>
      <c r="X20" s="243"/>
      <c r="Y20" s="243"/>
      <c r="Z20" s="243"/>
      <c r="AA20" s="243"/>
      <c r="AB20" s="243"/>
      <c r="AC20" s="243"/>
      <c r="AD20" s="243"/>
      <c r="AE20" s="243">
        <v>13103</v>
      </c>
      <c r="AF20" s="243"/>
      <c r="AG20" s="243"/>
      <c r="AH20" s="243"/>
      <c r="AI20" s="243"/>
      <c r="AJ20" s="243"/>
      <c r="AK20" s="243"/>
      <c r="AL20" s="243"/>
      <c r="AM20" s="249">
        <f t="shared" si="1"/>
        <v>35454</v>
      </c>
      <c r="AN20" s="249"/>
      <c r="AO20" s="249"/>
      <c r="AP20" s="249"/>
      <c r="AQ20" s="249"/>
      <c r="AR20" s="249"/>
      <c r="AS20" s="249"/>
      <c r="AT20" s="249"/>
      <c r="AU20" s="243">
        <v>22484</v>
      </c>
      <c r="AV20" s="243"/>
      <c r="AW20" s="243"/>
      <c r="AX20" s="243"/>
      <c r="AY20" s="243"/>
      <c r="AZ20" s="243"/>
      <c r="BA20" s="243"/>
      <c r="BB20" s="243"/>
      <c r="BC20" s="243">
        <v>12970</v>
      </c>
      <c r="BD20" s="243"/>
      <c r="BE20" s="243"/>
      <c r="BF20" s="243"/>
      <c r="BG20" s="243"/>
      <c r="BH20" s="243"/>
      <c r="BI20" s="243"/>
      <c r="BJ20" s="243"/>
    </row>
    <row r="21" spans="4:62" ht="12" customHeight="1">
      <c r="E21" s="246" t="s">
        <v>118</v>
      </c>
      <c r="F21" s="246"/>
      <c r="G21" s="246"/>
      <c r="H21" s="246"/>
      <c r="I21" s="246"/>
      <c r="J21" s="246"/>
      <c r="K21" s="246"/>
      <c r="L21" s="246"/>
      <c r="M21" s="246"/>
      <c r="N21" s="21"/>
      <c r="O21" s="249">
        <f t="shared" si="0"/>
        <v>41443</v>
      </c>
      <c r="P21" s="249"/>
      <c r="Q21" s="249"/>
      <c r="R21" s="249"/>
      <c r="S21" s="249"/>
      <c r="T21" s="249"/>
      <c r="U21" s="249"/>
      <c r="V21" s="249"/>
      <c r="W21" s="243">
        <v>24642</v>
      </c>
      <c r="X21" s="243"/>
      <c r="Y21" s="243"/>
      <c r="Z21" s="243"/>
      <c r="AA21" s="243"/>
      <c r="AB21" s="243"/>
      <c r="AC21" s="243"/>
      <c r="AD21" s="243"/>
      <c r="AE21" s="243">
        <v>16801</v>
      </c>
      <c r="AF21" s="243"/>
      <c r="AG21" s="243"/>
      <c r="AH21" s="243"/>
      <c r="AI21" s="243"/>
      <c r="AJ21" s="243"/>
      <c r="AK21" s="243"/>
      <c r="AL21" s="243"/>
      <c r="AM21" s="249">
        <f t="shared" si="1"/>
        <v>41343</v>
      </c>
      <c r="AN21" s="249"/>
      <c r="AO21" s="249"/>
      <c r="AP21" s="249"/>
      <c r="AQ21" s="249"/>
      <c r="AR21" s="249"/>
      <c r="AS21" s="249"/>
      <c r="AT21" s="249"/>
      <c r="AU21" s="243">
        <v>24642</v>
      </c>
      <c r="AV21" s="243"/>
      <c r="AW21" s="243"/>
      <c r="AX21" s="243"/>
      <c r="AY21" s="243"/>
      <c r="AZ21" s="243"/>
      <c r="BA21" s="243"/>
      <c r="BB21" s="243"/>
      <c r="BC21" s="243">
        <v>16701</v>
      </c>
      <c r="BD21" s="243"/>
      <c r="BE21" s="243"/>
      <c r="BF21" s="243"/>
      <c r="BG21" s="243"/>
      <c r="BH21" s="243"/>
      <c r="BI21" s="243"/>
      <c r="BJ21" s="243"/>
    </row>
    <row r="22" spans="4:62" ht="12" customHeight="1">
      <c r="E22" s="246" t="s">
        <v>119</v>
      </c>
      <c r="F22" s="246"/>
      <c r="G22" s="246"/>
      <c r="H22" s="246"/>
      <c r="I22" s="246"/>
      <c r="J22" s="246"/>
      <c r="K22" s="246"/>
      <c r="L22" s="246"/>
      <c r="M22" s="246"/>
      <c r="N22" s="21"/>
      <c r="O22" s="249">
        <f t="shared" si="0"/>
        <v>28402</v>
      </c>
      <c r="P22" s="249"/>
      <c r="Q22" s="249"/>
      <c r="R22" s="249"/>
      <c r="S22" s="249"/>
      <c r="T22" s="249"/>
      <c r="U22" s="249"/>
      <c r="V22" s="249"/>
      <c r="W22" s="243">
        <v>18648</v>
      </c>
      <c r="X22" s="243"/>
      <c r="Y22" s="243"/>
      <c r="Z22" s="243"/>
      <c r="AA22" s="243"/>
      <c r="AB22" s="243"/>
      <c r="AC22" s="243"/>
      <c r="AD22" s="243"/>
      <c r="AE22" s="243">
        <v>9754</v>
      </c>
      <c r="AF22" s="243"/>
      <c r="AG22" s="243"/>
      <c r="AH22" s="243"/>
      <c r="AI22" s="243"/>
      <c r="AJ22" s="243"/>
      <c r="AK22" s="243"/>
      <c r="AL22" s="243"/>
      <c r="AM22" s="249">
        <f t="shared" si="1"/>
        <v>28282</v>
      </c>
      <c r="AN22" s="249"/>
      <c r="AO22" s="249"/>
      <c r="AP22" s="249"/>
      <c r="AQ22" s="249"/>
      <c r="AR22" s="249"/>
      <c r="AS22" s="249"/>
      <c r="AT22" s="249"/>
      <c r="AU22" s="243">
        <v>18648</v>
      </c>
      <c r="AV22" s="243"/>
      <c r="AW22" s="243"/>
      <c r="AX22" s="243"/>
      <c r="AY22" s="243"/>
      <c r="AZ22" s="243"/>
      <c r="BA22" s="243"/>
      <c r="BB22" s="243"/>
      <c r="BC22" s="243">
        <v>9634</v>
      </c>
      <c r="BD22" s="243"/>
      <c r="BE22" s="243"/>
      <c r="BF22" s="243"/>
      <c r="BG22" s="243"/>
      <c r="BH22" s="243"/>
      <c r="BI22" s="243"/>
      <c r="BJ22" s="243"/>
    </row>
    <row r="23" spans="4:62" ht="12" customHeight="1">
      <c r="D23" s="250" t="s">
        <v>120</v>
      </c>
      <c r="E23" s="250"/>
      <c r="F23" s="250"/>
      <c r="G23" s="250"/>
      <c r="H23" s="250"/>
      <c r="I23" s="250"/>
      <c r="J23" s="250"/>
      <c r="K23" s="250"/>
      <c r="L23" s="250"/>
      <c r="M23" s="250"/>
      <c r="N23" s="21"/>
    </row>
    <row r="24" spans="4:62" ht="12" customHeight="1">
      <c r="E24" s="246" t="s">
        <v>121</v>
      </c>
      <c r="F24" s="246"/>
      <c r="G24" s="246"/>
      <c r="H24" s="246"/>
      <c r="I24" s="246"/>
      <c r="J24" s="246"/>
      <c r="K24" s="246"/>
      <c r="L24" s="246"/>
      <c r="M24" s="246"/>
      <c r="N24" s="21"/>
      <c r="O24" s="249">
        <f>SUM(W24,AE24)</f>
        <v>49816</v>
      </c>
      <c r="P24" s="249"/>
      <c r="Q24" s="249"/>
      <c r="R24" s="249"/>
      <c r="S24" s="249"/>
      <c r="T24" s="249"/>
      <c r="U24" s="249"/>
      <c r="V24" s="249"/>
      <c r="W24" s="243">
        <v>33760</v>
      </c>
      <c r="X24" s="243"/>
      <c r="Y24" s="243"/>
      <c r="Z24" s="243"/>
      <c r="AA24" s="243"/>
      <c r="AB24" s="243"/>
      <c r="AC24" s="243"/>
      <c r="AD24" s="243"/>
      <c r="AE24" s="243">
        <v>16056</v>
      </c>
      <c r="AF24" s="243"/>
      <c r="AG24" s="243"/>
      <c r="AH24" s="243"/>
      <c r="AI24" s="243"/>
      <c r="AJ24" s="243"/>
      <c r="AK24" s="243"/>
      <c r="AL24" s="243"/>
      <c r="AM24" s="249">
        <f>SUM(AU24,BC24)</f>
        <v>54391</v>
      </c>
      <c r="AN24" s="249"/>
      <c r="AO24" s="249"/>
      <c r="AP24" s="249"/>
      <c r="AQ24" s="249"/>
      <c r="AR24" s="249"/>
      <c r="AS24" s="249"/>
      <c r="AT24" s="249"/>
      <c r="AU24" s="243">
        <v>33760</v>
      </c>
      <c r="AV24" s="243"/>
      <c r="AW24" s="243"/>
      <c r="AX24" s="243"/>
      <c r="AY24" s="243"/>
      <c r="AZ24" s="243"/>
      <c r="BA24" s="243"/>
      <c r="BB24" s="243"/>
      <c r="BC24" s="243">
        <v>20631</v>
      </c>
      <c r="BD24" s="243"/>
      <c r="BE24" s="243"/>
      <c r="BF24" s="243"/>
      <c r="BG24" s="243"/>
      <c r="BH24" s="243"/>
      <c r="BI24" s="243"/>
      <c r="BJ24" s="243"/>
    </row>
    <row r="25" spans="4:62" ht="12" customHeight="1">
      <c r="E25" s="246" t="s">
        <v>122</v>
      </c>
      <c r="F25" s="246"/>
      <c r="G25" s="246"/>
      <c r="H25" s="246"/>
      <c r="I25" s="246"/>
      <c r="J25" s="246"/>
      <c r="K25" s="246"/>
      <c r="L25" s="246"/>
      <c r="M25" s="246"/>
      <c r="N25" s="21"/>
      <c r="O25" s="249">
        <f>SUM(W25,AE25)</f>
        <v>3415</v>
      </c>
      <c r="P25" s="249"/>
      <c r="Q25" s="249"/>
      <c r="R25" s="249"/>
      <c r="S25" s="249"/>
      <c r="T25" s="249"/>
      <c r="U25" s="249"/>
      <c r="V25" s="249"/>
      <c r="W25" s="243">
        <v>1656</v>
      </c>
      <c r="X25" s="243"/>
      <c r="Y25" s="243"/>
      <c r="Z25" s="243"/>
      <c r="AA25" s="243"/>
      <c r="AB25" s="243"/>
      <c r="AC25" s="243"/>
      <c r="AD25" s="243"/>
      <c r="AE25" s="243">
        <v>1759</v>
      </c>
      <c r="AF25" s="243"/>
      <c r="AG25" s="243"/>
      <c r="AH25" s="243"/>
      <c r="AI25" s="243"/>
      <c r="AJ25" s="243"/>
      <c r="AK25" s="243"/>
      <c r="AL25" s="243"/>
      <c r="AM25" s="249">
        <f>SUM(AU25,BC25)</f>
        <v>3248</v>
      </c>
      <c r="AN25" s="249"/>
      <c r="AO25" s="249"/>
      <c r="AP25" s="249"/>
      <c r="AQ25" s="249"/>
      <c r="AR25" s="249"/>
      <c r="AS25" s="249"/>
      <c r="AT25" s="249"/>
      <c r="AU25" s="243">
        <v>1656</v>
      </c>
      <c r="AV25" s="243"/>
      <c r="AW25" s="243"/>
      <c r="AX25" s="243"/>
      <c r="AY25" s="243"/>
      <c r="AZ25" s="243"/>
      <c r="BA25" s="243"/>
      <c r="BB25" s="243"/>
      <c r="BC25" s="243">
        <v>1592</v>
      </c>
      <c r="BD25" s="243"/>
      <c r="BE25" s="243"/>
      <c r="BF25" s="243"/>
      <c r="BG25" s="243"/>
      <c r="BH25" s="243"/>
      <c r="BI25" s="243"/>
      <c r="BJ25" s="243"/>
    </row>
    <row r="26" spans="4:62" ht="12" customHeight="1">
      <c r="D26" s="250" t="s">
        <v>123</v>
      </c>
      <c r="E26" s="250"/>
      <c r="F26" s="250"/>
      <c r="G26" s="250"/>
      <c r="H26" s="250"/>
      <c r="I26" s="250"/>
      <c r="J26" s="250"/>
      <c r="K26" s="250"/>
      <c r="L26" s="250"/>
      <c r="M26" s="250"/>
      <c r="N26" s="21"/>
    </row>
    <row r="27" spans="4:62" ht="12" customHeight="1">
      <c r="E27" s="246" t="s">
        <v>124</v>
      </c>
      <c r="F27" s="246"/>
      <c r="G27" s="246"/>
      <c r="H27" s="246"/>
      <c r="I27" s="246"/>
      <c r="J27" s="246"/>
      <c r="K27" s="246"/>
      <c r="L27" s="246"/>
      <c r="M27" s="246"/>
      <c r="N27" s="21"/>
      <c r="O27" s="249">
        <f>SUM(W27,AE27)</f>
        <v>6693</v>
      </c>
      <c r="P27" s="249"/>
      <c r="Q27" s="249"/>
      <c r="R27" s="249"/>
      <c r="S27" s="249"/>
      <c r="T27" s="249"/>
      <c r="U27" s="249"/>
      <c r="V27" s="249"/>
      <c r="W27" s="243">
        <v>3376</v>
      </c>
      <c r="X27" s="243"/>
      <c r="Y27" s="243"/>
      <c r="Z27" s="243"/>
      <c r="AA27" s="243"/>
      <c r="AB27" s="243"/>
      <c r="AC27" s="243"/>
      <c r="AD27" s="243"/>
      <c r="AE27" s="243">
        <v>3317</v>
      </c>
      <c r="AF27" s="243"/>
      <c r="AG27" s="243"/>
      <c r="AH27" s="243"/>
      <c r="AI27" s="243"/>
      <c r="AJ27" s="243"/>
      <c r="AK27" s="243"/>
      <c r="AL27" s="243"/>
      <c r="AM27" s="249">
        <f>SUM(AU27,BC27)</f>
        <v>6625</v>
      </c>
      <c r="AN27" s="249"/>
      <c r="AO27" s="249"/>
      <c r="AP27" s="249"/>
      <c r="AQ27" s="249"/>
      <c r="AR27" s="249"/>
      <c r="AS27" s="249"/>
      <c r="AT27" s="249"/>
      <c r="AU27" s="243">
        <v>3376</v>
      </c>
      <c r="AV27" s="243"/>
      <c r="AW27" s="243"/>
      <c r="AX27" s="243"/>
      <c r="AY27" s="243"/>
      <c r="AZ27" s="243"/>
      <c r="BA27" s="243"/>
      <c r="BB27" s="243"/>
      <c r="BC27" s="243">
        <v>3249</v>
      </c>
      <c r="BD27" s="243"/>
      <c r="BE27" s="243"/>
      <c r="BF27" s="243"/>
      <c r="BG27" s="243"/>
      <c r="BH27" s="243"/>
      <c r="BI27" s="243"/>
      <c r="BJ27" s="243"/>
    </row>
    <row r="28" spans="4:62" ht="12" customHeight="1">
      <c r="D28" s="250" t="s">
        <v>125</v>
      </c>
      <c r="E28" s="250"/>
      <c r="F28" s="250"/>
      <c r="G28" s="250"/>
      <c r="H28" s="250"/>
      <c r="I28" s="250"/>
      <c r="J28" s="250"/>
      <c r="K28" s="250"/>
      <c r="L28" s="250"/>
      <c r="M28" s="250"/>
      <c r="N28" s="21"/>
    </row>
    <row r="29" spans="4:62" ht="12" customHeight="1">
      <c r="E29" s="246" t="s">
        <v>126</v>
      </c>
      <c r="F29" s="246"/>
      <c r="G29" s="246"/>
      <c r="H29" s="246"/>
      <c r="I29" s="246"/>
      <c r="J29" s="246"/>
      <c r="K29" s="246"/>
      <c r="L29" s="246"/>
      <c r="M29" s="246"/>
      <c r="N29" s="21"/>
      <c r="O29" s="249">
        <f>SUM(W29,AE29)</f>
        <v>90999</v>
      </c>
      <c r="P29" s="249"/>
      <c r="Q29" s="249"/>
      <c r="R29" s="249"/>
      <c r="S29" s="249"/>
      <c r="T29" s="249"/>
      <c r="U29" s="249"/>
      <c r="V29" s="249"/>
      <c r="W29" s="243">
        <v>55779</v>
      </c>
      <c r="X29" s="243"/>
      <c r="Y29" s="243"/>
      <c r="Z29" s="243"/>
      <c r="AA29" s="243"/>
      <c r="AB29" s="243"/>
      <c r="AC29" s="243"/>
      <c r="AD29" s="243"/>
      <c r="AE29" s="243">
        <v>35220</v>
      </c>
      <c r="AF29" s="243"/>
      <c r="AG29" s="243"/>
      <c r="AH29" s="243"/>
      <c r="AI29" s="243"/>
      <c r="AJ29" s="243"/>
      <c r="AK29" s="243"/>
      <c r="AL29" s="243"/>
      <c r="AM29" s="249">
        <f>SUM(AU29,BC29)</f>
        <v>81908</v>
      </c>
      <c r="AN29" s="249"/>
      <c r="AO29" s="249"/>
      <c r="AP29" s="249"/>
      <c r="AQ29" s="249"/>
      <c r="AR29" s="249"/>
      <c r="AS29" s="249"/>
      <c r="AT29" s="249"/>
      <c r="AU29" s="243">
        <v>55779</v>
      </c>
      <c r="AV29" s="243"/>
      <c r="AW29" s="243"/>
      <c r="AX29" s="243"/>
      <c r="AY29" s="243"/>
      <c r="AZ29" s="243"/>
      <c r="BA29" s="243"/>
      <c r="BB29" s="243"/>
      <c r="BC29" s="243">
        <v>26129</v>
      </c>
      <c r="BD29" s="243"/>
      <c r="BE29" s="243"/>
      <c r="BF29" s="243"/>
      <c r="BG29" s="243"/>
      <c r="BH29" s="243"/>
      <c r="BI29" s="243"/>
      <c r="BJ29" s="243"/>
    </row>
    <row r="30" spans="4:62" ht="12" customHeight="1">
      <c r="E30" s="246" t="s">
        <v>127</v>
      </c>
      <c r="F30" s="246"/>
      <c r="G30" s="246"/>
      <c r="H30" s="246"/>
      <c r="I30" s="246"/>
      <c r="J30" s="246"/>
      <c r="K30" s="246"/>
      <c r="L30" s="246"/>
      <c r="M30" s="246"/>
      <c r="N30" s="21"/>
      <c r="O30" s="249">
        <f t="shared" ref="O30:O39" si="2">SUM(W30,AE30)</f>
        <v>140659</v>
      </c>
      <c r="P30" s="249"/>
      <c r="Q30" s="249"/>
      <c r="R30" s="249"/>
      <c r="S30" s="249"/>
      <c r="T30" s="249"/>
      <c r="U30" s="249"/>
      <c r="V30" s="249"/>
      <c r="W30" s="243">
        <v>94115</v>
      </c>
      <c r="X30" s="243"/>
      <c r="Y30" s="243"/>
      <c r="Z30" s="243"/>
      <c r="AA30" s="243"/>
      <c r="AB30" s="243"/>
      <c r="AC30" s="243"/>
      <c r="AD30" s="243"/>
      <c r="AE30" s="243">
        <v>46544</v>
      </c>
      <c r="AF30" s="243"/>
      <c r="AG30" s="243"/>
      <c r="AH30" s="243"/>
      <c r="AI30" s="243"/>
      <c r="AJ30" s="243"/>
      <c r="AK30" s="243"/>
      <c r="AL30" s="243"/>
      <c r="AM30" s="249">
        <f t="shared" ref="AM30:AM39" si="3">SUM(AU30,BC30)</f>
        <v>151953</v>
      </c>
      <c r="AN30" s="249"/>
      <c r="AO30" s="249"/>
      <c r="AP30" s="249"/>
      <c r="AQ30" s="249"/>
      <c r="AR30" s="249"/>
      <c r="AS30" s="249"/>
      <c r="AT30" s="249"/>
      <c r="AU30" s="243">
        <v>94115</v>
      </c>
      <c r="AV30" s="243"/>
      <c r="AW30" s="243"/>
      <c r="AX30" s="243"/>
      <c r="AY30" s="243"/>
      <c r="AZ30" s="243"/>
      <c r="BA30" s="243"/>
      <c r="BB30" s="243"/>
      <c r="BC30" s="243">
        <v>57838</v>
      </c>
      <c r="BD30" s="243"/>
      <c r="BE30" s="243"/>
      <c r="BF30" s="243"/>
      <c r="BG30" s="243"/>
      <c r="BH30" s="243"/>
      <c r="BI30" s="243"/>
      <c r="BJ30" s="243"/>
    </row>
    <row r="31" spans="4:62" ht="12" customHeight="1">
      <c r="E31" s="246" t="s">
        <v>128</v>
      </c>
      <c r="F31" s="246"/>
      <c r="G31" s="246"/>
      <c r="H31" s="246"/>
      <c r="I31" s="246"/>
      <c r="J31" s="246"/>
      <c r="K31" s="246"/>
      <c r="L31" s="246"/>
      <c r="M31" s="246"/>
      <c r="N31" s="21"/>
      <c r="O31" s="249">
        <f t="shared" si="2"/>
        <v>11315</v>
      </c>
      <c r="P31" s="249"/>
      <c r="Q31" s="249"/>
      <c r="R31" s="249"/>
      <c r="S31" s="249"/>
      <c r="T31" s="249"/>
      <c r="U31" s="249"/>
      <c r="V31" s="249"/>
      <c r="W31" s="243">
        <v>6307</v>
      </c>
      <c r="X31" s="243"/>
      <c r="Y31" s="243"/>
      <c r="Z31" s="243"/>
      <c r="AA31" s="243"/>
      <c r="AB31" s="243"/>
      <c r="AC31" s="243"/>
      <c r="AD31" s="243"/>
      <c r="AE31" s="243">
        <v>5008</v>
      </c>
      <c r="AF31" s="243"/>
      <c r="AG31" s="243"/>
      <c r="AH31" s="243"/>
      <c r="AI31" s="243"/>
      <c r="AJ31" s="243"/>
      <c r="AK31" s="243"/>
      <c r="AL31" s="243"/>
      <c r="AM31" s="249">
        <f t="shared" si="3"/>
        <v>11234</v>
      </c>
      <c r="AN31" s="249"/>
      <c r="AO31" s="249"/>
      <c r="AP31" s="249"/>
      <c r="AQ31" s="249"/>
      <c r="AR31" s="249"/>
      <c r="AS31" s="249"/>
      <c r="AT31" s="249"/>
      <c r="AU31" s="243">
        <v>6307</v>
      </c>
      <c r="AV31" s="243"/>
      <c r="AW31" s="243"/>
      <c r="AX31" s="243"/>
      <c r="AY31" s="243"/>
      <c r="AZ31" s="243"/>
      <c r="BA31" s="243"/>
      <c r="BB31" s="243"/>
      <c r="BC31" s="243">
        <v>4927</v>
      </c>
      <c r="BD31" s="243"/>
      <c r="BE31" s="243"/>
      <c r="BF31" s="243"/>
      <c r="BG31" s="243"/>
      <c r="BH31" s="243"/>
      <c r="BI31" s="243"/>
      <c r="BJ31" s="243"/>
    </row>
    <row r="32" spans="4:62" ht="12" customHeight="1">
      <c r="E32" s="246" t="s">
        <v>129</v>
      </c>
      <c r="F32" s="246"/>
      <c r="G32" s="246"/>
      <c r="H32" s="246"/>
      <c r="I32" s="246"/>
      <c r="J32" s="246"/>
      <c r="K32" s="246"/>
      <c r="L32" s="246"/>
      <c r="M32" s="246"/>
      <c r="N32" s="21"/>
      <c r="O32" s="249">
        <f t="shared" si="2"/>
        <v>8665</v>
      </c>
      <c r="P32" s="249"/>
      <c r="Q32" s="249"/>
      <c r="R32" s="249"/>
      <c r="S32" s="249"/>
      <c r="T32" s="249"/>
      <c r="U32" s="249"/>
      <c r="V32" s="249"/>
      <c r="W32" s="243">
        <v>5528</v>
      </c>
      <c r="X32" s="243"/>
      <c r="Y32" s="243"/>
      <c r="Z32" s="243"/>
      <c r="AA32" s="243"/>
      <c r="AB32" s="243"/>
      <c r="AC32" s="243"/>
      <c r="AD32" s="243"/>
      <c r="AE32" s="243">
        <v>3137</v>
      </c>
      <c r="AF32" s="243"/>
      <c r="AG32" s="243"/>
      <c r="AH32" s="243"/>
      <c r="AI32" s="243"/>
      <c r="AJ32" s="243"/>
      <c r="AK32" s="243"/>
      <c r="AL32" s="243"/>
      <c r="AM32" s="249">
        <f t="shared" si="3"/>
        <v>8598</v>
      </c>
      <c r="AN32" s="249"/>
      <c r="AO32" s="249"/>
      <c r="AP32" s="249"/>
      <c r="AQ32" s="249"/>
      <c r="AR32" s="249"/>
      <c r="AS32" s="249"/>
      <c r="AT32" s="249"/>
      <c r="AU32" s="243">
        <v>5528</v>
      </c>
      <c r="AV32" s="243"/>
      <c r="AW32" s="243"/>
      <c r="AX32" s="243"/>
      <c r="AY32" s="243"/>
      <c r="AZ32" s="243"/>
      <c r="BA32" s="243"/>
      <c r="BB32" s="243"/>
      <c r="BC32" s="243">
        <v>3070</v>
      </c>
      <c r="BD32" s="243"/>
      <c r="BE32" s="243"/>
      <c r="BF32" s="243"/>
      <c r="BG32" s="243"/>
      <c r="BH32" s="243"/>
      <c r="BI32" s="243"/>
      <c r="BJ32" s="243"/>
    </row>
    <row r="33" spans="3:62" ht="12" customHeight="1">
      <c r="E33" s="246" t="s">
        <v>130</v>
      </c>
      <c r="F33" s="246"/>
      <c r="G33" s="246"/>
      <c r="H33" s="246"/>
      <c r="I33" s="246"/>
      <c r="J33" s="246"/>
      <c r="K33" s="246"/>
      <c r="L33" s="246"/>
      <c r="M33" s="246"/>
      <c r="N33" s="21"/>
      <c r="O33" s="249">
        <f t="shared" si="2"/>
        <v>15044</v>
      </c>
      <c r="P33" s="249"/>
      <c r="Q33" s="249"/>
      <c r="R33" s="249"/>
      <c r="S33" s="249"/>
      <c r="T33" s="249"/>
      <c r="U33" s="249"/>
      <c r="V33" s="249"/>
      <c r="W33" s="243">
        <v>9303</v>
      </c>
      <c r="X33" s="243"/>
      <c r="Y33" s="243"/>
      <c r="Z33" s="243"/>
      <c r="AA33" s="243"/>
      <c r="AB33" s="243"/>
      <c r="AC33" s="243"/>
      <c r="AD33" s="243"/>
      <c r="AE33" s="243">
        <v>5741</v>
      </c>
      <c r="AF33" s="243"/>
      <c r="AG33" s="243"/>
      <c r="AH33" s="243"/>
      <c r="AI33" s="243"/>
      <c r="AJ33" s="243"/>
      <c r="AK33" s="243"/>
      <c r="AL33" s="243"/>
      <c r="AM33" s="249">
        <f t="shared" si="3"/>
        <v>14633</v>
      </c>
      <c r="AN33" s="249"/>
      <c r="AO33" s="249"/>
      <c r="AP33" s="249"/>
      <c r="AQ33" s="249"/>
      <c r="AR33" s="249"/>
      <c r="AS33" s="249"/>
      <c r="AT33" s="249"/>
      <c r="AU33" s="243">
        <v>9303</v>
      </c>
      <c r="AV33" s="243"/>
      <c r="AW33" s="243"/>
      <c r="AX33" s="243"/>
      <c r="AY33" s="243"/>
      <c r="AZ33" s="243"/>
      <c r="BA33" s="243"/>
      <c r="BB33" s="243"/>
      <c r="BC33" s="243">
        <v>5330</v>
      </c>
      <c r="BD33" s="243"/>
      <c r="BE33" s="243"/>
      <c r="BF33" s="243"/>
      <c r="BG33" s="243"/>
      <c r="BH33" s="243"/>
      <c r="BI33" s="243"/>
      <c r="BJ33" s="243"/>
    </row>
    <row r="34" spans="3:62" ht="12" customHeight="1">
      <c r="E34" s="246" t="s">
        <v>131</v>
      </c>
      <c r="F34" s="246"/>
      <c r="G34" s="246"/>
      <c r="H34" s="246"/>
      <c r="I34" s="246"/>
      <c r="J34" s="246"/>
      <c r="K34" s="246"/>
      <c r="L34" s="246"/>
      <c r="M34" s="246"/>
      <c r="N34" s="21"/>
      <c r="O34" s="249">
        <f t="shared" si="2"/>
        <v>11721</v>
      </c>
      <c r="P34" s="249"/>
      <c r="Q34" s="249"/>
      <c r="R34" s="249"/>
      <c r="S34" s="249"/>
      <c r="T34" s="249"/>
      <c r="U34" s="249"/>
      <c r="V34" s="249"/>
      <c r="W34" s="243">
        <v>7607</v>
      </c>
      <c r="X34" s="243"/>
      <c r="Y34" s="243"/>
      <c r="Z34" s="243"/>
      <c r="AA34" s="243"/>
      <c r="AB34" s="243"/>
      <c r="AC34" s="243"/>
      <c r="AD34" s="243"/>
      <c r="AE34" s="243">
        <v>4114</v>
      </c>
      <c r="AF34" s="243"/>
      <c r="AG34" s="243"/>
      <c r="AH34" s="243"/>
      <c r="AI34" s="243"/>
      <c r="AJ34" s="243"/>
      <c r="AK34" s="243"/>
      <c r="AL34" s="243"/>
      <c r="AM34" s="249">
        <f t="shared" si="3"/>
        <v>11667</v>
      </c>
      <c r="AN34" s="249"/>
      <c r="AO34" s="249"/>
      <c r="AP34" s="249"/>
      <c r="AQ34" s="249"/>
      <c r="AR34" s="249"/>
      <c r="AS34" s="249"/>
      <c r="AT34" s="249"/>
      <c r="AU34" s="243">
        <v>7607</v>
      </c>
      <c r="AV34" s="243"/>
      <c r="AW34" s="243"/>
      <c r="AX34" s="243"/>
      <c r="AY34" s="243"/>
      <c r="AZ34" s="243"/>
      <c r="BA34" s="243"/>
      <c r="BB34" s="243"/>
      <c r="BC34" s="243">
        <v>4060</v>
      </c>
      <c r="BD34" s="243"/>
      <c r="BE34" s="243"/>
      <c r="BF34" s="243"/>
      <c r="BG34" s="243"/>
      <c r="BH34" s="243"/>
      <c r="BI34" s="243"/>
      <c r="BJ34" s="243"/>
    </row>
    <row r="35" spans="3:62" ht="12" customHeight="1">
      <c r="E35" s="246" t="s">
        <v>132</v>
      </c>
      <c r="F35" s="246"/>
      <c r="G35" s="246"/>
      <c r="H35" s="246"/>
      <c r="I35" s="246"/>
      <c r="J35" s="246"/>
      <c r="K35" s="246"/>
      <c r="L35" s="246"/>
      <c r="M35" s="246"/>
      <c r="N35" s="21"/>
      <c r="O35" s="249">
        <f t="shared" si="2"/>
        <v>9795</v>
      </c>
      <c r="P35" s="249"/>
      <c r="Q35" s="249"/>
      <c r="R35" s="249"/>
      <c r="S35" s="249"/>
      <c r="T35" s="249"/>
      <c r="U35" s="249"/>
      <c r="V35" s="249"/>
      <c r="W35" s="243">
        <v>5688</v>
      </c>
      <c r="X35" s="243"/>
      <c r="Y35" s="243"/>
      <c r="Z35" s="243"/>
      <c r="AA35" s="243"/>
      <c r="AB35" s="243"/>
      <c r="AC35" s="243"/>
      <c r="AD35" s="243"/>
      <c r="AE35" s="243">
        <v>4107</v>
      </c>
      <c r="AF35" s="243"/>
      <c r="AG35" s="243"/>
      <c r="AH35" s="243"/>
      <c r="AI35" s="243"/>
      <c r="AJ35" s="243"/>
      <c r="AK35" s="243"/>
      <c r="AL35" s="243"/>
      <c r="AM35" s="249">
        <f t="shared" si="3"/>
        <v>9661</v>
      </c>
      <c r="AN35" s="249"/>
      <c r="AO35" s="249"/>
      <c r="AP35" s="249"/>
      <c r="AQ35" s="249"/>
      <c r="AR35" s="249"/>
      <c r="AS35" s="249"/>
      <c r="AT35" s="249"/>
      <c r="AU35" s="243">
        <v>5688</v>
      </c>
      <c r="AV35" s="243"/>
      <c r="AW35" s="243"/>
      <c r="AX35" s="243"/>
      <c r="AY35" s="243"/>
      <c r="AZ35" s="243"/>
      <c r="BA35" s="243"/>
      <c r="BB35" s="243"/>
      <c r="BC35" s="243">
        <v>3973</v>
      </c>
      <c r="BD35" s="243"/>
      <c r="BE35" s="243"/>
      <c r="BF35" s="243"/>
      <c r="BG35" s="243"/>
      <c r="BH35" s="243"/>
      <c r="BI35" s="243"/>
      <c r="BJ35" s="243"/>
    </row>
    <row r="36" spans="3:62" ht="12" customHeight="1">
      <c r="E36" s="246" t="s">
        <v>133</v>
      </c>
      <c r="F36" s="246"/>
      <c r="G36" s="246"/>
      <c r="H36" s="246"/>
      <c r="I36" s="246"/>
      <c r="J36" s="246"/>
      <c r="K36" s="246"/>
      <c r="L36" s="246"/>
      <c r="M36" s="246"/>
      <c r="N36" s="21"/>
      <c r="O36" s="249">
        <f t="shared" si="2"/>
        <v>9789</v>
      </c>
      <c r="P36" s="249"/>
      <c r="Q36" s="249"/>
      <c r="R36" s="249"/>
      <c r="S36" s="249"/>
      <c r="T36" s="249"/>
      <c r="U36" s="249"/>
      <c r="V36" s="249"/>
      <c r="W36" s="243">
        <v>6250</v>
      </c>
      <c r="X36" s="243"/>
      <c r="Y36" s="243"/>
      <c r="Z36" s="243"/>
      <c r="AA36" s="243"/>
      <c r="AB36" s="243"/>
      <c r="AC36" s="243"/>
      <c r="AD36" s="243"/>
      <c r="AE36" s="243">
        <v>3539</v>
      </c>
      <c r="AF36" s="243"/>
      <c r="AG36" s="243"/>
      <c r="AH36" s="243"/>
      <c r="AI36" s="243"/>
      <c r="AJ36" s="243"/>
      <c r="AK36" s="243"/>
      <c r="AL36" s="243"/>
      <c r="AM36" s="249">
        <f t="shared" si="3"/>
        <v>9918</v>
      </c>
      <c r="AN36" s="249"/>
      <c r="AO36" s="249"/>
      <c r="AP36" s="249"/>
      <c r="AQ36" s="249"/>
      <c r="AR36" s="249"/>
      <c r="AS36" s="249"/>
      <c r="AT36" s="249"/>
      <c r="AU36" s="243">
        <v>6250</v>
      </c>
      <c r="AV36" s="243"/>
      <c r="AW36" s="243"/>
      <c r="AX36" s="243"/>
      <c r="AY36" s="243"/>
      <c r="AZ36" s="243"/>
      <c r="BA36" s="243"/>
      <c r="BB36" s="243"/>
      <c r="BC36" s="243">
        <v>3668</v>
      </c>
      <c r="BD36" s="243"/>
      <c r="BE36" s="243"/>
      <c r="BF36" s="243"/>
      <c r="BG36" s="243"/>
      <c r="BH36" s="243"/>
      <c r="BI36" s="243"/>
      <c r="BJ36" s="243"/>
    </row>
    <row r="37" spans="3:62" ht="12" customHeight="1">
      <c r="E37" s="246" t="s">
        <v>134</v>
      </c>
      <c r="F37" s="246"/>
      <c r="G37" s="246"/>
      <c r="H37" s="246"/>
      <c r="I37" s="246"/>
      <c r="J37" s="246"/>
      <c r="K37" s="246"/>
      <c r="L37" s="246"/>
      <c r="M37" s="246"/>
      <c r="N37" s="21"/>
      <c r="O37" s="249">
        <f t="shared" si="2"/>
        <v>21572</v>
      </c>
      <c r="P37" s="249"/>
      <c r="Q37" s="249"/>
      <c r="R37" s="249"/>
      <c r="S37" s="249"/>
      <c r="T37" s="249"/>
      <c r="U37" s="249"/>
      <c r="V37" s="249"/>
      <c r="W37" s="243">
        <v>14492</v>
      </c>
      <c r="X37" s="243"/>
      <c r="Y37" s="243"/>
      <c r="Z37" s="243"/>
      <c r="AA37" s="243"/>
      <c r="AB37" s="243"/>
      <c r="AC37" s="243"/>
      <c r="AD37" s="243"/>
      <c r="AE37" s="243">
        <v>7080</v>
      </c>
      <c r="AF37" s="243"/>
      <c r="AG37" s="243"/>
      <c r="AH37" s="243"/>
      <c r="AI37" s="243"/>
      <c r="AJ37" s="243"/>
      <c r="AK37" s="243"/>
      <c r="AL37" s="243"/>
      <c r="AM37" s="249">
        <f t="shared" si="3"/>
        <v>21519</v>
      </c>
      <c r="AN37" s="249"/>
      <c r="AO37" s="249"/>
      <c r="AP37" s="249"/>
      <c r="AQ37" s="249"/>
      <c r="AR37" s="249"/>
      <c r="AS37" s="249"/>
      <c r="AT37" s="249"/>
      <c r="AU37" s="243">
        <v>14492</v>
      </c>
      <c r="AV37" s="243"/>
      <c r="AW37" s="243"/>
      <c r="AX37" s="243"/>
      <c r="AY37" s="243"/>
      <c r="AZ37" s="243"/>
      <c r="BA37" s="243"/>
      <c r="BB37" s="243"/>
      <c r="BC37" s="243">
        <v>7027</v>
      </c>
      <c r="BD37" s="243"/>
      <c r="BE37" s="243"/>
      <c r="BF37" s="243"/>
      <c r="BG37" s="243"/>
      <c r="BH37" s="243"/>
      <c r="BI37" s="243"/>
      <c r="BJ37" s="243"/>
    </row>
    <row r="38" spans="3:62" ht="12" customHeight="1">
      <c r="E38" s="246" t="s">
        <v>135</v>
      </c>
      <c r="F38" s="246"/>
      <c r="G38" s="246"/>
      <c r="H38" s="246"/>
      <c r="I38" s="246"/>
      <c r="J38" s="246"/>
      <c r="K38" s="246"/>
      <c r="L38" s="246"/>
      <c r="M38" s="246"/>
      <c r="N38" s="21"/>
      <c r="O38" s="249">
        <f t="shared" si="2"/>
        <v>14381</v>
      </c>
      <c r="P38" s="249"/>
      <c r="Q38" s="249"/>
      <c r="R38" s="249"/>
      <c r="S38" s="249"/>
      <c r="T38" s="249"/>
      <c r="U38" s="249"/>
      <c r="V38" s="249"/>
      <c r="W38" s="243">
        <v>8990</v>
      </c>
      <c r="X38" s="243"/>
      <c r="Y38" s="243"/>
      <c r="Z38" s="243"/>
      <c r="AA38" s="243"/>
      <c r="AB38" s="243"/>
      <c r="AC38" s="243"/>
      <c r="AD38" s="243"/>
      <c r="AE38" s="243">
        <v>5391</v>
      </c>
      <c r="AF38" s="243"/>
      <c r="AG38" s="243"/>
      <c r="AH38" s="243"/>
      <c r="AI38" s="243"/>
      <c r="AJ38" s="243"/>
      <c r="AK38" s="243"/>
      <c r="AL38" s="243"/>
      <c r="AM38" s="249">
        <f t="shared" si="3"/>
        <v>14096</v>
      </c>
      <c r="AN38" s="249"/>
      <c r="AO38" s="249"/>
      <c r="AP38" s="249"/>
      <c r="AQ38" s="249"/>
      <c r="AR38" s="249"/>
      <c r="AS38" s="249"/>
      <c r="AT38" s="249"/>
      <c r="AU38" s="243">
        <v>8990</v>
      </c>
      <c r="AV38" s="243"/>
      <c r="AW38" s="243"/>
      <c r="AX38" s="243"/>
      <c r="AY38" s="243"/>
      <c r="AZ38" s="243"/>
      <c r="BA38" s="243"/>
      <c r="BB38" s="243"/>
      <c r="BC38" s="243">
        <v>5106</v>
      </c>
      <c r="BD38" s="243"/>
      <c r="BE38" s="243"/>
      <c r="BF38" s="243"/>
      <c r="BG38" s="243"/>
      <c r="BH38" s="243"/>
      <c r="BI38" s="243"/>
      <c r="BJ38" s="243"/>
    </row>
    <row r="39" spans="3:62" ht="12" customHeight="1">
      <c r="E39" s="246" t="s">
        <v>136</v>
      </c>
      <c r="F39" s="246"/>
      <c r="G39" s="246"/>
      <c r="H39" s="246"/>
      <c r="I39" s="246"/>
      <c r="J39" s="246"/>
      <c r="K39" s="246"/>
      <c r="L39" s="246"/>
      <c r="M39" s="246"/>
      <c r="N39" s="21"/>
      <c r="O39" s="249">
        <f t="shared" si="2"/>
        <v>12037</v>
      </c>
      <c r="P39" s="249"/>
      <c r="Q39" s="249"/>
      <c r="R39" s="249"/>
      <c r="S39" s="249"/>
      <c r="T39" s="249"/>
      <c r="U39" s="249"/>
      <c r="V39" s="249"/>
      <c r="W39" s="243">
        <v>7677</v>
      </c>
      <c r="X39" s="243"/>
      <c r="Y39" s="243"/>
      <c r="Z39" s="243"/>
      <c r="AA39" s="243"/>
      <c r="AB39" s="243"/>
      <c r="AC39" s="243"/>
      <c r="AD39" s="243"/>
      <c r="AE39" s="243">
        <v>4360</v>
      </c>
      <c r="AF39" s="243"/>
      <c r="AG39" s="243"/>
      <c r="AH39" s="243"/>
      <c r="AI39" s="243"/>
      <c r="AJ39" s="243"/>
      <c r="AK39" s="243"/>
      <c r="AL39" s="243"/>
      <c r="AM39" s="249">
        <f t="shared" si="3"/>
        <v>12026</v>
      </c>
      <c r="AN39" s="249"/>
      <c r="AO39" s="249"/>
      <c r="AP39" s="249"/>
      <c r="AQ39" s="249"/>
      <c r="AR39" s="249"/>
      <c r="AS39" s="249"/>
      <c r="AT39" s="249"/>
      <c r="AU39" s="243">
        <v>7677</v>
      </c>
      <c r="AV39" s="243"/>
      <c r="AW39" s="243"/>
      <c r="AX39" s="243"/>
      <c r="AY39" s="243"/>
      <c r="AZ39" s="243"/>
      <c r="BA39" s="243"/>
      <c r="BB39" s="243"/>
      <c r="BC39" s="243">
        <v>4349</v>
      </c>
      <c r="BD39" s="243"/>
      <c r="BE39" s="243"/>
      <c r="BF39" s="243"/>
      <c r="BG39" s="243"/>
      <c r="BH39" s="243"/>
      <c r="BI39" s="243"/>
      <c r="BJ39" s="243"/>
    </row>
    <row r="40" spans="3:62" ht="12" customHeight="1">
      <c r="E40" s="246" t="s">
        <v>137</v>
      </c>
      <c r="F40" s="246"/>
      <c r="G40" s="246"/>
      <c r="H40" s="246"/>
      <c r="I40" s="246"/>
      <c r="J40" s="246"/>
      <c r="K40" s="246"/>
      <c r="L40" s="246"/>
      <c r="M40" s="246"/>
      <c r="N40" s="21"/>
      <c r="O40" s="249">
        <f>SUM(W40,AE40)</f>
        <v>47562</v>
      </c>
      <c r="P40" s="249"/>
      <c r="Q40" s="249"/>
      <c r="R40" s="249"/>
      <c r="S40" s="249"/>
      <c r="T40" s="249"/>
      <c r="U40" s="249"/>
      <c r="V40" s="249"/>
      <c r="W40" s="243">
        <v>21441</v>
      </c>
      <c r="X40" s="243"/>
      <c r="Y40" s="243"/>
      <c r="Z40" s="243"/>
      <c r="AA40" s="243"/>
      <c r="AB40" s="243"/>
      <c r="AC40" s="243"/>
      <c r="AD40" s="243"/>
      <c r="AE40" s="243">
        <v>26121</v>
      </c>
      <c r="AF40" s="243"/>
      <c r="AG40" s="243"/>
      <c r="AH40" s="243"/>
      <c r="AI40" s="243"/>
      <c r="AJ40" s="243"/>
      <c r="AK40" s="243"/>
      <c r="AL40" s="243"/>
      <c r="AM40" s="249">
        <f>SUM(AU40,BC40)</f>
        <v>47747</v>
      </c>
      <c r="AN40" s="249"/>
      <c r="AO40" s="249"/>
      <c r="AP40" s="249"/>
      <c r="AQ40" s="249"/>
      <c r="AR40" s="249"/>
      <c r="AS40" s="249"/>
      <c r="AT40" s="249"/>
      <c r="AU40" s="243">
        <v>21441</v>
      </c>
      <c r="AV40" s="243"/>
      <c r="AW40" s="243"/>
      <c r="AX40" s="243"/>
      <c r="AY40" s="243"/>
      <c r="AZ40" s="243"/>
      <c r="BA40" s="243"/>
      <c r="BB40" s="243"/>
      <c r="BC40" s="243">
        <v>26306</v>
      </c>
      <c r="BD40" s="243"/>
      <c r="BE40" s="243"/>
      <c r="BF40" s="243"/>
      <c r="BG40" s="243"/>
      <c r="BH40" s="243"/>
      <c r="BI40" s="243"/>
      <c r="BJ40" s="243"/>
    </row>
    <row r="41" spans="3:62" ht="8.1" customHeight="1">
      <c r="N41" s="21"/>
    </row>
    <row r="42" spans="3:62" ht="12" customHeight="1">
      <c r="C42" s="250" t="s">
        <v>138</v>
      </c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1"/>
    </row>
    <row r="43" spans="3:62" ht="12" customHeight="1">
      <c r="D43" s="250" t="s">
        <v>139</v>
      </c>
      <c r="E43" s="250"/>
      <c r="F43" s="250"/>
      <c r="G43" s="250"/>
      <c r="H43" s="250"/>
      <c r="I43" s="250"/>
      <c r="J43" s="250"/>
      <c r="K43" s="250"/>
      <c r="L43" s="250"/>
      <c r="M43" s="250"/>
      <c r="N43" s="21"/>
    </row>
    <row r="44" spans="3:62" ht="12" customHeight="1">
      <c r="E44" s="246" t="s">
        <v>109</v>
      </c>
      <c r="F44" s="246"/>
      <c r="G44" s="246"/>
      <c r="H44" s="246"/>
      <c r="I44" s="246"/>
      <c r="J44" s="246"/>
      <c r="K44" s="246"/>
      <c r="L44" s="246"/>
      <c r="M44" s="246"/>
      <c r="N44" s="21"/>
      <c r="O44" s="249">
        <f>SUM(W44,AE44)</f>
        <v>236703</v>
      </c>
      <c r="P44" s="249"/>
      <c r="Q44" s="249"/>
      <c r="R44" s="249"/>
      <c r="S44" s="249"/>
      <c r="T44" s="249"/>
      <c r="U44" s="249"/>
      <c r="V44" s="249"/>
      <c r="W44" s="243">
        <v>158083</v>
      </c>
      <c r="X44" s="243"/>
      <c r="Y44" s="243"/>
      <c r="Z44" s="243"/>
      <c r="AA44" s="243"/>
      <c r="AB44" s="243"/>
      <c r="AC44" s="243"/>
      <c r="AD44" s="243"/>
      <c r="AE44" s="243">
        <v>78620</v>
      </c>
      <c r="AF44" s="243"/>
      <c r="AG44" s="243"/>
      <c r="AH44" s="243"/>
      <c r="AI44" s="243"/>
      <c r="AJ44" s="243"/>
      <c r="AK44" s="243"/>
      <c r="AL44" s="243"/>
      <c r="AM44" s="249">
        <f>SUM(AU44,BC44)</f>
        <v>235287</v>
      </c>
      <c r="AN44" s="249"/>
      <c r="AO44" s="249"/>
      <c r="AP44" s="249"/>
      <c r="AQ44" s="249"/>
      <c r="AR44" s="249"/>
      <c r="AS44" s="249"/>
      <c r="AT44" s="249"/>
      <c r="AU44" s="243">
        <v>158083</v>
      </c>
      <c r="AV44" s="243"/>
      <c r="AW44" s="243"/>
      <c r="AX44" s="243"/>
      <c r="AY44" s="243"/>
      <c r="AZ44" s="243"/>
      <c r="BA44" s="243"/>
      <c r="BB44" s="243"/>
      <c r="BC44" s="243">
        <v>77204</v>
      </c>
      <c r="BD44" s="243"/>
      <c r="BE44" s="243"/>
      <c r="BF44" s="243"/>
      <c r="BG44" s="243"/>
      <c r="BH44" s="243"/>
      <c r="BI44" s="243"/>
      <c r="BJ44" s="243"/>
    </row>
    <row r="45" spans="3:62" ht="12" customHeight="1">
      <c r="E45" s="246" t="s">
        <v>140</v>
      </c>
      <c r="F45" s="246"/>
      <c r="G45" s="246"/>
      <c r="H45" s="246"/>
      <c r="I45" s="246"/>
      <c r="J45" s="246"/>
      <c r="K45" s="246"/>
      <c r="L45" s="246"/>
      <c r="M45" s="246"/>
      <c r="N45" s="21"/>
      <c r="O45" s="249">
        <v>24544</v>
      </c>
      <c r="P45" s="249"/>
      <c r="Q45" s="249"/>
      <c r="R45" s="249"/>
      <c r="S45" s="249"/>
      <c r="T45" s="249"/>
      <c r="U45" s="249"/>
      <c r="V45" s="249"/>
      <c r="W45" s="243">
        <v>15108</v>
      </c>
      <c r="X45" s="243"/>
      <c r="Y45" s="243"/>
      <c r="Z45" s="243"/>
      <c r="AA45" s="243"/>
      <c r="AB45" s="243"/>
      <c r="AC45" s="243"/>
      <c r="AD45" s="243"/>
      <c r="AE45" s="243">
        <v>9435</v>
      </c>
      <c r="AF45" s="243"/>
      <c r="AG45" s="243"/>
      <c r="AH45" s="243"/>
      <c r="AI45" s="243"/>
      <c r="AJ45" s="243"/>
      <c r="AK45" s="243"/>
      <c r="AL45" s="243"/>
      <c r="AM45" s="249">
        <v>24620</v>
      </c>
      <c r="AN45" s="249"/>
      <c r="AO45" s="249"/>
      <c r="AP45" s="249"/>
      <c r="AQ45" s="249"/>
      <c r="AR45" s="249"/>
      <c r="AS45" s="249"/>
      <c r="AT45" s="249"/>
      <c r="AU45" s="243">
        <v>15108</v>
      </c>
      <c r="AV45" s="243"/>
      <c r="AW45" s="243"/>
      <c r="AX45" s="243"/>
      <c r="AY45" s="243"/>
      <c r="AZ45" s="243"/>
      <c r="BA45" s="243"/>
      <c r="BB45" s="243"/>
      <c r="BC45" s="243">
        <v>9511</v>
      </c>
      <c r="BD45" s="243"/>
      <c r="BE45" s="243"/>
      <c r="BF45" s="243"/>
      <c r="BG45" s="243"/>
      <c r="BH45" s="243"/>
      <c r="BI45" s="243"/>
      <c r="BJ45" s="243"/>
    </row>
    <row r="46" spans="3:62" ht="12" customHeight="1">
      <c r="E46" s="246" t="s">
        <v>141</v>
      </c>
      <c r="F46" s="246"/>
      <c r="G46" s="246"/>
      <c r="H46" s="246"/>
      <c r="I46" s="246"/>
      <c r="J46" s="246"/>
      <c r="K46" s="246"/>
      <c r="L46" s="246"/>
      <c r="M46" s="246"/>
      <c r="N46" s="21"/>
      <c r="O46" s="249">
        <f>SUM(W46,AE46)</f>
        <v>29815</v>
      </c>
      <c r="P46" s="249"/>
      <c r="Q46" s="249"/>
      <c r="R46" s="249"/>
      <c r="S46" s="249"/>
      <c r="T46" s="249"/>
      <c r="U46" s="249"/>
      <c r="V46" s="249"/>
      <c r="W46" s="243">
        <v>18391</v>
      </c>
      <c r="X46" s="243"/>
      <c r="Y46" s="243"/>
      <c r="Z46" s="243"/>
      <c r="AA46" s="243"/>
      <c r="AB46" s="243"/>
      <c r="AC46" s="243"/>
      <c r="AD46" s="243"/>
      <c r="AE46" s="243">
        <v>11424</v>
      </c>
      <c r="AF46" s="243"/>
      <c r="AG46" s="243"/>
      <c r="AH46" s="243"/>
      <c r="AI46" s="243"/>
      <c r="AJ46" s="243"/>
      <c r="AK46" s="243"/>
      <c r="AL46" s="243"/>
      <c r="AM46" s="249">
        <f>SUM(AU46,BC46)</f>
        <v>29680</v>
      </c>
      <c r="AN46" s="249"/>
      <c r="AO46" s="249"/>
      <c r="AP46" s="249"/>
      <c r="AQ46" s="249"/>
      <c r="AR46" s="249"/>
      <c r="AS46" s="249"/>
      <c r="AT46" s="249"/>
      <c r="AU46" s="243">
        <v>18391</v>
      </c>
      <c r="AV46" s="243"/>
      <c r="AW46" s="243"/>
      <c r="AX46" s="243"/>
      <c r="AY46" s="243"/>
      <c r="AZ46" s="243"/>
      <c r="BA46" s="243"/>
      <c r="BB46" s="243"/>
      <c r="BC46" s="243">
        <v>11289</v>
      </c>
      <c r="BD46" s="243"/>
      <c r="BE46" s="243"/>
      <c r="BF46" s="243"/>
      <c r="BG46" s="243"/>
      <c r="BH46" s="243"/>
      <c r="BI46" s="243"/>
      <c r="BJ46" s="243"/>
    </row>
    <row r="47" spans="3:62" ht="12" customHeight="1">
      <c r="E47" s="246" t="s">
        <v>142</v>
      </c>
      <c r="F47" s="246"/>
      <c r="G47" s="246"/>
      <c r="H47" s="246"/>
      <c r="I47" s="246"/>
      <c r="J47" s="246"/>
      <c r="K47" s="246"/>
      <c r="L47" s="246"/>
      <c r="M47" s="246"/>
      <c r="N47" s="21"/>
      <c r="O47" s="249">
        <f>SUM(W47,AE47)</f>
        <v>8558</v>
      </c>
      <c r="P47" s="249"/>
      <c r="Q47" s="249"/>
      <c r="R47" s="249"/>
      <c r="S47" s="249"/>
      <c r="T47" s="249"/>
      <c r="U47" s="249"/>
      <c r="V47" s="249"/>
      <c r="W47" s="243">
        <v>4011</v>
      </c>
      <c r="X47" s="243"/>
      <c r="Y47" s="243"/>
      <c r="Z47" s="243"/>
      <c r="AA47" s="243"/>
      <c r="AB47" s="243"/>
      <c r="AC47" s="243"/>
      <c r="AD47" s="243"/>
      <c r="AE47" s="243">
        <v>4547</v>
      </c>
      <c r="AF47" s="243"/>
      <c r="AG47" s="243"/>
      <c r="AH47" s="243"/>
      <c r="AI47" s="243"/>
      <c r="AJ47" s="243"/>
      <c r="AK47" s="243"/>
      <c r="AL47" s="243"/>
      <c r="AM47" s="249">
        <f>SUM(AU47,BC47)</f>
        <v>8860</v>
      </c>
      <c r="AN47" s="249"/>
      <c r="AO47" s="249"/>
      <c r="AP47" s="249"/>
      <c r="AQ47" s="249"/>
      <c r="AR47" s="249"/>
      <c r="AS47" s="249"/>
      <c r="AT47" s="249"/>
      <c r="AU47" s="243">
        <v>4011</v>
      </c>
      <c r="AV47" s="243"/>
      <c r="AW47" s="243"/>
      <c r="AX47" s="243"/>
      <c r="AY47" s="243"/>
      <c r="AZ47" s="243"/>
      <c r="BA47" s="243"/>
      <c r="BB47" s="243"/>
      <c r="BC47" s="243">
        <v>4849</v>
      </c>
      <c r="BD47" s="243"/>
      <c r="BE47" s="243"/>
      <c r="BF47" s="243"/>
      <c r="BG47" s="243"/>
      <c r="BH47" s="243"/>
      <c r="BI47" s="243"/>
      <c r="BJ47" s="243"/>
    </row>
    <row r="48" spans="3:62" ht="12" customHeight="1">
      <c r="E48" s="246" t="s">
        <v>143</v>
      </c>
      <c r="F48" s="246"/>
      <c r="G48" s="246"/>
      <c r="H48" s="246"/>
      <c r="I48" s="246"/>
      <c r="J48" s="246"/>
      <c r="K48" s="246"/>
      <c r="L48" s="246"/>
      <c r="M48" s="246"/>
      <c r="N48" s="21"/>
      <c r="O48" s="249">
        <f>SUM(W48,AE48)</f>
        <v>29044</v>
      </c>
      <c r="P48" s="249"/>
      <c r="Q48" s="249"/>
      <c r="R48" s="249"/>
      <c r="S48" s="249"/>
      <c r="T48" s="249"/>
      <c r="U48" s="249"/>
      <c r="V48" s="249"/>
      <c r="W48" s="243">
        <v>16437</v>
      </c>
      <c r="X48" s="243"/>
      <c r="Y48" s="243"/>
      <c r="Z48" s="243"/>
      <c r="AA48" s="243"/>
      <c r="AB48" s="243"/>
      <c r="AC48" s="243"/>
      <c r="AD48" s="243"/>
      <c r="AE48" s="243">
        <v>12607</v>
      </c>
      <c r="AF48" s="243"/>
      <c r="AG48" s="243"/>
      <c r="AH48" s="243"/>
      <c r="AI48" s="243"/>
      <c r="AJ48" s="243"/>
      <c r="AK48" s="243"/>
      <c r="AL48" s="243"/>
      <c r="AM48" s="249">
        <f>SUM(AU48,BC48)</f>
        <v>29189</v>
      </c>
      <c r="AN48" s="249"/>
      <c r="AO48" s="249"/>
      <c r="AP48" s="249"/>
      <c r="AQ48" s="249"/>
      <c r="AR48" s="249"/>
      <c r="AS48" s="249"/>
      <c r="AT48" s="249"/>
      <c r="AU48" s="243">
        <v>16437</v>
      </c>
      <c r="AV48" s="243"/>
      <c r="AW48" s="243"/>
      <c r="AX48" s="243"/>
      <c r="AY48" s="243"/>
      <c r="AZ48" s="243"/>
      <c r="BA48" s="243"/>
      <c r="BB48" s="243"/>
      <c r="BC48" s="243">
        <v>12752</v>
      </c>
      <c r="BD48" s="243"/>
      <c r="BE48" s="243"/>
      <c r="BF48" s="243"/>
      <c r="BG48" s="243"/>
      <c r="BH48" s="243"/>
      <c r="BI48" s="243"/>
      <c r="BJ48" s="243"/>
    </row>
    <row r="49" spans="3:62" ht="8.1" customHeight="1">
      <c r="N49" s="21"/>
    </row>
    <row r="50" spans="3:62" ht="12" customHeight="1">
      <c r="C50" s="250" t="s">
        <v>144</v>
      </c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1"/>
    </row>
    <row r="51" spans="3:62" ht="12" customHeight="1">
      <c r="D51" s="250" t="s">
        <v>145</v>
      </c>
      <c r="E51" s="250"/>
      <c r="F51" s="250"/>
      <c r="G51" s="250"/>
      <c r="H51" s="250"/>
      <c r="I51" s="250"/>
      <c r="J51" s="250"/>
      <c r="K51" s="250"/>
      <c r="L51" s="250"/>
      <c r="M51" s="250"/>
      <c r="N51" s="21"/>
    </row>
    <row r="52" spans="3:62" ht="12" customHeight="1">
      <c r="E52" s="246" t="s">
        <v>109</v>
      </c>
      <c r="F52" s="246"/>
      <c r="G52" s="246"/>
      <c r="H52" s="246"/>
      <c r="I52" s="246"/>
      <c r="J52" s="246"/>
      <c r="K52" s="246"/>
      <c r="L52" s="246"/>
      <c r="M52" s="246"/>
      <c r="N52" s="21"/>
      <c r="O52" s="249">
        <f t="shared" ref="O52:O57" si="4">SUM(W52:AL52)</f>
        <v>77521</v>
      </c>
      <c r="P52" s="249"/>
      <c r="Q52" s="249"/>
      <c r="R52" s="249"/>
      <c r="S52" s="249"/>
      <c r="T52" s="249"/>
      <c r="U52" s="249"/>
      <c r="V52" s="249"/>
      <c r="W52" s="243">
        <v>42633</v>
      </c>
      <c r="X52" s="243"/>
      <c r="Y52" s="243"/>
      <c r="Z52" s="243"/>
      <c r="AA52" s="243"/>
      <c r="AB52" s="243"/>
      <c r="AC52" s="243"/>
      <c r="AD52" s="243"/>
      <c r="AE52" s="243">
        <v>34888</v>
      </c>
      <c r="AF52" s="243"/>
      <c r="AG52" s="243"/>
      <c r="AH52" s="243"/>
      <c r="AI52" s="243"/>
      <c r="AJ52" s="243"/>
      <c r="AK52" s="243"/>
      <c r="AL52" s="243"/>
      <c r="AM52" s="249">
        <f t="shared" ref="AM52:AM57" si="5">SUM(AU52:BJ52)</f>
        <v>82779</v>
      </c>
      <c r="AN52" s="249"/>
      <c r="AO52" s="249"/>
      <c r="AP52" s="249"/>
      <c r="AQ52" s="249"/>
      <c r="AR52" s="249"/>
      <c r="AS52" s="249"/>
      <c r="AT52" s="249"/>
      <c r="AU52" s="243">
        <v>42633</v>
      </c>
      <c r="AV52" s="243"/>
      <c r="AW52" s="243"/>
      <c r="AX52" s="243"/>
      <c r="AY52" s="243"/>
      <c r="AZ52" s="243"/>
      <c r="BA52" s="243"/>
      <c r="BB52" s="243"/>
      <c r="BC52" s="243">
        <v>40146</v>
      </c>
      <c r="BD52" s="243"/>
      <c r="BE52" s="243"/>
      <c r="BF52" s="243"/>
      <c r="BG52" s="243"/>
      <c r="BH52" s="243"/>
      <c r="BI52" s="243"/>
      <c r="BJ52" s="243"/>
    </row>
    <row r="53" spans="3:62" ht="12" customHeight="1">
      <c r="E53" s="246" t="s">
        <v>121</v>
      </c>
      <c r="F53" s="246"/>
      <c r="G53" s="246"/>
      <c r="H53" s="246"/>
      <c r="I53" s="246"/>
      <c r="J53" s="246"/>
      <c r="K53" s="246"/>
      <c r="L53" s="246"/>
      <c r="M53" s="246"/>
      <c r="N53" s="21"/>
      <c r="O53" s="249">
        <f t="shared" si="4"/>
        <v>42255</v>
      </c>
      <c r="P53" s="249"/>
      <c r="Q53" s="249"/>
      <c r="R53" s="249"/>
      <c r="S53" s="249"/>
      <c r="T53" s="249"/>
      <c r="U53" s="249"/>
      <c r="V53" s="249"/>
      <c r="W53" s="243">
        <v>27688</v>
      </c>
      <c r="X53" s="243"/>
      <c r="Y53" s="243"/>
      <c r="Z53" s="243"/>
      <c r="AA53" s="243"/>
      <c r="AB53" s="243"/>
      <c r="AC53" s="243"/>
      <c r="AD53" s="243"/>
      <c r="AE53" s="243">
        <v>14567</v>
      </c>
      <c r="AF53" s="243"/>
      <c r="AG53" s="243"/>
      <c r="AH53" s="243"/>
      <c r="AI53" s="243"/>
      <c r="AJ53" s="243"/>
      <c r="AK53" s="243"/>
      <c r="AL53" s="243"/>
      <c r="AM53" s="249">
        <f t="shared" si="5"/>
        <v>40022</v>
      </c>
      <c r="AN53" s="249"/>
      <c r="AO53" s="249"/>
      <c r="AP53" s="249"/>
      <c r="AQ53" s="249"/>
      <c r="AR53" s="249"/>
      <c r="AS53" s="249"/>
      <c r="AT53" s="249"/>
      <c r="AU53" s="243">
        <v>27688</v>
      </c>
      <c r="AV53" s="243"/>
      <c r="AW53" s="243"/>
      <c r="AX53" s="243"/>
      <c r="AY53" s="243"/>
      <c r="AZ53" s="243"/>
      <c r="BA53" s="243"/>
      <c r="BB53" s="243"/>
      <c r="BC53" s="243">
        <v>12334</v>
      </c>
      <c r="BD53" s="243"/>
      <c r="BE53" s="243"/>
      <c r="BF53" s="243"/>
      <c r="BG53" s="243"/>
      <c r="BH53" s="243"/>
      <c r="BI53" s="243"/>
      <c r="BJ53" s="243"/>
    </row>
    <row r="54" spans="3:62" ht="12" customHeight="1">
      <c r="E54" s="246" t="s">
        <v>146</v>
      </c>
      <c r="F54" s="246"/>
      <c r="G54" s="246"/>
      <c r="H54" s="246"/>
      <c r="I54" s="246"/>
      <c r="J54" s="246"/>
      <c r="K54" s="246"/>
      <c r="L54" s="246"/>
      <c r="M54" s="246"/>
      <c r="N54" s="21"/>
      <c r="O54" s="249">
        <f t="shared" si="4"/>
        <v>18224</v>
      </c>
      <c r="P54" s="249"/>
      <c r="Q54" s="249"/>
      <c r="R54" s="249"/>
      <c r="S54" s="249"/>
      <c r="T54" s="249"/>
      <c r="U54" s="249"/>
      <c r="V54" s="249"/>
      <c r="W54" s="243">
        <v>11822</v>
      </c>
      <c r="X54" s="243"/>
      <c r="Y54" s="243"/>
      <c r="Z54" s="243"/>
      <c r="AA54" s="243"/>
      <c r="AB54" s="243"/>
      <c r="AC54" s="243"/>
      <c r="AD54" s="243"/>
      <c r="AE54" s="243">
        <v>6402</v>
      </c>
      <c r="AF54" s="243"/>
      <c r="AG54" s="243"/>
      <c r="AH54" s="243"/>
      <c r="AI54" s="243"/>
      <c r="AJ54" s="243"/>
      <c r="AK54" s="243"/>
      <c r="AL54" s="243"/>
      <c r="AM54" s="249">
        <f t="shared" si="5"/>
        <v>17957</v>
      </c>
      <c r="AN54" s="249"/>
      <c r="AO54" s="249"/>
      <c r="AP54" s="249"/>
      <c r="AQ54" s="249"/>
      <c r="AR54" s="249"/>
      <c r="AS54" s="249"/>
      <c r="AT54" s="249"/>
      <c r="AU54" s="243">
        <v>11822</v>
      </c>
      <c r="AV54" s="243"/>
      <c r="AW54" s="243"/>
      <c r="AX54" s="243"/>
      <c r="AY54" s="243"/>
      <c r="AZ54" s="243"/>
      <c r="BA54" s="243"/>
      <c r="BB54" s="243"/>
      <c r="BC54" s="243">
        <v>6135</v>
      </c>
      <c r="BD54" s="243"/>
      <c r="BE54" s="243"/>
      <c r="BF54" s="243"/>
      <c r="BG54" s="243"/>
      <c r="BH54" s="243"/>
      <c r="BI54" s="243"/>
      <c r="BJ54" s="243"/>
    </row>
    <row r="55" spans="3:62" ht="12" customHeight="1">
      <c r="E55" s="246" t="s">
        <v>147</v>
      </c>
      <c r="F55" s="246"/>
      <c r="G55" s="246"/>
      <c r="H55" s="246"/>
      <c r="I55" s="246"/>
      <c r="J55" s="246"/>
      <c r="K55" s="246"/>
      <c r="L55" s="246"/>
      <c r="M55" s="246"/>
      <c r="N55" s="21"/>
      <c r="O55" s="249">
        <f t="shared" si="4"/>
        <v>19478</v>
      </c>
      <c r="P55" s="249"/>
      <c r="Q55" s="249"/>
      <c r="R55" s="249"/>
      <c r="S55" s="249"/>
      <c r="T55" s="249"/>
      <c r="U55" s="249"/>
      <c r="V55" s="249"/>
      <c r="W55" s="243">
        <v>13059</v>
      </c>
      <c r="X55" s="243"/>
      <c r="Y55" s="243"/>
      <c r="Z55" s="243"/>
      <c r="AA55" s="243"/>
      <c r="AB55" s="243"/>
      <c r="AC55" s="243"/>
      <c r="AD55" s="243"/>
      <c r="AE55" s="243">
        <v>6419</v>
      </c>
      <c r="AF55" s="243"/>
      <c r="AG55" s="243"/>
      <c r="AH55" s="243"/>
      <c r="AI55" s="243"/>
      <c r="AJ55" s="243"/>
      <c r="AK55" s="243"/>
      <c r="AL55" s="243"/>
      <c r="AM55" s="249">
        <f t="shared" si="5"/>
        <v>19398</v>
      </c>
      <c r="AN55" s="249"/>
      <c r="AO55" s="249"/>
      <c r="AP55" s="249"/>
      <c r="AQ55" s="249"/>
      <c r="AR55" s="249"/>
      <c r="AS55" s="249"/>
      <c r="AT55" s="249"/>
      <c r="AU55" s="243">
        <v>13059</v>
      </c>
      <c r="AV55" s="243"/>
      <c r="AW55" s="243"/>
      <c r="AX55" s="243"/>
      <c r="AY55" s="243"/>
      <c r="AZ55" s="243"/>
      <c r="BA55" s="243"/>
      <c r="BB55" s="243"/>
      <c r="BC55" s="243">
        <v>6339</v>
      </c>
      <c r="BD55" s="243"/>
      <c r="BE55" s="243"/>
      <c r="BF55" s="243"/>
      <c r="BG55" s="243"/>
      <c r="BH55" s="243"/>
      <c r="BI55" s="243"/>
      <c r="BJ55" s="243"/>
    </row>
    <row r="56" spans="3:62" ht="12" customHeight="1">
      <c r="E56" s="246" t="s">
        <v>148</v>
      </c>
      <c r="F56" s="246"/>
      <c r="G56" s="246"/>
      <c r="H56" s="246"/>
      <c r="I56" s="246"/>
      <c r="J56" s="246"/>
      <c r="K56" s="246"/>
      <c r="L56" s="246"/>
      <c r="M56" s="246"/>
      <c r="N56" s="21"/>
      <c r="O56" s="249">
        <f t="shared" si="4"/>
        <v>16240</v>
      </c>
      <c r="P56" s="249"/>
      <c r="Q56" s="249"/>
      <c r="R56" s="249"/>
      <c r="S56" s="249"/>
      <c r="T56" s="249"/>
      <c r="U56" s="249"/>
      <c r="V56" s="249"/>
      <c r="W56" s="243">
        <v>10512</v>
      </c>
      <c r="X56" s="243"/>
      <c r="Y56" s="243"/>
      <c r="Z56" s="243"/>
      <c r="AA56" s="243"/>
      <c r="AB56" s="243"/>
      <c r="AC56" s="243"/>
      <c r="AD56" s="243"/>
      <c r="AE56" s="243">
        <v>5728</v>
      </c>
      <c r="AF56" s="243"/>
      <c r="AG56" s="243"/>
      <c r="AH56" s="243"/>
      <c r="AI56" s="243"/>
      <c r="AJ56" s="243"/>
      <c r="AK56" s="243"/>
      <c r="AL56" s="243"/>
      <c r="AM56" s="249">
        <f t="shared" si="5"/>
        <v>15890</v>
      </c>
      <c r="AN56" s="249"/>
      <c r="AO56" s="249"/>
      <c r="AP56" s="249"/>
      <c r="AQ56" s="249"/>
      <c r="AR56" s="249"/>
      <c r="AS56" s="249"/>
      <c r="AT56" s="249"/>
      <c r="AU56" s="243">
        <v>10512</v>
      </c>
      <c r="AV56" s="243"/>
      <c r="AW56" s="243"/>
      <c r="AX56" s="243"/>
      <c r="AY56" s="243"/>
      <c r="AZ56" s="243"/>
      <c r="BA56" s="243"/>
      <c r="BB56" s="243"/>
      <c r="BC56" s="243">
        <v>5378</v>
      </c>
      <c r="BD56" s="243"/>
      <c r="BE56" s="243"/>
      <c r="BF56" s="243"/>
      <c r="BG56" s="243"/>
      <c r="BH56" s="243"/>
      <c r="BI56" s="243"/>
      <c r="BJ56" s="243"/>
    </row>
    <row r="57" spans="3:62" ht="12" customHeight="1">
      <c r="E57" s="246" t="s">
        <v>149</v>
      </c>
      <c r="F57" s="246"/>
      <c r="G57" s="246"/>
      <c r="H57" s="246"/>
      <c r="I57" s="246"/>
      <c r="J57" s="246"/>
      <c r="K57" s="246"/>
      <c r="L57" s="246"/>
      <c r="M57" s="246"/>
      <c r="N57" s="21"/>
      <c r="O57" s="249">
        <f t="shared" si="4"/>
        <v>22717</v>
      </c>
      <c r="P57" s="249"/>
      <c r="Q57" s="249"/>
      <c r="R57" s="249"/>
      <c r="S57" s="249"/>
      <c r="T57" s="249"/>
      <c r="U57" s="249"/>
      <c r="V57" s="249"/>
      <c r="W57" s="243">
        <v>15067</v>
      </c>
      <c r="X57" s="243"/>
      <c r="Y57" s="243"/>
      <c r="Z57" s="243"/>
      <c r="AA57" s="243"/>
      <c r="AB57" s="243"/>
      <c r="AC57" s="243"/>
      <c r="AD57" s="243"/>
      <c r="AE57" s="243">
        <v>7650</v>
      </c>
      <c r="AF57" s="243"/>
      <c r="AG57" s="243"/>
      <c r="AH57" s="243"/>
      <c r="AI57" s="243"/>
      <c r="AJ57" s="243"/>
      <c r="AK57" s="243"/>
      <c r="AL57" s="243"/>
      <c r="AM57" s="249">
        <f t="shared" si="5"/>
        <v>22856</v>
      </c>
      <c r="AN57" s="249"/>
      <c r="AO57" s="249"/>
      <c r="AP57" s="249"/>
      <c r="AQ57" s="249"/>
      <c r="AR57" s="249"/>
      <c r="AS57" s="249"/>
      <c r="AT57" s="249"/>
      <c r="AU57" s="243">
        <v>15067</v>
      </c>
      <c r="AV57" s="243"/>
      <c r="AW57" s="243"/>
      <c r="AX57" s="243"/>
      <c r="AY57" s="243"/>
      <c r="AZ57" s="243"/>
      <c r="BA57" s="243"/>
      <c r="BB57" s="243"/>
      <c r="BC57" s="243">
        <v>7789</v>
      </c>
      <c r="BD57" s="243"/>
      <c r="BE57" s="243"/>
      <c r="BF57" s="243"/>
      <c r="BG57" s="243"/>
      <c r="BH57" s="243"/>
      <c r="BI57" s="243"/>
      <c r="BJ57" s="243"/>
    </row>
    <row r="58" spans="3:62" ht="12" customHeight="1">
      <c r="D58" s="250" t="s">
        <v>150</v>
      </c>
      <c r="E58" s="250"/>
      <c r="F58" s="250"/>
      <c r="G58" s="250"/>
      <c r="H58" s="250"/>
      <c r="I58" s="250"/>
      <c r="J58" s="250"/>
      <c r="K58" s="250"/>
      <c r="L58" s="250"/>
      <c r="M58" s="250"/>
      <c r="N58" s="21"/>
    </row>
    <row r="59" spans="3:62" ht="12" customHeight="1">
      <c r="E59" s="246" t="s">
        <v>109</v>
      </c>
      <c r="F59" s="246"/>
      <c r="G59" s="246"/>
      <c r="H59" s="246"/>
      <c r="I59" s="246"/>
      <c r="J59" s="246"/>
      <c r="K59" s="246"/>
      <c r="L59" s="246"/>
      <c r="M59" s="246"/>
      <c r="N59" s="21"/>
      <c r="O59" s="249">
        <f>SUM(W59:AL59)</f>
        <v>42010</v>
      </c>
      <c r="P59" s="249"/>
      <c r="Q59" s="249"/>
      <c r="R59" s="249"/>
      <c r="S59" s="249"/>
      <c r="T59" s="249"/>
      <c r="U59" s="249"/>
      <c r="V59" s="249"/>
      <c r="W59" s="243">
        <v>22009</v>
      </c>
      <c r="X59" s="243"/>
      <c r="Y59" s="243"/>
      <c r="Z59" s="243"/>
      <c r="AA59" s="243"/>
      <c r="AB59" s="243"/>
      <c r="AC59" s="243"/>
      <c r="AD59" s="243"/>
      <c r="AE59" s="243">
        <v>20001</v>
      </c>
      <c r="AF59" s="243"/>
      <c r="AG59" s="243"/>
      <c r="AH59" s="243"/>
      <c r="AI59" s="243"/>
      <c r="AJ59" s="243"/>
      <c r="AK59" s="243"/>
      <c r="AL59" s="243"/>
      <c r="AM59" s="249">
        <f>SUM(AU59:BJ59)</f>
        <v>43137</v>
      </c>
      <c r="AN59" s="249"/>
      <c r="AO59" s="249"/>
      <c r="AP59" s="249"/>
      <c r="AQ59" s="249"/>
      <c r="AR59" s="249"/>
      <c r="AS59" s="249"/>
      <c r="AT59" s="249"/>
      <c r="AU59" s="243">
        <v>22009</v>
      </c>
      <c r="AV59" s="243"/>
      <c r="AW59" s="243"/>
      <c r="AX59" s="243"/>
      <c r="AY59" s="243"/>
      <c r="AZ59" s="243"/>
      <c r="BA59" s="243"/>
      <c r="BB59" s="243"/>
      <c r="BC59" s="243">
        <v>21128</v>
      </c>
      <c r="BD59" s="243"/>
      <c r="BE59" s="243"/>
      <c r="BF59" s="243"/>
      <c r="BG59" s="243"/>
      <c r="BH59" s="243"/>
      <c r="BI59" s="243"/>
      <c r="BJ59" s="243"/>
    </row>
    <row r="60" spans="3:62" ht="12" customHeight="1">
      <c r="E60" s="246" t="s">
        <v>121</v>
      </c>
      <c r="F60" s="246"/>
      <c r="G60" s="246"/>
      <c r="H60" s="246"/>
      <c r="I60" s="246"/>
      <c r="J60" s="246"/>
      <c r="K60" s="246"/>
      <c r="L60" s="246"/>
      <c r="M60" s="246"/>
      <c r="N60" s="21"/>
      <c r="O60" s="249">
        <f>SUM(W60:AL60)</f>
        <v>29265</v>
      </c>
      <c r="P60" s="249"/>
      <c r="Q60" s="249"/>
      <c r="R60" s="249"/>
      <c r="S60" s="249"/>
      <c r="T60" s="249"/>
      <c r="U60" s="249"/>
      <c r="V60" s="249"/>
      <c r="W60" s="243">
        <v>18561</v>
      </c>
      <c r="X60" s="243"/>
      <c r="Y60" s="243"/>
      <c r="Z60" s="243"/>
      <c r="AA60" s="243"/>
      <c r="AB60" s="243"/>
      <c r="AC60" s="243"/>
      <c r="AD60" s="243"/>
      <c r="AE60" s="243">
        <v>10704</v>
      </c>
      <c r="AF60" s="243"/>
      <c r="AG60" s="243"/>
      <c r="AH60" s="243"/>
      <c r="AI60" s="243"/>
      <c r="AJ60" s="243"/>
      <c r="AK60" s="243"/>
      <c r="AL60" s="243"/>
      <c r="AM60" s="249">
        <f>SUM(AU60:BJ60)</f>
        <v>27904</v>
      </c>
      <c r="AN60" s="249"/>
      <c r="AO60" s="249"/>
      <c r="AP60" s="249"/>
      <c r="AQ60" s="249"/>
      <c r="AR60" s="249"/>
      <c r="AS60" s="249"/>
      <c r="AT60" s="249"/>
      <c r="AU60" s="243">
        <v>18561</v>
      </c>
      <c r="AV60" s="243"/>
      <c r="AW60" s="243"/>
      <c r="AX60" s="243"/>
      <c r="AY60" s="243"/>
      <c r="AZ60" s="243"/>
      <c r="BA60" s="243"/>
      <c r="BB60" s="243"/>
      <c r="BC60" s="243">
        <v>9343</v>
      </c>
      <c r="BD60" s="243"/>
      <c r="BE60" s="243"/>
      <c r="BF60" s="243"/>
      <c r="BG60" s="243"/>
      <c r="BH60" s="243"/>
      <c r="BI60" s="243"/>
      <c r="BJ60" s="243"/>
    </row>
    <row r="61" spans="3:62" ht="8.1" customHeight="1">
      <c r="N61" s="21"/>
    </row>
    <row r="62" spans="3:62" ht="12" customHeight="1">
      <c r="C62" s="250" t="s">
        <v>151</v>
      </c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1"/>
    </row>
    <row r="63" spans="3:62" ht="12" customHeight="1">
      <c r="D63" s="250" t="s">
        <v>152</v>
      </c>
      <c r="E63" s="250"/>
      <c r="F63" s="250"/>
      <c r="G63" s="250"/>
      <c r="H63" s="250"/>
      <c r="I63" s="250"/>
      <c r="J63" s="250"/>
      <c r="K63" s="250"/>
      <c r="L63" s="250"/>
      <c r="M63" s="250"/>
      <c r="N63" s="21"/>
    </row>
    <row r="64" spans="3:62" ht="12" customHeight="1">
      <c r="E64" s="246" t="s">
        <v>153</v>
      </c>
      <c r="F64" s="246"/>
      <c r="G64" s="246"/>
      <c r="H64" s="246"/>
      <c r="I64" s="246"/>
      <c r="J64" s="246"/>
      <c r="K64" s="246"/>
      <c r="L64" s="246"/>
      <c r="M64" s="246"/>
      <c r="N64" s="21"/>
      <c r="O64" s="249">
        <f>SUM(W64:AL64)</f>
        <v>62933</v>
      </c>
      <c r="P64" s="249"/>
      <c r="Q64" s="249"/>
      <c r="R64" s="249"/>
      <c r="S64" s="249"/>
      <c r="T64" s="249"/>
      <c r="U64" s="249"/>
      <c r="V64" s="249"/>
      <c r="W64" s="243">
        <v>34656</v>
      </c>
      <c r="X64" s="243"/>
      <c r="Y64" s="243"/>
      <c r="Z64" s="243"/>
      <c r="AA64" s="243"/>
      <c r="AB64" s="243"/>
      <c r="AC64" s="243"/>
      <c r="AD64" s="243"/>
      <c r="AE64" s="243">
        <v>28277</v>
      </c>
      <c r="AF64" s="243"/>
      <c r="AG64" s="243"/>
      <c r="AH64" s="243"/>
      <c r="AI64" s="243"/>
      <c r="AJ64" s="243"/>
      <c r="AK64" s="243"/>
      <c r="AL64" s="243"/>
      <c r="AM64" s="249">
        <v>66559</v>
      </c>
      <c r="AN64" s="249"/>
      <c r="AO64" s="249"/>
      <c r="AP64" s="249"/>
      <c r="AQ64" s="249"/>
      <c r="AR64" s="249"/>
      <c r="AS64" s="249"/>
      <c r="AT64" s="249"/>
      <c r="AU64" s="243">
        <v>34656</v>
      </c>
      <c r="AV64" s="243"/>
      <c r="AW64" s="243"/>
      <c r="AX64" s="243"/>
      <c r="AY64" s="243"/>
      <c r="AZ64" s="243"/>
      <c r="BA64" s="243"/>
      <c r="BB64" s="243"/>
      <c r="BC64" s="243">
        <v>31902</v>
      </c>
      <c r="BD64" s="243"/>
      <c r="BE64" s="243"/>
      <c r="BF64" s="243"/>
      <c r="BG64" s="243"/>
      <c r="BH64" s="243"/>
      <c r="BI64" s="243"/>
      <c r="BJ64" s="243"/>
    </row>
    <row r="65" spans="2:62" ht="12" customHeight="1">
      <c r="E65" s="246" t="s">
        <v>154</v>
      </c>
      <c r="F65" s="246"/>
      <c r="G65" s="246"/>
      <c r="H65" s="246"/>
      <c r="I65" s="246"/>
      <c r="J65" s="246"/>
      <c r="K65" s="246"/>
      <c r="L65" s="246"/>
      <c r="M65" s="246"/>
      <c r="N65" s="21"/>
      <c r="O65" s="249">
        <v>19247</v>
      </c>
      <c r="P65" s="249"/>
      <c r="Q65" s="249"/>
      <c r="R65" s="249"/>
      <c r="S65" s="249"/>
      <c r="T65" s="249"/>
      <c r="U65" s="249"/>
      <c r="V65" s="249"/>
      <c r="W65" s="243">
        <v>9419</v>
      </c>
      <c r="X65" s="243"/>
      <c r="Y65" s="243"/>
      <c r="Z65" s="243"/>
      <c r="AA65" s="243"/>
      <c r="AB65" s="243"/>
      <c r="AC65" s="243"/>
      <c r="AD65" s="243"/>
      <c r="AE65" s="243">
        <v>9827</v>
      </c>
      <c r="AF65" s="243"/>
      <c r="AG65" s="243"/>
      <c r="AH65" s="243"/>
      <c r="AI65" s="243"/>
      <c r="AJ65" s="243"/>
      <c r="AK65" s="243"/>
      <c r="AL65" s="243"/>
      <c r="AM65" s="249">
        <f t="shared" ref="AM65:AM71" si="6">SUM(AU65:BJ65)</f>
        <v>21405</v>
      </c>
      <c r="AN65" s="249"/>
      <c r="AO65" s="249"/>
      <c r="AP65" s="249"/>
      <c r="AQ65" s="249"/>
      <c r="AR65" s="249"/>
      <c r="AS65" s="249"/>
      <c r="AT65" s="249"/>
      <c r="AU65" s="243">
        <v>9419</v>
      </c>
      <c r="AV65" s="243"/>
      <c r="AW65" s="243"/>
      <c r="AX65" s="243"/>
      <c r="AY65" s="243"/>
      <c r="AZ65" s="243"/>
      <c r="BA65" s="243"/>
      <c r="BB65" s="243"/>
      <c r="BC65" s="243">
        <v>11986</v>
      </c>
      <c r="BD65" s="243"/>
      <c r="BE65" s="243"/>
      <c r="BF65" s="243"/>
      <c r="BG65" s="243"/>
      <c r="BH65" s="243"/>
      <c r="BI65" s="243"/>
      <c r="BJ65" s="243"/>
    </row>
    <row r="66" spans="2:62" ht="12" customHeight="1">
      <c r="E66" s="246" t="s">
        <v>155</v>
      </c>
      <c r="F66" s="246"/>
      <c r="G66" s="246"/>
      <c r="H66" s="246"/>
      <c r="I66" s="246"/>
      <c r="J66" s="246"/>
      <c r="K66" s="246"/>
      <c r="L66" s="246"/>
      <c r="M66" s="246"/>
      <c r="N66" s="21"/>
      <c r="O66" s="249">
        <v>11594</v>
      </c>
      <c r="P66" s="249"/>
      <c r="Q66" s="249"/>
      <c r="R66" s="249"/>
      <c r="S66" s="249"/>
      <c r="T66" s="249"/>
      <c r="U66" s="249"/>
      <c r="V66" s="249"/>
      <c r="W66" s="243">
        <v>6857</v>
      </c>
      <c r="X66" s="243"/>
      <c r="Y66" s="243"/>
      <c r="Z66" s="243"/>
      <c r="AA66" s="243"/>
      <c r="AB66" s="243"/>
      <c r="AC66" s="243"/>
      <c r="AD66" s="243"/>
      <c r="AE66" s="243">
        <v>4738</v>
      </c>
      <c r="AF66" s="243"/>
      <c r="AG66" s="243"/>
      <c r="AH66" s="243"/>
      <c r="AI66" s="243"/>
      <c r="AJ66" s="243"/>
      <c r="AK66" s="243"/>
      <c r="AL66" s="243"/>
      <c r="AM66" s="249">
        <f t="shared" si="6"/>
        <v>11281</v>
      </c>
      <c r="AN66" s="249"/>
      <c r="AO66" s="249"/>
      <c r="AP66" s="249"/>
      <c r="AQ66" s="249"/>
      <c r="AR66" s="249"/>
      <c r="AS66" s="249"/>
      <c r="AT66" s="249"/>
      <c r="AU66" s="243">
        <v>6857</v>
      </c>
      <c r="AV66" s="243"/>
      <c r="AW66" s="243"/>
      <c r="AX66" s="243"/>
      <c r="AY66" s="243"/>
      <c r="AZ66" s="243"/>
      <c r="BA66" s="243"/>
      <c r="BB66" s="243"/>
      <c r="BC66" s="243">
        <v>4424</v>
      </c>
      <c r="BD66" s="243"/>
      <c r="BE66" s="243"/>
      <c r="BF66" s="243"/>
      <c r="BG66" s="243"/>
      <c r="BH66" s="243"/>
      <c r="BI66" s="243"/>
      <c r="BJ66" s="243"/>
    </row>
    <row r="67" spans="2:62" ht="12" customHeight="1">
      <c r="E67" s="246" t="s">
        <v>156</v>
      </c>
      <c r="F67" s="246"/>
      <c r="G67" s="246"/>
      <c r="H67" s="246"/>
      <c r="I67" s="246"/>
      <c r="J67" s="246"/>
      <c r="K67" s="246"/>
      <c r="L67" s="246"/>
      <c r="M67" s="246"/>
      <c r="N67" s="21"/>
      <c r="O67" s="249">
        <f t="shared" ref="O67:O70" si="7">SUM(W67:AL67)</f>
        <v>12104</v>
      </c>
      <c r="P67" s="249"/>
      <c r="Q67" s="249"/>
      <c r="R67" s="249"/>
      <c r="S67" s="249"/>
      <c r="T67" s="249"/>
      <c r="U67" s="249"/>
      <c r="V67" s="249"/>
      <c r="W67" s="243">
        <v>7423</v>
      </c>
      <c r="X67" s="243"/>
      <c r="Y67" s="243"/>
      <c r="Z67" s="243"/>
      <c r="AA67" s="243"/>
      <c r="AB67" s="243"/>
      <c r="AC67" s="243"/>
      <c r="AD67" s="243"/>
      <c r="AE67" s="243">
        <v>4681</v>
      </c>
      <c r="AF67" s="243"/>
      <c r="AG67" s="243"/>
      <c r="AH67" s="243"/>
      <c r="AI67" s="243"/>
      <c r="AJ67" s="243"/>
      <c r="AK67" s="243"/>
      <c r="AL67" s="243"/>
      <c r="AM67" s="249">
        <f t="shared" si="6"/>
        <v>11805</v>
      </c>
      <c r="AN67" s="249"/>
      <c r="AO67" s="249"/>
      <c r="AP67" s="249"/>
      <c r="AQ67" s="249"/>
      <c r="AR67" s="249"/>
      <c r="AS67" s="249"/>
      <c r="AT67" s="249"/>
      <c r="AU67" s="243">
        <v>7423</v>
      </c>
      <c r="AV67" s="243"/>
      <c r="AW67" s="243"/>
      <c r="AX67" s="243"/>
      <c r="AY67" s="243"/>
      <c r="AZ67" s="243"/>
      <c r="BA67" s="243"/>
      <c r="BB67" s="243"/>
      <c r="BC67" s="243">
        <v>4382</v>
      </c>
      <c r="BD67" s="243"/>
      <c r="BE67" s="243"/>
      <c r="BF67" s="243"/>
      <c r="BG67" s="243"/>
      <c r="BH67" s="243"/>
      <c r="BI67" s="243"/>
      <c r="BJ67" s="243"/>
    </row>
    <row r="68" spans="2:62" ht="12" customHeight="1">
      <c r="E68" s="246" t="s">
        <v>113</v>
      </c>
      <c r="F68" s="246"/>
      <c r="G68" s="246"/>
      <c r="H68" s="246"/>
      <c r="I68" s="246"/>
      <c r="J68" s="246"/>
      <c r="K68" s="246"/>
      <c r="L68" s="246"/>
      <c r="M68" s="246"/>
      <c r="N68" s="21"/>
      <c r="O68" s="249">
        <v>35765</v>
      </c>
      <c r="P68" s="249"/>
      <c r="Q68" s="249"/>
      <c r="R68" s="249"/>
      <c r="S68" s="249"/>
      <c r="T68" s="249"/>
      <c r="U68" s="249"/>
      <c r="V68" s="249"/>
      <c r="W68" s="243">
        <v>21580</v>
      </c>
      <c r="X68" s="243"/>
      <c r="Y68" s="243"/>
      <c r="Z68" s="243"/>
      <c r="AA68" s="243"/>
      <c r="AB68" s="243"/>
      <c r="AC68" s="243"/>
      <c r="AD68" s="243"/>
      <c r="AE68" s="243">
        <v>14184</v>
      </c>
      <c r="AF68" s="243"/>
      <c r="AG68" s="243"/>
      <c r="AH68" s="243"/>
      <c r="AI68" s="243"/>
      <c r="AJ68" s="243"/>
      <c r="AK68" s="243"/>
      <c r="AL68" s="243"/>
      <c r="AM68" s="249">
        <v>36083</v>
      </c>
      <c r="AN68" s="249"/>
      <c r="AO68" s="249"/>
      <c r="AP68" s="249"/>
      <c r="AQ68" s="249"/>
      <c r="AR68" s="249"/>
      <c r="AS68" s="249"/>
      <c r="AT68" s="249"/>
      <c r="AU68" s="243">
        <v>21580</v>
      </c>
      <c r="AV68" s="243"/>
      <c r="AW68" s="243"/>
      <c r="AX68" s="243"/>
      <c r="AY68" s="243"/>
      <c r="AZ68" s="243"/>
      <c r="BA68" s="243"/>
      <c r="BB68" s="243"/>
      <c r="BC68" s="243">
        <v>14502</v>
      </c>
      <c r="BD68" s="243"/>
      <c r="BE68" s="243"/>
      <c r="BF68" s="243"/>
      <c r="BG68" s="243"/>
      <c r="BH68" s="243"/>
      <c r="BI68" s="243"/>
      <c r="BJ68" s="243"/>
    </row>
    <row r="69" spans="2:62" ht="12" customHeight="1">
      <c r="E69" s="246" t="s">
        <v>124</v>
      </c>
      <c r="F69" s="246"/>
      <c r="G69" s="246"/>
      <c r="H69" s="246"/>
      <c r="I69" s="246"/>
      <c r="J69" s="246"/>
      <c r="K69" s="246"/>
      <c r="L69" s="246"/>
      <c r="M69" s="246"/>
      <c r="N69" s="21"/>
      <c r="O69" s="249">
        <v>5511</v>
      </c>
      <c r="P69" s="249"/>
      <c r="Q69" s="249"/>
      <c r="R69" s="249"/>
      <c r="S69" s="249"/>
      <c r="T69" s="249"/>
      <c r="U69" s="249"/>
      <c r="V69" s="249"/>
      <c r="W69" s="243">
        <v>3027</v>
      </c>
      <c r="X69" s="243"/>
      <c r="Y69" s="243"/>
      <c r="Z69" s="243"/>
      <c r="AA69" s="243"/>
      <c r="AB69" s="243"/>
      <c r="AC69" s="243"/>
      <c r="AD69" s="243"/>
      <c r="AE69" s="243">
        <v>2485</v>
      </c>
      <c r="AF69" s="243"/>
      <c r="AG69" s="243"/>
      <c r="AH69" s="243"/>
      <c r="AI69" s="243"/>
      <c r="AJ69" s="243"/>
      <c r="AK69" s="243"/>
      <c r="AL69" s="243"/>
      <c r="AM69" s="249">
        <f t="shared" si="6"/>
        <v>5443</v>
      </c>
      <c r="AN69" s="249"/>
      <c r="AO69" s="249"/>
      <c r="AP69" s="249"/>
      <c r="AQ69" s="249"/>
      <c r="AR69" s="249"/>
      <c r="AS69" s="249"/>
      <c r="AT69" s="249"/>
      <c r="AU69" s="243">
        <v>3027</v>
      </c>
      <c r="AV69" s="243"/>
      <c r="AW69" s="243"/>
      <c r="AX69" s="243"/>
      <c r="AY69" s="243"/>
      <c r="AZ69" s="243"/>
      <c r="BA69" s="243"/>
      <c r="BB69" s="243"/>
      <c r="BC69" s="243">
        <v>2416</v>
      </c>
      <c r="BD69" s="243"/>
      <c r="BE69" s="243"/>
      <c r="BF69" s="243"/>
      <c r="BG69" s="243"/>
      <c r="BH69" s="243"/>
      <c r="BI69" s="243"/>
      <c r="BJ69" s="243"/>
    </row>
    <row r="70" spans="2:62" ht="12" customHeight="1">
      <c r="E70" s="246" t="s">
        <v>157</v>
      </c>
      <c r="F70" s="246"/>
      <c r="G70" s="246"/>
      <c r="H70" s="246"/>
      <c r="I70" s="246"/>
      <c r="J70" s="246"/>
      <c r="K70" s="246"/>
      <c r="L70" s="246"/>
      <c r="M70" s="246"/>
      <c r="N70" s="21"/>
      <c r="O70" s="249">
        <f t="shared" si="7"/>
        <v>9665</v>
      </c>
      <c r="P70" s="249"/>
      <c r="Q70" s="249"/>
      <c r="R70" s="249"/>
      <c r="S70" s="249"/>
      <c r="T70" s="249"/>
      <c r="U70" s="249"/>
      <c r="V70" s="249"/>
      <c r="W70" s="243">
        <v>6097</v>
      </c>
      <c r="X70" s="243"/>
      <c r="Y70" s="243"/>
      <c r="Z70" s="243"/>
      <c r="AA70" s="243"/>
      <c r="AB70" s="243"/>
      <c r="AC70" s="243"/>
      <c r="AD70" s="243"/>
      <c r="AE70" s="243">
        <v>3568</v>
      </c>
      <c r="AF70" s="243"/>
      <c r="AG70" s="243"/>
      <c r="AH70" s="243"/>
      <c r="AI70" s="243"/>
      <c r="AJ70" s="243"/>
      <c r="AK70" s="243"/>
      <c r="AL70" s="243"/>
      <c r="AM70" s="249">
        <f t="shared" si="6"/>
        <v>9552</v>
      </c>
      <c r="AN70" s="249"/>
      <c r="AO70" s="249"/>
      <c r="AP70" s="249"/>
      <c r="AQ70" s="249"/>
      <c r="AR70" s="249"/>
      <c r="AS70" s="249"/>
      <c r="AT70" s="249"/>
      <c r="AU70" s="243">
        <v>6097</v>
      </c>
      <c r="AV70" s="243"/>
      <c r="AW70" s="243"/>
      <c r="AX70" s="243"/>
      <c r="AY70" s="243"/>
      <c r="AZ70" s="243"/>
      <c r="BA70" s="243"/>
      <c r="BB70" s="243"/>
      <c r="BC70" s="243">
        <v>3455</v>
      </c>
      <c r="BD70" s="243"/>
      <c r="BE70" s="243"/>
      <c r="BF70" s="243"/>
      <c r="BG70" s="243"/>
      <c r="BH70" s="243"/>
      <c r="BI70" s="243"/>
      <c r="BJ70" s="243"/>
    </row>
    <row r="71" spans="2:62" ht="12" customHeight="1">
      <c r="E71" s="246" t="s">
        <v>158</v>
      </c>
      <c r="F71" s="246"/>
      <c r="G71" s="246"/>
      <c r="H71" s="246"/>
      <c r="I71" s="246"/>
      <c r="J71" s="246"/>
      <c r="K71" s="246"/>
      <c r="L71" s="246"/>
      <c r="M71" s="246"/>
      <c r="N71" s="21"/>
      <c r="O71" s="249">
        <v>28980</v>
      </c>
      <c r="P71" s="249"/>
      <c r="Q71" s="249"/>
      <c r="R71" s="249"/>
      <c r="S71" s="249"/>
      <c r="T71" s="249"/>
      <c r="U71" s="249"/>
      <c r="V71" s="249"/>
      <c r="W71" s="243">
        <v>20319</v>
      </c>
      <c r="X71" s="243"/>
      <c r="Y71" s="243"/>
      <c r="Z71" s="243"/>
      <c r="AA71" s="243"/>
      <c r="AB71" s="243"/>
      <c r="AC71" s="243"/>
      <c r="AD71" s="243"/>
      <c r="AE71" s="243">
        <v>8662</v>
      </c>
      <c r="AF71" s="243"/>
      <c r="AG71" s="243"/>
      <c r="AH71" s="243"/>
      <c r="AI71" s="243"/>
      <c r="AJ71" s="243"/>
      <c r="AK71" s="243"/>
      <c r="AL71" s="243"/>
      <c r="AM71" s="249">
        <f t="shared" si="6"/>
        <v>28866</v>
      </c>
      <c r="AN71" s="249"/>
      <c r="AO71" s="249"/>
      <c r="AP71" s="249"/>
      <c r="AQ71" s="249"/>
      <c r="AR71" s="249"/>
      <c r="AS71" s="249"/>
      <c r="AT71" s="249"/>
      <c r="AU71" s="243">
        <v>20319</v>
      </c>
      <c r="AV71" s="243"/>
      <c r="AW71" s="243"/>
      <c r="AX71" s="243"/>
      <c r="AY71" s="243"/>
      <c r="AZ71" s="243"/>
      <c r="BA71" s="243"/>
      <c r="BB71" s="243"/>
      <c r="BC71" s="243">
        <v>8547</v>
      </c>
      <c r="BD71" s="243"/>
      <c r="BE71" s="243"/>
      <c r="BF71" s="243"/>
      <c r="BG71" s="243"/>
      <c r="BH71" s="243"/>
      <c r="BI71" s="243"/>
      <c r="BJ71" s="243"/>
    </row>
    <row r="72" spans="2:62" ht="8.1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2:62" ht="12" customHeight="1">
      <c r="C73" s="244" t="s">
        <v>159</v>
      </c>
      <c r="D73" s="244"/>
      <c r="E73" s="6" t="s">
        <v>161</v>
      </c>
      <c r="F73" s="330">
        <v>-1</v>
      </c>
      <c r="G73" s="330"/>
      <c r="H73" s="4" t="s">
        <v>163</v>
      </c>
    </row>
    <row r="74" spans="2:62" ht="12" customHeight="1">
      <c r="F74" s="348">
        <v>-2</v>
      </c>
      <c r="G74" s="348"/>
      <c r="H74" s="4" t="s">
        <v>164</v>
      </c>
    </row>
    <row r="75" spans="2:62" ht="12" customHeight="1">
      <c r="F75" s="348">
        <v>-3</v>
      </c>
      <c r="G75" s="348"/>
      <c r="H75" s="4" t="s">
        <v>165</v>
      </c>
    </row>
    <row r="76" spans="2:62" ht="12" customHeight="1">
      <c r="B76" s="242" t="s">
        <v>160</v>
      </c>
      <c r="C76" s="242"/>
      <c r="D76" s="242"/>
      <c r="E76" s="6" t="s">
        <v>162</v>
      </c>
      <c r="F76" s="4" t="s">
        <v>166</v>
      </c>
    </row>
  </sheetData>
  <mergeCells count="357">
    <mergeCell ref="AS1:BK2"/>
    <mergeCell ref="B5:BJ5"/>
    <mergeCell ref="B7:N8"/>
    <mergeCell ref="O8:V8"/>
    <mergeCell ref="W8:AD8"/>
    <mergeCell ref="AE8:AL8"/>
    <mergeCell ref="AM8:AT8"/>
    <mergeCell ref="AU8:BB8"/>
    <mergeCell ref="BC8:BJ8"/>
    <mergeCell ref="O7:AL7"/>
    <mergeCell ref="AM7:BJ7"/>
    <mergeCell ref="C10:M10"/>
    <mergeCell ref="D11:M11"/>
    <mergeCell ref="E12:M12"/>
    <mergeCell ref="O12:V12"/>
    <mergeCell ref="W12:AD12"/>
    <mergeCell ref="AE12:AL12"/>
    <mergeCell ref="O13:V13"/>
    <mergeCell ref="W13:AD13"/>
    <mergeCell ref="AE13:AL13"/>
    <mergeCell ref="E13:M13"/>
    <mergeCell ref="E15:M15"/>
    <mergeCell ref="O15:V15"/>
    <mergeCell ref="W15:AD15"/>
    <mergeCell ref="AE15:AL15"/>
    <mergeCell ref="AM13:AT13"/>
    <mergeCell ref="AU13:BB13"/>
    <mergeCell ref="AM12:AT12"/>
    <mergeCell ref="AU12:BB12"/>
    <mergeCell ref="BC12:BJ12"/>
    <mergeCell ref="BC13:BJ13"/>
    <mergeCell ref="AU15:BB15"/>
    <mergeCell ref="BC15:BJ15"/>
    <mergeCell ref="BC14:BJ14"/>
    <mergeCell ref="E14:M14"/>
    <mergeCell ref="O14:V14"/>
    <mergeCell ref="W14:AD14"/>
    <mergeCell ref="AE14:AL14"/>
    <mergeCell ref="AM14:AT14"/>
    <mergeCell ref="AU14:BB14"/>
    <mergeCell ref="AM15:AT15"/>
    <mergeCell ref="BC16:BJ16"/>
    <mergeCell ref="E17:M17"/>
    <mergeCell ref="O17:V17"/>
    <mergeCell ref="W17:AD17"/>
    <mergeCell ref="AE17:AL17"/>
    <mergeCell ref="AM17:AT17"/>
    <mergeCell ref="AU17:BB17"/>
    <mergeCell ref="BC17:BJ17"/>
    <mergeCell ref="E16:M16"/>
    <mergeCell ref="O16:V16"/>
    <mergeCell ref="W16:AD16"/>
    <mergeCell ref="AE16:AL16"/>
    <mergeCell ref="AM16:AT16"/>
    <mergeCell ref="AU16:BB16"/>
    <mergeCell ref="BC18:BJ18"/>
    <mergeCell ref="BC19:BJ19"/>
    <mergeCell ref="AU22:BB22"/>
    <mergeCell ref="BC20:BJ20"/>
    <mergeCell ref="E18:M18"/>
    <mergeCell ref="O18:V18"/>
    <mergeCell ref="W18:AD18"/>
    <mergeCell ref="AE18:AL18"/>
    <mergeCell ref="AM18:AT18"/>
    <mergeCell ref="AU18:BB18"/>
    <mergeCell ref="E19:M19"/>
    <mergeCell ref="O19:V19"/>
    <mergeCell ref="W19:AD19"/>
    <mergeCell ref="AE19:AL19"/>
    <mergeCell ref="AM19:AT19"/>
    <mergeCell ref="AU19:BB19"/>
    <mergeCell ref="E21:M21"/>
    <mergeCell ref="O21:V21"/>
    <mergeCell ref="W21:AD21"/>
    <mergeCell ref="AE21:AL21"/>
    <mergeCell ref="AM21:AT21"/>
    <mergeCell ref="AU21:BB21"/>
    <mergeCell ref="BC21:BJ21"/>
    <mergeCell ref="E20:M20"/>
    <mergeCell ref="AU20:BB20"/>
    <mergeCell ref="BC22:BJ22"/>
    <mergeCell ref="AU24:BB24"/>
    <mergeCell ref="BC24:BJ24"/>
    <mergeCell ref="BC25:BJ25"/>
    <mergeCell ref="D23:M23"/>
    <mergeCell ref="E24:M24"/>
    <mergeCell ref="O24:V24"/>
    <mergeCell ref="W24:AD24"/>
    <mergeCell ref="AE24:AL24"/>
    <mergeCell ref="AM24:AT24"/>
    <mergeCell ref="E22:M22"/>
    <mergeCell ref="O22:V22"/>
    <mergeCell ref="W22:AD22"/>
    <mergeCell ref="AE22:AL22"/>
    <mergeCell ref="AM22:AT22"/>
    <mergeCell ref="O20:V20"/>
    <mergeCell ref="W20:AD20"/>
    <mergeCell ref="AE20:AL20"/>
    <mergeCell ref="AM20:AT20"/>
    <mergeCell ref="AU27:BB27"/>
    <mergeCell ref="BC27:BJ27"/>
    <mergeCell ref="E25:M25"/>
    <mergeCell ref="D28:M28"/>
    <mergeCell ref="E29:M29"/>
    <mergeCell ref="O29:V29"/>
    <mergeCell ref="W29:AD29"/>
    <mergeCell ref="AE29:AL29"/>
    <mergeCell ref="AM29:AT29"/>
    <mergeCell ref="D26:M26"/>
    <mergeCell ref="AU29:BB29"/>
    <mergeCell ref="BC29:BJ29"/>
    <mergeCell ref="E27:M27"/>
    <mergeCell ref="O27:V27"/>
    <mergeCell ref="W27:AD27"/>
    <mergeCell ref="AE27:AL27"/>
    <mergeCell ref="AM27:AT27"/>
    <mergeCell ref="O25:V25"/>
    <mergeCell ref="W25:AD25"/>
    <mergeCell ref="AE25:AL25"/>
    <mergeCell ref="AM25:AT25"/>
    <mergeCell ref="AU25:BB25"/>
    <mergeCell ref="BC30:BJ30"/>
    <mergeCell ref="BC31:BJ31"/>
    <mergeCell ref="E32:M32"/>
    <mergeCell ref="O32:V32"/>
    <mergeCell ref="W32:AD32"/>
    <mergeCell ref="AE32:AL32"/>
    <mergeCell ref="AM32:AT32"/>
    <mergeCell ref="AU32:BB32"/>
    <mergeCell ref="BC32:BJ32"/>
    <mergeCell ref="E31:M31"/>
    <mergeCell ref="O31:V31"/>
    <mergeCell ref="E30:M30"/>
    <mergeCell ref="O30:V30"/>
    <mergeCell ref="W30:AD30"/>
    <mergeCell ref="AE30:AL30"/>
    <mergeCell ref="AM30:AT30"/>
    <mergeCell ref="AU30:BB30"/>
    <mergeCell ref="W31:AD31"/>
    <mergeCell ref="AE31:AL31"/>
    <mergeCell ref="AM31:AT31"/>
    <mergeCell ref="AU31:BB31"/>
    <mergeCell ref="AU34:BB34"/>
    <mergeCell ref="BC34:BJ34"/>
    <mergeCell ref="E33:M33"/>
    <mergeCell ref="O33:V33"/>
    <mergeCell ref="W33:AD33"/>
    <mergeCell ref="AE33:AL33"/>
    <mergeCell ref="AM33:AT33"/>
    <mergeCell ref="AU33:BB33"/>
    <mergeCell ref="W35:AD35"/>
    <mergeCell ref="AE35:AL35"/>
    <mergeCell ref="AM35:AT35"/>
    <mergeCell ref="AU35:BB35"/>
    <mergeCell ref="BC33:BJ33"/>
    <mergeCell ref="E34:M34"/>
    <mergeCell ref="O34:V34"/>
    <mergeCell ref="W34:AD34"/>
    <mergeCell ref="AE34:AL34"/>
    <mergeCell ref="AM34:AT34"/>
    <mergeCell ref="BC35:BJ35"/>
    <mergeCell ref="E36:M36"/>
    <mergeCell ref="O36:V36"/>
    <mergeCell ref="W36:AD36"/>
    <mergeCell ref="AE36:AL36"/>
    <mergeCell ref="AM36:AT36"/>
    <mergeCell ref="AU36:BB36"/>
    <mergeCell ref="BC36:BJ36"/>
    <mergeCell ref="E35:M35"/>
    <mergeCell ref="O35:V35"/>
    <mergeCell ref="AU38:BB38"/>
    <mergeCell ref="BC38:BJ38"/>
    <mergeCell ref="E37:M37"/>
    <mergeCell ref="O37:V37"/>
    <mergeCell ref="W37:AD37"/>
    <mergeCell ref="AE37:AL37"/>
    <mergeCell ref="AM37:AT37"/>
    <mergeCell ref="AU37:BB37"/>
    <mergeCell ref="W39:AD39"/>
    <mergeCell ref="AE39:AL39"/>
    <mergeCell ref="AM39:AT39"/>
    <mergeCell ref="AU39:BB39"/>
    <mergeCell ref="BC37:BJ37"/>
    <mergeCell ref="E38:M38"/>
    <mergeCell ref="O38:V38"/>
    <mergeCell ref="W38:AD38"/>
    <mergeCell ref="AE38:AL38"/>
    <mergeCell ref="AM38:AT38"/>
    <mergeCell ref="BC39:BJ39"/>
    <mergeCell ref="E40:M40"/>
    <mergeCell ref="O40:V40"/>
    <mergeCell ref="W40:AD40"/>
    <mergeCell ref="AE40:AL40"/>
    <mergeCell ref="AM40:AT40"/>
    <mergeCell ref="AU40:BB40"/>
    <mergeCell ref="BC40:BJ40"/>
    <mergeCell ref="E39:M39"/>
    <mergeCell ref="O39:V39"/>
    <mergeCell ref="E47:M47"/>
    <mergeCell ref="O47:V47"/>
    <mergeCell ref="BC45:BJ45"/>
    <mergeCell ref="W46:AD46"/>
    <mergeCell ref="AE46:AL46"/>
    <mergeCell ref="AM46:AT46"/>
    <mergeCell ref="AU46:BB46"/>
    <mergeCell ref="C42:M42"/>
    <mergeCell ref="D43:M43"/>
    <mergeCell ref="E44:M44"/>
    <mergeCell ref="O44:V44"/>
    <mergeCell ref="W44:AD44"/>
    <mergeCell ref="AE44:AL44"/>
    <mergeCell ref="BC44:BJ44"/>
    <mergeCell ref="AM44:AT44"/>
    <mergeCell ref="AU44:BB44"/>
    <mergeCell ref="E45:M45"/>
    <mergeCell ref="O45:V45"/>
    <mergeCell ref="W45:AD45"/>
    <mergeCell ref="AE45:AL45"/>
    <mergeCell ref="AM45:AT45"/>
    <mergeCell ref="AU45:BB45"/>
    <mergeCell ref="W47:AD47"/>
    <mergeCell ref="BC46:BJ46"/>
    <mergeCell ref="BC48:BJ48"/>
    <mergeCell ref="C50:M50"/>
    <mergeCell ref="D51:M51"/>
    <mergeCell ref="E52:M52"/>
    <mergeCell ref="O52:V52"/>
    <mergeCell ref="W52:AD52"/>
    <mergeCell ref="AE48:AL48"/>
    <mergeCell ref="AM48:AT48"/>
    <mergeCell ref="AU48:BB48"/>
    <mergeCell ref="BC52:BJ52"/>
    <mergeCell ref="E48:M48"/>
    <mergeCell ref="O48:V48"/>
    <mergeCell ref="W48:AD48"/>
    <mergeCell ref="AE47:AL47"/>
    <mergeCell ref="AM47:AT47"/>
    <mergeCell ref="AU47:BB47"/>
    <mergeCell ref="BC47:BJ47"/>
    <mergeCell ref="E46:M46"/>
    <mergeCell ref="O46:V46"/>
    <mergeCell ref="AE52:AL52"/>
    <mergeCell ref="AM52:AT52"/>
    <mergeCell ref="BC55:BJ55"/>
    <mergeCell ref="E54:M54"/>
    <mergeCell ref="O54:V54"/>
    <mergeCell ref="W54:AD54"/>
    <mergeCell ref="AE54:AL54"/>
    <mergeCell ref="AM54:AT54"/>
    <mergeCell ref="AU54:BB54"/>
    <mergeCell ref="BC54:BJ54"/>
    <mergeCell ref="E53:M53"/>
    <mergeCell ref="O53:V53"/>
    <mergeCell ref="AU53:BB53"/>
    <mergeCell ref="BC53:BJ53"/>
    <mergeCell ref="W53:AD53"/>
    <mergeCell ref="AE53:AL53"/>
    <mergeCell ref="AM53:AT53"/>
    <mergeCell ref="AU52:BB52"/>
    <mergeCell ref="BC56:BJ56"/>
    <mergeCell ref="BC57:BJ57"/>
    <mergeCell ref="D58:M58"/>
    <mergeCell ref="E55:M55"/>
    <mergeCell ref="O55:V55"/>
    <mergeCell ref="W55:AD55"/>
    <mergeCell ref="AE55:AL55"/>
    <mergeCell ref="AM55:AT55"/>
    <mergeCell ref="AU55:BB55"/>
    <mergeCell ref="E56:M56"/>
    <mergeCell ref="O56:V56"/>
    <mergeCell ref="W56:AD56"/>
    <mergeCell ref="AE56:AL56"/>
    <mergeCell ref="AM56:AT56"/>
    <mergeCell ref="AU56:BB56"/>
    <mergeCell ref="E59:M59"/>
    <mergeCell ref="O59:V59"/>
    <mergeCell ref="W59:AD59"/>
    <mergeCell ref="AE59:AL59"/>
    <mergeCell ref="AM59:AT59"/>
    <mergeCell ref="AU59:BB59"/>
    <mergeCell ref="BC59:BJ59"/>
    <mergeCell ref="E57:M57"/>
    <mergeCell ref="E60:M60"/>
    <mergeCell ref="O60:V60"/>
    <mergeCell ref="W60:AD60"/>
    <mergeCell ref="AE60:AL60"/>
    <mergeCell ref="AM60:AT60"/>
    <mergeCell ref="AU60:BB60"/>
    <mergeCell ref="BC60:BJ60"/>
    <mergeCell ref="O57:V57"/>
    <mergeCell ref="W57:AD57"/>
    <mergeCell ref="AE57:AL57"/>
    <mergeCell ref="AM57:AT57"/>
    <mergeCell ref="AU57:BB57"/>
    <mergeCell ref="C62:M62"/>
    <mergeCell ref="D63:M63"/>
    <mergeCell ref="E64:M64"/>
    <mergeCell ref="O64:V64"/>
    <mergeCell ref="W64:AD64"/>
    <mergeCell ref="AE64:AL64"/>
    <mergeCell ref="AM64:AT64"/>
    <mergeCell ref="AU64:BB64"/>
    <mergeCell ref="BC64:BJ64"/>
    <mergeCell ref="E66:M66"/>
    <mergeCell ref="O66:V66"/>
    <mergeCell ref="W66:AD66"/>
    <mergeCell ref="AE66:AL66"/>
    <mergeCell ref="AM66:AT66"/>
    <mergeCell ref="AU66:BB66"/>
    <mergeCell ref="BC66:BJ66"/>
    <mergeCell ref="E65:M65"/>
    <mergeCell ref="O65:V65"/>
    <mergeCell ref="W65:AD65"/>
    <mergeCell ref="AE65:AL65"/>
    <mergeCell ref="AM65:AT65"/>
    <mergeCell ref="AU65:BB65"/>
    <mergeCell ref="BC65:BJ65"/>
    <mergeCell ref="BC68:BJ68"/>
    <mergeCell ref="E67:M67"/>
    <mergeCell ref="O67:V67"/>
    <mergeCell ref="E69:M69"/>
    <mergeCell ref="O69:V69"/>
    <mergeCell ref="W69:AD69"/>
    <mergeCell ref="AE69:AL69"/>
    <mergeCell ref="AM69:AT69"/>
    <mergeCell ref="AU69:BB69"/>
    <mergeCell ref="E68:M68"/>
    <mergeCell ref="O68:V68"/>
    <mergeCell ref="W68:AD68"/>
    <mergeCell ref="AE68:AL68"/>
    <mergeCell ref="AM68:AT68"/>
    <mergeCell ref="AU68:BB68"/>
    <mergeCell ref="BC67:BJ67"/>
    <mergeCell ref="W67:AD67"/>
    <mergeCell ref="AE67:AL67"/>
    <mergeCell ref="AM67:AT67"/>
    <mergeCell ref="AU67:BB67"/>
    <mergeCell ref="AM71:AT71"/>
    <mergeCell ref="AU71:BB71"/>
    <mergeCell ref="BC69:BJ69"/>
    <mergeCell ref="E70:M70"/>
    <mergeCell ref="O70:V70"/>
    <mergeCell ref="W70:AD70"/>
    <mergeCell ref="AE70:AL70"/>
    <mergeCell ref="AM70:AT70"/>
    <mergeCell ref="AU70:BB70"/>
    <mergeCell ref="BC70:BJ70"/>
    <mergeCell ref="BC71:BJ71"/>
    <mergeCell ref="C73:D73"/>
    <mergeCell ref="F73:G73"/>
    <mergeCell ref="F74:G74"/>
    <mergeCell ref="F75:G75"/>
    <mergeCell ref="B76:D76"/>
    <mergeCell ref="E71:M71"/>
    <mergeCell ref="O71:V71"/>
    <mergeCell ref="W71:AD71"/>
    <mergeCell ref="AE71:AL71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ignoredErrors>
    <ignoredError sqref="O6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7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3" ht="11.1" customHeight="1">
      <c r="A1" s="196">
        <f>'243'!AS1+1</f>
        <v>244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3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3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3" ht="11.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63" ht="18" customHeight="1">
      <c r="B5" s="263" t="s">
        <v>596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1:63" ht="12.95" customHeight="1">
      <c r="BJ6" s="1" t="s">
        <v>21</v>
      </c>
    </row>
    <row r="7" spans="1:63" ht="15.95" customHeight="1">
      <c r="B7" s="390" t="s">
        <v>22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257" t="s">
        <v>231</v>
      </c>
      <c r="N7" s="257"/>
      <c r="O7" s="257"/>
      <c r="P7" s="257"/>
      <c r="Q7" s="257"/>
      <c r="R7" s="257"/>
      <c r="S7" s="257"/>
      <c r="T7" s="257"/>
      <c r="U7" s="257"/>
      <c r="V7" s="257"/>
      <c r="W7" s="257" t="s">
        <v>230</v>
      </c>
      <c r="X7" s="257"/>
      <c r="Y7" s="257"/>
      <c r="Z7" s="257"/>
      <c r="AA7" s="257"/>
      <c r="AB7" s="257"/>
      <c r="AC7" s="257"/>
      <c r="AD7" s="257"/>
      <c r="AE7" s="257"/>
      <c r="AF7" s="257"/>
      <c r="AG7" s="257" t="s">
        <v>1</v>
      </c>
      <c r="AH7" s="257"/>
      <c r="AI7" s="257"/>
      <c r="AJ7" s="257"/>
      <c r="AK7" s="257"/>
      <c r="AL7" s="257"/>
      <c r="AM7" s="257"/>
      <c r="AN7" s="257"/>
      <c r="AO7" s="257"/>
      <c r="AP7" s="257"/>
      <c r="AQ7" s="257" t="s">
        <v>2</v>
      </c>
      <c r="AR7" s="257"/>
      <c r="AS7" s="257"/>
      <c r="AT7" s="257"/>
      <c r="AU7" s="257"/>
      <c r="AV7" s="257"/>
      <c r="AW7" s="257"/>
      <c r="AX7" s="257"/>
      <c r="AY7" s="257"/>
      <c r="AZ7" s="257"/>
      <c r="BA7" s="345" t="s">
        <v>228</v>
      </c>
      <c r="BB7" s="345"/>
      <c r="BC7" s="345"/>
      <c r="BD7" s="345"/>
      <c r="BE7" s="345"/>
      <c r="BF7" s="345"/>
      <c r="BG7" s="345"/>
      <c r="BH7" s="345"/>
      <c r="BI7" s="345"/>
      <c r="BJ7" s="346"/>
      <c r="BK7" s="5"/>
    </row>
    <row r="8" spans="1:63" ht="15.95" customHeight="1"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259" t="s">
        <v>23</v>
      </c>
      <c r="N8" s="259"/>
      <c r="O8" s="259"/>
      <c r="P8" s="259"/>
      <c r="Q8" s="259"/>
      <c r="R8" s="259" t="s">
        <v>24</v>
      </c>
      <c r="S8" s="259"/>
      <c r="T8" s="259"/>
      <c r="U8" s="259"/>
      <c r="V8" s="259"/>
      <c r="W8" s="259" t="s">
        <v>23</v>
      </c>
      <c r="X8" s="259"/>
      <c r="Y8" s="259"/>
      <c r="Z8" s="259"/>
      <c r="AA8" s="259"/>
      <c r="AB8" s="259" t="s">
        <v>24</v>
      </c>
      <c r="AC8" s="259"/>
      <c r="AD8" s="259"/>
      <c r="AE8" s="259"/>
      <c r="AF8" s="259"/>
      <c r="AG8" s="259" t="s">
        <v>23</v>
      </c>
      <c r="AH8" s="259"/>
      <c r="AI8" s="259"/>
      <c r="AJ8" s="259"/>
      <c r="AK8" s="259"/>
      <c r="AL8" s="259" t="s">
        <v>24</v>
      </c>
      <c r="AM8" s="259"/>
      <c r="AN8" s="259"/>
      <c r="AO8" s="259"/>
      <c r="AP8" s="259"/>
      <c r="AQ8" s="259" t="s">
        <v>23</v>
      </c>
      <c r="AR8" s="259"/>
      <c r="AS8" s="259"/>
      <c r="AT8" s="259"/>
      <c r="AU8" s="259"/>
      <c r="AV8" s="259" t="s">
        <v>24</v>
      </c>
      <c r="AW8" s="259"/>
      <c r="AX8" s="259"/>
      <c r="AY8" s="259"/>
      <c r="AZ8" s="259"/>
      <c r="BA8" s="343" t="s">
        <v>23</v>
      </c>
      <c r="BB8" s="343"/>
      <c r="BC8" s="343"/>
      <c r="BD8" s="343"/>
      <c r="BE8" s="343"/>
      <c r="BF8" s="343" t="s">
        <v>24</v>
      </c>
      <c r="BG8" s="343"/>
      <c r="BH8" s="343"/>
      <c r="BI8" s="343"/>
      <c r="BJ8" s="344"/>
      <c r="BK8" s="5"/>
    </row>
    <row r="9" spans="1:63">
      <c r="M9" s="34"/>
      <c r="N9" s="5"/>
      <c r="U9" s="268" t="s">
        <v>25</v>
      </c>
      <c r="V9" s="268"/>
      <c r="AE9" s="268" t="s">
        <v>25</v>
      </c>
      <c r="AF9" s="268"/>
      <c r="AO9" s="268" t="s">
        <v>25</v>
      </c>
      <c r="AP9" s="268"/>
      <c r="AY9" s="268" t="s">
        <v>25</v>
      </c>
      <c r="AZ9" s="268"/>
      <c r="BI9" s="268" t="s">
        <v>25</v>
      </c>
      <c r="BJ9" s="268"/>
    </row>
    <row r="10" spans="1:63" ht="11.1" customHeight="1">
      <c r="M10" s="34"/>
      <c r="N10" s="5"/>
    </row>
    <row r="11" spans="1:63">
      <c r="C11" s="246" t="s">
        <v>26</v>
      </c>
      <c r="D11" s="246"/>
      <c r="E11" s="246"/>
      <c r="F11" s="246"/>
      <c r="G11" s="246"/>
      <c r="H11" s="246"/>
      <c r="I11" s="246"/>
      <c r="J11" s="246"/>
      <c r="K11" s="246"/>
      <c r="L11" s="31"/>
      <c r="M11" s="381">
        <v>260901</v>
      </c>
      <c r="N11" s="336"/>
      <c r="O11" s="336"/>
      <c r="P11" s="336"/>
      <c r="Q11" s="336"/>
      <c r="R11" s="382">
        <v>-2.2999999999999998</v>
      </c>
      <c r="S11" s="382"/>
      <c r="T11" s="382"/>
      <c r="U11" s="382"/>
      <c r="V11" s="382"/>
      <c r="W11" s="336">
        <v>257492</v>
      </c>
      <c r="X11" s="336"/>
      <c r="Y11" s="336"/>
      <c r="Z11" s="336"/>
      <c r="AA11" s="336"/>
      <c r="AB11" s="382">
        <f>SUM(W11/M11-1)*100</f>
        <v>-1.3066258849142032</v>
      </c>
      <c r="AC11" s="382"/>
      <c r="AD11" s="382"/>
      <c r="AE11" s="382"/>
      <c r="AF11" s="382"/>
      <c r="AG11" s="336">
        <v>252383</v>
      </c>
      <c r="AH11" s="336"/>
      <c r="AI11" s="336"/>
      <c r="AJ11" s="336"/>
      <c r="AK11" s="336"/>
      <c r="AL11" s="382">
        <f>SUM(AG11/W11-1)*100</f>
        <v>-1.9841393130660356</v>
      </c>
      <c r="AM11" s="382"/>
      <c r="AN11" s="382"/>
      <c r="AO11" s="382"/>
      <c r="AP11" s="382"/>
      <c r="AQ11" s="336">
        <v>247545</v>
      </c>
      <c r="AR11" s="336"/>
      <c r="AS11" s="336"/>
      <c r="AT11" s="336"/>
      <c r="AU11" s="336"/>
      <c r="AV11" s="382">
        <f>SUM(AQ11/AG11-1)*100</f>
        <v>-1.9169278437929704</v>
      </c>
      <c r="AW11" s="382"/>
      <c r="AX11" s="382"/>
      <c r="AY11" s="382"/>
      <c r="AZ11" s="382"/>
      <c r="BA11" s="342">
        <f>SUM(BA13,BA30)</f>
        <v>245793</v>
      </c>
      <c r="BB11" s="342"/>
      <c r="BC11" s="342"/>
      <c r="BD11" s="342"/>
      <c r="BE11" s="342"/>
      <c r="BF11" s="383">
        <f>SUM(BA11/AQ11-1)*100</f>
        <v>-0.70775010604132715</v>
      </c>
      <c r="BG11" s="383"/>
      <c r="BH11" s="383"/>
      <c r="BI11" s="383"/>
      <c r="BJ11" s="383"/>
    </row>
    <row r="12" spans="1:63">
      <c r="C12" s="180"/>
      <c r="D12" s="180"/>
      <c r="E12" s="180"/>
      <c r="F12" s="180"/>
      <c r="G12" s="180"/>
      <c r="H12" s="180"/>
      <c r="I12" s="180"/>
      <c r="J12" s="180"/>
      <c r="K12" s="180"/>
      <c r="M12" s="41"/>
      <c r="N12" s="42"/>
      <c r="O12" s="42"/>
      <c r="P12" s="42"/>
      <c r="Q12" s="42"/>
      <c r="R12" s="43"/>
      <c r="S12" s="43"/>
      <c r="T12" s="43"/>
      <c r="U12" s="43"/>
      <c r="V12" s="43"/>
      <c r="W12" s="44"/>
      <c r="X12" s="44"/>
      <c r="Y12" s="44"/>
      <c r="Z12" s="44"/>
      <c r="AA12" s="44"/>
      <c r="AB12" s="43"/>
      <c r="AC12" s="43"/>
      <c r="AD12" s="43"/>
      <c r="AE12" s="43"/>
      <c r="AF12" s="43"/>
      <c r="AG12" s="42"/>
      <c r="AH12" s="44"/>
      <c r="AI12" s="44"/>
      <c r="AJ12" s="44"/>
      <c r="AK12" s="44"/>
      <c r="AL12" s="43"/>
      <c r="AM12" s="43"/>
      <c r="AN12" s="43"/>
      <c r="AO12" s="43"/>
      <c r="AP12" s="43"/>
      <c r="AQ12" s="44"/>
      <c r="AR12" s="44"/>
      <c r="AS12" s="44"/>
      <c r="AT12" s="44"/>
      <c r="AU12" s="44"/>
      <c r="AV12" s="43"/>
      <c r="AW12" s="43"/>
      <c r="AX12" s="43"/>
      <c r="AY12" s="43"/>
      <c r="AZ12" s="43"/>
      <c r="BA12" s="51"/>
      <c r="BB12" s="51"/>
      <c r="BC12" s="51"/>
      <c r="BD12" s="51"/>
      <c r="BE12" s="51"/>
      <c r="BF12" s="52"/>
      <c r="BG12" s="52"/>
      <c r="BH12" s="52"/>
      <c r="BI12" s="52"/>
      <c r="BJ12" s="52"/>
    </row>
    <row r="13" spans="1:63">
      <c r="C13" s="246" t="s">
        <v>27</v>
      </c>
      <c r="D13" s="246"/>
      <c r="E13" s="246"/>
      <c r="F13" s="246"/>
      <c r="G13" s="246"/>
      <c r="H13" s="246"/>
      <c r="I13" s="246"/>
      <c r="J13" s="246"/>
      <c r="K13" s="246"/>
      <c r="L13" s="31"/>
      <c r="M13" s="381">
        <v>175735</v>
      </c>
      <c r="N13" s="336"/>
      <c r="O13" s="336"/>
      <c r="P13" s="336"/>
      <c r="Q13" s="336"/>
      <c r="R13" s="377">
        <v>-2.7</v>
      </c>
      <c r="S13" s="377"/>
      <c r="T13" s="377"/>
      <c r="U13" s="377"/>
      <c r="V13" s="377"/>
      <c r="W13" s="243">
        <v>173250</v>
      </c>
      <c r="X13" s="243"/>
      <c r="Y13" s="243"/>
      <c r="Z13" s="243"/>
      <c r="AA13" s="243"/>
      <c r="AB13" s="377">
        <f>SUM(W13/M13-1)*100</f>
        <v>-1.414060944035056</v>
      </c>
      <c r="AC13" s="377"/>
      <c r="AD13" s="377"/>
      <c r="AE13" s="377"/>
      <c r="AF13" s="377"/>
      <c r="AG13" s="336">
        <v>170625</v>
      </c>
      <c r="AH13" s="336"/>
      <c r="AI13" s="336"/>
      <c r="AJ13" s="336"/>
      <c r="AK13" s="336"/>
      <c r="AL13" s="382">
        <f>SUM(AG13/W13-1)*100</f>
        <v>-1.5151515151515138</v>
      </c>
      <c r="AM13" s="382"/>
      <c r="AN13" s="382"/>
      <c r="AO13" s="382"/>
      <c r="AP13" s="382"/>
      <c r="AQ13" s="336">
        <v>168856</v>
      </c>
      <c r="AR13" s="336"/>
      <c r="AS13" s="336"/>
      <c r="AT13" s="336"/>
      <c r="AU13" s="336"/>
      <c r="AV13" s="382">
        <f>SUM(AQ13/AG13-1)*100</f>
        <v>-1.036776556776553</v>
      </c>
      <c r="AW13" s="382"/>
      <c r="AX13" s="382"/>
      <c r="AY13" s="382"/>
      <c r="AZ13" s="382"/>
      <c r="BA13" s="342">
        <v>167231</v>
      </c>
      <c r="BB13" s="342"/>
      <c r="BC13" s="342"/>
      <c r="BD13" s="342"/>
      <c r="BE13" s="342"/>
      <c r="BF13" s="383">
        <f>SUM(BA13/AQ13-1)*100</f>
        <v>-0.96235845927891139</v>
      </c>
      <c r="BG13" s="383"/>
      <c r="BH13" s="383"/>
      <c r="BI13" s="383"/>
      <c r="BJ13" s="383"/>
    </row>
    <row r="14" spans="1:63">
      <c r="C14" s="37"/>
      <c r="D14" s="37"/>
      <c r="E14" s="37"/>
      <c r="F14" s="37"/>
      <c r="G14" s="37"/>
      <c r="H14" s="37"/>
      <c r="I14" s="37"/>
      <c r="J14" s="37"/>
      <c r="K14" s="37"/>
      <c r="M14" s="41"/>
      <c r="N14" s="42"/>
      <c r="O14" s="42"/>
      <c r="P14" s="42"/>
      <c r="Q14" s="42"/>
      <c r="R14" s="43"/>
      <c r="S14" s="43"/>
      <c r="T14" s="43"/>
      <c r="U14" s="43"/>
      <c r="V14" s="43"/>
      <c r="W14" s="44"/>
      <c r="X14" s="44"/>
      <c r="Y14" s="44"/>
      <c r="Z14" s="44"/>
      <c r="AA14" s="44"/>
      <c r="AB14" s="43"/>
      <c r="AC14" s="43"/>
      <c r="AD14" s="43"/>
      <c r="AE14" s="43"/>
      <c r="AF14" s="43"/>
      <c r="AG14" s="42"/>
      <c r="AH14" s="44"/>
      <c r="AI14" s="44"/>
      <c r="AJ14" s="44"/>
      <c r="AK14" s="44"/>
      <c r="AL14" s="43"/>
      <c r="AM14" s="43"/>
      <c r="AN14" s="43"/>
      <c r="AO14" s="43"/>
      <c r="AP14" s="43"/>
      <c r="AQ14" s="44"/>
      <c r="AR14" s="44"/>
      <c r="AS14" s="44"/>
      <c r="AT14" s="44"/>
      <c r="AU14" s="44"/>
      <c r="AV14" s="43"/>
      <c r="AW14" s="43"/>
      <c r="AX14" s="43"/>
      <c r="AY14" s="43"/>
      <c r="AZ14" s="43"/>
      <c r="BA14" s="51"/>
      <c r="BB14" s="51"/>
      <c r="BC14" s="51"/>
      <c r="BD14" s="51"/>
      <c r="BE14" s="51"/>
      <c r="BF14" s="52"/>
      <c r="BG14" s="52"/>
      <c r="BH14" s="52"/>
      <c r="BI14" s="52"/>
      <c r="BJ14" s="52"/>
    </row>
    <row r="15" spans="1:63">
      <c r="C15" s="37"/>
      <c r="D15" s="246" t="s">
        <v>28</v>
      </c>
      <c r="E15" s="246"/>
      <c r="F15" s="246"/>
      <c r="G15" s="246"/>
      <c r="H15" s="246"/>
      <c r="I15" s="246"/>
      <c r="J15" s="246"/>
      <c r="K15" s="246"/>
      <c r="L15" s="32"/>
      <c r="M15" s="25"/>
      <c r="N15" s="42"/>
      <c r="O15" s="42"/>
      <c r="P15" s="42"/>
      <c r="Q15" s="42"/>
      <c r="R15" s="43"/>
      <c r="S15" s="43"/>
      <c r="T15" s="43"/>
      <c r="U15" s="43"/>
      <c r="V15" s="43"/>
      <c r="W15" s="44"/>
      <c r="X15" s="44"/>
      <c r="Y15" s="44"/>
      <c r="Z15" s="44"/>
      <c r="AA15" s="44"/>
      <c r="AB15" s="43"/>
      <c r="AC15" s="43"/>
      <c r="AD15" s="43"/>
      <c r="AE15" s="43"/>
      <c r="AF15" s="43"/>
      <c r="AG15" s="42"/>
      <c r="AH15" s="44"/>
      <c r="AI15" s="44"/>
      <c r="AJ15" s="44"/>
      <c r="AK15" s="44"/>
      <c r="AL15" s="43"/>
      <c r="AM15" s="43"/>
      <c r="AN15" s="43"/>
      <c r="AO15" s="43"/>
      <c r="AP15" s="43"/>
      <c r="AQ15" s="44"/>
      <c r="AR15" s="44"/>
      <c r="AS15" s="44"/>
      <c r="AT15" s="44"/>
      <c r="AU15" s="44"/>
      <c r="AV15" s="43"/>
      <c r="AW15" s="43"/>
      <c r="AX15" s="43"/>
      <c r="AY15" s="43"/>
      <c r="AZ15" s="43"/>
      <c r="BA15" s="51"/>
      <c r="BB15" s="51"/>
      <c r="BC15" s="51"/>
      <c r="BD15" s="51"/>
      <c r="BE15" s="51"/>
      <c r="BF15" s="52"/>
      <c r="BG15" s="52"/>
      <c r="BH15" s="52"/>
      <c r="BI15" s="52"/>
      <c r="BJ15" s="52"/>
    </row>
    <row r="16" spans="1:63">
      <c r="C16" s="37"/>
      <c r="D16" s="37"/>
      <c r="E16" s="246" t="s">
        <v>29</v>
      </c>
      <c r="F16" s="246"/>
      <c r="G16" s="246"/>
      <c r="H16" s="246"/>
      <c r="I16" s="246"/>
      <c r="J16" s="246"/>
      <c r="K16" s="246"/>
      <c r="L16" s="32"/>
      <c r="M16" s="381">
        <v>5769</v>
      </c>
      <c r="N16" s="336"/>
      <c r="O16" s="336"/>
      <c r="P16" s="336"/>
      <c r="Q16" s="336"/>
      <c r="R16" s="377">
        <v>-5.3</v>
      </c>
      <c r="S16" s="377"/>
      <c r="T16" s="377"/>
      <c r="U16" s="377"/>
      <c r="V16" s="377"/>
      <c r="W16" s="243">
        <v>5658</v>
      </c>
      <c r="X16" s="243"/>
      <c r="Y16" s="243"/>
      <c r="Z16" s="243"/>
      <c r="AA16" s="243"/>
      <c r="AB16" s="377">
        <f>SUM(W16/M16-1)*100</f>
        <v>-1.9240769630785248</v>
      </c>
      <c r="AC16" s="377"/>
      <c r="AD16" s="377"/>
      <c r="AE16" s="377"/>
      <c r="AF16" s="377"/>
      <c r="AG16" s="336">
        <v>5584</v>
      </c>
      <c r="AH16" s="336"/>
      <c r="AI16" s="336"/>
      <c r="AJ16" s="336"/>
      <c r="AK16" s="336"/>
      <c r="AL16" s="382">
        <f>SUM(AG16/W16-1)*100</f>
        <v>-1.307882644043834</v>
      </c>
      <c r="AM16" s="382"/>
      <c r="AN16" s="382"/>
      <c r="AO16" s="382"/>
      <c r="AP16" s="382"/>
      <c r="AQ16" s="336">
        <v>5396</v>
      </c>
      <c r="AR16" s="336"/>
      <c r="AS16" s="336"/>
      <c r="AT16" s="336"/>
      <c r="AU16" s="336"/>
      <c r="AV16" s="382">
        <f>SUM(AQ16/AG16-1)*100</f>
        <v>-3.3667621776504286</v>
      </c>
      <c r="AW16" s="382"/>
      <c r="AX16" s="382"/>
      <c r="AY16" s="382"/>
      <c r="AZ16" s="382"/>
      <c r="BA16" s="342">
        <v>5337</v>
      </c>
      <c r="BB16" s="342"/>
      <c r="BC16" s="342"/>
      <c r="BD16" s="342"/>
      <c r="BE16" s="342"/>
      <c r="BF16" s="383">
        <f>SUM(BA16/AQ16-1)*100</f>
        <v>-1.0934025203854669</v>
      </c>
      <c r="BG16" s="383"/>
      <c r="BH16" s="383"/>
      <c r="BI16" s="383"/>
      <c r="BJ16" s="383"/>
    </row>
    <row r="17" spans="3:62">
      <c r="C17" s="37"/>
      <c r="D17" s="37"/>
      <c r="E17" s="246" t="s">
        <v>30</v>
      </c>
      <c r="F17" s="246"/>
      <c r="G17" s="246"/>
      <c r="H17" s="246"/>
      <c r="I17" s="246"/>
      <c r="J17" s="246"/>
      <c r="K17" s="246"/>
      <c r="L17" s="32"/>
      <c r="M17" s="381">
        <v>13987</v>
      </c>
      <c r="N17" s="336"/>
      <c r="O17" s="336"/>
      <c r="P17" s="336"/>
      <c r="Q17" s="336"/>
      <c r="R17" s="377">
        <v>-5.5</v>
      </c>
      <c r="S17" s="377"/>
      <c r="T17" s="377"/>
      <c r="U17" s="377"/>
      <c r="V17" s="377"/>
      <c r="W17" s="243">
        <v>13433</v>
      </c>
      <c r="X17" s="243"/>
      <c r="Y17" s="243"/>
      <c r="Z17" s="243"/>
      <c r="AA17" s="243"/>
      <c r="AB17" s="377">
        <f>SUM(W17/M17-1)*100</f>
        <v>-3.9608207621362745</v>
      </c>
      <c r="AC17" s="377"/>
      <c r="AD17" s="377"/>
      <c r="AE17" s="377"/>
      <c r="AF17" s="377"/>
      <c r="AG17" s="336">
        <v>13013</v>
      </c>
      <c r="AH17" s="336"/>
      <c r="AI17" s="336"/>
      <c r="AJ17" s="336"/>
      <c r="AK17" s="336"/>
      <c r="AL17" s="382">
        <f>SUM(AG17/W17-1)*100</f>
        <v>-3.1266284523189136</v>
      </c>
      <c r="AM17" s="382"/>
      <c r="AN17" s="382"/>
      <c r="AO17" s="382"/>
      <c r="AP17" s="382"/>
      <c r="AQ17" s="336">
        <v>12648</v>
      </c>
      <c r="AR17" s="336"/>
      <c r="AS17" s="336"/>
      <c r="AT17" s="336"/>
      <c r="AU17" s="336"/>
      <c r="AV17" s="382">
        <f>SUM(AQ17/AG17-1)*100</f>
        <v>-2.8048874202720397</v>
      </c>
      <c r="AW17" s="382"/>
      <c r="AX17" s="382"/>
      <c r="AY17" s="382"/>
      <c r="AZ17" s="382"/>
      <c r="BA17" s="342">
        <v>12470</v>
      </c>
      <c r="BB17" s="342"/>
      <c r="BC17" s="342"/>
      <c r="BD17" s="342"/>
      <c r="BE17" s="342"/>
      <c r="BF17" s="383">
        <f>SUM(BA17/AQ17-1)*100</f>
        <v>-1.4073371283997438</v>
      </c>
      <c r="BG17" s="383"/>
      <c r="BH17" s="383"/>
      <c r="BI17" s="383"/>
      <c r="BJ17" s="383"/>
    </row>
    <row r="18" spans="3:62">
      <c r="C18" s="37"/>
      <c r="D18" s="37"/>
      <c r="E18" s="246" t="s">
        <v>31</v>
      </c>
      <c r="F18" s="246"/>
      <c r="G18" s="246"/>
      <c r="H18" s="246"/>
      <c r="I18" s="246"/>
      <c r="J18" s="246"/>
      <c r="K18" s="246"/>
      <c r="L18" s="32"/>
      <c r="M18" s="381">
        <v>34</v>
      </c>
      <c r="N18" s="336"/>
      <c r="O18" s="336"/>
      <c r="P18" s="336"/>
      <c r="Q18" s="336"/>
      <c r="R18" s="377">
        <v>-2.9</v>
      </c>
      <c r="S18" s="377"/>
      <c r="T18" s="377"/>
      <c r="U18" s="377"/>
      <c r="V18" s="377"/>
      <c r="W18" s="243">
        <v>32</v>
      </c>
      <c r="X18" s="243"/>
      <c r="Y18" s="243"/>
      <c r="Z18" s="243"/>
      <c r="AA18" s="243"/>
      <c r="AB18" s="377">
        <f>SUM(W18/M18-1)*100</f>
        <v>-5.8823529411764719</v>
      </c>
      <c r="AC18" s="377"/>
      <c r="AD18" s="377"/>
      <c r="AE18" s="377"/>
      <c r="AF18" s="377"/>
      <c r="AG18" s="336">
        <v>28</v>
      </c>
      <c r="AH18" s="336"/>
      <c r="AI18" s="336"/>
      <c r="AJ18" s="336"/>
      <c r="AK18" s="336"/>
      <c r="AL18" s="382">
        <f>SUM(AG18/W18-1)*100</f>
        <v>-12.5</v>
      </c>
      <c r="AM18" s="382"/>
      <c r="AN18" s="382"/>
      <c r="AO18" s="382"/>
      <c r="AP18" s="382"/>
      <c r="AQ18" s="336">
        <v>29</v>
      </c>
      <c r="AR18" s="336"/>
      <c r="AS18" s="336"/>
      <c r="AT18" s="336"/>
      <c r="AU18" s="336"/>
      <c r="AV18" s="382">
        <f>SUM(AQ18/AG18-1)*100</f>
        <v>3.5714285714285809</v>
      </c>
      <c r="AW18" s="382"/>
      <c r="AX18" s="382"/>
      <c r="AY18" s="382"/>
      <c r="AZ18" s="382"/>
      <c r="BA18" s="342">
        <v>27</v>
      </c>
      <c r="BB18" s="342"/>
      <c r="BC18" s="342"/>
      <c r="BD18" s="342"/>
      <c r="BE18" s="342"/>
      <c r="BF18" s="383">
        <f>SUM(BA18/AQ18-1)*100</f>
        <v>-6.8965517241379342</v>
      </c>
      <c r="BG18" s="383"/>
      <c r="BH18" s="383"/>
      <c r="BI18" s="383"/>
      <c r="BJ18" s="383"/>
    </row>
    <row r="19" spans="3:62">
      <c r="C19" s="37"/>
      <c r="D19" s="37"/>
      <c r="E19" s="37"/>
      <c r="F19" s="37"/>
      <c r="G19" s="37"/>
      <c r="H19" s="37"/>
      <c r="I19" s="37"/>
      <c r="J19" s="37"/>
      <c r="K19" s="37"/>
      <c r="M19" s="41"/>
      <c r="N19" s="42"/>
      <c r="O19" s="44"/>
      <c r="P19" s="44"/>
      <c r="Q19" s="44"/>
      <c r="R19" s="43"/>
      <c r="S19" s="43"/>
      <c r="T19" s="43"/>
      <c r="U19" s="43"/>
      <c r="V19" s="43"/>
      <c r="W19" s="44"/>
      <c r="X19" s="44"/>
      <c r="Y19" s="44"/>
      <c r="Z19" s="44"/>
      <c r="AA19" s="44"/>
      <c r="AB19" s="43"/>
      <c r="AC19" s="43"/>
      <c r="AD19" s="43"/>
      <c r="AE19" s="43"/>
      <c r="AF19" s="43"/>
      <c r="AG19" s="42"/>
      <c r="AH19" s="44"/>
      <c r="AI19" s="44"/>
      <c r="AJ19" s="44"/>
      <c r="AK19" s="44"/>
      <c r="AL19" s="43"/>
      <c r="AM19" s="43"/>
      <c r="AN19" s="43"/>
      <c r="AO19" s="43"/>
      <c r="AP19" s="43"/>
      <c r="AQ19" s="44"/>
      <c r="AR19" s="44"/>
      <c r="AS19" s="44"/>
      <c r="AT19" s="44"/>
      <c r="AU19" s="44"/>
      <c r="AV19" s="43"/>
      <c r="AW19" s="43"/>
      <c r="AX19" s="43"/>
      <c r="AY19" s="43"/>
      <c r="AZ19" s="43"/>
      <c r="BA19" s="51"/>
      <c r="BB19" s="51"/>
      <c r="BC19" s="51"/>
      <c r="BD19" s="51"/>
      <c r="BE19" s="51"/>
      <c r="BF19" s="52"/>
      <c r="BG19" s="52"/>
      <c r="BH19" s="52"/>
      <c r="BI19" s="52"/>
      <c r="BJ19" s="52"/>
    </row>
    <row r="20" spans="3:62">
      <c r="C20" s="37"/>
      <c r="D20" s="246" t="s">
        <v>32</v>
      </c>
      <c r="E20" s="246"/>
      <c r="F20" s="246"/>
      <c r="G20" s="246"/>
      <c r="H20" s="246"/>
      <c r="I20" s="246"/>
      <c r="J20" s="246"/>
      <c r="K20" s="246"/>
      <c r="L20" s="32"/>
      <c r="M20" s="25"/>
      <c r="N20" s="42"/>
      <c r="O20" s="44"/>
      <c r="P20" s="44"/>
      <c r="Q20" s="44"/>
      <c r="R20" s="43"/>
      <c r="S20" s="43"/>
      <c r="T20" s="43"/>
      <c r="U20" s="43"/>
      <c r="V20" s="43"/>
      <c r="W20" s="44"/>
      <c r="X20" s="44"/>
      <c r="Y20" s="44"/>
      <c r="Z20" s="44"/>
      <c r="AA20" s="44"/>
      <c r="AB20" s="43"/>
      <c r="AC20" s="43"/>
      <c r="AD20" s="43"/>
      <c r="AE20" s="43"/>
      <c r="AF20" s="43"/>
      <c r="AG20" s="42"/>
      <c r="AH20" s="44"/>
      <c r="AI20" s="44"/>
      <c r="AJ20" s="44"/>
      <c r="AK20" s="44"/>
      <c r="AL20" s="43"/>
      <c r="AM20" s="43"/>
      <c r="AN20" s="43"/>
      <c r="AO20" s="43"/>
      <c r="AP20" s="43"/>
      <c r="AQ20" s="44"/>
      <c r="AR20" s="44"/>
      <c r="AS20" s="44"/>
      <c r="AT20" s="44"/>
      <c r="AU20" s="44"/>
      <c r="AV20" s="43"/>
      <c r="AW20" s="43"/>
      <c r="AX20" s="43"/>
      <c r="AY20" s="43"/>
      <c r="AZ20" s="43"/>
      <c r="BA20" s="51"/>
      <c r="BB20" s="51"/>
      <c r="BC20" s="51"/>
      <c r="BD20" s="51"/>
      <c r="BE20" s="51"/>
      <c r="BF20" s="52"/>
      <c r="BG20" s="52"/>
      <c r="BH20" s="52"/>
      <c r="BI20" s="52"/>
      <c r="BJ20" s="52"/>
    </row>
    <row r="21" spans="3:62">
      <c r="C21" s="37"/>
      <c r="D21" s="37"/>
      <c r="E21" s="246" t="s">
        <v>29</v>
      </c>
      <c r="F21" s="246"/>
      <c r="G21" s="246"/>
      <c r="H21" s="246"/>
      <c r="I21" s="246"/>
      <c r="J21" s="246"/>
      <c r="K21" s="246"/>
      <c r="L21" s="32"/>
      <c r="M21" s="381">
        <v>79850</v>
      </c>
      <c r="N21" s="336"/>
      <c r="O21" s="336"/>
      <c r="P21" s="336"/>
      <c r="Q21" s="336"/>
      <c r="R21" s="382">
        <v>-1.2</v>
      </c>
      <c r="S21" s="382"/>
      <c r="T21" s="382"/>
      <c r="U21" s="382"/>
      <c r="V21" s="382"/>
      <c r="W21" s="336">
        <v>79480</v>
      </c>
      <c r="X21" s="336"/>
      <c r="Y21" s="336"/>
      <c r="Z21" s="336"/>
      <c r="AA21" s="336"/>
      <c r="AB21" s="382">
        <f>SUM(W21/M21-1)*100</f>
        <v>-0.46336881653099571</v>
      </c>
      <c r="AC21" s="382"/>
      <c r="AD21" s="382"/>
      <c r="AE21" s="382"/>
      <c r="AF21" s="382"/>
      <c r="AG21" s="336">
        <v>79101</v>
      </c>
      <c r="AH21" s="336"/>
      <c r="AI21" s="336"/>
      <c r="AJ21" s="336"/>
      <c r="AK21" s="336"/>
      <c r="AL21" s="382">
        <f>SUM(AG21/W21-1)*100</f>
        <v>-0.47684952189229746</v>
      </c>
      <c r="AM21" s="382"/>
      <c r="AN21" s="382"/>
      <c r="AO21" s="382"/>
      <c r="AP21" s="382"/>
      <c r="AQ21" s="336">
        <v>79394</v>
      </c>
      <c r="AR21" s="336"/>
      <c r="AS21" s="336"/>
      <c r="AT21" s="336"/>
      <c r="AU21" s="336"/>
      <c r="AV21" s="382">
        <f>SUM(AQ21/AG21-1)*100</f>
        <v>0.3704125105877365</v>
      </c>
      <c r="AW21" s="382"/>
      <c r="AX21" s="382"/>
      <c r="AY21" s="382"/>
      <c r="AZ21" s="382"/>
      <c r="BA21" s="342">
        <v>79399</v>
      </c>
      <c r="BB21" s="342"/>
      <c r="BC21" s="342"/>
      <c r="BD21" s="342"/>
      <c r="BE21" s="342"/>
      <c r="BF21" s="383">
        <f>SUM(BA21/AQ21-1)*100</f>
        <v>6.2977051162649289E-3</v>
      </c>
      <c r="BG21" s="383"/>
      <c r="BH21" s="383"/>
      <c r="BI21" s="383"/>
      <c r="BJ21" s="383"/>
    </row>
    <row r="22" spans="3:62">
      <c r="C22" s="37"/>
      <c r="D22" s="37"/>
      <c r="E22" s="246" t="s">
        <v>30</v>
      </c>
      <c r="F22" s="246"/>
      <c r="G22" s="246"/>
      <c r="H22" s="246"/>
      <c r="I22" s="246"/>
      <c r="J22" s="246"/>
      <c r="K22" s="246"/>
      <c r="L22" s="32"/>
      <c r="M22" s="381">
        <v>71583</v>
      </c>
      <c r="N22" s="336"/>
      <c r="O22" s="336"/>
      <c r="P22" s="336"/>
      <c r="Q22" s="336"/>
      <c r="R22" s="382">
        <v>-3.4</v>
      </c>
      <c r="S22" s="382"/>
      <c r="T22" s="382"/>
      <c r="U22" s="382"/>
      <c r="V22" s="382"/>
      <c r="W22" s="336">
        <v>70180</v>
      </c>
      <c r="X22" s="336"/>
      <c r="Y22" s="336"/>
      <c r="Z22" s="336"/>
      <c r="AA22" s="336"/>
      <c r="AB22" s="382">
        <f>SUM(W22/M22-1)*100</f>
        <v>-1.9599625609432403</v>
      </c>
      <c r="AC22" s="382"/>
      <c r="AD22" s="382"/>
      <c r="AE22" s="382"/>
      <c r="AF22" s="382"/>
      <c r="AG22" s="336">
        <v>68499</v>
      </c>
      <c r="AH22" s="336"/>
      <c r="AI22" s="336"/>
      <c r="AJ22" s="336"/>
      <c r="AK22" s="336"/>
      <c r="AL22" s="382">
        <f>SUM(AG22/W22-1)*100</f>
        <v>-2.3952693074950182</v>
      </c>
      <c r="AM22" s="382"/>
      <c r="AN22" s="382"/>
      <c r="AO22" s="382"/>
      <c r="AP22" s="382"/>
      <c r="AQ22" s="336">
        <v>67049</v>
      </c>
      <c r="AR22" s="336"/>
      <c r="AS22" s="336"/>
      <c r="AT22" s="336"/>
      <c r="AU22" s="336"/>
      <c r="AV22" s="382">
        <f>SUM(AQ22/AG22-1)*100</f>
        <v>-2.1168192236382999</v>
      </c>
      <c r="AW22" s="382"/>
      <c r="AX22" s="382"/>
      <c r="AY22" s="382"/>
      <c r="AZ22" s="382"/>
      <c r="BA22" s="342">
        <v>65658</v>
      </c>
      <c r="BB22" s="342"/>
      <c r="BC22" s="342"/>
      <c r="BD22" s="342"/>
      <c r="BE22" s="342"/>
      <c r="BF22" s="383">
        <f>SUM(BA22/AQ22-1)*100</f>
        <v>-2.0746021566317219</v>
      </c>
      <c r="BG22" s="383"/>
      <c r="BH22" s="383"/>
      <c r="BI22" s="383"/>
      <c r="BJ22" s="383"/>
    </row>
    <row r="23" spans="3:62">
      <c r="C23" s="37"/>
      <c r="D23" s="37"/>
      <c r="E23" s="37"/>
      <c r="F23" s="37"/>
      <c r="G23" s="37"/>
      <c r="H23" s="37"/>
      <c r="I23" s="37"/>
      <c r="J23" s="37"/>
      <c r="K23" s="37"/>
      <c r="M23" s="41"/>
      <c r="N23" s="42"/>
      <c r="O23" s="44"/>
      <c r="P23" s="44"/>
      <c r="Q23" s="44"/>
      <c r="R23" s="43"/>
      <c r="S23" s="43"/>
      <c r="T23" s="43"/>
      <c r="U23" s="43"/>
      <c r="V23" s="43"/>
      <c r="W23" s="44"/>
      <c r="X23" s="44"/>
      <c r="Y23" s="44"/>
      <c r="Z23" s="44"/>
      <c r="AA23" s="44"/>
      <c r="AB23" s="43"/>
      <c r="AC23" s="43"/>
      <c r="AD23" s="43"/>
      <c r="AE23" s="43"/>
      <c r="AF23" s="43"/>
      <c r="AG23" s="42"/>
      <c r="AH23" s="44"/>
      <c r="AI23" s="44"/>
      <c r="AJ23" s="44"/>
      <c r="AK23" s="44"/>
      <c r="AL23" s="43"/>
      <c r="AM23" s="43"/>
      <c r="AN23" s="43"/>
      <c r="AO23" s="43"/>
      <c r="AP23" s="43"/>
      <c r="AQ23" s="44"/>
      <c r="AR23" s="44"/>
      <c r="AS23" s="44"/>
      <c r="AT23" s="44"/>
      <c r="AU23" s="44"/>
      <c r="AV23" s="43"/>
      <c r="AW23" s="43"/>
      <c r="AX23" s="43"/>
      <c r="AY23" s="43"/>
      <c r="AZ23" s="43"/>
      <c r="BA23" s="51"/>
      <c r="BB23" s="51"/>
      <c r="BC23" s="51"/>
      <c r="BD23" s="51"/>
      <c r="BE23" s="51"/>
      <c r="BF23" s="52"/>
      <c r="BG23" s="52"/>
      <c r="BH23" s="52"/>
      <c r="BI23" s="52"/>
      <c r="BJ23" s="52"/>
    </row>
    <row r="24" spans="3:62">
      <c r="C24" s="37"/>
      <c r="D24" s="246" t="s">
        <v>33</v>
      </c>
      <c r="E24" s="246"/>
      <c r="F24" s="246"/>
      <c r="G24" s="246"/>
      <c r="H24" s="246"/>
      <c r="I24" s="246"/>
      <c r="J24" s="246"/>
      <c r="K24" s="246"/>
      <c r="L24" s="32"/>
      <c r="M24" s="381">
        <v>771</v>
      </c>
      <c r="N24" s="336"/>
      <c r="O24" s="336"/>
      <c r="P24" s="336"/>
      <c r="Q24" s="336"/>
      <c r="R24" s="382">
        <v>1.6</v>
      </c>
      <c r="S24" s="382"/>
      <c r="T24" s="382"/>
      <c r="U24" s="382"/>
      <c r="V24" s="382"/>
      <c r="W24" s="336">
        <v>786</v>
      </c>
      <c r="X24" s="336"/>
      <c r="Y24" s="336"/>
      <c r="Z24" s="336"/>
      <c r="AA24" s="336"/>
      <c r="AB24" s="382">
        <f>SUM(W24/M24-1)*100</f>
        <v>1.9455252918287869</v>
      </c>
      <c r="AC24" s="382"/>
      <c r="AD24" s="382"/>
      <c r="AE24" s="382"/>
      <c r="AF24" s="382"/>
      <c r="AG24" s="336">
        <v>784</v>
      </c>
      <c r="AH24" s="336"/>
      <c r="AI24" s="336"/>
      <c r="AJ24" s="336"/>
      <c r="AK24" s="336"/>
      <c r="AL24" s="382">
        <f>SUM(AG24/W24-1)*100</f>
        <v>-0.25445292620864812</v>
      </c>
      <c r="AM24" s="382"/>
      <c r="AN24" s="382"/>
      <c r="AO24" s="382"/>
      <c r="AP24" s="382"/>
      <c r="AQ24" s="336">
        <v>797</v>
      </c>
      <c r="AR24" s="336"/>
      <c r="AS24" s="336"/>
      <c r="AT24" s="336"/>
      <c r="AU24" s="336"/>
      <c r="AV24" s="382">
        <f>SUM(AQ24/AG24-1)*100</f>
        <v>1.6581632653061229</v>
      </c>
      <c r="AW24" s="382"/>
      <c r="AX24" s="382"/>
      <c r="AY24" s="382"/>
      <c r="AZ24" s="382"/>
      <c r="BA24" s="342">
        <v>800</v>
      </c>
      <c r="BB24" s="342"/>
      <c r="BC24" s="342"/>
      <c r="BD24" s="342"/>
      <c r="BE24" s="342"/>
      <c r="BF24" s="383">
        <f>SUM(BA24/AQ24-1)*100</f>
        <v>0.37641154328733606</v>
      </c>
      <c r="BG24" s="383"/>
      <c r="BH24" s="383"/>
      <c r="BI24" s="383"/>
      <c r="BJ24" s="383"/>
    </row>
    <row r="25" spans="3:62">
      <c r="C25" s="37"/>
      <c r="D25" s="37"/>
      <c r="E25" s="37"/>
      <c r="F25" s="37"/>
      <c r="G25" s="37"/>
      <c r="H25" s="37"/>
      <c r="I25" s="37"/>
      <c r="J25" s="37"/>
      <c r="K25" s="37"/>
      <c r="M25" s="41"/>
      <c r="N25" s="42"/>
      <c r="O25" s="44"/>
      <c r="P25" s="44"/>
      <c r="Q25" s="44"/>
      <c r="R25" s="43"/>
      <c r="S25" s="43"/>
      <c r="T25" s="43"/>
      <c r="U25" s="43"/>
      <c r="V25" s="43"/>
      <c r="W25" s="44"/>
      <c r="X25" s="44"/>
      <c r="Y25" s="44"/>
      <c r="Z25" s="44"/>
      <c r="AA25" s="44"/>
      <c r="AB25" s="43"/>
      <c r="AC25" s="43"/>
      <c r="AD25" s="43"/>
      <c r="AE25" s="43"/>
      <c r="AF25" s="43"/>
      <c r="AG25" s="42"/>
      <c r="AH25" s="44"/>
      <c r="AI25" s="44"/>
      <c r="AJ25" s="44"/>
      <c r="AK25" s="44"/>
      <c r="AL25" s="43"/>
      <c r="AM25" s="43"/>
      <c r="AN25" s="43"/>
      <c r="AO25" s="43"/>
      <c r="AP25" s="43"/>
      <c r="AQ25" s="44"/>
      <c r="AR25" s="44"/>
      <c r="AS25" s="44"/>
      <c r="AT25" s="44"/>
      <c r="AU25" s="44"/>
      <c r="AV25" s="43"/>
      <c r="AW25" s="43"/>
      <c r="AX25" s="43"/>
      <c r="AY25" s="43"/>
      <c r="AZ25" s="43"/>
      <c r="BA25" s="51"/>
      <c r="BB25" s="51"/>
      <c r="BC25" s="51"/>
      <c r="BD25" s="51"/>
      <c r="BE25" s="51"/>
      <c r="BF25" s="52"/>
      <c r="BG25" s="52"/>
      <c r="BH25" s="52"/>
      <c r="BI25" s="52"/>
      <c r="BJ25" s="52"/>
    </row>
    <row r="26" spans="3:62">
      <c r="C26" s="37"/>
      <c r="D26" s="246" t="s">
        <v>34</v>
      </c>
      <c r="E26" s="246"/>
      <c r="F26" s="246"/>
      <c r="G26" s="246"/>
      <c r="H26" s="246"/>
      <c r="I26" s="246"/>
      <c r="J26" s="246"/>
      <c r="K26" s="246"/>
      <c r="L26" s="32"/>
      <c r="M26" s="381">
        <v>3512</v>
      </c>
      <c r="N26" s="336"/>
      <c r="O26" s="336"/>
      <c r="P26" s="336"/>
      <c r="Q26" s="336"/>
      <c r="R26" s="382">
        <v>-9.4</v>
      </c>
      <c r="S26" s="382"/>
      <c r="T26" s="382"/>
      <c r="U26" s="382"/>
      <c r="V26" s="382"/>
      <c r="W26" s="336">
        <v>3452</v>
      </c>
      <c r="X26" s="336"/>
      <c r="Y26" s="336"/>
      <c r="Z26" s="336"/>
      <c r="AA26" s="336"/>
      <c r="AB26" s="382">
        <f>SUM(W26/M26-1)*100</f>
        <v>-1.7084282460136713</v>
      </c>
      <c r="AC26" s="382"/>
      <c r="AD26" s="382"/>
      <c r="AE26" s="382"/>
      <c r="AF26" s="382"/>
      <c r="AG26" s="336">
        <v>3386</v>
      </c>
      <c r="AH26" s="336"/>
      <c r="AI26" s="336"/>
      <c r="AJ26" s="336"/>
      <c r="AK26" s="336"/>
      <c r="AL26" s="382">
        <f>SUM(AG26/W26-1)*100</f>
        <v>-1.9119351100811088</v>
      </c>
      <c r="AM26" s="382"/>
      <c r="AN26" s="382"/>
      <c r="AO26" s="382"/>
      <c r="AP26" s="382"/>
      <c r="AQ26" s="336">
        <v>3319</v>
      </c>
      <c r="AR26" s="336"/>
      <c r="AS26" s="336"/>
      <c r="AT26" s="336"/>
      <c r="AU26" s="336"/>
      <c r="AV26" s="382">
        <f>SUM(AQ26/AG26-1)*100</f>
        <v>-1.9787359716479602</v>
      </c>
      <c r="AW26" s="382"/>
      <c r="AX26" s="382"/>
      <c r="AY26" s="382"/>
      <c r="AZ26" s="382"/>
      <c r="BA26" s="342">
        <v>3320</v>
      </c>
      <c r="BB26" s="342"/>
      <c r="BC26" s="342"/>
      <c r="BD26" s="342"/>
      <c r="BE26" s="342"/>
      <c r="BF26" s="383">
        <f>SUM(BA26/AQ26-1)*100</f>
        <v>3.0129557095515125E-2</v>
      </c>
      <c r="BG26" s="383"/>
      <c r="BH26" s="383"/>
      <c r="BI26" s="383"/>
      <c r="BJ26" s="383"/>
    </row>
    <row r="27" spans="3:62">
      <c r="C27" s="37"/>
      <c r="D27" s="37"/>
      <c r="E27" s="37"/>
      <c r="F27" s="37"/>
      <c r="G27" s="37"/>
      <c r="H27" s="37"/>
      <c r="I27" s="37"/>
      <c r="J27" s="37"/>
      <c r="K27" s="37"/>
      <c r="M27" s="41"/>
      <c r="N27" s="42"/>
      <c r="O27" s="44"/>
      <c r="P27" s="44"/>
      <c r="Q27" s="44"/>
      <c r="R27" s="43"/>
      <c r="S27" s="43"/>
      <c r="T27" s="43"/>
      <c r="U27" s="43"/>
      <c r="V27" s="43"/>
      <c r="W27" s="44"/>
      <c r="X27" s="44"/>
      <c r="Y27" s="44"/>
      <c r="Z27" s="44"/>
      <c r="AA27" s="44"/>
      <c r="AB27" s="43"/>
      <c r="AC27" s="43"/>
      <c r="AD27" s="43"/>
      <c r="AE27" s="43"/>
      <c r="AF27" s="43"/>
      <c r="AG27" s="42"/>
      <c r="AH27" s="44"/>
      <c r="AI27" s="44"/>
      <c r="AJ27" s="44"/>
      <c r="AK27" s="44"/>
      <c r="AL27" s="43"/>
      <c r="AM27" s="43"/>
      <c r="AN27" s="43"/>
      <c r="AO27" s="43"/>
      <c r="AP27" s="43"/>
      <c r="AQ27" s="44"/>
      <c r="AR27" s="44"/>
      <c r="AS27" s="44"/>
      <c r="AT27" s="44"/>
      <c r="AU27" s="44"/>
      <c r="AV27" s="43"/>
      <c r="AW27" s="43"/>
      <c r="AX27" s="43"/>
      <c r="AY27" s="43"/>
      <c r="AZ27" s="43"/>
      <c r="BA27" s="51"/>
      <c r="BB27" s="51"/>
      <c r="BC27" s="51"/>
      <c r="BD27" s="51"/>
      <c r="BE27" s="51"/>
      <c r="BF27" s="52"/>
      <c r="BG27" s="52"/>
      <c r="BH27" s="52"/>
      <c r="BI27" s="52"/>
      <c r="BJ27" s="52"/>
    </row>
    <row r="28" spans="3:62">
      <c r="C28" s="37"/>
      <c r="D28" s="246" t="s">
        <v>35</v>
      </c>
      <c r="E28" s="246"/>
      <c r="F28" s="246"/>
      <c r="G28" s="246"/>
      <c r="H28" s="246"/>
      <c r="I28" s="246"/>
      <c r="J28" s="246"/>
      <c r="K28" s="246"/>
      <c r="L28" s="32"/>
      <c r="M28" s="381">
        <v>229</v>
      </c>
      <c r="N28" s="336"/>
      <c r="O28" s="336"/>
      <c r="P28" s="336"/>
      <c r="Q28" s="336"/>
      <c r="R28" s="382">
        <v>-4.5999999999999996</v>
      </c>
      <c r="S28" s="382"/>
      <c r="T28" s="382"/>
      <c r="U28" s="382"/>
      <c r="V28" s="382"/>
      <c r="W28" s="336">
        <v>229</v>
      </c>
      <c r="X28" s="336"/>
      <c r="Y28" s="336"/>
      <c r="Z28" s="336"/>
      <c r="AA28" s="336"/>
      <c r="AB28" s="382">
        <f>SUM(W28/M28-1)*100</f>
        <v>0</v>
      </c>
      <c r="AC28" s="382"/>
      <c r="AD28" s="382"/>
      <c r="AE28" s="382"/>
      <c r="AF28" s="382"/>
      <c r="AG28" s="336">
        <v>230</v>
      </c>
      <c r="AH28" s="336"/>
      <c r="AI28" s="336"/>
      <c r="AJ28" s="336"/>
      <c r="AK28" s="336"/>
      <c r="AL28" s="382">
        <f>SUM(AG28/W28-1)*100</f>
        <v>0.4366812227074135</v>
      </c>
      <c r="AM28" s="382"/>
      <c r="AN28" s="382"/>
      <c r="AO28" s="382"/>
      <c r="AP28" s="382"/>
      <c r="AQ28" s="336">
        <v>224</v>
      </c>
      <c r="AR28" s="336"/>
      <c r="AS28" s="336"/>
      <c r="AT28" s="336"/>
      <c r="AU28" s="336"/>
      <c r="AV28" s="382">
        <f>SUM(AQ28/AG28-1)*100</f>
        <v>-2.6086956521739091</v>
      </c>
      <c r="AW28" s="382"/>
      <c r="AX28" s="382"/>
      <c r="AY28" s="382"/>
      <c r="AZ28" s="382"/>
      <c r="BA28" s="342">
        <v>220</v>
      </c>
      <c r="BB28" s="342"/>
      <c r="BC28" s="342"/>
      <c r="BD28" s="342"/>
      <c r="BE28" s="342"/>
      <c r="BF28" s="383">
        <f>SUM(BA28/AQ28-1)*100</f>
        <v>-1.7857142857142905</v>
      </c>
      <c r="BG28" s="383"/>
      <c r="BH28" s="383"/>
      <c r="BI28" s="383"/>
      <c r="BJ28" s="383"/>
    </row>
    <row r="29" spans="3:62">
      <c r="C29" s="37"/>
      <c r="D29" s="37"/>
      <c r="E29" s="37"/>
      <c r="F29" s="37"/>
      <c r="G29" s="37"/>
      <c r="H29" s="37"/>
      <c r="I29" s="37"/>
      <c r="J29" s="37"/>
      <c r="K29" s="37"/>
      <c r="M29" s="41"/>
      <c r="N29" s="42"/>
      <c r="O29" s="44"/>
      <c r="P29" s="44"/>
      <c r="Q29" s="44"/>
      <c r="R29" s="43"/>
      <c r="S29" s="43"/>
      <c r="T29" s="43"/>
      <c r="U29" s="43"/>
      <c r="V29" s="43"/>
      <c r="W29" s="44"/>
      <c r="X29" s="44"/>
      <c r="Y29" s="44"/>
      <c r="Z29" s="44"/>
      <c r="AA29" s="44"/>
      <c r="AB29" s="43"/>
      <c r="AC29" s="43"/>
      <c r="AD29" s="43"/>
      <c r="AE29" s="43"/>
      <c r="AF29" s="43"/>
      <c r="AG29" s="42"/>
      <c r="AH29" s="44"/>
      <c r="AI29" s="44"/>
      <c r="AJ29" s="44"/>
      <c r="AK29" s="44"/>
      <c r="AL29" s="43"/>
      <c r="AM29" s="43"/>
      <c r="AN29" s="43"/>
      <c r="AO29" s="43"/>
      <c r="AP29" s="43"/>
      <c r="AQ29" s="44"/>
      <c r="AR29" s="44"/>
      <c r="AS29" s="44"/>
      <c r="AT29" s="44"/>
      <c r="AU29" s="44"/>
      <c r="AV29" s="43"/>
      <c r="AW29" s="43"/>
      <c r="AX29" s="43"/>
      <c r="AY29" s="43"/>
      <c r="AZ29" s="43"/>
      <c r="BA29" s="51"/>
      <c r="BB29" s="51"/>
      <c r="BC29" s="51"/>
      <c r="BD29" s="51"/>
      <c r="BE29" s="51"/>
      <c r="BF29" s="52"/>
      <c r="BG29" s="52"/>
      <c r="BH29" s="52"/>
      <c r="BI29" s="52"/>
      <c r="BJ29" s="52"/>
    </row>
    <row r="30" spans="3:62">
      <c r="C30" s="246" t="s">
        <v>36</v>
      </c>
      <c r="D30" s="246"/>
      <c r="E30" s="246"/>
      <c r="F30" s="246"/>
      <c r="G30" s="246"/>
      <c r="H30" s="246"/>
      <c r="I30" s="246"/>
      <c r="J30" s="246"/>
      <c r="K30" s="246"/>
      <c r="L30" s="31"/>
      <c r="M30" s="381">
        <v>85166</v>
      </c>
      <c r="N30" s="336"/>
      <c r="O30" s="336"/>
      <c r="P30" s="336"/>
      <c r="Q30" s="336"/>
      <c r="R30" s="382">
        <v>-1.4</v>
      </c>
      <c r="S30" s="382"/>
      <c r="T30" s="382"/>
      <c r="U30" s="382"/>
      <c r="V30" s="382"/>
      <c r="W30" s="336">
        <v>84242</v>
      </c>
      <c r="X30" s="336"/>
      <c r="Y30" s="336"/>
      <c r="Z30" s="336"/>
      <c r="AA30" s="336"/>
      <c r="AB30" s="382">
        <f>SUM(W30/M30-1)*100</f>
        <v>-1.0849399995303322</v>
      </c>
      <c r="AC30" s="382"/>
      <c r="AD30" s="382"/>
      <c r="AE30" s="382"/>
      <c r="AF30" s="382"/>
      <c r="AG30" s="336">
        <v>81758</v>
      </c>
      <c r="AH30" s="336"/>
      <c r="AI30" s="336"/>
      <c r="AJ30" s="336"/>
      <c r="AK30" s="336"/>
      <c r="AL30" s="382">
        <f>SUM(AG30/W30-1)*100</f>
        <v>-2.9486479428313617</v>
      </c>
      <c r="AM30" s="382"/>
      <c r="AN30" s="382"/>
      <c r="AO30" s="382"/>
      <c r="AP30" s="382"/>
      <c r="AQ30" s="336">
        <v>78689</v>
      </c>
      <c r="AR30" s="336"/>
      <c r="AS30" s="336"/>
      <c r="AT30" s="336"/>
      <c r="AU30" s="336"/>
      <c r="AV30" s="382">
        <f>SUM(AQ30/AG30-1)*100</f>
        <v>-3.7537610998312099</v>
      </c>
      <c r="AW30" s="382"/>
      <c r="AX30" s="382"/>
      <c r="AY30" s="382"/>
      <c r="AZ30" s="382"/>
      <c r="BA30" s="342">
        <f>SUM(BA33:BE36,BA39,BA41:BE44,BA47:BE48,BA50)</f>
        <v>78562</v>
      </c>
      <c r="BB30" s="342"/>
      <c r="BC30" s="342"/>
      <c r="BD30" s="342"/>
      <c r="BE30" s="342"/>
      <c r="BF30" s="383">
        <f>SUM(BA30/AQ30-1)*100</f>
        <v>-0.16139485823939426</v>
      </c>
      <c r="BG30" s="383"/>
      <c r="BH30" s="383"/>
      <c r="BI30" s="383"/>
      <c r="BJ30" s="383"/>
    </row>
    <row r="31" spans="3:62">
      <c r="C31" s="37"/>
      <c r="D31" s="37"/>
      <c r="E31" s="37"/>
      <c r="F31" s="37"/>
      <c r="G31" s="37"/>
      <c r="H31" s="37"/>
      <c r="I31" s="37"/>
      <c r="J31" s="37"/>
      <c r="K31" s="37"/>
      <c r="M31" s="41"/>
      <c r="N31" s="42"/>
      <c r="O31" s="44"/>
      <c r="P31" s="44"/>
      <c r="Q31" s="44"/>
      <c r="R31" s="43"/>
      <c r="S31" s="43"/>
      <c r="T31" s="43"/>
      <c r="U31" s="43"/>
      <c r="V31" s="43"/>
      <c r="W31" s="44"/>
      <c r="X31" s="44"/>
      <c r="Y31" s="44"/>
      <c r="Z31" s="44"/>
      <c r="AA31" s="44"/>
      <c r="AB31" s="43"/>
      <c r="AC31" s="43"/>
      <c r="AD31" s="43"/>
      <c r="AE31" s="43"/>
      <c r="AF31" s="43"/>
      <c r="AG31" s="42"/>
      <c r="AH31" s="44"/>
      <c r="AI31" s="44"/>
      <c r="AJ31" s="44"/>
      <c r="AK31" s="44"/>
      <c r="AL31" s="43"/>
      <c r="AM31" s="43"/>
      <c r="AN31" s="43"/>
      <c r="AO31" s="43"/>
      <c r="AP31" s="43"/>
      <c r="AQ31" s="44"/>
      <c r="AR31" s="44"/>
      <c r="AS31" s="44"/>
      <c r="AT31" s="44"/>
      <c r="AU31" s="44"/>
      <c r="AV31" s="43"/>
      <c r="AW31" s="45"/>
      <c r="AX31" s="45"/>
      <c r="AY31" s="45"/>
      <c r="AZ31" s="45"/>
      <c r="BA31" s="40"/>
      <c r="BB31" s="40"/>
      <c r="BC31" s="51"/>
      <c r="BD31" s="40"/>
      <c r="BE31" s="40"/>
      <c r="BF31" s="39"/>
      <c r="BG31" s="39"/>
      <c r="BH31" s="39"/>
      <c r="BI31" s="39"/>
      <c r="BJ31" s="39"/>
    </row>
    <row r="32" spans="3:62">
      <c r="C32" s="37"/>
      <c r="D32" s="246" t="s">
        <v>37</v>
      </c>
      <c r="E32" s="246"/>
      <c r="F32" s="246"/>
      <c r="G32" s="246"/>
      <c r="H32" s="246"/>
      <c r="I32" s="246"/>
      <c r="J32" s="246"/>
      <c r="K32" s="246"/>
      <c r="L32" s="32"/>
      <c r="M32" s="25"/>
      <c r="N32" s="28"/>
      <c r="O32" s="28"/>
      <c r="P32" s="28"/>
      <c r="Q32" s="28"/>
      <c r="R32" s="38"/>
      <c r="S32" s="38"/>
      <c r="T32" s="38"/>
      <c r="U32" s="38"/>
      <c r="V32" s="38"/>
      <c r="W32" s="28"/>
      <c r="X32" s="28"/>
      <c r="Y32" s="28"/>
      <c r="Z32" s="28"/>
      <c r="AA32" s="28"/>
      <c r="AB32" s="38"/>
      <c r="AC32" s="38"/>
      <c r="AD32" s="38"/>
      <c r="AE32" s="38"/>
      <c r="AF32" s="38"/>
      <c r="AG32" s="42"/>
      <c r="AH32" s="44"/>
      <c r="AI32" s="44"/>
      <c r="AJ32" s="44"/>
      <c r="AK32" s="44"/>
      <c r="AL32" s="43"/>
      <c r="AM32" s="43"/>
      <c r="AN32" s="43"/>
      <c r="AO32" s="43"/>
      <c r="AP32" s="43"/>
      <c r="AQ32" s="44"/>
      <c r="AR32" s="44"/>
      <c r="AS32" s="44"/>
      <c r="AT32" s="44"/>
      <c r="AU32" s="44"/>
      <c r="AV32" s="43"/>
      <c r="AW32" s="46"/>
      <c r="AX32" s="46"/>
      <c r="AY32" s="46"/>
      <c r="AZ32" s="46"/>
      <c r="BA32" s="53"/>
      <c r="BB32" s="53"/>
      <c r="BC32" s="51"/>
      <c r="BD32" s="54"/>
      <c r="BE32" s="54"/>
      <c r="BF32" s="55"/>
      <c r="BG32" s="55"/>
      <c r="BH32" s="55"/>
      <c r="BI32" s="55"/>
      <c r="BJ32" s="55"/>
    </row>
    <row r="33" spans="3:62">
      <c r="C33" s="37"/>
      <c r="D33" s="37"/>
      <c r="E33" s="387" t="s">
        <v>38</v>
      </c>
      <c r="F33" s="387"/>
      <c r="G33" s="387"/>
      <c r="H33" s="387"/>
      <c r="I33" s="387"/>
      <c r="J33" s="387"/>
      <c r="K33" s="387"/>
      <c r="L33" s="32"/>
      <c r="M33" s="381">
        <v>28541</v>
      </c>
      <c r="N33" s="336"/>
      <c r="O33" s="336"/>
      <c r="P33" s="336"/>
      <c r="Q33" s="336"/>
      <c r="R33" s="382">
        <v>-0.3</v>
      </c>
      <c r="S33" s="382"/>
      <c r="T33" s="382"/>
      <c r="U33" s="382"/>
      <c r="V33" s="382"/>
      <c r="W33" s="336">
        <v>27128</v>
      </c>
      <c r="X33" s="336"/>
      <c r="Y33" s="336"/>
      <c r="Z33" s="336"/>
      <c r="AA33" s="336"/>
      <c r="AB33" s="382">
        <f>SUM(W33/M33-1)*100</f>
        <v>-4.9507725727900187</v>
      </c>
      <c r="AC33" s="382"/>
      <c r="AD33" s="382"/>
      <c r="AE33" s="382"/>
      <c r="AF33" s="382"/>
      <c r="AG33" s="336">
        <v>24914</v>
      </c>
      <c r="AH33" s="336"/>
      <c r="AI33" s="336"/>
      <c r="AJ33" s="336"/>
      <c r="AK33" s="336"/>
      <c r="AL33" s="382">
        <f>SUM(AG33/W33-1)*100</f>
        <v>-8.1613093482748482</v>
      </c>
      <c r="AM33" s="382"/>
      <c r="AN33" s="382"/>
      <c r="AO33" s="382"/>
      <c r="AP33" s="382"/>
      <c r="AQ33" s="336">
        <v>22165</v>
      </c>
      <c r="AR33" s="336"/>
      <c r="AS33" s="336"/>
      <c r="AT33" s="336"/>
      <c r="AU33" s="336"/>
      <c r="AV33" s="382">
        <f>SUM(AQ33/AG33-1)*100</f>
        <v>-11.033956811431322</v>
      </c>
      <c r="AW33" s="382"/>
      <c r="AX33" s="382"/>
      <c r="AY33" s="382"/>
      <c r="AZ33" s="382"/>
      <c r="BA33" s="342">
        <v>21342</v>
      </c>
      <c r="BB33" s="342"/>
      <c r="BC33" s="342"/>
      <c r="BD33" s="342"/>
      <c r="BE33" s="342"/>
      <c r="BF33" s="383">
        <f>SUM(BA33/AQ33-1)*100</f>
        <v>-3.7130611324159735</v>
      </c>
      <c r="BG33" s="383"/>
      <c r="BH33" s="383"/>
      <c r="BI33" s="383"/>
      <c r="BJ33" s="383"/>
    </row>
    <row r="34" spans="3:62">
      <c r="C34" s="37"/>
      <c r="D34" s="37"/>
      <c r="E34" s="387" t="s">
        <v>39</v>
      </c>
      <c r="F34" s="387"/>
      <c r="G34" s="387"/>
      <c r="H34" s="387"/>
      <c r="I34" s="387"/>
      <c r="J34" s="387"/>
      <c r="K34" s="387"/>
      <c r="L34" s="32"/>
      <c r="M34" s="381">
        <v>3271</v>
      </c>
      <c r="N34" s="336"/>
      <c r="O34" s="336"/>
      <c r="P34" s="336"/>
      <c r="Q34" s="336"/>
      <c r="R34" s="382">
        <v>-0.6</v>
      </c>
      <c r="S34" s="382"/>
      <c r="T34" s="382"/>
      <c r="U34" s="382"/>
      <c r="V34" s="382"/>
      <c r="W34" s="336">
        <v>3101</v>
      </c>
      <c r="X34" s="336"/>
      <c r="Y34" s="336"/>
      <c r="Z34" s="336"/>
      <c r="AA34" s="336"/>
      <c r="AB34" s="382">
        <f>SUM(W34/M34-1)*100</f>
        <v>-5.1971874044634658</v>
      </c>
      <c r="AC34" s="382"/>
      <c r="AD34" s="382"/>
      <c r="AE34" s="382"/>
      <c r="AF34" s="382"/>
      <c r="AG34" s="336">
        <v>2897</v>
      </c>
      <c r="AH34" s="336"/>
      <c r="AI34" s="336"/>
      <c r="AJ34" s="336"/>
      <c r="AK34" s="336"/>
      <c r="AL34" s="382">
        <f>SUM(AG34/W34-1)*100</f>
        <v>-6.5785230570783675</v>
      </c>
      <c r="AM34" s="382"/>
      <c r="AN34" s="382"/>
      <c r="AO34" s="382"/>
      <c r="AP34" s="382"/>
      <c r="AQ34" s="336">
        <v>2499</v>
      </c>
      <c r="AR34" s="336"/>
      <c r="AS34" s="336"/>
      <c r="AT34" s="336"/>
      <c r="AU34" s="336"/>
      <c r="AV34" s="382">
        <f>SUM(AQ34/AG34-1)*100</f>
        <v>-13.738350017259238</v>
      </c>
      <c r="AW34" s="382"/>
      <c r="AX34" s="382"/>
      <c r="AY34" s="382"/>
      <c r="AZ34" s="382"/>
      <c r="BA34" s="342">
        <v>2356</v>
      </c>
      <c r="BB34" s="342"/>
      <c r="BC34" s="342"/>
      <c r="BD34" s="342"/>
      <c r="BE34" s="342"/>
      <c r="BF34" s="383">
        <f>SUM(BA34/AQ34-1)*100</f>
        <v>-5.7222889155662315</v>
      </c>
      <c r="BG34" s="383"/>
      <c r="BH34" s="383"/>
      <c r="BI34" s="383"/>
      <c r="BJ34" s="383"/>
    </row>
    <row r="35" spans="3:62">
      <c r="C35" s="37"/>
      <c r="D35" s="37"/>
      <c r="E35" s="387" t="s">
        <v>40</v>
      </c>
      <c r="F35" s="387"/>
      <c r="G35" s="387"/>
      <c r="H35" s="387"/>
      <c r="I35" s="387"/>
      <c r="J35" s="387"/>
      <c r="K35" s="387"/>
      <c r="L35" s="32"/>
      <c r="M35" s="381">
        <v>6848</v>
      </c>
      <c r="N35" s="336"/>
      <c r="O35" s="336"/>
      <c r="P35" s="336"/>
      <c r="Q35" s="336"/>
      <c r="R35" s="382">
        <v>0.4</v>
      </c>
      <c r="S35" s="382"/>
      <c r="T35" s="382"/>
      <c r="U35" s="382"/>
      <c r="V35" s="382"/>
      <c r="W35" s="336">
        <v>7122</v>
      </c>
      <c r="X35" s="336"/>
      <c r="Y35" s="336"/>
      <c r="Z35" s="336"/>
      <c r="AA35" s="336"/>
      <c r="AB35" s="382">
        <f>SUM(W35/M35-1)*100</f>
        <v>4.0011682242990565</v>
      </c>
      <c r="AC35" s="382"/>
      <c r="AD35" s="382"/>
      <c r="AE35" s="382"/>
      <c r="AF35" s="382"/>
      <c r="AG35" s="336">
        <v>7406</v>
      </c>
      <c r="AH35" s="336"/>
      <c r="AI35" s="336"/>
      <c r="AJ35" s="336"/>
      <c r="AK35" s="336"/>
      <c r="AL35" s="382">
        <f>SUM(AG35/W35-1)*100</f>
        <v>3.9876439202471303</v>
      </c>
      <c r="AM35" s="382"/>
      <c r="AN35" s="382"/>
      <c r="AO35" s="382"/>
      <c r="AP35" s="382"/>
      <c r="AQ35" s="336">
        <v>8142</v>
      </c>
      <c r="AR35" s="336"/>
      <c r="AS35" s="336"/>
      <c r="AT35" s="336"/>
      <c r="AU35" s="336"/>
      <c r="AV35" s="382">
        <f>SUM(AQ35/AG35-1)*100</f>
        <v>9.9378881987577614</v>
      </c>
      <c r="AW35" s="382"/>
      <c r="AX35" s="382"/>
      <c r="AY35" s="382"/>
      <c r="AZ35" s="382"/>
      <c r="BA35" s="342">
        <v>8475</v>
      </c>
      <c r="BB35" s="342"/>
      <c r="BC35" s="342"/>
      <c r="BD35" s="342"/>
      <c r="BE35" s="342"/>
      <c r="BF35" s="383">
        <f>SUM(BA35/AQ35-1)*100</f>
        <v>4.0899042004421515</v>
      </c>
      <c r="BG35" s="383"/>
      <c r="BH35" s="383"/>
      <c r="BI35" s="383"/>
      <c r="BJ35" s="383"/>
    </row>
    <row r="36" spans="3:62">
      <c r="C36" s="37"/>
      <c r="D36" s="37"/>
      <c r="E36" s="246" t="s">
        <v>229</v>
      </c>
      <c r="F36" s="246"/>
      <c r="G36" s="246"/>
      <c r="H36" s="246"/>
      <c r="I36" s="246"/>
      <c r="J36" s="246"/>
      <c r="K36" s="246"/>
      <c r="L36" s="32"/>
      <c r="M36" s="381">
        <v>248</v>
      </c>
      <c r="N36" s="336"/>
      <c r="O36" s="336"/>
      <c r="P36" s="336"/>
      <c r="Q36" s="336"/>
      <c r="R36" s="382">
        <v>2.1</v>
      </c>
      <c r="S36" s="382"/>
      <c r="T36" s="382"/>
      <c r="U36" s="382"/>
      <c r="V36" s="382"/>
      <c r="W36" s="336">
        <v>276</v>
      </c>
      <c r="X36" s="336"/>
      <c r="Y36" s="336"/>
      <c r="Z36" s="336"/>
      <c r="AA36" s="336"/>
      <c r="AB36" s="382">
        <f>SUM(W36/M36-1)*100</f>
        <v>11.290322580645151</v>
      </c>
      <c r="AC36" s="382"/>
      <c r="AD36" s="382"/>
      <c r="AE36" s="382"/>
      <c r="AF36" s="382"/>
      <c r="AG36" s="336">
        <v>312</v>
      </c>
      <c r="AH36" s="336"/>
      <c r="AI36" s="336"/>
      <c r="AJ36" s="336"/>
      <c r="AK36" s="336"/>
      <c r="AL36" s="382">
        <f>SUM(AG36/W36-1)*100</f>
        <v>13.043478260869556</v>
      </c>
      <c r="AM36" s="382"/>
      <c r="AN36" s="382"/>
      <c r="AO36" s="382"/>
      <c r="AP36" s="382"/>
      <c r="AQ36" s="336">
        <v>316</v>
      </c>
      <c r="AR36" s="336"/>
      <c r="AS36" s="336"/>
      <c r="AT36" s="336"/>
      <c r="AU36" s="336"/>
      <c r="AV36" s="382">
        <f>SUM(AQ36/AG36-1)*100</f>
        <v>1.2820512820512775</v>
      </c>
      <c r="AW36" s="382"/>
      <c r="AX36" s="382"/>
      <c r="AY36" s="382"/>
      <c r="AZ36" s="382"/>
      <c r="BA36" s="342">
        <v>334</v>
      </c>
      <c r="BB36" s="342"/>
      <c r="BC36" s="342"/>
      <c r="BD36" s="342"/>
      <c r="BE36" s="342"/>
      <c r="BF36" s="383">
        <f>SUM(BA36/AQ36-1)*100</f>
        <v>5.6962025316455778</v>
      </c>
      <c r="BG36" s="383"/>
      <c r="BH36" s="383"/>
      <c r="BI36" s="383"/>
      <c r="BJ36" s="383"/>
    </row>
    <row r="37" spans="3:62">
      <c r="C37" s="37"/>
      <c r="D37" s="37"/>
      <c r="E37" s="37"/>
      <c r="F37" s="37"/>
      <c r="G37" s="37"/>
      <c r="H37" s="37"/>
      <c r="I37" s="37"/>
      <c r="J37" s="37"/>
      <c r="K37" s="37"/>
      <c r="M37" s="41"/>
      <c r="N37" s="42"/>
      <c r="O37" s="44"/>
      <c r="P37" s="44"/>
      <c r="Q37" s="44"/>
      <c r="R37" s="43"/>
      <c r="S37" s="43"/>
      <c r="T37" s="43"/>
      <c r="U37" s="43"/>
      <c r="V37" s="43"/>
      <c r="W37" s="44"/>
      <c r="X37" s="44"/>
      <c r="Y37" s="44"/>
      <c r="Z37" s="44"/>
      <c r="AA37" s="44"/>
      <c r="AB37" s="43"/>
      <c r="AC37" s="43"/>
      <c r="AD37" s="43"/>
      <c r="AE37" s="43"/>
      <c r="AF37" s="43"/>
      <c r="AG37" s="42"/>
      <c r="AH37" s="44"/>
      <c r="AI37" s="44"/>
      <c r="AJ37" s="44"/>
      <c r="AK37" s="44"/>
      <c r="AL37" s="43"/>
      <c r="AM37" s="43"/>
      <c r="AN37" s="43"/>
      <c r="AO37" s="43"/>
      <c r="AP37" s="43"/>
      <c r="AQ37" s="44"/>
      <c r="AR37" s="44"/>
      <c r="AS37" s="44"/>
      <c r="AT37" s="44"/>
      <c r="AU37" s="44"/>
      <c r="AV37" s="43"/>
      <c r="AW37" s="47"/>
      <c r="AX37" s="47"/>
      <c r="AY37" s="47"/>
      <c r="AZ37" s="47"/>
      <c r="BA37" s="27"/>
      <c r="BB37" s="27"/>
      <c r="BC37" s="51"/>
      <c r="BD37" s="27"/>
      <c r="BE37" s="27"/>
      <c r="BF37" s="33"/>
      <c r="BG37" s="33"/>
      <c r="BH37" s="33"/>
      <c r="BI37" s="33"/>
      <c r="BJ37" s="33"/>
    </row>
    <row r="38" spans="3:62">
      <c r="C38" s="37"/>
      <c r="D38" s="246" t="s">
        <v>41</v>
      </c>
      <c r="E38" s="246"/>
      <c r="F38" s="246"/>
      <c r="G38" s="246"/>
      <c r="H38" s="246"/>
      <c r="I38" s="246"/>
      <c r="J38" s="246"/>
      <c r="K38" s="246"/>
      <c r="L38" s="32"/>
      <c r="M38" s="25"/>
      <c r="N38" s="42"/>
      <c r="O38" s="44"/>
      <c r="P38" s="44"/>
      <c r="Q38" s="44"/>
      <c r="R38" s="43"/>
      <c r="S38" s="43"/>
      <c r="T38" s="43"/>
      <c r="U38" s="43"/>
      <c r="V38" s="43"/>
      <c r="W38" s="44"/>
      <c r="X38" s="44"/>
      <c r="Y38" s="44"/>
      <c r="Z38" s="44"/>
      <c r="AA38" s="44"/>
      <c r="AB38" s="43"/>
      <c r="AC38" s="43"/>
      <c r="AD38" s="43"/>
      <c r="AE38" s="43"/>
      <c r="AF38" s="43"/>
      <c r="AG38" s="42"/>
      <c r="AH38" s="44"/>
      <c r="AI38" s="44"/>
      <c r="AJ38" s="44"/>
      <c r="AK38" s="44"/>
      <c r="AL38" s="43"/>
      <c r="AM38" s="43"/>
      <c r="AN38" s="43"/>
      <c r="AO38" s="43"/>
      <c r="AP38" s="43"/>
      <c r="AQ38" s="44"/>
      <c r="AR38" s="44"/>
      <c r="AS38" s="44"/>
      <c r="AT38" s="44"/>
      <c r="AU38" s="44"/>
      <c r="AV38" s="43"/>
      <c r="AW38" s="47"/>
      <c r="AX38" s="47"/>
      <c r="AY38" s="47"/>
      <c r="AZ38" s="47"/>
      <c r="BA38" s="27"/>
      <c r="BB38" s="27"/>
      <c r="BC38" s="51"/>
      <c r="BD38" s="40"/>
      <c r="BE38" s="40"/>
      <c r="BF38" s="39"/>
      <c r="BG38" s="39"/>
      <c r="BH38" s="39"/>
      <c r="BI38" s="39"/>
      <c r="BJ38" s="39"/>
    </row>
    <row r="39" spans="3:62">
      <c r="C39" s="37"/>
      <c r="D39" s="37"/>
      <c r="E39" s="246" t="s">
        <v>42</v>
      </c>
      <c r="F39" s="246"/>
      <c r="G39" s="246"/>
      <c r="H39" s="246"/>
      <c r="I39" s="246"/>
      <c r="J39" s="246"/>
      <c r="K39" s="246"/>
      <c r="L39" s="32"/>
      <c r="M39" s="381">
        <v>11366</v>
      </c>
      <c r="N39" s="336"/>
      <c r="O39" s="336"/>
      <c r="P39" s="336"/>
      <c r="Q39" s="336"/>
      <c r="R39" s="382">
        <v>-1.8</v>
      </c>
      <c r="S39" s="382"/>
      <c r="T39" s="382"/>
      <c r="U39" s="382"/>
      <c r="V39" s="382"/>
      <c r="W39" s="336">
        <v>11085</v>
      </c>
      <c r="X39" s="336"/>
      <c r="Y39" s="336"/>
      <c r="Z39" s="336"/>
      <c r="AA39" s="336"/>
      <c r="AB39" s="382">
        <f t="shared" ref="AB39:AB44" si="0">SUM(W39/M39-1)*100</f>
        <v>-2.4722857645609664</v>
      </c>
      <c r="AC39" s="382"/>
      <c r="AD39" s="382"/>
      <c r="AE39" s="382"/>
      <c r="AF39" s="382"/>
      <c r="AG39" s="336">
        <v>10584</v>
      </c>
      <c r="AH39" s="336"/>
      <c r="AI39" s="336"/>
      <c r="AJ39" s="336"/>
      <c r="AK39" s="336"/>
      <c r="AL39" s="382">
        <f t="shared" ref="AL39:AL44" si="1">SUM(AG39/W39-1)*100</f>
        <v>-4.5196211096075745</v>
      </c>
      <c r="AM39" s="382"/>
      <c r="AN39" s="382"/>
      <c r="AO39" s="382"/>
      <c r="AP39" s="382"/>
      <c r="AQ39" s="336">
        <v>9386</v>
      </c>
      <c r="AR39" s="336"/>
      <c r="AS39" s="336"/>
      <c r="AT39" s="336"/>
      <c r="AU39" s="336"/>
      <c r="AV39" s="382">
        <f t="shared" ref="AV39:AV44" si="2">SUM(AQ39/AG39-1)*100</f>
        <v>-11.318972033257745</v>
      </c>
      <c r="AW39" s="382"/>
      <c r="AX39" s="382"/>
      <c r="AY39" s="382"/>
      <c r="AZ39" s="382"/>
      <c r="BA39" s="342">
        <v>9100</v>
      </c>
      <c r="BB39" s="342"/>
      <c r="BC39" s="342"/>
      <c r="BD39" s="342"/>
      <c r="BE39" s="342"/>
      <c r="BF39" s="383">
        <f t="shared" ref="BF39:BF44" si="3">SUM(BA39/AQ39-1)*100</f>
        <v>-3.0470914127423865</v>
      </c>
      <c r="BG39" s="383"/>
      <c r="BH39" s="383"/>
      <c r="BI39" s="383"/>
      <c r="BJ39" s="383"/>
    </row>
    <row r="40" spans="3:62">
      <c r="C40" s="37"/>
      <c r="D40" s="37"/>
      <c r="E40" s="389" t="s">
        <v>43</v>
      </c>
      <c r="F40" s="389"/>
      <c r="G40" s="389"/>
      <c r="H40" s="389"/>
      <c r="I40" s="389"/>
      <c r="J40" s="389"/>
      <c r="K40" s="389"/>
      <c r="L40" s="32"/>
      <c r="M40" s="385">
        <v>-65</v>
      </c>
      <c r="N40" s="386"/>
      <c r="O40" s="386"/>
      <c r="P40" s="386"/>
      <c r="Q40" s="386"/>
      <c r="R40" s="384">
        <v>-5.8</v>
      </c>
      <c r="S40" s="384"/>
      <c r="T40" s="384"/>
      <c r="U40" s="384"/>
      <c r="V40" s="384"/>
      <c r="W40" s="386">
        <v>-64</v>
      </c>
      <c r="X40" s="386"/>
      <c r="Y40" s="386"/>
      <c r="Z40" s="386"/>
      <c r="AA40" s="386"/>
      <c r="AB40" s="384">
        <f t="shared" si="0"/>
        <v>-1.538461538461533</v>
      </c>
      <c r="AC40" s="384"/>
      <c r="AD40" s="384"/>
      <c r="AE40" s="384"/>
      <c r="AF40" s="384"/>
      <c r="AG40" s="386">
        <v>-66</v>
      </c>
      <c r="AH40" s="386"/>
      <c r="AI40" s="386"/>
      <c r="AJ40" s="386"/>
      <c r="AK40" s="386"/>
      <c r="AL40" s="384">
        <f t="shared" si="1"/>
        <v>3.125</v>
      </c>
      <c r="AM40" s="384"/>
      <c r="AN40" s="384"/>
      <c r="AO40" s="384"/>
      <c r="AP40" s="384"/>
      <c r="AQ40" s="386">
        <v>-70</v>
      </c>
      <c r="AR40" s="386"/>
      <c r="AS40" s="386"/>
      <c r="AT40" s="386"/>
      <c r="AU40" s="386"/>
      <c r="AV40" s="384">
        <f t="shared" si="2"/>
        <v>6.0606060606060552</v>
      </c>
      <c r="AW40" s="384"/>
      <c r="AX40" s="384"/>
      <c r="AY40" s="384"/>
      <c r="AZ40" s="384"/>
      <c r="BA40" s="392">
        <v>-74</v>
      </c>
      <c r="BB40" s="392"/>
      <c r="BC40" s="392"/>
      <c r="BD40" s="392"/>
      <c r="BE40" s="392"/>
      <c r="BF40" s="393">
        <f t="shared" si="3"/>
        <v>5.7142857142857162</v>
      </c>
      <c r="BG40" s="393"/>
      <c r="BH40" s="393"/>
      <c r="BI40" s="393"/>
      <c r="BJ40" s="393"/>
    </row>
    <row r="41" spans="3:62">
      <c r="C41" s="37"/>
      <c r="D41" s="37"/>
      <c r="E41" s="246" t="s">
        <v>44</v>
      </c>
      <c r="F41" s="246"/>
      <c r="G41" s="246"/>
      <c r="H41" s="246"/>
      <c r="I41" s="246"/>
      <c r="J41" s="246"/>
      <c r="K41" s="246"/>
      <c r="L41" s="32"/>
      <c r="M41" s="381">
        <v>3</v>
      </c>
      <c r="N41" s="336"/>
      <c r="O41" s="336"/>
      <c r="P41" s="336"/>
      <c r="Q41" s="336"/>
      <c r="R41" s="382">
        <v>-72.7</v>
      </c>
      <c r="S41" s="382"/>
      <c r="T41" s="382"/>
      <c r="U41" s="382"/>
      <c r="V41" s="382"/>
      <c r="W41" s="336">
        <v>3</v>
      </c>
      <c r="X41" s="336"/>
      <c r="Y41" s="336"/>
      <c r="Z41" s="336"/>
      <c r="AA41" s="336"/>
      <c r="AB41" s="382">
        <f t="shared" si="0"/>
        <v>0</v>
      </c>
      <c r="AC41" s="382"/>
      <c r="AD41" s="382"/>
      <c r="AE41" s="382"/>
      <c r="AF41" s="382"/>
      <c r="AG41" s="336">
        <v>4</v>
      </c>
      <c r="AH41" s="336"/>
      <c r="AI41" s="336"/>
      <c r="AJ41" s="336"/>
      <c r="AK41" s="336"/>
      <c r="AL41" s="382">
        <f t="shared" si="1"/>
        <v>33.333333333333329</v>
      </c>
      <c r="AM41" s="382"/>
      <c r="AN41" s="382"/>
      <c r="AO41" s="382"/>
      <c r="AP41" s="382"/>
      <c r="AQ41" s="336">
        <v>4</v>
      </c>
      <c r="AR41" s="336"/>
      <c r="AS41" s="336"/>
      <c r="AT41" s="336"/>
      <c r="AU41" s="336"/>
      <c r="AV41" s="382">
        <f t="shared" si="2"/>
        <v>0</v>
      </c>
      <c r="AW41" s="382"/>
      <c r="AX41" s="382"/>
      <c r="AY41" s="382"/>
      <c r="AZ41" s="382"/>
      <c r="BA41" s="342">
        <v>3</v>
      </c>
      <c r="BB41" s="342"/>
      <c r="BC41" s="342"/>
      <c r="BD41" s="342"/>
      <c r="BE41" s="342"/>
      <c r="BF41" s="383">
        <f t="shared" si="3"/>
        <v>-25</v>
      </c>
      <c r="BG41" s="383"/>
      <c r="BH41" s="383"/>
      <c r="BI41" s="383"/>
      <c r="BJ41" s="383"/>
    </row>
    <row r="42" spans="3:62">
      <c r="C42" s="37"/>
      <c r="D42" s="37"/>
      <c r="E42" s="246" t="s">
        <v>45</v>
      </c>
      <c r="F42" s="246"/>
      <c r="G42" s="246"/>
      <c r="H42" s="246"/>
      <c r="I42" s="246"/>
      <c r="J42" s="246"/>
      <c r="K42" s="246"/>
      <c r="L42" s="32"/>
      <c r="M42" s="381">
        <v>13183</v>
      </c>
      <c r="N42" s="336"/>
      <c r="O42" s="336"/>
      <c r="P42" s="336"/>
      <c r="Q42" s="336"/>
      <c r="R42" s="382">
        <v>-0.4</v>
      </c>
      <c r="S42" s="382"/>
      <c r="T42" s="382"/>
      <c r="U42" s="382"/>
      <c r="V42" s="382"/>
      <c r="W42" s="336">
        <v>14016</v>
      </c>
      <c r="X42" s="336"/>
      <c r="Y42" s="336"/>
      <c r="Z42" s="336"/>
      <c r="AA42" s="336"/>
      <c r="AB42" s="382">
        <f t="shared" si="0"/>
        <v>6.3187438367594551</v>
      </c>
      <c r="AC42" s="382"/>
      <c r="AD42" s="382"/>
      <c r="AE42" s="382"/>
      <c r="AF42" s="382"/>
      <c r="AG42" s="336">
        <v>14318</v>
      </c>
      <c r="AH42" s="336"/>
      <c r="AI42" s="336"/>
      <c r="AJ42" s="336"/>
      <c r="AK42" s="336"/>
      <c r="AL42" s="382">
        <f t="shared" si="1"/>
        <v>2.1546803652968016</v>
      </c>
      <c r="AM42" s="382"/>
      <c r="AN42" s="382"/>
      <c r="AO42" s="382"/>
      <c r="AP42" s="382"/>
      <c r="AQ42" s="336">
        <v>15109</v>
      </c>
      <c r="AR42" s="336"/>
      <c r="AS42" s="336"/>
      <c r="AT42" s="336"/>
      <c r="AU42" s="336"/>
      <c r="AV42" s="382">
        <f t="shared" si="2"/>
        <v>5.5245145970107545</v>
      </c>
      <c r="AW42" s="382"/>
      <c r="AX42" s="382"/>
      <c r="AY42" s="382"/>
      <c r="AZ42" s="382"/>
      <c r="BA42" s="342">
        <v>16244</v>
      </c>
      <c r="BB42" s="342"/>
      <c r="BC42" s="342"/>
      <c r="BD42" s="342"/>
      <c r="BE42" s="342"/>
      <c r="BF42" s="383">
        <f t="shared" si="3"/>
        <v>7.5120788933748184</v>
      </c>
      <c r="BG42" s="383"/>
      <c r="BH42" s="383"/>
      <c r="BI42" s="383"/>
      <c r="BJ42" s="383"/>
    </row>
    <row r="43" spans="3:62">
      <c r="C43" s="37"/>
      <c r="D43" s="37"/>
      <c r="E43" s="246" t="s">
        <v>46</v>
      </c>
      <c r="F43" s="246"/>
      <c r="G43" s="246"/>
      <c r="H43" s="246"/>
      <c r="I43" s="246"/>
      <c r="J43" s="246"/>
      <c r="K43" s="246"/>
      <c r="L43" s="32"/>
      <c r="M43" s="381">
        <v>12584</v>
      </c>
      <c r="N43" s="336"/>
      <c r="O43" s="336"/>
      <c r="P43" s="336"/>
      <c r="Q43" s="336"/>
      <c r="R43" s="382">
        <v>-0.6</v>
      </c>
      <c r="S43" s="382"/>
      <c r="T43" s="382"/>
      <c r="U43" s="382"/>
      <c r="V43" s="382"/>
      <c r="W43" s="336">
        <v>12528</v>
      </c>
      <c r="X43" s="336"/>
      <c r="Y43" s="336"/>
      <c r="Z43" s="336"/>
      <c r="AA43" s="336"/>
      <c r="AB43" s="382">
        <f t="shared" si="0"/>
        <v>-0.44500953591862791</v>
      </c>
      <c r="AC43" s="382"/>
      <c r="AD43" s="382"/>
      <c r="AE43" s="382"/>
      <c r="AF43" s="382"/>
      <c r="AG43" s="336">
        <v>12333</v>
      </c>
      <c r="AH43" s="336"/>
      <c r="AI43" s="336"/>
      <c r="AJ43" s="336"/>
      <c r="AK43" s="336"/>
      <c r="AL43" s="382">
        <f t="shared" si="1"/>
        <v>-1.5565134099616906</v>
      </c>
      <c r="AM43" s="382"/>
      <c r="AN43" s="382"/>
      <c r="AO43" s="382"/>
      <c r="AP43" s="382"/>
      <c r="AQ43" s="336">
        <v>12279</v>
      </c>
      <c r="AR43" s="336"/>
      <c r="AS43" s="336"/>
      <c r="AT43" s="336"/>
      <c r="AU43" s="336"/>
      <c r="AV43" s="382">
        <f t="shared" si="2"/>
        <v>-0.43784967161274446</v>
      </c>
      <c r="AW43" s="382"/>
      <c r="AX43" s="382"/>
      <c r="AY43" s="382"/>
      <c r="AZ43" s="382"/>
      <c r="BA43" s="342">
        <v>12078</v>
      </c>
      <c r="BB43" s="342"/>
      <c r="BC43" s="342"/>
      <c r="BD43" s="342"/>
      <c r="BE43" s="342"/>
      <c r="BF43" s="383">
        <f t="shared" si="3"/>
        <v>-1.6369411189836258</v>
      </c>
      <c r="BG43" s="383"/>
      <c r="BH43" s="383"/>
      <c r="BI43" s="383"/>
      <c r="BJ43" s="383"/>
    </row>
    <row r="44" spans="3:62">
      <c r="C44" s="37"/>
      <c r="D44" s="37"/>
      <c r="E44" s="246" t="s">
        <v>47</v>
      </c>
      <c r="F44" s="246"/>
      <c r="G44" s="246"/>
      <c r="H44" s="246"/>
      <c r="I44" s="246"/>
      <c r="J44" s="246"/>
      <c r="K44" s="246"/>
      <c r="L44" s="32"/>
      <c r="M44" s="381">
        <v>1</v>
      </c>
      <c r="N44" s="336"/>
      <c r="O44" s="336"/>
      <c r="P44" s="336"/>
      <c r="Q44" s="336"/>
      <c r="R44" s="382">
        <v>0</v>
      </c>
      <c r="S44" s="382"/>
      <c r="T44" s="382"/>
      <c r="U44" s="382"/>
      <c r="V44" s="382"/>
      <c r="W44" s="336">
        <v>1</v>
      </c>
      <c r="X44" s="336"/>
      <c r="Y44" s="336"/>
      <c r="Z44" s="336"/>
      <c r="AA44" s="336"/>
      <c r="AB44" s="382">
        <f t="shared" si="0"/>
        <v>0</v>
      </c>
      <c r="AC44" s="382"/>
      <c r="AD44" s="382"/>
      <c r="AE44" s="382"/>
      <c r="AF44" s="382"/>
      <c r="AG44" s="336">
        <v>1</v>
      </c>
      <c r="AH44" s="336"/>
      <c r="AI44" s="336"/>
      <c r="AJ44" s="336"/>
      <c r="AK44" s="336"/>
      <c r="AL44" s="382">
        <f t="shared" si="1"/>
        <v>0</v>
      </c>
      <c r="AM44" s="382"/>
      <c r="AN44" s="382"/>
      <c r="AO44" s="382"/>
      <c r="AP44" s="382"/>
      <c r="AQ44" s="336">
        <v>1</v>
      </c>
      <c r="AR44" s="336"/>
      <c r="AS44" s="336"/>
      <c r="AT44" s="336"/>
      <c r="AU44" s="336"/>
      <c r="AV44" s="382">
        <f t="shared" si="2"/>
        <v>0</v>
      </c>
      <c r="AW44" s="382"/>
      <c r="AX44" s="382"/>
      <c r="AY44" s="382"/>
      <c r="AZ44" s="382"/>
      <c r="BA44" s="342">
        <v>1</v>
      </c>
      <c r="BB44" s="342"/>
      <c r="BC44" s="342"/>
      <c r="BD44" s="342"/>
      <c r="BE44" s="342"/>
      <c r="BF44" s="383">
        <f t="shared" si="3"/>
        <v>0</v>
      </c>
      <c r="BG44" s="383"/>
      <c r="BH44" s="383"/>
      <c r="BI44" s="383"/>
      <c r="BJ44" s="383"/>
    </row>
    <row r="45" spans="3:62">
      <c r="C45" s="37"/>
      <c r="D45" s="37"/>
      <c r="E45" s="37"/>
      <c r="F45" s="37"/>
      <c r="G45" s="37"/>
      <c r="H45" s="37"/>
      <c r="I45" s="37"/>
      <c r="J45" s="37"/>
      <c r="K45" s="37"/>
      <c r="M45" s="41"/>
      <c r="N45" s="42"/>
      <c r="O45" s="44"/>
      <c r="P45" s="44"/>
      <c r="Q45" s="44"/>
      <c r="R45" s="43"/>
      <c r="S45" s="43"/>
      <c r="T45" s="43"/>
      <c r="U45" s="43"/>
      <c r="V45" s="43"/>
      <c r="W45" s="44"/>
      <c r="X45" s="44"/>
      <c r="Y45" s="44"/>
      <c r="Z45" s="44"/>
      <c r="AA45" s="44"/>
      <c r="AB45" s="43"/>
      <c r="AC45" s="43"/>
      <c r="AD45" s="43"/>
      <c r="AE45" s="43"/>
      <c r="AF45" s="43"/>
      <c r="AG45" s="42"/>
      <c r="AH45" s="44"/>
      <c r="AI45" s="44"/>
      <c r="AJ45" s="44"/>
      <c r="AK45" s="44"/>
      <c r="AL45" s="43"/>
      <c r="AM45" s="43"/>
      <c r="AN45" s="43"/>
      <c r="AO45" s="43"/>
      <c r="AP45" s="43"/>
      <c r="AQ45" s="44"/>
      <c r="AR45" s="44"/>
      <c r="AS45" s="44"/>
      <c r="AT45" s="44"/>
      <c r="AU45" s="44"/>
      <c r="AV45" s="43"/>
      <c r="AW45" s="47"/>
      <c r="AX45" s="47"/>
      <c r="AY45" s="47"/>
      <c r="AZ45" s="47"/>
      <c r="BA45" s="27"/>
      <c r="BB45" s="27"/>
      <c r="BC45" s="51"/>
      <c r="BD45" s="40"/>
      <c r="BE45" s="40"/>
      <c r="BF45" s="39"/>
      <c r="BG45" s="39"/>
      <c r="BH45" s="39"/>
      <c r="BI45" s="39"/>
      <c r="BJ45" s="39"/>
    </row>
    <row r="46" spans="3:62">
      <c r="C46" s="37"/>
      <c r="D46" s="246" t="s">
        <v>48</v>
      </c>
      <c r="E46" s="246"/>
      <c r="F46" s="246"/>
      <c r="G46" s="246"/>
      <c r="H46" s="246"/>
      <c r="I46" s="246"/>
      <c r="J46" s="246"/>
      <c r="K46" s="246"/>
      <c r="L46" s="32"/>
      <c r="M46" s="25"/>
      <c r="N46" s="42"/>
      <c r="O46" s="44"/>
      <c r="P46" s="44"/>
      <c r="Q46" s="44"/>
      <c r="R46" s="43"/>
      <c r="S46" s="43"/>
      <c r="T46" s="43"/>
      <c r="U46" s="43"/>
      <c r="V46" s="43"/>
      <c r="W46" s="44"/>
      <c r="X46" s="44"/>
      <c r="Y46" s="44"/>
      <c r="Z46" s="44"/>
      <c r="AA46" s="44"/>
      <c r="AB46" s="43"/>
      <c r="AC46" s="43"/>
      <c r="AD46" s="43"/>
      <c r="AE46" s="43"/>
      <c r="AF46" s="43"/>
      <c r="AG46" s="42"/>
      <c r="AH46" s="44"/>
      <c r="AI46" s="44"/>
      <c r="AJ46" s="44"/>
      <c r="AK46" s="44"/>
      <c r="AL46" s="43"/>
      <c r="AM46" s="43"/>
      <c r="AN46" s="43"/>
      <c r="AO46" s="43"/>
      <c r="AP46" s="43"/>
      <c r="AQ46" s="44"/>
      <c r="AR46" s="44"/>
      <c r="AS46" s="44"/>
      <c r="AT46" s="44"/>
      <c r="AU46" s="44"/>
      <c r="AV46" s="43"/>
      <c r="AW46" s="47"/>
      <c r="AX46" s="47"/>
      <c r="AY46" s="47"/>
      <c r="AZ46" s="47"/>
      <c r="BA46" s="27"/>
      <c r="BB46" s="27"/>
      <c r="BC46" s="51"/>
      <c r="BD46" s="27"/>
      <c r="BE46" s="27"/>
      <c r="BF46" s="33"/>
      <c r="BG46" s="33"/>
      <c r="BH46" s="33"/>
      <c r="BI46" s="33"/>
      <c r="BJ46" s="33"/>
    </row>
    <row r="47" spans="3:62">
      <c r="C47" s="37"/>
      <c r="D47" s="37"/>
      <c r="E47" s="246" t="s">
        <v>49</v>
      </c>
      <c r="F47" s="246"/>
      <c r="G47" s="246"/>
      <c r="H47" s="246"/>
      <c r="I47" s="246"/>
      <c r="J47" s="246"/>
      <c r="K47" s="246"/>
      <c r="L47" s="32"/>
      <c r="M47" s="381">
        <v>140</v>
      </c>
      <c r="N47" s="336"/>
      <c r="O47" s="336"/>
      <c r="P47" s="336"/>
      <c r="Q47" s="336"/>
      <c r="R47" s="382">
        <v>0</v>
      </c>
      <c r="S47" s="382"/>
      <c r="T47" s="382"/>
      <c r="U47" s="382"/>
      <c r="V47" s="382"/>
      <c r="W47" s="336">
        <v>138</v>
      </c>
      <c r="X47" s="336"/>
      <c r="Y47" s="336"/>
      <c r="Z47" s="336"/>
      <c r="AA47" s="336"/>
      <c r="AB47" s="382">
        <f>SUM(W47/M47-1)*100</f>
        <v>-1.4285714285714235</v>
      </c>
      <c r="AC47" s="382"/>
      <c r="AD47" s="382"/>
      <c r="AE47" s="382"/>
      <c r="AF47" s="382"/>
      <c r="AG47" s="336">
        <v>138</v>
      </c>
      <c r="AH47" s="336"/>
      <c r="AI47" s="336"/>
      <c r="AJ47" s="336"/>
      <c r="AK47" s="336"/>
      <c r="AL47" s="382">
        <f>SUM(AG47/W47-1)*100</f>
        <v>0</v>
      </c>
      <c r="AM47" s="382"/>
      <c r="AN47" s="382"/>
      <c r="AO47" s="382"/>
      <c r="AP47" s="382"/>
      <c r="AQ47" s="336">
        <v>141</v>
      </c>
      <c r="AR47" s="336"/>
      <c r="AS47" s="336"/>
      <c r="AT47" s="336"/>
      <c r="AU47" s="336"/>
      <c r="AV47" s="382">
        <f>SUM(AQ47/AG47-1)*100</f>
        <v>2.1739130434782705</v>
      </c>
      <c r="AW47" s="382"/>
      <c r="AX47" s="382"/>
      <c r="AY47" s="382"/>
      <c r="AZ47" s="382"/>
      <c r="BA47" s="342">
        <v>140</v>
      </c>
      <c r="BB47" s="342"/>
      <c r="BC47" s="342"/>
      <c r="BD47" s="342"/>
      <c r="BE47" s="342"/>
      <c r="BF47" s="383">
        <f>SUM(BA47/AQ47-1)*100</f>
        <v>-0.70921985815602939</v>
      </c>
      <c r="BG47" s="383"/>
      <c r="BH47" s="383"/>
      <c r="BI47" s="383"/>
      <c r="BJ47" s="383"/>
    </row>
    <row r="48" spans="3:62">
      <c r="C48" s="37"/>
      <c r="D48" s="37"/>
      <c r="E48" s="246" t="s">
        <v>50</v>
      </c>
      <c r="F48" s="246"/>
      <c r="G48" s="246"/>
      <c r="H48" s="246"/>
      <c r="I48" s="246"/>
      <c r="J48" s="246"/>
      <c r="K48" s="246"/>
      <c r="L48" s="32"/>
      <c r="M48" s="381">
        <v>416</v>
      </c>
      <c r="N48" s="336"/>
      <c r="O48" s="336"/>
      <c r="P48" s="336"/>
      <c r="Q48" s="336"/>
      <c r="R48" s="382">
        <v>0.7</v>
      </c>
      <c r="S48" s="382"/>
      <c r="T48" s="382"/>
      <c r="U48" s="382"/>
      <c r="V48" s="382"/>
      <c r="W48" s="336">
        <v>399</v>
      </c>
      <c r="X48" s="336"/>
      <c r="Y48" s="336"/>
      <c r="Z48" s="336"/>
      <c r="AA48" s="336"/>
      <c r="AB48" s="382">
        <f>SUM(W48/M48-1)*100</f>
        <v>-4.0865384615384581</v>
      </c>
      <c r="AC48" s="382"/>
      <c r="AD48" s="382"/>
      <c r="AE48" s="382"/>
      <c r="AF48" s="382"/>
      <c r="AG48" s="336">
        <v>385</v>
      </c>
      <c r="AH48" s="336"/>
      <c r="AI48" s="336"/>
      <c r="AJ48" s="336"/>
      <c r="AK48" s="336"/>
      <c r="AL48" s="382">
        <f>SUM(AG48/W48-1)*100</f>
        <v>-3.5087719298245612</v>
      </c>
      <c r="AM48" s="382"/>
      <c r="AN48" s="382"/>
      <c r="AO48" s="382"/>
      <c r="AP48" s="382"/>
      <c r="AQ48" s="336">
        <v>355</v>
      </c>
      <c r="AR48" s="336"/>
      <c r="AS48" s="336"/>
      <c r="AT48" s="336"/>
      <c r="AU48" s="336"/>
      <c r="AV48" s="382">
        <f>SUM(AQ48/AG48-1)*100</f>
        <v>-7.7922077922077948</v>
      </c>
      <c r="AW48" s="382"/>
      <c r="AX48" s="382"/>
      <c r="AY48" s="382"/>
      <c r="AZ48" s="382"/>
      <c r="BA48" s="342">
        <v>335</v>
      </c>
      <c r="BB48" s="342"/>
      <c r="BC48" s="342"/>
      <c r="BD48" s="342"/>
      <c r="BE48" s="342"/>
      <c r="BF48" s="383">
        <f>SUM(BA48/AQ48-1)*100</f>
        <v>-5.6338028169014116</v>
      </c>
      <c r="BG48" s="383"/>
      <c r="BH48" s="383"/>
      <c r="BI48" s="383"/>
      <c r="BJ48" s="383"/>
    </row>
    <row r="49" spans="2:62">
      <c r="C49" s="37"/>
      <c r="D49" s="37"/>
      <c r="E49" s="37"/>
      <c r="F49" s="37"/>
      <c r="G49" s="37"/>
      <c r="H49" s="37"/>
      <c r="I49" s="37"/>
      <c r="J49" s="37"/>
      <c r="K49" s="37"/>
      <c r="M49" s="41"/>
      <c r="N49" s="42"/>
      <c r="O49" s="44"/>
      <c r="P49" s="44"/>
      <c r="Q49" s="44"/>
      <c r="R49" s="43"/>
      <c r="S49" s="43"/>
      <c r="T49" s="43"/>
      <c r="U49" s="43"/>
      <c r="V49" s="43"/>
      <c r="W49" s="44"/>
      <c r="X49" s="44"/>
      <c r="Y49" s="44"/>
      <c r="Z49" s="44"/>
      <c r="AA49" s="44"/>
      <c r="AB49" s="43"/>
      <c r="AC49" s="43"/>
      <c r="AD49" s="43"/>
      <c r="AE49" s="43"/>
      <c r="AF49" s="43"/>
      <c r="AG49" s="42"/>
      <c r="AH49" s="44"/>
      <c r="AI49" s="44"/>
      <c r="AJ49" s="44"/>
      <c r="AK49" s="44"/>
      <c r="AL49" s="43"/>
      <c r="AM49" s="43"/>
      <c r="AN49" s="43"/>
      <c r="AO49" s="43"/>
      <c r="AP49" s="43"/>
      <c r="AQ49" s="44"/>
      <c r="AR49" s="44"/>
      <c r="AS49" s="44"/>
      <c r="AT49" s="44"/>
      <c r="AU49" s="44"/>
      <c r="AV49" s="43"/>
      <c r="AW49" s="47"/>
      <c r="AX49" s="47"/>
      <c r="AY49" s="47"/>
      <c r="AZ49" s="47"/>
      <c r="BA49" s="27"/>
      <c r="BB49" s="27"/>
      <c r="BC49" s="51"/>
      <c r="BD49" s="27"/>
      <c r="BE49" s="27"/>
      <c r="BF49" s="33"/>
      <c r="BG49" s="33"/>
      <c r="BH49" s="33"/>
      <c r="BI49" s="33"/>
      <c r="BJ49" s="33"/>
    </row>
    <row r="50" spans="2:62">
      <c r="C50" s="37"/>
      <c r="D50" s="388" t="s">
        <v>51</v>
      </c>
      <c r="E50" s="388"/>
      <c r="F50" s="388"/>
      <c r="G50" s="388"/>
      <c r="H50" s="388"/>
      <c r="I50" s="388"/>
      <c r="J50" s="388"/>
      <c r="K50" s="388"/>
      <c r="L50" s="32"/>
      <c r="M50" s="381">
        <v>8565</v>
      </c>
      <c r="N50" s="336"/>
      <c r="O50" s="336"/>
      <c r="P50" s="336"/>
      <c r="Q50" s="336"/>
      <c r="R50" s="382">
        <v>-8.6</v>
      </c>
      <c r="S50" s="382"/>
      <c r="T50" s="382"/>
      <c r="U50" s="382"/>
      <c r="V50" s="382"/>
      <c r="W50" s="336">
        <v>8445</v>
      </c>
      <c r="X50" s="336"/>
      <c r="Y50" s="336"/>
      <c r="Z50" s="336"/>
      <c r="AA50" s="336"/>
      <c r="AB50" s="382">
        <f>SUM(W50/M50-1)*100</f>
        <v>-1.4010507880910628</v>
      </c>
      <c r="AC50" s="382"/>
      <c r="AD50" s="382"/>
      <c r="AE50" s="382"/>
      <c r="AF50" s="382"/>
      <c r="AG50" s="336">
        <v>8466</v>
      </c>
      <c r="AH50" s="336"/>
      <c r="AI50" s="336"/>
      <c r="AJ50" s="336"/>
      <c r="AK50" s="336"/>
      <c r="AL50" s="382">
        <f>SUM(AG50/W50-1)*100</f>
        <v>0.24866785079928899</v>
      </c>
      <c r="AM50" s="382"/>
      <c r="AN50" s="382"/>
      <c r="AO50" s="382"/>
      <c r="AP50" s="382"/>
      <c r="AQ50" s="336">
        <v>8292</v>
      </c>
      <c r="AR50" s="336"/>
      <c r="AS50" s="336"/>
      <c r="AT50" s="336"/>
      <c r="AU50" s="336"/>
      <c r="AV50" s="382">
        <f>SUM(AQ50/AG50-1)*100</f>
        <v>-2.0552799433026236</v>
      </c>
      <c r="AW50" s="382"/>
      <c r="AX50" s="382"/>
      <c r="AY50" s="382"/>
      <c r="AZ50" s="382"/>
      <c r="BA50" s="342">
        <v>8154</v>
      </c>
      <c r="BB50" s="342"/>
      <c r="BC50" s="342"/>
      <c r="BD50" s="342"/>
      <c r="BE50" s="342"/>
      <c r="BF50" s="383">
        <f>SUM(BA50/AQ50-1)*100</f>
        <v>-1.6642547033285049</v>
      </c>
      <c r="BG50" s="383"/>
      <c r="BH50" s="383"/>
      <c r="BI50" s="383"/>
      <c r="BJ50" s="383"/>
    </row>
    <row r="51" spans="2:62" ht="11.1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48"/>
      <c r="N51" s="49"/>
      <c r="O51" s="49"/>
      <c r="P51" s="49"/>
      <c r="Q51" s="49"/>
      <c r="R51" s="50"/>
      <c r="S51" s="50"/>
      <c r="T51" s="50"/>
      <c r="U51" s="50"/>
      <c r="V51" s="50"/>
      <c r="W51" s="49"/>
      <c r="X51" s="49"/>
      <c r="Y51" s="49"/>
      <c r="Z51" s="49"/>
      <c r="AA51" s="49"/>
      <c r="AB51" s="50"/>
      <c r="AC51" s="50"/>
      <c r="AD51" s="50"/>
      <c r="AE51" s="50"/>
      <c r="AF51" s="50"/>
      <c r="AG51" s="49"/>
      <c r="AH51" s="49"/>
      <c r="AI51" s="49"/>
      <c r="AJ51" s="49"/>
      <c r="AK51" s="49"/>
      <c r="AL51" s="50"/>
      <c r="AM51" s="50"/>
      <c r="AN51" s="50"/>
      <c r="AO51" s="50"/>
      <c r="AP51" s="50"/>
      <c r="AQ51" s="49"/>
      <c r="AR51" s="49"/>
      <c r="AS51" s="49"/>
      <c r="AT51" s="49"/>
      <c r="AU51" s="49"/>
      <c r="AV51" s="50"/>
      <c r="AW51" s="50"/>
      <c r="AX51" s="50"/>
      <c r="AY51" s="50"/>
      <c r="AZ51" s="50"/>
      <c r="BA51" s="56"/>
      <c r="BB51" s="56"/>
      <c r="BC51" s="56"/>
      <c r="BD51" s="56"/>
      <c r="BE51" s="56"/>
      <c r="BF51" s="57"/>
      <c r="BG51" s="57"/>
      <c r="BH51" s="57"/>
      <c r="BI51" s="57"/>
      <c r="BJ51" s="57"/>
    </row>
    <row r="52" spans="2:62">
      <c r="B52" s="350" t="s">
        <v>16</v>
      </c>
      <c r="C52" s="350"/>
      <c r="D52" s="350"/>
      <c r="E52" s="23" t="s">
        <v>17</v>
      </c>
      <c r="F52" s="4" t="s">
        <v>52</v>
      </c>
    </row>
    <row r="55" spans="2:62" ht="18" customHeight="1">
      <c r="B55" s="263" t="s">
        <v>597</v>
      </c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</row>
    <row r="56" spans="2:62" ht="12.9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2:62" ht="15.95" customHeight="1">
      <c r="B57" s="300" t="s">
        <v>53</v>
      </c>
      <c r="C57" s="257"/>
      <c r="D57" s="257"/>
      <c r="E57" s="257"/>
      <c r="F57" s="257"/>
      <c r="G57" s="257"/>
      <c r="H57" s="257"/>
      <c r="I57" s="257"/>
      <c r="J57" s="257"/>
      <c r="K57" s="257"/>
      <c r="L57" s="257" t="s">
        <v>54</v>
      </c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 t="s">
        <v>227</v>
      </c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8"/>
      <c r="AT57" s="257" t="s">
        <v>616</v>
      </c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7"/>
      <c r="BH57" s="257"/>
      <c r="BI57" s="257"/>
      <c r="BJ57" s="258"/>
    </row>
    <row r="58" spans="2:62" ht="15.95" customHeight="1">
      <c r="B58" s="303"/>
      <c r="C58" s="259"/>
      <c r="D58" s="259"/>
      <c r="E58" s="259"/>
      <c r="F58" s="259"/>
      <c r="G58" s="259"/>
      <c r="H58" s="259"/>
      <c r="I58" s="259"/>
      <c r="J58" s="259"/>
      <c r="K58" s="259"/>
      <c r="L58" s="259" t="s">
        <v>55</v>
      </c>
      <c r="M58" s="259"/>
      <c r="N58" s="259"/>
      <c r="O58" s="259"/>
      <c r="P58" s="259"/>
      <c r="Q58" s="259"/>
      <c r="R58" s="259" t="s">
        <v>56</v>
      </c>
      <c r="S58" s="259"/>
      <c r="T58" s="259"/>
      <c r="U58" s="259"/>
      <c r="V58" s="259"/>
      <c r="W58" s="259"/>
      <c r="X58" s="259" t="s">
        <v>57</v>
      </c>
      <c r="Y58" s="259"/>
      <c r="Z58" s="259"/>
      <c r="AA58" s="259"/>
      <c r="AB58" s="259"/>
      <c r="AC58" s="259" t="s">
        <v>55</v>
      </c>
      <c r="AD58" s="259"/>
      <c r="AE58" s="259"/>
      <c r="AF58" s="259"/>
      <c r="AG58" s="259"/>
      <c r="AH58" s="259"/>
      <c r="AI58" s="259" t="s">
        <v>56</v>
      </c>
      <c r="AJ58" s="259"/>
      <c r="AK58" s="259"/>
      <c r="AL58" s="259"/>
      <c r="AM58" s="259"/>
      <c r="AN58" s="259" t="s">
        <v>57</v>
      </c>
      <c r="AO58" s="259"/>
      <c r="AP58" s="259"/>
      <c r="AQ58" s="259"/>
      <c r="AR58" s="259"/>
      <c r="AS58" s="260"/>
      <c r="AT58" s="259" t="s">
        <v>55</v>
      </c>
      <c r="AU58" s="259"/>
      <c r="AV58" s="259"/>
      <c r="AW58" s="259"/>
      <c r="AX58" s="259"/>
      <c r="AY58" s="259"/>
      <c r="AZ58" s="259" t="s">
        <v>56</v>
      </c>
      <c r="BA58" s="259"/>
      <c r="BB58" s="259"/>
      <c r="BC58" s="259"/>
      <c r="BD58" s="259"/>
      <c r="BE58" s="259"/>
      <c r="BF58" s="259" t="s">
        <v>57</v>
      </c>
      <c r="BG58" s="259"/>
      <c r="BH58" s="259"/>
      <c r="BI58" s="259"/>
      <c r="BJ58" s="260"/>
    </row>
    <row r="59" spans="2:62" ht="11.1" customHeight="1">
      <c r="K59" s="20"/>
    </row>
    <row r="60" spans="2:62" ht="13.5" customHeight="1">
      <c r="C60" s="246" t="s">
        <v>58</v>
      </c>
      <c r="D60" s="246"/>
      <c r="E60" s="246"/>
      <c r="F60" s="248">
        <v>20</v>
      </c>
      <c r="G60" s="248"/>
      <c r="H60" s="248"/>
      <c r="I60" s="248" t="s">
        <v>59</v>
      </c>
      <c r="J60" s="248"/>
      <c r="K60" s="21"/>
      <c r="L60" s="243">
        <v>64147</v>
      </c>
      <c r="M60" s="243"/>
      <c r="N60" s="243"/>
      <c r="O60" s="243"/>
      <c r="P60" s="243"/>
      <c r="Q60" s="243"/>
      <c r="R60" s="243">
        <v>4609</v>
      </c>
      <c r="S60" s="243"/>
      <c r="T60" s="243"/>
      <c r="U60" s="243"/>
      <c r="V60" s="243"/>
      <c r="W60" s="243"/>
      <c r="X60" s="243">
        <v>2466</v>
      </c>
      <c r="Y60" s="243"/>
      <c r="Z60" s="243"/>
      <c r="AA60" s="243"/>
      <c r="AB60" s="243"/>
      <c r="AC60" s="243">
        <v>51615</v>
      </c>
      <c r="AD60" s="243"/>
      <c r="AE60" s="243"/>
      <c r="AF60" s="243"/>
      <c r="AG60" s="243"/>
      <c r="AH60" s="243"/>
      <c r="AI60" s="243">
        <v>3080</v>
      </c>
      <c r="AJ60" s="243"/>
      <c r="AK60" s="243"/>
      <c r="AL60" s="243"/>
      <c r="AM60" s="243"/>
      <c r="AN60" s="243">
        <v>2205</v>
      </c>
      <c r="AO60" s="243"/>
      <c r="AP60" s="243"/>
      <c r="AQ60" s="243"/>
      <c r="AR60" s="243"/>
      <c r="AS60" s="243"/>
      <c r="AT60" s="243">
        <v>75556</v>
      </c>
      <c r="AU60" s="243"/>
      <c r="AV60" s="243"/>
      <c r="AW60" s="243"/>
      <c r="AX60" s="243"/>
      <c r="AY60" s="243"/>
      <c r="AZ60" s="243">
        <v>3746</v>
      </c>
      <c r="BA60" s="243"/>
      <c r="BB60" s="243"/>
      <c r="BC60" s="243"/>
      <c r="BD60" s="243"/>
      <c r="BE60" s="243"/>
      <c r="BF60" s="243">
        <v>1571</v>
      </c>
      <c r="BG60" s="243"/>
      <c r="BH60" s="243"/>
      <c r="BI60" s="243"/>
      <c r="BJ60" s="243"/>
    </row>
    <row r="61" spans="2:62">
      <c r="F61" s="248">
        <v>21</v>
      </c>
      <c r="G61" s="248"/>
      <c r="H61" s="248"/>
      <c r="K61" s="21"/>
      <c r="L61" s="243">
        <v>67698</v>
      </c>
      <c r="M61" s="243"/>
      <c r="N61" s="243"/>
      <c r="O61" s="243"/>
      <c r="P61" s="243"/>
      <c r="Q61" s="243"/>
      <c r="R61" s="243">
        <v>4800</v>
      </c>
      <c r="S61" s="243"/>
      <c r="T61" s="243"/>
      <c r="U61" s="243"/>
      <c r="V61" s="243"/>
      <c r="W61" s="243"/>
      <c r="X61" s="243">
        <v>3309</v>
      </c>
      <c r="Y61" s="243"/>
      <c r="Z61" s="243"/>
      <c r="AA61" s="243"/>
      <c r="AB61" s="243"/>
      <c r="AC61" s="243">
        <v>56825</v>
      </c>
      <c r="AD61" s="243"/>
      <c r="AE61" s="243"/>
      <c r="AF61" s="243"/>
      <c r="AG61" s="243"/>
      <c r="AH61" s="243"/>
      <c r="AI61" s="243">
        <v>3714</v>
      </c>
      <c r="AJ61" s="243"/>
      <c r="AK61" s="243"/>
      <c r="AL61" s="243"/>
      <c r="AM61" s="243"/>
      <c r="AN61" s="243">
        <v>2733</v>
      </c>
      <c r="AO61" s="243"/>
      <c r="AP61" s="243"/>
      <c r="AQ61" s="243"/>
      <c r="AR61" s="243"/>
      <c r="AS61" s="243"/>
      <c r="AT61" s="243">
        <v>78837</v>
      </c>
      <c r="AU61" s="243"/>
      <c r="AV61" s="243"/>
      <c r="AW61" s="243"/>
      <c r="AX61" s="243"/>
      <c r="AY61" s="243"/>
      <c r="AZ61" s="243">
        <v>3984</v>
      </c>
      <c r="BA61" s="243"/>
      <c r="BB61" s="243"/>
      <c r="BC61" s="243"/>
      <c r="BD61" s="243"/>
      <c r="BE61" s="243"/>
      <c r="BF61" s="243">
        <v>3093</v>
      </c>
      <c r="BG61" s="243"/>
      <c r="BH61" s="243"/>
      <c r="BI61" s="243"/>
      <c r="BJ61" s="243"/>
    </row>
    <row r="62" spans="2:62">
      <c r="F62" s="248">
        <v>22</v>
      </c>
      <c r="G62" s="248"/>
      <c r="H62" s="248"/>
      <c r="K62" s="21"/>
      <c r="L62" s="243">
        <v>67711</v>
      </c>
      <c r="M62" s="243"/>
      <c r="N62" s="243"/>
      <c r="O62" s="243"/>
      <c r="P62" s="243"/>
      <c r="Q62" s="243"/>
      <c r="R62" s="243">
        <v>4579</v>
      </c>
      <c r="S62" s="243"/>
      <c r="T62" s="243"/>
      <c r="U62" s="243"/>
      <c r="V62" s="243"/>
      <c r="W62" s="243"/>
      <c r="X62" s="243">
        <v>2631</v>
      </c>
      <c r="Y62" s="243"/>
      <c r="Z62" s="243"/>
      <c r="AA62" s="243"/>
      <c r="AB62" s="243"/>
      <c r="AC62" s="243">
        <v>57141</v>
      </c>
      <c r="AD62" s="243"/>
      <c r="AE62" s="243"/>
      <c r="AF62" s="243"/>
      <c r="AG62" s="243"/>
      <c r="AH62" s="243"/>
      <c r="AI62" s="243">
        <v>3511</v>
      </c>
      <c r="AJ62" s="243"/>
      <c r="AK62" s="243"/>
      <c r="AL62" s="243"/>
      <c r="AM62" s="243"/>
      <c r="AN62" s="243">
        <v>2925</v>
      </c>
      <c r="AO62" s="243"/>
      <c r="AP62" s="243"/>
      <c r="AQ62" s="243"/>
      <c r="AR62" s="243"/>
      <c r="AS62" s="243"/>
      <c r="AT62" s="243">
        <v>79080</v>
      </c>
      <c r="AU62" s="243"/>
      <c r="AV62" s="243"/>
      <c r="AW62" s="243"/>
      <c r="AX62" s="243"/>
      <c r="AY62" s="243"/>
      <c r="AZ62" s="243">
        <v>3857</v>
      </c>
      <c r="BA62" s="243"/>
      <c r="BB62" s="243"/>
      <c r="BC62" s="243"/>
      <c r="BD62" s="243"/>
      <c r="BE62" s="243"/>
      <c r="BF62" s="243">
        <v>2928</v>
      </c>
      <c r="BG62" s="243"/>
      <c r="BH62" s="243"/>
      <c r="BI62" s="243"/>
      <c r="BJ62" s="243"/>
    </row>
    <row r="63" spans="2:62">
      <c r="F63" s="248">
        <v>23</v>
      </c>
      <c r="G63" s="248"/>
      <c r="H63" s="248"/>
      <c r="K63" s="21"/>
      <c r="L63" s="243">
        <v>66236</v>
      </c>
      <c r="M63" s="243"/>
      <c r="N63" s="243"/>
      <c r="O63" s="243"/>
      <c r="P63" s="243"/>
      <c r="Q63" s="243"/>
      <c r="R63" s="243">
        <v>4871</v>
      </c>
      <c r="S63" s="243"/>
      <c r="T63" s="243"/>
      <c r="U63" s="243"/>
      <c r="V63" s="243"/>
      <c r="W63" s="243"/>
      <c r="X63" s="243">
        <v>2994</v>
      </c>
      <c r="Y63" s="243"/>
      <c r="Z63" s="243"/>
      <c r="AA63" s="243"/>
      <c r="AB63" s="243"/>
      <c r="AC63" s="243">
        <v>58029</v>
      </c>
      <c r="AD63" s="243"/>
      <c r="AE63" s="243"/>
      <c r="AF63" s="243"/>
      <c r="AG63" s="243"/>
      <c r="AH63" s="243"/>
      <c r="AI63" s="243">
        <v>3783</v>
      </c>
      <c r="AJ63" s="243"/>
      <c r="AK63" s="243"/>
      <c r="AL63" s="243"/>
      <c r="AM63" s="243"/>
      <c r="AN63" s="243">
        <v>3117</v>
      </c>
      <c r="AO63" s="243"/>
      <c r="AP63" s="243"/>
      <c r="AQ63" s="243"/>
      <c r="AR63" s="243"/>
      <c r="AS63" s="243"/>
      <c r="AT63" s="243">
        <v>78104</v>
      </c>
      <c r="AU63" s="243"/>
      <c r="AV63" s="243"/>
      <c r="AW63" s="243"/>
      <c r="AX63" s="243"/>
      <c r="AY63" s="243"/>
      <c r="AZ63" s="243">
        <v>4161</v>
      </c>
      <c r="BA63" s="243"/>
      <c r="BB63" s="243"/>
      <c r="BC63" s="243"/>
      <c r="BD63" s="243"/>
      <c r="BE63" s="243"/>
      <c r="BF63" s="243">
        <v>3114</v>
      </c>
      <c r="BG63" s="243"/>
      <c r="BH63" s="243"/>
      <c r="BI63" s="243"/>
      <c r="BJ63" s="243"/>
    </row>
    <row r="64" spans="2:62">
      <c r="F64" s="327">
        <v>24</v>
      </c>
      <c r="G64" s="327"/>
      <c r="H64" s="327"/>
      <c r="K64" s="21"/>
      <c r="L64" s="249">
        <v>61939</v>
      </c>
      <c r="M64" s="249"/>
      <c r="N64" s="249"/>
      <c r="O64" s="249"/>
      <c r="P64" s="249"/>
      <c r="Q64" s="249"/>
      <c r="R64" s="249">
        <v>2714</v>
      </c>
      <c r="S64" s="249"/>
      <c r="T64" s="249"/>
      <c r="U64" s="249"/>
      <c r="V64" s="249"/>
      <c r="W64" s="249"/>
      <c r="X64" s="249">
        <v>1877</v>
      </c>
      <c r="Y64" s="249"/>
      <c r="Z64" s="249"/>
      <c r="AA64" s="249"/>
      <c r="AB64" s="249"/>
      <c r="AC64" s="249">
        <v>55554</v>
      </c>
      <c r="AD64" s="249"/>
      <c r="AE64" s="249"/>
      <c r="AF64" s="249"/>
      <c r="AG64" s="249"/>
      <c r="AH64" s="249"/>
      <c r="AI64" s="249">
        <v>2095</v>
      </c>
      <c r="AJ64" s="249"/>
      <c r="AK64" s="249"/>
      <c r="AL64" s="249"/>
      <c r="AM64" s="249"/>
      <c r="AN64" s="249">
        <v>1677</v>
      </c>
      <c r="AO64" s="249"/>
      <c r="AP64" s="249"/>
      <c r="AQ64" s="249"/>
      <c r="AR64" s="249"/>
      <c r="AS64" s="249"/>
      <c r="AT64" s="249">
        <v>76428</v>
      </c>
      <c r="AU64" s="249"/>
      <c r="AV64" s="249"/>
      <c r="AW64" s="249"/>
      <c r="AX64" s="249"/>
      <c r="AY64" s="249"/>
      <c r="AZ64" s="249">
        <v>2340</v>
      </c>
      <c r="BA64" s="249"/>
      <c r="BB64" s="249"/>
      <c r="BC64" s="249"/>
      <c r="BD64" s="249"/>
      <c r="BE64" s="249"/>
      <c r="BF64" s="249">
        <v>1601</v>
      </c>
      <c r="BG64" s="249"/>
      <c r="BH64" s="249"/>
      <c r="BI64" s="249"/>
      <c r="BJ64" s="249"/>
    </row>
    <row r="65" spans="2:62" ht="11.1" customHeight="1">
      <c r="B65" s="2"/>
      <c r="C65" s="2"/>
      <c r="D65" s="2"/>
      <c r="E65" s="2"/>
      <c r="F65" s="2"/>
      <c r="G65" s="2"/>
      <c r="H65" s="2"/>
      <c r="I65" s="2"/>
      <c r="J65" s="2"/>
      <c r="K65" s="2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2:62">
      <c r="D66" s="168" t="s">
        <v>15</v>
      </c>
      <c r="E66" s="169" t="s">
        <v>17</v>
      </c>
      <c r="F66" s="4" t="s">
        <v>61</v>
      </c>
      <c r="G66" s="165"/>
    </row>
    <row r="67" spans="2:62">
      <c r="B67" s="380" t="s">
        <v>16</v>
      </c>
      <c r="C67" s="380"/>
      <c r="D67" s="380"/>
      <c r="E67" s="169" t="s">
        <v>17</v>
      </c>
      <c r="F67" s="4" t="s">
        <v>60</v>
      </c>
    </row>
  </sheetData>
  <mergeCells count="360">
    <mergeCell ref="A1:S2"/>
    <mergeCell ref="AQ50:AU50"/>
    <mergeCell ref="AV50:AZ50"/>
    <mergeCell ref="BA50:BE50"/>
    <mergeCell ref="BF50:BJ50"/>
    <mergeCell ref="M11:Q11"/>
    <mergeCell ref="R11:V11"/>
    <mergeCell ref="W11:AA11"/>
    <mergeCell ref="AB11:AF11"/>
    <mergeCell ref="AB13:AF13"/>
    <mergeCell ref="AL47:AP47"/>
    <mergeCell ref="AQ47:AU47"/>
    <mergeCell ref="AV47:AZ47"/>
    <mergeCell ref="BA47:BE47"/>
    <mergeCell ref="BF47:BJ47"/>
    <mergeCell ref="BF43:BJ43"/>
    <mergeCell ref="AL44:AP44"/>
    <mergeCell ref="AQ44:AU44"/>
    <mergeCell ref="AV44:AZ44"/>
    <mergeCell ref="BA44:BE44"/>
    <mergeCell ref="AG48:AK48"/>
    <mergeCell ref="AL48:AP48"/>
    <mergeCell ref="AQ48:AU48"/>
    <mergeCell ref="AV48:AZ48"/>
    <mergeCell ref="BA48:BE48"/>
    <mergeCell ref="AL43:AP43"/>
    <mergeCell ref="AQ43:AU43"/>
    <mergeCell ref="AV43:AZ43"/>
    <mergeCell ref="BA43:BE43"/>
    <mergeCell ref="AG44:AK44"/>
    <mergeCell ref="BF41:BJ41"/>
    <mergeCell ref="AG42:AK42"/>
    <mergeCell ref="AL42:AP42"/>
    <mergeCell ref="AQ42:AU42"/>
    <mergeCell ref="AV42:AZ42"/>
    <mergeCell ref="BA42:BE42"/>
    <mergeCell ref="BF42:BJ42"/>
    <mergeCell ref="AG41:AK41"/>
    <mergeCell ref="BF44:BJ44"/>
    <mergeCell ref="AL40:AP40"/>
    <mergeCell ref="AQ40:AU40"/>
    <mergeCell ref="AV40:AZ40"/>
    <mergeCell ref="BA40:BE40"/>
    <mergeCell ref="BF40:BJ40"/>
    <mergeCell ref="AL41:AP41"/>
    <mergeCell ref="AQ41:AU41"/>
    <mergeCell ref="AV41:AZ41"/>
    <mergeCell ref="BA41:BE41"/>
    <mergeCell ref="BA35:BE35"/>
    <mergeCell ref="BF35:BJ35"/>
    <mergeCell ref="AQ34:AU34"/>
    <mergeCell ref="AG34:AK34"/>
    <mergeCell ref="AL34:AP34"/>
    <mergeCell ref="AV36:AZ36"/>
    <mergeCell ref="BA36:BE36"/>
    <mergeCell ref="BF36:BJ36"/>
    <mergeCell ref="AG39:AK39"/>
    <mergeCell ref="AL39:AP39"/>
    <mergeCell ref="AQ39:AU39"/>
    <mergeCell ref="AV39:AZ39"/>
    <mergeCell ref="BA39:BE39"/>
    <mergeCell ref="BF39:BJ39"/>
    <mergeCell ref="AG36:AK36"/>
    <mergeCell ref="AL36:AP36"/>
    <mergeCell ref="AQ36:AU36"/>
    <mergeCell ref="AG35:AK35"/>
    <mergeCell ref="AL35:AP35"/>
    <mergeCell ref="AQ35:AU35"/>
    <mergeCell ref="AV35:AZ35"/>
    <mergeCell ref="AQ30:AU30"/>
    <mergeCell ref="AV30:AZ30"/>
    <mergeCell ref="BA30:BE30"/>
    <mergeCell ref="BF30:BJ30"/>
    <mergeCell ref="AV34:AZ34"/>
    <mergeCell ref="BA34:BE34"/>
    <mergeCell ref="BF34:BJ34"/>
    <mergeCell ref="AQ28:AU28"/>
    <mergeCell ref="AV28:AZ28"/>
    <mergeCell ref="AQ33:AU33"/>
    <mergeCell ref="AV33:AZ33"/>
    <mergeCell ref="B7:L8"/>
    <mergeCell ref="M7:V7"/>
    <mergeCell ref="M8:Q8"/>
    <mergeCell ref="R8:V8"/>
    <mergeCell ref="R13:V13"/>
    <mergeCell ref="M16:Q16"/>
    <mergeCell ref="M13:Q13"/>
    <mergeCell ref="D46:K46"/>
    <mergeCell ref="E47:K47"/>
    <mergeCell ref="M21:Q21"/>
    <mergeCell ref="R21:V21"/>
    <mergeCell ref="R41:V41"/>
    <mergeCell ref="M43:Q43"/>
    <mergeCell ref="R43:V43"/>
    <mergeCell ref="R26:V26"/>
    <mergeCell ref="M36:Q36"/>
    <mergeCell ref="R36:V36"/>
    <mergeCell ref="M47:Q47"/>
    <mergeCell ref="R47:V47"/>
    <mergeCell ref="R34:V34"/>
    <mergeCell ref="M28:Q28"/>
    <mergeCell ref="E41:K41"/>
    <mergeCell ref="E42:K42"/>
    <mergeCell ref="E43:K43"/>
    <mergeCell ref="E21:K21"/>
    <mergeCell ref="E22:K22"/>
    <mergeCell ref="D24:K24"/>
    <mergeCell ref="D26:K26"/>
    <mergeCell ref="D28:K28"/>
    <mergeCell ref="C30:K30"/>
    <mergeCell ref="E34:K34"/>
    <mergeCell ref="D32:K32"/>
    <mergeCell ref="C11:K11"/>
    <mergeCell ref="C13:K13"/>
    <mergeCell ref="D15:K15"/>
    <mergeCell ref="E16:K16"/>
    <mergeCell ref="E17:K17"/>
    <mergeCell ref="E18:K18"/>
    <mergeCell ref="B52:D52"/>
    <mergeCell ref="B55:BJ55"/>
    <mergeCell ref="BF48:BJ48"/>
    <mergeCell ref="AG50:AK50"/>
    <mergeCell ref="AL50:AP50"/>
    <mergeCell ref="W13:AA13"/>
    <mergeCell ref="AB16:AF16"/>
    <mergeCell ref="AB17:AF17"/>
    <mergeCell ref="AB18:AF18"/>
    <mergeCell ref="AB22:AF22"/>
    <mergeCell ref="AG43:AK43"/>
    <mergeCell ref="AG40:AK40"/>
    <mergeCell ref="M17:Q17"/>
    <mergeCell ref="AG47:AK47"/>
    <mergeCell ref="E48:K48"/>
    <mergeCell ref="D50:K50"/>
    <mergeCell ref="E44:K44"/>
    <mergeCell ref="E40:K40"/>
    <mergeCell ref="W21:AA21"/>
    <mergeCell ref="AB21:AF21"/>
    <mergeCell ref="M22:Q22"/>
    <mergeCell ref="R22:V22"/>
    <mergeCell ref="W22:AA22"/>
    <mergeCell ref="M24:Q24"/>
    <mergeCell ref="AZ61:BE61"/>
    <mergeCell ref="BF61:BJ61"/>
    <mergeCell ref="F64:H64"/>
    <mergeCell ref="L64:Q64"/>
    <mergeCell ref="R64:W64"/>
    <mergeCell ref="X64:AB64"/>
    <mergeCell ref="AC64:AH64"/>
    <mergeCell ref="AI64:AM64"/>
    <mergeCell ref="AN64:AS64"/>
    <mergeCell ref="AT64:AY64"/>
    <mergeCell ref="AZ64:BE64"/>
    <mergeCell ref="BF64:BJ64"/>
    <mergeCell ref="F61:H61"/>
    <mergeCell ref="L61:Q61"/>
    <mergeCell ref="R61:W61"/>
    <mergeCell ref="X61:AB61"/>
    <mergeCell ref="AC61:AH61"/>
    <mergeCell ref="AI61:AM61"/>
    <mergeCell ref="AN61:AS61"/>
    <mergeCell ref="AT61:AY61"/>
    <mergeCell ref="AT58:AY58"/>
    <mergeCell ref="BA7:BJ7"/>
    <mergeCell ref="W8:AA8"/>
    <mergeCell ref="R17:V17"/>
    <mergeCell ref="W17:AA17"/>
    <mergeCell ref="W7:AF7"/>
    <mergeCell ref="AG7:AP7"/>
    <mergeCell ref="AQ7:AZ7"/>
    <mergeCell ref="R24:V24"/>
    <mergeCell ref="W24:AA24"/>
    <mergeCell ref="AB24:AF24"/>
    <mergeCell ref="W26:AA26"/>
    <mergeCell ref="AB26:AF26"/>
    <mergeCell ref="AG33:AK33"/>
    <mergeCell ref="AL33:AP33"/>
    <mergeCell ref="AL28:AP28"/>
    <mergeCell ref="AL30:AP30"/>
    <mergeCell ref="AG30:AK30"/>
    <mergeCell ref="AG28:AK28"/>
    <mergeCell ref="W47:AA47"/>
    <mergeCell ref="BA33:BE33"/>
    <mergeCell ref="BF33:BJ33"/>
    <mergeCell ref="BA28:BE28"/>
    <mergeCell ref="BF28:BJ28"/>
    <mergeCell ref="M18:Q18"/>
    <mergeCell ref="R18:V18"/>
    <mergeCell ref="W18:AA18"/>
    <mergeCell ref="AB8:AF8"/>
    <mergeCell ref="AG8:AK8"/>
    <mergeCell ref="AL8:AP8"/>
    <mergeCell ref="W16:AA16"/>
    <mergeCell ref="BF8:BJ8"/>
    <mergeCell ref="BF13:BJ13"/>
    <mergeCell ref="BF11:BJ11"/>
    <mergeCell ref="AQ8:AU8"/>
    <mergeCell ref="AV8:AZ8"/>
    <mergeCell ref="R16:V16"/>
    <mergeCell ref="AQ16:AU16"/>
    <mergeCell ref="AV16:AZ16"/>
    <mergeCell ref="AL16:AP16"/>
    <mergeCell ref="BA8:BE8"/>
    <mergeCell ref="AE9:AF9"/>
    <mergeCell ref="AO9:AP9"/>
    <mergeCell ref="AG11:AK11"/>
    <mergeCell ref="AG13:AK13"/>
    <mergeCell ref="D38:K38"/>
    <mergeCell ref="E39:K39"/>
    <mergeCell ref="AB28:AF28"/>
    <mergeCell ref="W33:AA33"/>
    <mergeCell ref="M34:Q34"/>
    <mergeCell ref="E33:K33"/>
    <mergeCell ref="E35:K35"/>
    <mergeCell ref="E36:K36"/>
    <mergeCell ref="AB33:AF33"/>
    <mergeCell ref="M30:Q30"/>
    <mergeCell ref="W34:AA34"/>
    <mergeCell ref="AB34:AF34"/>
    <mergeCell ref="R30:V30"/>
    <mergeCell ref="W30:AA30"/>
    <mergeCell ref="M33:Q33"/>
    <mergeCell ref="R33:V33"/>
    <mergeCell ref="AB30:AF30"/>
    <mergeCell ref="W28:AA28"/>
    <mergeCell ref="R28:V28"/>
    <mergeCell ref="BA26:BE26"/>
    <mergeCell ref="AV17:AZ17"/>
    <mergeCell ref="BA13:BE13"/>
    <mergeCell ref="AG16:AK16"/>
    <mergeCell ref="AL11:AP11"/>
    <mergeCell ref="AQ11:AU11"/>
    <mergeCell ref="AV11:AZ11"/>
    <mergeCell ref="BA11:BE11"/>
    <mergeCell ref="AL13:AP13"/>
    <mergeCell ref="AQ13:AU13"/>
    <mergeCell ref="AV13:AZ13"/>
    <mergeCell ref="AG26:AK26"/>
    <mergeCell ref="AL26:AP26"/>
    <mergeCell ref="AG22:AK22"/>
    <mergeCell ref="AQ26:AU26"/>
    <mergeCell ref="AL22:AP22"/>
    <mergeCell ref="AV26:AZ26"/>
    <mergeCell ref="AB47:AF47"/>
    <mergeCell ref="M44:Q44"/>
    <mergeCell ref="R44:V44"/>
    <mergeCell ref="W44:AA44"/>
    <mergeCell ref="AB44:AF44"/>
    <mergeCell ref="BF16:BJ16"/>
    <mergeCell ref="BA17:BE17"/>
    <mergeCell ref="BF17:BJ17"/>
    <mergeCell ref="AG18:AK18"/>
    <mergeCell ref="AL18:AP18"/>
    <mergeCell ref="AQ22:AU22"/>
    <mergeCell ref="BA16:BE16"/>
    <mergeCell ref="AG17:AK17"/>
    <mergeCell ref="AL17:AP17"/>
    <mergeCell ref="AQ17:AU17"/>
    <mergeCell ref="AQ18:AU18"/>
    <mergeCell ref="AV18:AZ18"/>
    <mergeCell ref="BF21:BJ21"/>
    <mergeCell ref="BA18:BE18"/>
    <mergeCell ref="AG21:AK21"/>
    <mergeCell ref="AL21:AP21"/>
    <mergeCell ref="R35:V35"/>
    <mergeCell ref="W35:AA35"/>
    <mergeCell ref="M26:Q26"/>
    <mergeCell ref="B5:BJ5"/>
    <mergeCell ref="AG24:AK24"/>
    <mergeCell ref="AL24:AP24"/>
    <mergeCell ref="AQ24:AU24"/>
    <mergeCell ref="AV24:AZ24"/>
    <mergeCell ref="D20:K20"/>
    <mergeCell ref="W43:AA43"/>
    <mergeCell ref="AB43:AF43"/>
    <mergeCell ref="M42:Q42"/>
    <mergeCell ref="R42:V42"/>
    <mergeCell ref="W42:AA42"/>
    <mergeCell ref="AB42:AF42"/>
    <mergeCell ref="BF18:BJ18"/>
    <mergeCell ref="AQ21:AU21"/>
    <mergeCell ref="AB35:AF35"/>
    <mergeCell ref="M39:Q39"/>
    <mergeCell ref="R39:V39"/>
    <mergeCell ref="W39:AA39"/>
    <mergeCell ref="M40:Q40"/>
    <mergeCell ref="R40:V40"/>
    <mergeCell ref="W40:AA40"/>
    <mergeCell ref="BF26:BJ26"/>
    <mergeCell ref="W36:AA36"/>
    <mergeCell ref="AB36:AF36"/>
    <mergeCell ref="M50:Q50"/>
    <mergeCell ref="R50:V50"/>
    <mergeCell ref="W50:AA50"/>
    <mergeCell ref="AB50:AF50"/>
    <mergeCell ref="AV21:AZ21"/>
    <mergeCell ref="BA21:BE21"/>
    <mergeCell ref="BF24:BJ24"/>
    <mergeCell ref="BF22:BJ22"/>
    <mergeCell ref="U9:V9"/>
    <mergeCell ref="AY9:AZ9"/>
    <mergeCell ref="BI9:BJ9"/>
    <mergeCell ref="M48:Q48"/>
    <mergeCell ref="R48:V48"/>
    <mergeCell ref="W48:AA48"/>
    <mergeCell ref="AB48:AF48"/>
    <mergeCell ref="AV22:AZ22"/>
    <mergeCell ref="BA22:BE22"/>
    <mergeCell ref="BA24:BE24"/>
    <mergeCell ref="W41:AA41"/>
    <mergeCell ref="AB41:AF41"/>
    <mergeCell ref="AB40:AF40"/>
    <mergeCell ref="M41:Q41"/>
    <mergeCell ref="AB39:AF39"/>
    <mergeCell ref="M35:Q35"/>
    <mergeCell ref="AZ58:BE58"/>
    <mergeCell ref="BF58:BJ58"/>
    <mergeCell ref="C60:E60"/>
    <mergeCell ref="F60:H60"/>
    <mergeCell ref="I60:J60"/>
    <mergeCell ref="L60:Q60"/>
    <mergeCell ref="R60:W60"/>
    <mergeCell ref="X60:AB60"/>
    <mergeCell ref="AC60:AH60"/>
    <mergeCell ref="AI60:AM60"/>
    <mergeCell ref="AN60:AS60"/>
    <mergeCell ref="AT60:AY60"/>
    <mergeCell ref="AZ60:BE60"/>
    <mergeCell ref="BF60:BJ60"/>
    <mergeCell ref="B57:K58"/>
    <mergeCell ref="L57:AB57"/>
    <mergeCell ref="AC57:AS57"/>
    <mergeCell ref="AT57:BJ57"/>
    <mergeCell ref="L58:Q58"/>
    <mergeCell ref="R58:W58"/>
    <mergeCell ref="X58:AB58"/>
    <mergeCell ref="AC58:AH58"/>
    <mergeCell ref="AI58:AM58"/>
    <mergeCell ref="AN58:AS58"/>
    <mergeCell ref="B67:D67"/>
    <mergeCell ref="BF62:BJ62"/>
    <mergeCell ref="F63:H63"/>
    <mergeCell ref="L63:Q63"/>
    <mergeCell ref="R63:W63"/>
    <mergeCell ref="X63:AB63"/>
    <mergeCell ref="AC63:AH63"/>
    <mergeCell ref="AI63:AM63"/>
    <mergeCell ref="AN63:AS63"/>
    <mergeCell ref="AT63:AY63"/>
    <mergeCell ref="AZ63:BE63"/>
    <mergeCell ref="BF63:BJ63"/>
    <mergeCell ref="F62:H62"/>
    <mergeCell ref="L62:Q62"/>
    <mergeCell ref="R62:W62"/>
    <mergeCell ref="X62:AB62"/>
    <mergeCell ref="AC62:AH62"/>
    <mergeCell ref="AI62:AM62"/>
    <mergeCell ref="AN62:AS62"/>
    <mergeCell ref="AT62:AY62"/>
    <mergeCell ref="AZ62:BE62"/>
  </mergeCells>
  <phoneticPr fontId="11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65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4" ht="11.1" customHeight="1">
      <c r="AS1" s="181">
        <f>'244'!A1+1</f>
        <v>245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4" ht="11.1" customHeight="1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4" ht="11.1" customHeight="1"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</row>
    <row r="4" spans="2:64" ht="11.1" customHeight="1"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</row>
    <row r="5" spans="2:64" ht="18" customHeight="1">
      <c r="B5" s="263" t="s">
        <v>598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2:64" ht="12.95" customHeight="1">
      <c r="B6" s="248" t="s">
        <v>238</v>
      </c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</row>
    <row r="7" spans="2:64" ht="12.95" customHeight="1">
      <c r="BJ7" s="1" t="s">
        <v>167</v>
      </c>
    </row>
    <row r="8" spans="2:64" ht="13.5" customHeight="1">
      <c r="B8" s="300" t="s">
        <v>232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 t="s">
        <v>168</v>
      </c>
      <c r="P8" s="257"/>
      <c r="Q8" s="257"/>
      <c r="R8" s="257"/>
      <c r="S8" s="257"/>
      <c r="T8" s="257"/>
      <c r="U8" s="257"/>
      <c r="V8" s="257"/>
      <c r="W8" s="257"/>
      <c r="X8" s="257"/>
      <c r="Y8" s="257" t="s">
        <v>169</v>
      </c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/>
      <c r="AU8" s="257"/>
      <c r="AV8" s="257"/>
      <c r="AW8" s="257"/>
      <c r="AX8" s="257"/>
      <c r="AY8" s="257"/>
      <c r="AZ8" s="257"/>
      <c r="BA8" s="403" t="s">
        <v>173</v>
      </c>
      <c r="BB8" s="403"/>
      <c r="BC8" s="403"/>
      <c r="BD8" s="403"/>
      <c r="BE8" s="403"/>
      <c r="BF8" s="403"/>
      <c r="BG8" s="403"/>
      <c r="BH8" s="403"/>
      <c r="BI8" s="403"/>
      <c r="BJ8" s="404"/>
    </row>
    <row r="9" spans="2:64">
      <c r="B9" s="303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401" t="s">
        <v>170</v>
      </c>
      <c r="Z9" s="401"/>
      <c r="AA9" s="401"/>
      <c r="AB9" s="401"/>
      <c r="AC9" s="401"/>
      <c r="AD9" s="401"/>
      <c r="AE9" s="401"/>
      <c r="AF9" s="401"/>
      <c r="AG9" s="401"/>
      <c r="AH9" s="401"/>
      <c r="AI9" s="259" t="s">
        <v>171</v>
      </c>
      <c r="AJ9" s="259"/>
      <c r="AK9" s="259"/>
      <c r="AL9" s="259"/>
      <c r="AM9" s="259"/>
      <c r="AN9" s="259"/>
      <c r="AO9" s="259"/>
      <c r="AP9" s="259"/>
      <c r="AQ9" s="259"/>
      <c r="AR9" s="259" t="s">
        <v>172</v>
      </c>
      <c r="AS9" s="259"/>
      <c r="AT9" s="259"/>
      <c r="AU9" s="259"/>
      <c r="AV9" s="259"/>
      <c r="AW9" s="259"/>
      <c r="AX9" s="259"/>
      <c r="AY9" s="259"/>
      <c r="AZ9" s="259"/>
      <c r="BA9" s="304"/>
      <c r="BB9" s="304"/>
      <c r="BC9" s="304"/>
      <c r="BD9" s="304"/>
      <c r="BE9" s="304"/>
      <c r="BF9" s="304"/>
      <c r="BG9" s="304"/>
      <c r="BH9" s="304"/>
      <c r="BI9" s="304"/>
      <c r="BJ9" s="405"/>
    </row>
    <row r="10" spans="2:64" ht="8.1" customHeight="1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1"/>
      <c r="O10" s="10"/>
      <c r="Q10" s="10"/>
      <c r="R10" s="10"/>
      <c r="S10" s="10"/>
      <c r="T10" s="10"/>
      <c r="V10" s="10"/>
      <c r="W10" s="10"/>
      <c r="X10" s="10"/>
      <c r="Y10" s="10"/>
      <c r="AA10" s="10"/>
      <c r="AC10" s="10"/>
      <c r="AD10" s="10"/>
      <c r="AE10" s="10"/>
      <c r="AF10" s="10"/>
      <c r="AG10" s="10"/>
      <c r="AH10" s="10"/>
      <c r="AI10" s="10"/>
      <c r="AK10" s="10"/>
      <c r="AL10" s="10"/>
      <c r="AM10" s="10"/>
      <c r="AN10" s="10"/>
      <c r="AO10" s="10"/>
      <c r="AR10" s="10"/>
      <c r="AT10" s="10"/>
      <c r="AU10" s="10"/>
      <c r="AV10" s="10"/>
      <c r="AW10" s="10"/>
      <c r="AX10" s="10"/>
      <c r="AY10" s="10"/>
      <c r="AZ10" s="10"/>
      <c r="BA10" s="10"/>
      <c r="BC10" s="10"/>
      <c r="BD10" s="10"/>
      <c r="BE10" s="10"/>
      <c r="BF10" s="10"/>
      <c r="BG10" s="10"/>
      <c r="BH10" s="10"/>
      <c r="BI10" s="10"/>
      <c r="BJ10" s="10"/>
    </row>
    <row r="11" spans="2:64">
      <c r="C11" s="246" t="s">
        <v>174</v>
      </c>
      <c r="D11" s="246"/>
      <c r="E11" s="246"/>
      <c r="F11" s="246"/>
      <c r="G11" s="248">
        <v>21</v>
      </c>
      <c r="H11" s="248"/>
      <c r="I11" s="248"/>
      <c r="J11" s="396" t="s">
        <v>233</v>
      </c>
      <c r="K11" s="396"/>
      <c r="L11" s="396"/>
      <c r="M11" s="396"/>
      <c r="N11" s="21"/>
      <c r="O11" s="397">
        <v>37444</v>
      </c>
      <c r="P11" s="398"/>
      <c r="Q11" s="398"/>
      <c r="R11" s="398"/>
      <c r="S11" s="398"/>
      <c r="T11" s="398"/>
      <c r="U11" s="398"/>
      <c r="V11" s="398"/>
      <c r="W11" s="398"/>
      <c r="X11" s="398"/>
      <c r="Y11" s="394">
        <v>34894</v>
      </c>
      <c r="Z11" s="394"/>
      <c r="AA11" s="394"/>
      <c r="AB11" s="394"/>
      <c r="AC11" s="394"/>
      <c r="AD11" s="394"/>
      <c r="AE11" s="394"/>
      <c r="AF11" s="394"/>
      <c r="AG11" s="394"/>
      <c r="AH11" s="394"/>
      <c r="AI11" s="394">
        <v>30012</v>
      </c>
      <c r="AJ11" s="394"/>
      <c r="AK11" s="394"/>
      <c r="AL11" s="394"/>
      <c r="AM11" s="394"/>
      <c r="AN11" s="394"/>
      <c r="AO11" s="394"/>
      <c r="AP11" s="394"/>
      <c r="AQ11" s="394"/>
      <c r="AR11" s="394">
        <v>4882</v>
      </c>
      <c r="AS11" s="394"/>
      <c r="AT11" s="394"/>
      <c r="AU11" s="394"/>
      <c r="AV11" s="394"/>
      <c r="AW11" s="394"/>
      <c r="AX11" s="394"/>
      <c r="AY11" s="394"/>
      <c r="AZ11" s="394"/>
      <c r="BA11" s="394">
        <v>2550</v>
      </c>
      <c r="BB11" s="394"/>
      <c r="BC11" s="394"/>
      <c r="BD11" s="394"/>
      <c r="BE11" s="394"/>
      <c r="BF11" s="394"/>
      <c r="BG11" s="394"/>
      <c r="BH11" s="394"/>
      <c r="BI11" s="394"/>
      <c r="BJ11" s="394"/>
      <c r="BK11" s="13"/>
      <c r="BL11" s="13"/>
    </row>
    <row r="12" spans="2:64">
      <c r="G12" s="248">
        <v>22</v>
      </c>
      <c r="H12" s="248"/>
      <c r="I12" s="248"/>
      <c r="J12" s="5"/>
      <c r="K12" s="5"/>
      <c r="L12" s="5"/>
      <c r="M12" s="5"/>
      <c r="N12" s="21"/>
      <c r="O12" s="397">
        <v>35754</v>
      </c>
      <c r="P12" s="398"/>
      <c r="Q12" s="398"/>
      <c r="R12" s="398"/>
      <c r="S12" s="398"/>
      <c r="T12" s="398"/>
      <c r="U12" s="398"/>
      <c r="V12" s="398"/>
      <c r="W12" s="398"/>
      <c r="X12" s="398"/>
      <c r="Y12" s="394">
        <v>33385</v>
      </c>
      <c r="Z12" s="394"/>
      <c r="AA12" s="394"/>
      <c r="AB12" s="394"/>
      <c r="AC12" s="394"/>
      <c r="AD12" s="394"/>
      <c r="AE12" s="394"/>
      <c r="AF12" s="394"/>
      <c r="AG12" s="394"/>
      <c r="AH12" s="394"/>
      <c r="AI12" s="394">
        <v>28399</v>
      </c>
      <c r="AJ12" s="394"/>
      <c r="AK12" s="394"/>
      <c r="AL12" s="394"/>
      <c r="AM12" s="394"/>
      <c r="AN12" s="394"/>
      <c r="AO12" s="394"/>
      <c r="AP12" s="394"/>
      <c r="AQ12" s="394"/>
      <c r="AR12" s="394">
        <v>4986</v>
      </c>
      <c r="AS12" s="394"/>
      <c r="AT12" s="394"/>
      <c r="AU12" s="394"/>
      <c r="AV12" s="394"/>
      <c r="AW12" s="394"/>
      <c r="AX12" s="394"/>
      <c r="AY12" s="394"/>
      <c r="AZ12" s="394"/>
      <c r="BA12" s="394">
        <v>2369</v>
      </c>
      <c r="BB12" s="394"/>
      <c r="BC12" s="394"/>
      <c r="BD12" s="394"/>
      <c r="BE12" s="394"/>
      <c r="BF12" s="394"/>
      <c r="BG12" s="394"/>
      <c r="BH12" s="394"/>
      <c r="BI12" s="394"/>
      <c r="BJ12" s="394"/>
      <c r="BK12" s="13"/>
      <c r="BL12" s="13"/>
    </row>
    <row r="13" spans="2:64">
      <c r="G13" s="248">
        <v>23</v>
      </c>
      <c r="H13" s="248"/>
      <c r="I13" s="248"/>
      <c r="J13" s="5"/>
      <c r="K13" s="5"/>
      <c r="L13" s="5"/>
      <c r="M13" s="5"/>
      <c r="N13" s="21"/>
      <c r="O13" s="397">
        <v>36943</v>
      </c>
      <c r="P13" s="398"/>
      <c r="Q13" s="398"/>
      <c r="R13" s="398"/>
      <c r="S13" s="398"/>
      <c r="T13" s="398"/>
      <c r="U13" s="398"/>
      <c r="V13" s="398"/>
      <c r="W13" s="398"/>
      <c r="X13" s="398"/>
      <c r="Y13" s="394">
        <v>35076</v>
      </c>
      <c r="Z13" s="394"/>
      <c r="AA13" s="394"/>
      <c r="AB13" s="394"/>
      <c r="AC13" s="394"/>
      <c r="AD13" s="394"/>
      <c r="AE13" s="394"/>
      <c r="AF13" s="394"/>
      <c r="AG13" s="394"/>
      <c r="AH13" s="394"/>
      <c r="AI13" s="394">
        <v>30626</v>
      </c>
      <c r="AJ13" s="394"/>
      <c r="AK13" s="394"/>
      <c r="AL13" s="394"/>
      <c r="AM13" s="394"/>
      <c r="AN13" s="394"/>
      <c r="AO13" s="394"/>
      <c r="AP13" s="394"/>
      <c r="AQ13" s="394"/>
      <c r="AR13" s="394">
        <v>4450</v>
      </c>
      <c r="AS13" s="394"/>
      <c r="AT13" s="394"/>
      <c r="AU13" s="394"/>
      <c r="AV13" s="394"/>
      <c r="AW13" s="394"/>
      <c r="AX13" s="394"/>
      <c r="AY13" s="394"/>
      <c r="AZ13" s="394"/>
      <c r="BA13" s="394">
        <v>1867</v>
      </c>
      <c r="BB13" s="394"/>
      <c r="BC13" s="394"/>
      <c r="BD13" s="394"/>
      <c r="BE13" s="394"/>
      <c r="BF13" s="394"/>
      <c r="BG13" s="394"/>
      <c r="BH13" s="394"/>
      <c r="BI13" s="394"/>
      <c r="BJ13" s="394"/>
      <c r="BK13" s="13"/>
      <c r="BL13" s="13"/>
    </row>
    <row r="14" spans="2:64">
      <c r="G14" s="248">
        <v>24</v>
      </c>
      <c r="H14" s="248"/>
      <c r="I14" s="248"/>
      <c r="J14" s="5"/>
      <c r="K14" s="5"/>
      <c r="L14" s="5"/>
      <c r="M14" s="5"/>
      <c r="N14" s="21"/>
      <c r="O14" s="397">
        <v>37222</v>
      </c>
      <c r="P14" s="398"/>
      <c r="Q14" s="398"/>
      <c r="R14" s="398"/>
      <c r="S14" s="398"/>
      <c r="T14" s="398"/>
      <c r="U14" s="398"/>
      <c r="V14" s="398"/>
      <c r="W14" s="398"/>
      <c r="X14" s="398"/>
      <c r="Y14" s="394">
        <v>35994</v>
      </c>
      <c r="Z14" s="394"/>
      <c r="AA14" s="394"/>
      <c r="AB14" s="394"/>
      <c r="AC14" s="394"/>
      <c r="AD14" s="394"/>
      <c r="AE14" s="394"/>
      <c r="AF14" s="394"/>
      <c r="AG14" s="394"/>
      <c r="AH14" s="394"/>
      <c r="AI14" s="394">
        <v>30514</v>
      </c>
      <c r="AJ14" s="394"/>
      <c r="AK14" s="394"/>
      <c r="AL14" s="394"/>
      <c r="AM14" s="394"/>
      <c r="AN14" s="394"/>
      <c r="AO14" s="394"/>
      <c r="AP14" s="394"/>
      <c r="AQ14" s="394"/>
      <c r="AR14" s="394">
        <v>5480</v>
      </c>
      <c r="AS14" s="394"/>
      <c r="AT14" s="394"/>
      <c r="AU14" s="394"/>
      <c r="AV14" s="394"/>
      <c r="AW14" s="394"/>
      <c r="AX14" s="394"/>
      <c r="AY14" s="394"/>
      <c r="AZ14" s="394"/>
      <c r="BA14" s="394">
        <v>1228</v>
      </c>
      <c r="BB14" s="394"/>
      <c r="BC14" s="394"/>
      <c r="BD14" s="394"/>
      <c r="BE14" s="394"/>
      <c r="BF14" s="394"/>
      <c r="BG14" s="394"/>
      <c r="BH14" s="394"/>
      <c r="BI14" s="394"/>
      <c r="BJ14" s="394"/>
      <c r="BK14" s="13"/>
      <c r="BL14" s="13"/>
    </row>
    <row r="15" spans="2:64">
      <c r="G15" s="327">
        <v>25</v>
      </c>
      <c r="H15" s="327"/>
      <c r="I15" s="327"/>
      <c r="J15" s="5"/>
      <c r="K15" s="5"/>
      <c r="L15" s="5"/>
      <c r="M15" s="5"/>
      <c r="N15" s="5"/>
      <c r="O15" s="402">
        <v>37342</v>
      </c>
      <c r="P15" s="399"/>
      <c r="Q15" s="399"/>
      <c r="R15" s="399"/>
      <c r="S15" s="399"/>
      <c r="T15" s="399"/>
      <c r="U15" s="399"/>
      <c r="V15" s="399"/>
      <c r="W15" s="399"/>
      <c r="X15" s="399"/>
      <c r="Y15" s="395">
        <v>36436</v>
      </c>
      <c r="Z15" s="395"/>
      <c r="AA15" s="395"/>
      <c r="AB15" s="395"/>
      <c r="AC15" s="395"/>
      <c r="AD15" s="395"/>
      <c r="AE15" s="395"/>
      <c r="AF15" s="395"/>
      <c r="AG15" s="395"/>
      <c r="AH15" s="395"/>
      <c r="AI15" s="395">
        <v>29000</v>
      </c>
      <c r="AJ15" s="395"/>
      <c r="AK15" s="395"/>
      <c r="AL15" s="395"/>
      <c r="AM15" s="395"/>
      <c r="AN15" s="395"/>
      <c r="AO15" s="395"/>
      <c r="AP15" s="395"/>
      <c r="AQ15" s="395"/>
      <c r="AR15" s="395">
        <v>7436</v>
      </c>
      <c r="AS15" s="395"/>
      <c r="AT15" s="395"/>
      <c r="AU15" s="395"/>
      <c r="AV15" s="395"/>
      <c r="AW15" s="395"/>
      <c r="AX15" s="395"/>
      <c r="AY15" s="395"/>
      <c r="AZ15" s="395"/>
      <c r="BA15" s="395">
        <v>906</v>
      </c>
      <c r="BB15" s="395"/>
      <c r="BC15" s="395"/>
      <c r="BD15" s="395"/>
      <c r="BE15" s="395"/>
      <c r="BF15" s="395"/>
      <c r="BG15" s="395"/>
      <c r="BH15" s="395"/>
      <c r="BI15" s="395"/>
      <c r="BJ15" s="395"/>
      <c r="BK15" s="14"/>
      <c r="BL15" s="14"/>
    </row>
    <row r="16" spans="2:64" ht="8.1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2:63">
      <c r="C17" s="400" t="s">
        <v>175</v>
      </c>
      <c r="D17" s="400"/>
      <c r="E17" s="23" t="s">
        <v>176</v>
      </c>
      <c r="F17" s="331">
        <v>-1</v>
      </c>
      <c r="G17" s="331"/>
      <c r="H17" s="12" t="s">
        <v>551</v>
      </c>
    </row>
    <row r="18" spans="2:63">
      <c r="F18" s="331">
        <v>-2</v>
      </c>
      <c r="G18" s="331"/>
      <c r="H18" s="12" t="s">
        <v>179</v>
      </c>
    </row>
    <row r="19" spans="2:63">
      <c r="F19" s="331">
        <v>-3</v>
      </c>
      <c r="G19" s="331"/>
      <c r="H19" s="12" t="s">
        <v>180</v>
      </c>
    </row>
    <row r="20" spans="2:63">
      <c r="B20" s="242" t="s">
        <v>177</v>
      </c>
      <c r="C20" s="242"/>
      <c r="D20" s="242"/>
      <c r="E20" s="23" t="s">
        <v>176</v>
      </c>
      <c r="F20" s="4" t="s">
        <v>178</v>
      </c>
    </row>
    <row r="22" spans="2:63">
      <c r="B22" s="248" t="s">
        <v>239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248"/>
      <c r="BC22" s="248"/>
    </row>
    <row r="24" spans="2:63" ht="13.5" customHeight="1">
      <c r="B24" s="300" t="s">
        <v>236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374" t="s">
        <v>234</v>
      </c>
      <c r="P24" s="390"/>
      <c r="Q24" s="390"/>
      <c r="R24" s="390"/>
      <c r="S24" s="390"/>
      <c r="T24" s="390"/>
      <c r="U24" s="390"/>
      <c r="V24" s="390"/>
      <c r="W24" s="390"/>
      <c r="X24" s="390"/>
      <c r="Y24" s="390"/>
      <c r="Z24" s="390"/>
      <c r="AA24" s="390"/>
      <c r="AB24" s="390"/>
      <c r="AC24" s="390"/>
      <c r="AD24" s="374" t="s">
        <v>235</v>
      </c>
      <c r="AE24" s="390"/>
      <c r="AF24" s="390"/>
      <c r="AG24" s="390"/>
      <c r="AH24" s="390"/>
      <c r="AI24" s="390"/>
      <c r="AJ24" s="390"/>
      <c r="AK24" s="390"/>
      <c r="AL24" s="390"/>
      <c r="AM24" s="390"/>
      <c r="AN24" s="390"/>
      <c r="AO24" s="390"/>
      <c r="AP24" s="390"/>
      <c r="AQ24" s="390"/>
      <c r="AR24" s="390"/>
      <c r="AS24" s="58"/>
      <c r="AT24" s="58"/>
      <c r="AU24" s="58"/>
      <c r="AV24" s="58"/>
      <c r="AW24" s="58"/>
      <c r="AX24" s="58"/>
      <c r="AY24" s="58"/>
      <c r="AZ24" s="58"/>
      <c r="BA24" s="60"/>
      <c r="BB24" s="60"/>
      <c r="BC24" s="60"/>
      <c r="BD24" s="60"/>
      <c r="BE24" s="60"/>
      <c r="BF24" s="60"/>
      <c r="BG24" s="60"/>
      <c r="BH24" s="60"/>
      <c r="BI24" s="60"/>
      <c r="BJ24" s="60"/>
    </row>
    <row r="25" spans="2:63" ht="12.95" customHeight="1">
      <c r="B25" s="303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375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75"/>
      <c r="AE25" s="391"/>
      <c r="AF25" s="391"/>
      <c r="AG25" s="391"/>
      <c r="AH25" s="391"/>
      <c r="AI25" s="391"/>
      <c r="AJ25" s="391"/>
      <c r="AK25" s="391"/>
      <c r="AL25" s="391"/>
      <c r="AM25" s="391"/>
      <c r="AN25" s="391"/>
      <c r="AO25" s="391"/>
      <c r="AP25" s="391"/>
      <c r="AQ25" s="391"/>
      <c r="AR25" s="391"/>
      <c r="AS25" s="58"/>
      <c r="AT25" s="58"/>
      <c r="AU25" s="58"/>
      <c r="AV25" s="58"/>
      <c r="AW25" s="58"/>
      <c r="AX25" s="58"/>
      <c r="AY25" s="58"/>
      <c r="AZ25" s="58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2:63" ht="7.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21"/>
      <c r="O26" s="36"/>
      <c r="P26" s="5"/>
      <c r="Q26" s="10"/>
      <c r="R26" s="10"/>
      <c r="S26" s="10"/>
      <c r="T26" s="10"/>
      <c r="U26" s="5"/>
      <c r="V26" s="10"/>
      <c r="W26" s="10"/>
      <c r="X26" s="10"/>
      <c r="Y26" s="10"/>
      <c r="Z26" s="5"/>
      <c r="AA26" s="10"/>
      <c r="AB26" s="5"/>
      <c r="AC26" s="10"/>
      <c r="AD26" s="10"/>
      <c r="AE26" s="10"/>
      <c r="AF26" s="10"/>
      <c r="AG26" s="10"/>
      <c r="AH26" s="10"/>
      <c r="AI26" s="10"/>
      <c r="AJ26" s="5"/>
      <c r="AK26" s="10"/>
      <c r="AL26" s="10"/>
      <c r="AM26" s="10"/>
      <c r="AN26" s="10"/>
      <c r="AO26" s="10"/>
      <c r="AP26" s="5"/>
      <c r="AQ26" s="5"/>
      <c r="AR26" s="10"/>
      <c r="AS26" s="5"/>
      <c r="AT26" s="10"/>
      <c r="AU26" s="10"/>
      <c r="AV26" s="10"/>
      <c r="AW26" s="10"/>
      <c r="AX26" s="10"/>
      <c r="AY26" s="10"/>
      <c r="AZ26" s="10"/>
      <c r="BA26" s="10"/>
      <c r="BB26" s="5"/>
      <c r="BC26" s="10"/>
      <c r="BD26" s="10"/>
      <c r="BE26" s="10"/>
      <c r="BF26" s="10"/>
      <c r="BG26" s="10"/>
      <c r="BH26" s="10"/>
      <c r="BI26" s="10"/>
      <c r="BJ26" s="10"/>
    </row>
    <row r="27" spans="2:63" ht="13.5" customHeight="1">
      <c r="C27" s="246" t="s">
        <v>174</v>
      </c>
      <c r="D27" s="246"/>
      <c r="E27" s="246"/>
      <c r="F27" s="246"/>
      <c r="G27" s="248">
        <v>20</v>
      </c>
      <c r="H27" s="248"/>
      <c r="I27" s="248"/>
      <c r="J27" s="396" t="s">
        <v>237</v>
      </c>
      <c r="K27" s="396"/>
      <c r="L27" s="396"/>
      <c r="M27" s="396"/>
      <c r="N27" s="21"/>
      <c r="O27" s="397">
        <v>35817</v>
      </c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>
        <v>19725</v>
      </c>
      <c r="AE27" s="398"/>
      <c r="AF27" s="398"/>
      <c r="AG27" s="398"/>
      <c r="AH27" s="398"/>
      <c r="AI27" s="398"/>
      <c r="AJ27" s="398"/>
      <c r="AK27" s="398"/>
      <c r="AL27" s="398"/>
      <c r="AM27" s="398"/>
      <c r="AN27" s="398"/>
      <c r="AO27" s="398"/>
      <c r="AP27" s="398"/>
      <c r="AQ27" s="398"/>
      <c r="AR27" s="398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13"/>
    </row>
    <row r="28" spans="2:63" ht="13.5" customHeight="1">
      <c r="G28" s="248">
        <v>21</v>
      </c>
      <c r="H28" s="248"/>
      <c r="I28" s="248"/>
      <c r="J28" s="5"/>
      <c r="K28" s="5"/>
      <c r="L28" s="5"/>
      <c r="M28" s="5"/>
      <c r="N28" s="21"/>
      <c r="O28" s="397">
        <v>30756</v>
      </c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  <c r="AA28" s="398"/>
      <c r="AB28" s="398"/>
      <c r="AC28" s="398"/>
      <c r="AD28" s="398">
        <v>16786</v>
      </c>
      <c r="AE28" s="398"/>
      <c r="AF28" s="398"/>
      <c r="AG28" s="398"/>
      <c r="AH28" s="398"/>
      <c r="AI28" s="398"/>
      <c r="AJ28" s="398"/>
      <c r="AK28" s="398"/>
      <c r="AL28" s="398"/>
      <c r="AM28" s="398"/>
      <c r="AN28" s="398"/>
      <c r="AO28" s="398"/>
      <c r="AP28" s="398"/>
      <c r="AQ28" s="398"/>
      <c r="AR28" s="398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13"/>
    </row>
    <row r="29" spans="2:63">
      <c r="G29" s="248">
        <v>22</v>
      </c>
      <c r="H29" s="248"/>
      <c r="I29" s="248"/>
      <c r="J29" s="5"/>
      <c r="K29" s="5"/>
      <c r="L29" s="5"/>
      <c r="M29" s="5"/>
      <c r="N29" s="21"/>
      <c r="O29" s="397">
        <v>26718</v>
      </c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/>
      <c r="AD29" s="398">
        <v>13993</v>
      </c>
      <c r="AE29" s="398"/>
      <c r="AF29" s="398"/>
      <c r="AG29" s="398"/>
      <c r="AH29" s="398"/>
      <c r="AI29" s="398"/>
      <c r="AJ29" s="398"/>
      <c r="AK29" s="398"/>
      <c r="AL29" s="398"/>
      <c r="AM29" s="398"/>
      <c r="AN29" s="398"/>
      <c r="AO29" s="398"/>
      <c r="AP29" s="398"/>
      <c r="AQ29" s="398"/>
      <c r="AR29" s="398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13"/>
    </row>
    <row r="30" spans="2:63">
      <c r="G30" s="248">
        <v>23</v>
      </c>
      <c r="H30" s="248"/>
      <c r="I30" s="248"/>
      <c r="J30" s="5"/>
      <c r="K30" s="5"/>
      <c r="L30" s="5"/>
      <c r="M30" s="5"/>
      <c r="N30" s="21"/>
      <c r="O30" s="397">
        <v>26078</v>
      </c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/>
      <c r="AD30" s="398">
        <v>12486</v>
      </c>
      <c r="AE30" s="398"/>
      <c r="AF30" s="398"/>
      <c r="AG30" s="398"/>
      <c r="AH30" s="398"/>
      <c r="AI30" s="398"/>
      <c r="AJ30" s="398"/>
      <c r="AK30" s="398"/>
      <c r="AL30" s="398"/>
      <c r="AM30" s="398"/>
      <c r="AN30" s="398"/>
      <c r="AO30" s="398"/>
      <c r="AP30" s="398"/>
      <c r="AQ30" s="398"/>
      <c r="AR30" s="398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13"/>
    </row>
    <row r="31" spans="2:63" ht="13.5" customHeight="1">
      <c r="G31" s="327">
        <v>24</v>
      </c>
      <c r="H31" s="327"/>
      <c r="I31" s="327"/>
      <c r="J31" s="5"/>
      <c r="K31" s="5"/>
      <c r="L31" s="5"/>
      <c r="M31" s="5"/>
      <c r="N31" s="21"/>
      <c r="O31" s="402">
        <v>22579</v>
      </c>
      <c r="P31" s="399"/>
      <c r="Q31" s="399"/>
      <c r="R31" s="399"/>
      <c r="S31" s="399"/>
      <c r="T31" s="399"/>
      <c r="U31" s="399"/>
      <c r="V31" s="399"/>
      <c r="W31" s="399"/>
      <c r="X31" s="399"/>
      <c r="Y31" s="399"/>
      <c r="Z31" s="399"/>
      <c r="AA31" s="399"/>
      <c r="AB31" s="399"/>
      <c r="AC31" s="399"/>
      <c r="AD31" s="399">
        <v>11602</v>
      </c>
      <c r="AE31" s="399"/>
      <c r="AF31" s="399"/>
      <c r="AG31" s="399"/>
      <c r="AH31" s="399"/>
      <c r="AI31" s="399"/>
      <c r="AJ31" s="399"/>
      <c r="AK31" s="399"/>
      <c r="AL31" s="399"/>
      <c r="AM31" s="399"/>
      <c r="AN31" s="399"/>
      <c r="AO31" s="399"/>
      <c r="AP31" s="399"/>
      <c r="AQ31" s="399"/>
      <c r="AR31" s="39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14"/>
    </row>
    <row r="32" spans="2:63" ht="7.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2"/>
      <c r="O32" s="35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2:62">
      <c r="C33" s="244" t="s">
        <v>175</v>
      </c>
      <c r="D33" s="244"/>
      <c r="E33" s="23" t="s">
        <v>176</v>
      </c>
      <c r="F33" s="12" t="s">
        <v>181</v>
      </c>
      <c r="G33" s="165"/>
    </row>
    <row r="34" spans="2:62" hidden="1">
      <c r="F34" s="331">
        <v>-2</v>
      </c>
      <c r="G34" s="331"/>
      <c r="H34" s="12" t="s">
        <v>182</v>
      </c>
    </row>
    <row r="35" spans="2:62" ht="13.5" customHeight="1">
      <c r="B35" s="242" t="s">
        <v>177</v>
      </c>
      <c r="C35" s="242"/>
      <c r="D35" s="242"/>
      <c r="E35" s="23" t="s">
        <v>176</v>
      </c>
      <c r="F35" s="4" t="s">
        <v>178</v>
      </c>
    </row>
    <row r="36" spans="2:62" ht="13.5" customHeight="1">
      <c r="B36" s="24"/>
      <c r="C36" s="24"/>
      <c r="D36" s="24"/>
      <c r="E36" s="23"/>
      <c r="F36" s="4"/>
    </row>
    <row r="37" spans="2:62" ht="13.5" customHeight="1">
      <c r="B37" s="69"/>
      <c r="C37" s="69"/>
      <c r="D37" s="69"/>
      <c r="E37" s="64"/>
      <c r="F37" s="4"/>
    </row>
    <row r="38" spans="2:62" ht="18" customHeight="1">
      <c r="B38" s="263" t="s">
        <v>599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</row>
    <row r="39" spans="2:62" ht="12.95" customHeight="1">
      <c r="BJ39" s="1" t="s">
        <v>0</v>
      </c>
    </row>
    <row r="40" spans="2:62">
      <c r="B40" s="390" t="s">
        <v>240</v>
      </c>
      <c r="C40" s="390"/>
      <c r="D40" s="390"/>
      <c r="E40" s="390"/>
      <c r="F40" s="390"/>
      <c r="G40" s="390"/>
      <c r="H40" s="390"/>
      <c r="I40" s="390"/>
      <c r="J40" s="390"/>
      <c r="K40" s="390"/>
      <c r="L40" s="369"/>
      <c r="M40" s="370" t="s">
        <v>3</v>
      </c>
      <c r="N40" s="370"/>
      <c r="O40" s="370"/>
      <c r="P40" s="370"/>
      <c r="Q40" s="370"/>
      <c r="R40" s="370"/>
      <c r="S40" s="370"/>
      <c r="T40" s="370"/>
      <c r="U40" s="370"/>
      <c r="V40" s="370"/>
      <c r="W40" s="370" t="s">
        <v>4</v>
      </c>
      <c r="X40" s="370"/>
      <c r="Y40" s="370"/>
      <c r="Z40" s="370"/>
      <c r="AA40" s="370"/>
      <c r="AB40" s="370"/>
      <c r="AC40" s="370"/>
      <c r="AD40" s="370"/>
      <c r="AE40" s="370"/>
      <c r="AF40" s="370"/>
      <c r="AG40" s="370" t="s">
        <v>6</v>
      </c>
      <c r="AH40" s="370"/>
      <c r="AI40" s="370"/>
      <c r="AJ40" s="370"/>
      <c r="AK40" s="370"/>
      <c r="AL40" s="370"/>
      <c r="AM40" s="370"/>
      <c r="AN40" s="370"/>
      <c r="AO40" s="370"/>
      <c r="AP40" s="370"/>
      <c r="AQ40" s="370" t="s">
        <v>5</v>
      </c>
      <c r="AR40" s="370"/>
      <c r="AS40" s="370"/>
      <c r="AT40" s="370"/>
      <c r="AU40" s="370"/>
      <c r="AV40" s="370"/>
      <c r="AW40" s="370"/>
      <c r="AX40" s="370"/>
      <c r="AY40" s="370"/>
      <c r="AZ40" s="370"/>
      <c r="BA40" s="370" t="s">
        <v>7</v>
      </c>
      <c r="BB40" s="370"/>
      <c r="BC40" s="370"/>
      <c r="BD40" s="370"/>
      <c r="BE40" s="370"/>
      <c r="BF40" s="370"/>
      <c r="BG40" s="370"/>
      <c r="BH40" s="370"/>
      <c r="BI40" s="370"/>
      <c r="BJ40" s="374"/>
    </row>
    <row r="41" spans="2:62">
      <c r="B41" s="391"/>
      <c r="C41" s="391"/>
      <c r="D41" s="391"/>
      <c r="E41" s="391"/>
      <c r="F41" s="391"/>
      <c r="G41" s="391"/>
      <c r="H41" s="391"/>
      <c r="I41" s="391"/>
      <c r="J41" s="391"/>
      <c r="K41" s="391"/>
      <c r="L41" s="371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2"/>
      <c r="BC41" s="372"/>
      <c r="BD41" s="372"/>
      <c r="BE41" s="372"/>
      <c r="BF41" s="372"/>
      <c r="BG41" s="372"/>
      <c r="BH41" s="372"/>
      <c r="BI41" s="372"/>
      <c r="BJ41" s="375"/>
    </row>
    <row r="42" spans="2:62">
      <c r="L42" s="20"/>
      <c r="AG42" s="5"/>
      <c r="AH42" s="5"/>
      <c r="AI42" s="5"/>
      <c r="AJ42" s="5"/>
      <c r="AK42" s="29"/>
      <c r="AL42" s="5"/>
      <c r="AM42" s="5"/>
      <c r="AN42" s="5"/>
      <c r="AO42" s="5"/>
      <c r="AP42" s="5"/>
    </row>
    <row r="43" spans="2:62">
      <c r="C43" s="248" t="s">
        <v>241</v>
      </c>
      <c r="D43" s="248"/>
      <c r="E43" s="248"/>
      <c r="F43" s="248">
        <v>21</v>
      </c>
      <c r="G43" s="248"/>
      <c r="H43" s="248"/>
      <c r="I43" s="248" t="s">
        <v>242</v>
      </c>
      <c r="J43" s="248"/>
      <c r="K43" s="248"/>
      <c r="L43" s="21"/>
      <c r="M43" s="381">
        <v>2700</v>
      </c>
      <c r="N43" s="336"/>
      <c r="O43" s="336"/>
      <c r="P43" s="336"/>
      <c r="Q43" s="336"/>
      <c r="R43" s="336"/>
      <c r="S43" s="336"/>
      <c r="T43" s="336"/>
      <c r="U43" s="336"/>
      <c r="V43" s="336"/>
      <c r="W43" s="336">
        <v>2687</v>
      </c>
      <c r="X43" s="336"/>
      <c r="Y43" s="336"/>
      <c r="Z43" s="336"/>
      <c r="AA43" s="336"/>
      <c r="AB43" s="336"/>
      <c r="AC43" s="336"/>
      <c r="AD43" s="336"/>
      <c r="AE43" s="336"/>
      <c r="AF43" s="336"/>
      <c r="AG43" s="336">
        <v>1954</v>
      </c>
      <c r="AH43" s="336"/>
      <c r="AI43" s="336"/>
      <c r="AJ43" s="336"/>
      <c r="AK43" s="336"/>
      <c r="AL43" s="336"/>
      <c r="AM43" s="336"/>
      <c r="AN43" s="336"/>
      <c r="AO43" s="336"/>
      <c r="AP43" s="336"/>
      <c r="AQ43" s="336">
        <v>733</v>
      </c>
      <c r="AR43" s="336"/>
      <c r="AS43" s="336"/>
      <c r="AT43" s="336"/>
      <c r="AU43" s="336"/>
      <c r="AV43" s="336"/>
      <c r="AW43" s="336"/>
      <c r="AX43" s="336"/>
      <c r="AY43" s="336"/>
      <c r="AZ43" s="336"/>
      <c r="BA43" s="336">
        <v>3440</v>
      </c>
      <c r="BB43" s="336"/>
      <c r="BC43" s="336"/>
      <c r="BD43" s="336"/>
      <c r="BE43" s="336"/>
      <c r="BF43" s="336"/>
      <c r="BG43" s="336"/>
      <c r="BH43" s="336"/>
      <c r="BI43" s="336"/>
      <c r="BJ43" s="336"/>
    </row>
    <row r="44" spans="2:62">
      <c r="F44" s="248">
        <v>22</v>
      </c>
      <c r="G44" s="248"/>
      <c r="H44" s="248"/>
      <c r="L44" s="21"/>
      <c r="M44" s="381">
        <v>2700</v>
      </c>
      <c r="N44" s="336"/>
      <c r="O44" s="336"/>
      <c r="P44" s="336"/>
      <c r="Q44" s="336"/>
      <c r="R44" s="336"/>
      <c r="S44" s="336"/>
      <c r="T44" s="336"/>
      <c r="U44" s="336"/>
      <c r="V44" s="336"/>
      <c r="W44" s="336">
        <v>2621</v>
      </c>
      <c r="X44" s="336"/>
      <c r="Y44" s="336"/>
      <c r="Z44" s="336"/>
      <c r="AA44" s="336"/>
      <c r="AB44" s="336"/>
      <c r="AC44" s="336"/>
      <c r="AD44" s="336"/>
      <c r="AE44" s="336"/>
      <c r="AF44" s="336"/>
      <c r="AG44" s="336">
        <v>1894</v>
      </c>
      <c r="AH44" s="336"/>
      <c r="AI44" s="336"/>
      <c r="AJ44" s="336"/>
      <c r="AK44" s="336"/>
      <c r="AL44" s="336"/>
      <c r="AM44" s="336"/>
      <c r="AN44" s="336"/>
      <c r="AO44" s="336"/>
      <c r="AP44" s="336"/>
      <c r="AQ44" s="336">
        <v>727</v>
      </c>
      <c r="AR44" s="336"/>
      <c r="AS44" s="336"/>
      <c r="AT44" s="336"/>
      <c r="AU44" s="336"/>
      <c r="AV44" s="336"/>
      <c r="AW44" s="336"/>
      <c r="AX44" s="336"/>
      <c r="AY44" s="336"/>
      <c r="AZ44" s="336"/>
      <c r="BA44" s="336">
        <v>3395</v>
      </c>
      <c r="BB44" s="336"/>
      <c r="BC44" s="336"/>
      <c r="BD44" s="336"/>
      <c r="BE44" s="336"/>
      <c r="BF44" s="336"/>
      <c r="BG44" s="336"/>
      <c r="BH44" s="336"/>
      <c r="BI44" s="336"/>
      <c r="BJ44" s="336"/>
    </row>
    <row r="45" spans="2:62">
      <c r="F45" s="248">
        <v>23</v>
      </c>
      <c r="G45" s="248"/>
      <c r="H45" s="248"/>
      <c r="L45" s="21"/>
      <c r="M45" s="381">
        <v>2700</v>
      </c>
      <c r="N45" s="336"/>
      <c r="O45" s="336"/>
      <c r="P45" s="336"/>
      <c r="Q45" s="336"/>
      <c r="R45" s="336"/>
      <c r="S45" s="336"/>
      <c r="T45" s="336"/>
      <c r="U45" s="336"/>
      <c r="V45" s="336"/>
      <c r="W45" s="336">
        <v>2613</v>
      </c>
      <c r="X45" s="336"/>
      <c r="Y45" s="336"/>
      <c r="Z45" s="336"/>
      <c r="AA45" s="336"/>
      <c r="AB45" s="336"/>
      <c r="AC45" s="336"/>
      <c r="AD45" s="336"/>
      <c r="AE45" s="336"/>
      <c r="AF45" s="336"/>
      <c r="AG45" s="336">
        <v>1895</v>
      </c>
      <c r="AH45" s="336"/>
      <c r="AI45" s="336"/>
      <c r="AJ45" s="336"/>
      <c r="AK45" s="336"/>
      <c r="AL45" s="336"/>
      <c r="AM45" s="336"/>
      <c r="AN45" s="336"/>
      <c r="AO45" s="336"/>
      <c r="AP45" s="336"/>
      <c r="AQ45" s="336">
        <v>718</v>
      </c>
      <c r="AR45" s="336"/>
      <c r="AS45" s="336"/>
      <c r="AT45" s="336"/>
      <c r="AU45" s="336"/>
      <c r="AV45" s="336"/>
      <c r="AW45" s="336"/>
      <c r="AX45" s="336"/>
      <c r="AY45" s="336"/>
      <c r="AZ45" s="336"/>
      <c r="BA45" s="336">
        <v>3176</v>
      </c>
      <c r="BB45" s="336"/>
      <c r="BC45" s="336"/>
      <c r="BD45" s="336"/>
      <c r="BE45" s="336"/>
      <c r="BF45" s="336"/>
      <c r="BG45" s="336"/>
      <c r="BH45" s="336"/>
      <c r="BI45" s="336"/>
      <c r="BJ45" s="336"/>
    </row>
    <row r="46" spans="2:62">
      <c r="F46" s="248">
        <v>24</v>
      </c>
      <c r="G46" s="248"/>
      <c r="H46" s="248"/>
      <c r="L46" s="21"/>
      <c r="M46" s="381">
        <v>2700</v>
      </c>
      <c r="N46" s="336"/>
      <c r="O46" s="336"/>
      <c r="P46" s="336"/>
      <c r="Q46" s="336"/>
      <c r="R46" s="336"/>
      <c r="S46" s="336"/>
      <c r="T46" s="336"/>
      <c r="U46" s="336"/>
      <c r="V46" s="336"/>
      <c r="W46" s="336">
        <v>2468</v>
      </c>
      <c r="X46" s="336"/>
      <c r="Y46" s="336"/>
      <c r="Z46" s="336"/>
      <c r="AA46" s="336"/>
      <c r="AB46" s="336"/>
      <c r="AC46" s="336"/>
      <c r="AD46" s="336"/>
      <c r="AE46" s="336"/>
      <c r="AF46" s="336"/>
      <c r="AG46" s="336">
        <v>1832</v>
      </c>
      <c r="AH46" s="336"/>
      <c r="AI46" s="336"/>
      <c r="AJ46" s="336"/>
      <c r="AK46" s="336"/>
      <c r="AL46" s="336"/>
      <c r="AM46" s="336"/>
      <c r="AN46" s="336"/>
      <c r="AO46" s="336"/>
      <c r="AP46" s="336"/>
      <c r="AQ46" s="336">
        <v>636</v>
      </c>
      <c r="AR46" s="336"/>
      <c r="AS46" s="336"/>
      <c r="AT46" s="336"/>
      <c r="AU46" s="336"/>
      <c r="AV46" s="336"/>
      <c r="AW46" s="336"/>
      <c r="AX46" s="336"/>
      <c r="AY46" s="336"/>
      <c r="AZ46" s="336"/>
      <c r="BA46" s="336">
        <v>3828</v>
      </c>
      <c r="BB46" s="336"/>
      <c r="BC46" s="336"/>
      <c r="BD46" s="336"/>
      <c r="BE46" s="336"/>
      <c r="BF46" s="336"/>
      <c r="BG46" s="336"/>
      <c r="BH46" s="336"/>
      <c r="BI46" s="336"/>
      <c r="BJ46" s="336"/>
    </row>
    <row r="47" spans="2:62">
      <c r="F47" s="327">
        <v>25</v>
      </c>
      <c r="G47" s="327"/>
      <c r="H47" s="327"/>
      <c r="L47" s="21"/>
      <c r="M47" s="406">
        <f>SUM(M49,M51,M53,M55,M57,M59,M61)</f>
        <v>2700</v>
      </c>
      <c r="N47" s="342"/>
      <c r="O47" s="342"/>
      <c r="P47" s="342"/>
      <c r="Q47" s="342"/>
      <c r="R47" s="342"/>
      <c r="S47" s="342"/>
      <c r="T47" s="342"/>
      <c r="U47" s="342"/>
      <c r="V47" s="342"/>
      <c r="W47" s="342">
        <f>SUM(W49,W51,W53,W55,W57,W59,W61)</f>
        <v>2562</v>
      </c>
      <c r="X47" s="342"/>
      <c r="Y47" s="342"/>
      <c r="Z47" s="342"/>
      <c r="AA47" s="342"/>
      <c r="AB47" s="342"/>
      <c r="AC47" s="342"/>
      <c r="AD47" s="342"/>
      <c r="AE47" s="342"/>
      <c r="AF47" s="342"/>
      <c r="AG47" s="342">
        <f>SUM(AG49,AG51,AG53,AG55,AG57,AG59,AG61)</f>
        <v>1849</v>
      </c>
      <c r="AH47" s="342"/>
      <c r="AI47" s="342"/>
      <c r="AJ47" s="342"/>
      <c r="AK47" s="342"/>
      <c r="AL47" s="342"/>
      <c r="AM47" s="342"/>
      <c r="AN47" s="342"/>
      <c r="AO47" s="342"/>
      <c r="AP47" s="342"/>
      <c r="AQ47" s="342">
        <f>SUM(AQ49,AQ51,AQ53,AQ55,AQ57,AQ59,AQ61)</f>
        <v>713</v>
      </c>
      <c r="AR47" s="342"/>
      <c r="AS47" s="342"/>
      <c r="AT47" s="342"/>
      <c r="AU47" s="342"/>
      <c r="AV47" s="342"/>
      <c r="AW47" s="342"/>
      <c r="AX47" s="342"/>
      <c r="AY47" s="342"/>
      <c r="AZ47" s="342"/>
      <c r="BA47" s="342">
        <f>SUM(BA49,BA51,BA53,BA55,BA57,BA59,BA61)</f>
        <v>3949</v>
      </c>
      <c r="BB47" s="342"/>
      <c r="BC47" s="342"/>
      <c r="BD47" s="342"/>
      <c r="BE47" s="342"/>
      <c r="BF47" s="342"/>
      <c r="BG47" s="342"/>
      <c r="BH47" s="342"/>
      <c r="BI47" s="342"/>
      <c r="BJ47" s="342"/>
    </row>
    <row r="48" spans="2:62">
      <c r="L48" s="21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2:62">
      <c r="C49" s="246" t="s">
        <v>8</v>
      </c>
      <c r="D49" s="246"/>
      <c r="E49" s="246"/>
      <c r="F49" s="246"/>
      <c r="G49" s="246"/>
      <c r="H49" s="246"/>
      <c r="I49" s="246"/>
      <c r="J49" s="246"/>
      <c r="K49" s="246"/>
      <c r="L49" s="5"/>
      <c r="M49" s="407">
        <v>400</v>
      </c>
      <c r="N49" s="198"/>
      <c r="O49" s="198"/>
      <c r="P49" s="198"/>
      <c r="Q49" s="198"/>
      <c r="R49" s="198"/>
      <c r="S49" s="198"/>
      <c r="T49" s="198"/>
      <c r="U49" s="198"/>
      <c r="V49" s="198"/>
      <c r="W49" s="198">
        <v>317</v>
      </c>
      <c r="X49" s="198"/>
      <c r="Y49" s="198"/>
      <c r="Z49" s="198"/>
      <c r="AA49" s="198"/>
      <c r="AB49" s="198"/>
      <c r="AC49" s="198"/>
      <c r="AD49" s="198"/>
      <c r="AE49" s="198"/>
      <c r="AF49" s="198"/>
      <c r="AG49" s="198">
        <v>166</v>
      </c>
      <c r="AH49" s="198"/>
      <c r="AI49" s="198"/>
      <c r="AJ49" s="198"/>
      <c r="AK49" s="198"/>
      <c r="AL49" s="198"/>
      <c r="AM49" s="198"/>
      <c r="AN49" s="198"/>
      <c r="AO49" s="198"/>
      <c r="AP49" s="198"/>
      <c r="AQ49" s="198">
        <v>151</v>
      </c>
      <c r="AR49" s="198"/>
      <c r="AS49" s="198"/>
      <c r="AT49" s="198"/>
      <c r="AU49" s="198"/>
      <c r="AV49" s="198"/>
      <c r="AW49" s="198"/>
      <c r="AX49" s="198"/>
      <c r="AY49" s="198"/>
      <c r="AZ49" s="198"/>
      <c r="BA49" s="198">
        <v>1111</v>
      </c>
      <c r="BB49" s="198"/>
      <c r="BC49" s="198"/>
      <c r="BD49" s="198"/>
      <c r="BE49" s="198"/>
      <c r="BF49" s="198"/>
      <c r="BG49" s="198"/>
      <c r="BH49" s="198"/>
      <c r="BI49" s="198"/>
      <c r="BJ49" s="198"/>
    </row>
    <row r="50" spans="2:62">
      <c r="L50" s="5"/>
      <c r="M50" s="62"/>
      <c r="N50" s="61"/>
      <c r="O50" s="61"/>
      <c r="P50" s="61"/>
      <c r="Q50" s="61"/>
      <c r="R50" s="61"/>
      <c r="S50" s="63"/>
      <c r="T50" s="63"/>
      <c r="U50" s="63"/>
      <c r="V50" s="63"/>
      <c r="W50" s="63"/>
      <c r="X50" s="63"/>
      <c r="Y50" s="63"/>
      <c r="Z50" s="63"/>
      <c r="AA50" s="63"/>
      <c r="AB50" s="61"/>
      <c r="AC50" s="63"/>
      <c r="AD50" s="63"/>
      <c r="AE50" s="63"/>
      <c r="AF50" s="63"/>
      <c r="AG50" s="63"/>
      <c r="AH50" s="63"/>
      <c r="AI50" s="63"/>
      <c r="AJ50" s="63"/>
      <c r="AK50" s="63"/>
      <c r="AL50" s="61"/>
      <c r="AM50" s="61"/>
      <c r="AN50" s="61"/>
      <c r="AO50" s="61"/>
      <c r="AP50" s="61"/>
      <c r="AQ50" s="63"/>
      <c r="AR50" s="61"/>
      <c r="AS50" s="61"/>
      <c r="AT50" s="61"/>
      <c r="AU50" s="61"/>
      <c r="AV50" s="61"/>
      <c r="AW50" s="61"/>
      <c r="AX50" s="61"/>
      <c r="AY50" s="61"/>
      <c r="AZ50" s="61"/>
      <c r="BA50" s="63"/>
      <c r="BB50" s="61"/>
      <c r="BC50" s="61"/>
      <c r="BD50" s="61"/>
      <c r="BE50" s="61"/>
      <c r="BF50" s="61"/>
      <c r="BG50" s="61"/>
      <c r="BH50" s="61"/>
      <c r="BI50" s="61"/>
      <c r="BJ50" s="61"/>
    </row>
    <row r="51" spans="2:62">
      <c r="C51" s="246" t="s">
        <v>9</v>
      </c>
      <c r="D51" s="246"/>
      <c r="E51" s="246"/>
      <c r="F51" s="246"/>
      <c r="G51" s="246"/>
      <c r="H51" s="246"/>
      <c r="I51" s="246"/>
      <c r="J51" s="246"/>
      <c r="K51" s="246"/>
      <c r="L51" s="5"/>
      <c r="M51" s="407">
        <v>200</v>
      </c>
      <c r="N51" s="198"/>
      <c r="O51" s="198"/>
      <c r="P51" s="198"/>
      <c r="Q51" s="198"/>
      <c r="R51" s="198"/>
      <c r="S51" s="198"/>
      <c r="T51" s="198"/>
      <c r="U51" s="198"/>
      <c r="V51" s="198"/>
      <c r="W51" s="198">
        <v>127</v>
      </c>
      <c r="X51" s="198"/>
      <c r="Y51" s="198"/>
      <c r="Z51" s="198"/>
      <c r="AA51" s="198"/>
      <c r="AB51" s="198"/>
      <c r="AC51" s="198"/>
      <c r="AD51" s="198"/>
      <c r="AE51" s="198"/>
      <c r="AF51" s="198"/>
      <c r="AG51" s="198">
        <v>59</v>
      </c>
      <c r="AH51" s="198"/>
      <c r="AI51" s="198"/>
      <c r="AJ51" s="198"/>
      <c r="AK51" s="198"/>
      <c r="AL51" s="198"/>
      <c r="AM51" s="198"/>
      <c r="AN51" s="198"/>
      <c r="AO51" s="198"/>
      <c r="AP51" s="198"/>
      <c r="AQ51" s="198">
        <v>68</v>
      </c>
      <c r="AR51" s="198"/>
      <c r="AS51" s="198"/>
      <c r="AT51" s="198"/>
      <c r="AU51" s="198"/>
      <c r="AV51" s="198"/>
      <c r="AW51" s="198"/>
      <c r="AX51" s="198"/>
      <c r="AY51" s="198"/>
      <c r="AZ51" s="198"/>
      <c r="BA51" s="198">
        <v>517</v>
      </c>
      <c r="BB51" s="198"/>
      <c r="BC51" s="198"/>
      <c r="BD51" s="198"/>
      <c r="BE51" s="198"/>
      <c r="BF51" s="198"/>
      <c r="BG51" s="198"/>
      <c r="BH51" s="198"/>
      <c r="BI51" s="198"/>
      <c r="BJ51" s="198"/>
    </row>
    <row r="52" spans="2:62">
      <c r="L52" s="5"/>
      <c r="M52" s="62"/>
      <c r="N52" s="61"/>
      <c r="O52" s="61"/>
      <c r="P52" s="61"/>
      <c r="Q52" s="61"/>
      <c r="R52" s="61"/>
      <c r="S52" s="63"/>
      <c r="T52" s="63"/>
      <c r="U52" s="63"/>
      <c r="V52" s="63"/>
      <c r="W52" s="63"/>
      <c r="X52" s="63"/>
      <c r="Y52" s="63"/>
      <c r="Z52" s="63"/>
      <c r="AA52" s="63"/>
      <c r="AB52" s="61"/>
      <c r="AC52" s="63"/>
      <c r="AD52" s="63"/>
      <c r="AE52" s="63"/>
      <c r="AF52" s="63"/>
      <c r="AG52" s="63"/>
      <c r="AH52" s="63"/>
      <c r="AI52" s="63"/>
      <c r="AJ52" s="63"/>
      <c r="AK52" s="63"/>
      <c r="AL52" s="61"/>
      <c r="AM52" s="61"/>
      <c r="AN52" s="61"/>
      <c r="AO52" s="61"/>
      <c r="AP52" s="61"/>
      <c r="AQ52" s="63"/>
      <c r="AR52" s="61"/>
      <c r="AS52" s="61"/>
      <c r="AT52" s="61"/>
      <c r="AU52" s="61"/>
      <c r="AV52" s="61"/>
      <c r="AW52" s="61"/>
      <c r="AX52" s="61"/>
      <c r="AY52" s="61"/>
      <c r="AZ52" s="61"/>
      <c r="BA52" s="63"/>
      <c r="BB52" s="61"/>
      <c r="BC52" s="61"/>
      <c r="BD52" s="61"/>
      <c r="BE52" s="61"/>
      <c r="BF52" s="61"/>
      <c r="BG52" s="61"/>
      <c r="BH52" s="61"/>
      <c r="BI52" s="61"/>
      <c r="BJ52" s="61"/>
    </row>
    <row r="53" spans="2:62">
      <c r="C53" s="246" t="s">
        <v>10</v>
      </c>
      <c r="D53" s="246"/>
      <c r="E53" s="246"/>
      <c r="F53" s="246"/>
      <c r="G53" s="246"/>
      <c r="H53" s="246"/>
      <c r="I53" s="246"/>
      <c r="J53" s="246"/>
      <c r="K53" s="246"/>
      <c r="L53" s="5"/>
      <c r="M53" s="407">
        <v>600</v>
      </c>
      <c r="N53" s="198"/>
      <c r="O53" s="198"/>
      <c r="P53" s="198"/>
      <c r="Q53" s="198"/>
      <c r="R53" s="198"/>
      <c r="S53" s="198"/>
      <c r="T53" s="198"/>
      <c r="U53" s="198"/>
      <c r="V53" s="198"/>
      <c r="W53" s="198">
        <v>796</v>
      </c>
      <c r="X53" s="198"/>
      <c r="Y53" s="198"/>
      <c r="Z53" s="198"/>
      <c r="AA53" s="198"/>
      <c r="AB53" s="198"/>
      <c r="AC53" s="198"/>
      <c r="AD53" s="198"/>
      <c r="AE53" s="198"/>
      <c r="AF53" s="198"/>
      <c r="AG53" s="198">
        <v>557</v>
      </c>
      <c r="AH53" s="198"/>
      <c r="AI53" s="198"/>
      <c r="AJ53" s="198"/>
      <c r="AK53" s="198"/>
      <c r="AL53" s="198"/>
      <c r="AM53" s="198"/>
      <c r="AN53" s="198"/>
      <c r="AO53" s="198"/>
      <c r="AP53" s="198"/>
      <c r="AQ53" s="198">
        <v>239</v>
      </c>
      <c r="AR53" s="198"/>
      <c r="AS53" s="198"/>
      <c r="AT53" s="198"/>
      <c r="AU53" s="198"/>
      <c r="AV53" s="198"/>
      <c r="AW53" s="198"/>
      <c r="AX53" s="198"/>
      <c r="AY53" s="198"/>
      <c r="AZ53" s="198"/>
      <c r="BA53" s="198">
        <v>536</v>
      </c>
      <c r="BB53" s="198"/>
      <c r="BC53" s="198"/>
      <c r="BD53" s="198"/>
      <c r="BE53" s="198"/>
      <c r="BF53" s="198"/>
      <c r="BG53" s="198"/>
      <c r="BH53" s="198"/>
      <c r="BI53" s="198"/>
      <c r="BJ53" s="198"/>
    </row>
    <row r="54" spans="2:62">
      <c r="L54" s="5"/>
      <c r="M54" s="62"/>
      <c r="N54" s="61"/>
      <c r="O54" s="61"/>
      <c r="P54" s="61"/>
      <c r="Q54" s="61"/>
      <c r="R54" s="61"/>
      <c r="S54" s="63"/>
      <c r="T54" s="63"/>
      <c r="U54" s="63"/>
      <c r="V54" s="63"/>
      <c r="W54" s="63"/>
      <c r="X54" s="63"/>
      <c r="Y54" s="63"/>
      <c r="Z54" s="63"/>
      <c r="AA54" s="63"/>
      <c r="AB54" s="61"/>
      <c r="AC54" s="63"/>
      <c r="AD54" s="63"/>
      <c r="AE54" s="63"/>
      <c r="AF54" s="63"/>
      <c r="AG54" s="63"/>
      <c r="AH54" s="63"/>
      <c r="AI54" s="63"/>
      <c r="AJ54" s="63"/>
      <c r="AK54" s="63"/>
      <c r="AL54" s="61"/>
      <c r="AM54" s="61"/>
      <c r="AN54" s="61"/>
      <c r="AO54" s="61"/>
      <c r="AP54" s="61"/>
      <c r="AQ54" s="63"/>
      <c r="AR54" s="61"/>
      <c r="AS54" s="61"/>
      <c r="AT54" s="61"/>
      <c r="AU54" s="61"/>
      <c r="AV54" s="61"/>
      <c r="AW54" s="61"/>
      <c r="AX54" s="61"/>
      <c r="AY54" s="61"/>
      <c r="AZ54" s="61"/>
      <c r="BA54" s="63"/>
      <c r="BB54" s="61"/>
      <c r="BC54" s="61"/>
      <c r="BD54" s="61"/>
      <c r="BE54" s="61"/>
      <c r="BF54" s="61"/>
      <c r="BG54" s="61"/>
      <c r="BH54" s="61"/>
      <c r="BI54" s="61"/>
      <c r="BJ54" s="61"/>
    </row>
    <row r="55" spans="2:62">
      <c r="C55" s="246" t="s">
        <v>11</v>
      </c>
      <c r="D55" s="246"/>
      <c r="E55" s="246"/>
      <c r="F55" s="246"/>
      <c r="G55" s="246"/>
      <c r="H55" s="246"/>
      <c r="I55" s="246"/>
      <c r="J55" s="246"/>
      <c r="K55" s="246"/>
      <c r="L55" s="5"/>
      <c r="M55" s="407">
        <v>400</v>
      </c>
      <c r="N55" s="198"/>
      <c r="O55" s="198"/>
      <c r="P55" s="198"/>
      <c r="Q55" s="198"/>
      <c r="R55" s="198"/>
      <c r="S55" s="198"/>
      <c r="T55" s="198"/>
      <c r="U55" s="198"/>
      <c r="V55" s="198"/>
      <c r="W55" s="198">
        <v>315</v>
      </c>
      <c r="X55" s="198"/>
      <c r="Y55" s="198"/>
      <c r="Z55" s="198"/>
      <c r="AA55" s="198"/>
      <c r="AB55" s="198"/>
      <c r="AC55" s="198"/>
      <c r="AD55" s="198"/>
      <c r="AE55" s="198"/>
      <c r="AF55" s="198"/>
      <c r="AG55" s="198">
        <v>262</v>
      </c>
      <c r="AH55" s="198"/>
      <c r="AI55" s="198"/>
      <c r="AJ55" s="198"/>
      <c r="AK55" s="198"/>
      <c r="AL55" s="198"/>
      <c r="AM55" s="198"/>
      <c r="AN55" s="198"/>
      <c r="AO55" s="198"/>
      <c r="AP55" s="198"/>
      <c r="AQ55" s="198">
        <v>53</v>
      </c>
      <c r="AR55" s="198"/>
      <c r="AS55" s="198"/>
      <c r="AT55" s="198"/>
      <c r="AU55" s="198"/>
      <c r="AV55" s="198"/>
      <c r="AW55" s="198"/>
      <c r="AX55" s="198"/>
      <c r="AY55" s="198"/>
      <c r="AZ55" s="198"/>
      <c r="BA55" s="198">
        <v>507</v>
      </c>
      <c r="BB55" s="198"/>
      <c r="BC55" s="198"/>
      <c r="BD55" s="198"/>
      <c r="BE55" s="198"/>
      <c r="BF55" s="198"/>
      <c r="BG55" s="198"/>
      <c r="BH55" s="198"/>
      <c r="BI55" s="198"/>
      <c r="BJ55" s="198"/>
    </row>
    <row r="56" spans="2:62">
      <c r="L56" s="5"/>
      <c r="M56" s="62"/>
      <c r="N56" s="61"/>
      <c r="O56" s="61"/>
      <c r="P56" s="61"/>
      <c r="Q56" s="61"/>
      <c r="R56" s="61"/>
      <c r="S56" s="63"/>
      <c r="T56" s="63"/>
      <c r="U56" s="63"/>
      <c r="V56" s="63"/>
      <c r="W56" s="63"/>
      <c r="X56" s="63"/>
      <c r="Y56" s="63"/>
      <c r="Z56" s="63"/>
      <c r="AA56" s="63"/>
      <c r="AB56" s="61"/>
      <c r="AC56" s="63"/>
      <c r="AD56" s="63"/>
      <c r="AE56" s="63"/>
      <c r="AF56" s="63"/>
      <c r="AG56" s="63"/>
      <c r="AH56" s="63"/>
      <c r="AI56" s="63"/>
      <c r="AJ56" s="63"/>
      <c r="AK56" s="63"/>
      <c r="AL56" s="61"/>
      <c r="AM56" s="61"/>
      <c r="AN56" s="61"/>
      <c r="AO56" s="61"/>
      <c r="AP56" s="61"/>
      <c r="AQ56" s="63"/>
      <c r="AR56" s="61"/>
      <c r="AS56" s="61"/>
      <c r="AT56" s="61"/>
      <c r="AU56" s="61"/>
      <c r="AV56" s="61"/>
      <c r="AW56" s="61"/>
      <c r="AX56" s="61"/>
      <c r="AY56" s="61"/>
      <c r="AZ56" s="61"/>
      <c r="BA56" s="63"/>
      <c r="BB56" s="61"/>
      <c r="BC56" s="61"/>
      <c r="BD56" s="61"/>
      <c r="BE56" s="61"/>
      <c r="BF56" s="61"/>
      <c r="BG56" s="61"/>
      <c r="BH56" s="61"/>
      <c r="BI56" s="61"/>
      <c r="BJ56" s="61"/>
    </row>
    <row r="57" spans="2:62">
      <c r="C57" s="246" t="s">
        <v>12</v>
      </c>
      <c r="D57" s="246"/>
      <c r="E57" s="246"/>
      <c r="F57" s="246"/>
      <c r="G57" s="246"/>
      <c r="H57" s="246"/>
      <c r="I57" s="246"/>
      <c r="J57" s="246"/>
      <c r="K57" s="246"/>
      <c r="L57" s="5"/>
      <c r="M57" s="407">
        <v>400</v>
      </c>
      <c r="N57" s="198"/>
      <c r="O57" s="198"/>
      <c r="P57" s="198"/>
      <c r="Q57" s="198"/>
      <c r="R57" s="198"/>
      <c r="S57" s="198"/>
      <c r="T57" s="198"/>
      <c r="U57" s="198"/>
      <c r="V57" s="198"/>
      <c r="W57" s="198">
        <v>326</v>
      </c>
      <c r="X57" s="198"/>
      <c r="Y57" s="198"/>
      <c r="Z57" s="198"/>
      <c r="AA57" s="198"/>
      <c r="AB57" s="198"/>
      <c r="AC57" s="198"/>
      <c r="AD57" s="198"/>
      <c r="AE57" s="198"/>
      <c r="AF57" s="198"/>
      <c r="AG57" s="198">
        <v>241</v>
      </c>
      <c r="AH57" s="198"/>
      <c r="AI57" s="198"/>
      <c r="AJ57" s="198"/>
      <c r="AK57" s="198"/>
      <c r="AL57" s="198"/>
      <c r="AM57" s="198"/>
      <c r="AN57" s="198"/>
      <c r="AO57" s="198"/>
      <c r="AP57" s="198"/>
      <c r="AQ57" s="198">
        <v>85</v>
      </c>
      <c r="AR57" s="198"/>
      <c r="AS57" s="198"/>
      <c r="AT57" s="198"/>
      <c r="AU57" s="198"/>
      <c r="AV57" s="198"/>
      <c r="AW57" s="198"/>
      <c r="AX57" s="198"/>
      <c r="AY57" s="198"/>
      <c r="AZ57" s="198"/>
      <c r="BA57" s="198">
        <v>573</v>
      </c>
      <c r="BB57" s="198"/>
      <c r="BC57" s="198"/>
      <c r="BD57" s="198"/>
      <c r="BE57" s="198"/>
      <c r="BF57" s="198"/>
      <c r="BG57" s="198"/>
      <c r="BH57" s="198"/>
      <c r="BI57" s="198"/>
      <c r="BJ57" s="198"/>
    </row>
    <row r="58" spans="2:62">
      <c r="L58" s="5"/>
      <c r="M58" s="62"/>
      <c r="N58" s="61"/>
      <c r="O58" s="61"/>
      <c r="P58" s="61"/>
      <c r="Q58" s="61"/>
      <c r="R58" s="61"/>
      <c r="S58" s="63"/>
      <c r="T58" s="63"/>
      <c r="U58" s="63"/>
      <c r="V58" s="63"/>
      <c r="W58" s="63"/>
      <c r="X58" s="63"/>
      <c r="Y58" s="63"/>
      <c r="Z58" s="63"/>
      <c r="AA58" s="63"/>
      <c r="AB58" s="61"/>
      <c r="AC58" s="63"/>
      <c r="AD58" s="63"/>
      <c r="AE58" s="63"/>
      <c r="AF58" s="63"/>
      <c r="AG58" s="63"/>
      <c r="AH58" s="63"/>
      <c r="AI58" s="63"/>
      <c r="AJ58" s="63"/>
      <c r="AK58" s="63"/>
      <c r="AL58" s="61"/>
      <c r="AM58" s="61"/>
      <c r="AN58" s="61"/>
      <c r="AO58" s="61"/>
      <c r="AP58" s="61"/>
      <c r="AQ58" s="63"/>
      <c r="AR58" s="61"/>
      <c r="AS58" s="61"/>
      <c r="AT58" s="61"/>
      <c r="AU58" s="61"/>
      <c r="AV58" s="61"/>
      <c r="AW58" s="61"/>
      <c r="AX58" s="61"/>
      <c r="AY58" s="61"/>
      <c r="AZ58" s="61"/>
      <c r="BA58" s="63"/>
      <c r="BB58" s="61"/>
      <c r="BC58" s="61"/>
      <c r="BD58" s="61"/>
      <c r="BE58" s="61"/>
      <c r="BF58" s="61"/>
      <c r="BG58" s="61"/>
      <c r="BH58" s="61"/>
      <c r="BI58" s="61"/>
      <c r="BJ58" s="61"/>
    </row>
    <row r="59" spans="2:62">
      <c r="C59" s="246" t="s">
        <v>13</v>
      </c>
      <c r="D59" s="246"/>
      <c r="E59" s="246"/>
      <c r="F59" s="246"/>
      <c r="G59" s="246"/>
      <c r="H59" s="246"/>
      <c r="I59" s="246"/>
      <c r="J59" s="246"/>
      <c r="K59" s="246"/>
      <c r="L59" s="5"/>
      <c r="M59" s="407">
        <v>200</v>
      </c>
      <c r="N59" s="198"/>
      <c r="O59" s="198"/>
      <c r="P59" s="198"/>
      <c r="Q59" s="198"/>
      <c r="R59" s="198"/>
      <c r="S59" s="198"/>
      <c r="T59" s="198"/>
      <c r="U59" s="198"/>
      <c r="V59" s="198"/>
      <c r="W59" s="198">
        <v>120</v>
      </c>
      <c r="X59" s="198"/>
      <c r="Y59" s="198"/>
      <c r="Z59" s="198"/>
      <c r="AA59" s="198"/>
      <c r="AB59" s="198"/>
      <c r="AC59" s="198"/>
      <c r="AD59" s="198"/>
      <c r="AE59" s="198"/>
      <c r="AF59" s="198"/>
      <c r="AG59" s="198">
        <v>84</v>
      </c>
      <c r="AH59" s="198"/>
      <c r="AI59" s="198"/>
      <c r="AJ59" s="198"/>
      <c r="AK59" s="198"/>
      <c r="AL59" s="198"/>
      <c r="AM59" s="198"/>
      <c r="AN59" s="198"/>
      <c r="AO59" s="198"/>
      <c r="AP59" s="198"/>
      <c r="AQ59" s="198">
        <v>36</v>
      </c>
      <c r="AR59" s="198"/>
      <c r="AS59" s="198"/>
      <c r="AT59" s="198"/>
      <c r="AU59" s="198"/>
      <c r="AV59" s="198"/>
      <c r="AW59" s="198"/>
      <c r="AX59" s="198"/>
      <c r="AY59" s="198"/>
      <c r="AZ59" s="198"/>
      <c r="BA59" s="198">
        <v>363</v>
      </c>
      <c r="BB59" s="198"/>
      <c r="BC59" s="198"/>
      <c r="BD59" s="198"/>
      <c r="BE59" s="198"/>
      <c r="BF59" s="198"/>
      <c r="BG59" s="198"/>
      <c r="BH59" s="198"/>
      <c r="BI59" s="198"/>
      <c r="BJ59" s="198"/>
    </row>
    <row r="60" spans="2:62">
      <c r="L60" s="5"/>
      <c r="M60" s="62"/>
      <c r="N60" s="61"/>
      <c r="O60" s="61"/>
      <c r="P60" s="61"/>
      <c r="Q60" s="61"/>
      <c r="R60" s="61"/>
      <c r="S60" s="63"/>
      <c r="T60" s="63"/>
      <c r="U60" s="63"/>
      <c r="V60" s="63"/>
      <c r="W60" s="63"/>
      <c r="X60" s="63"/>
      <c r="Y60" s="63"/>
      <c r="Z60" s="63"/>
      <c r="AA60" s="63"/>
      <c r="AB60" s="61"/>
      <c r="AC60" s="63"/>
      <c r="AD60" s="63"/>
      <c r="AE60" s="63"/>
      <c r="AF60" s="63"/>
      <c r="AG60" s="63"/>
      <c r="AH60" s="63"/>
      <c r="AI60" s="63"/>
      <c r="AJ60" s="63"/>
      <c r="AK60" s="63"/>
      <c r="AL60" s="61"/>
      <c r="AM60" s="61"/>
      <c r="AN60" s="61"/>
      <c r="AO60" s="61"/>
      <c r="AP60" s="61"/>
      <c r="AQ60" s="63"/>
      <c r="AR60" s="61"/>
      <c r="AS60" s="61"/>
      <c r="AT60" s="61"/>
      <c r="AU60" s="61"/>
      <c r="AV60" s="61"/>
      <c r="AW60" s="61"/>
      <c r="AX60" s="61"/>
      <c r="AY60" s="61"/>
      <c r="AZ60" s="61"/>
      <c r="BA60" s="63"/>
      <c r="BB60" s="61"/>
      <c r="BC60" s="61"/>
      <c r="BD60" s="61"/>
      <c r="BE60" s="61"/>
      <c r="BF60" s="61"/>
      <c r="BG60" s="61"/>
      <c r="BH60" s="61"/>
      <c r="BI60" s="61"/>
      <c r="BJ60" s="61"/>
    </row>
    <row r="61" spans="2:62">
      <c r="C61" s="246" t="s">
        <v>14</v>
      </c>
      <c r="D61" s="246"/>
      <c r="E61" s="246"/>
      <c r="F61" s="246"/>
      <c r="G61" s="246"/>
      <c r="H61" s="246"/>
      <c r="I61" s="246"/>
      <c r="J61" s="246"/>
      <c r="K61" s="246"/>
      <c r="L61" s="5"/>
      <c r="M61" s="407">
        <v>500</v>
      </c>
      <c r="N61" s="198"/>
      <c r="O61" s="198"/>
      <c r="P61" s="198"/>
      <c r="Q61" s="198"/>
      <c r="R61" s="198"/>
      <c r="S61" s="198"/>
      <c r="T61" s="198"/>
      <c r="U61" s="198"/>
      <c r="V61" s="198"/>
      <c r="W61" s="198">
        <v>561</v>
      </c>
      <c r="X61" s="198"/>
      <c r="Y61" s="198"/>
      <c r="Z61" s="198"/>
      <c r="AA61" s="198"/>
      <c r="AB61" s="198"/>
      <c r="AC61" s="198"/>
      <c r="AD61" s="198"/>
      <c r="AE61" s="198"/>
      <c r="AF61" s="198"/>
      <c r="AG61" s="198">
        <v>480</v>
      </c>
      <c r="AH61" s="198"/>
      <c r="AI61" s="198"/>
      <c r="AJ61" s="198"/>
      <c r="AK61" s="198"/>
      <c r="AL61" s="198"/>
      <c r="AM61" s="198"/>
      <c r="AN61" s="198"/>
      <c r="AO61" s="198"/>
      <c r="AP61" s="198"/>
      <c r="AQ61" s="198">
        <v>81</v>
      </c>
      <c r="AR61" s="198"/>
      <c r="AS61" s="198"/>
      <c r="AT61" s="198"/>
      <c r="AU61" s="198"/>
      <c r="AV61" s="198"/>
      <c r="AW61" s="198"/>
      <c r="AX61" s="198"/>
      <c r="AY61" s="198"/>
      <c r="AZ61" s="198"/>
      <c r="BA61" s="198">
        <v>342</v>
      </c>
      <c r="BB61" s="198"/>
      <c r="BC61" s="198"/>
      <c r="BD61" s="198"/>
      <c r="BE61" s="198"/>
      <c r="BF61" s="198"/>
      <c r="BG61" s="198"/>
      <c r="BH61" s="198"/>
      <c r="BI61" s="198"/>
      <c r="BJ61" s="198"/>
    </row>
    <row r="62" spans="2:62">
      <c r="B62" s="2"/>
      <c r="C62" s="2"/>
      <c r="D62" s="2"/>
      <c r="E62" s="2"/>
      <c r="F62" s="2"/>
      <c r="G62" s="2"/>
      <c r="H62" s="2"/>
      <c r="I62" s="2"/>
      <c r="J62" s="2"/>
      <c r="K62" s="2"/>
      <c r="L62" s="2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2:62">
      <c r="C63" s="244" t="s">
        <v>15</v>
      </c>
      <c r="D63" s="244"/>
      <c r="E63" s="30" t="s">
        <v>243</v>
      </c>
      <c r="F63" s="330">
        <v>-1</v>
      </c>
      <c r="G63" s="330"/>
      <c r="H63" s="4" t="s">
        <v>19</v>
      </c>
    </row>
    <row r="64" spans="2:62">
      <c r="F64" s="331">
        <v>-2</v>
      </c>
      <c r="G64" s="331"/>
      <c r="H64" s="4" t="s">
        <v>20</v>
      </c>
    </row>
    <row r="65" spans="2:6">
      <c r="B65" s="242" t="s">
        <v>16</v>
      </c>
      <c r="C65" s="242"/>
      <c r="D65" s="242"/>
      <c r="E65" s="30" t="s">
        <v>243</v>
      </c>
      <c r="F65" s="4" t="s">
        <v>18</v>
      </c>
    </row>
  </sheetData>
  <mergeCells count="156">
    <mergeCell ref="C63:D63"/>
    <mergeCell ref="F63:G63"/>
    <mergeCell ref="F64:G64"/>
    <mergeCell ref="B65:D65"/>
    <mergeCell ref="C61:K61"/>
    <mergeCell ref="M61:V61"/>
    <mergeCell ref="W61:AF61"/>
    <mergeCell ref="AG61:AP61"/>
    <mergeCell ref="AQ61:AZ61"/>
    <mergeCell ref="BA61:BJ61"/>
    <mergeCell ref="C59:K59"/>
    <mergeCell ref="M59:V59"/>
    <mergeCell ref="W59:AF59"/>
    <mergeCell ref="AG59:AP59"/>
    <mergeCell ref="AQ59:AZ59"/>
    <mergeCell ref="BA59:BJ59"/>
    <mergeCell ref="C57:K57"/>
    <mergeCell ref="M57:V57"/>
    <mergeCell ref="W57:AF57"/>
    <mergeCell ref="AG57:AP57"/>
    <mergeCell ref="AQ57:AZ57"/>
    <mergeCell ref="BA57:BJ57"/>
    <mergeCell ref="C55:K55"/>
    <mergeCell ref="M55:V55"/>
    <mergeCell ref="W55:AF55"/>
    <mergeCell ref="AG55:AP55"/>
    <mergeCell ref="AQ55:AZ55"/>
    <mergeCell ref="BA55:BJ55"/>
    <mergeCell ref="C53:K53"/>
    <mergeCell ref="M53:V53"/>
    <mergeCell ref="W53:AF53"/>
    <mergeCell ref="AG53:AP53"/>
    <mergeCell ref="AQ53:AZ53"/>
    <mergeCell ref="BA53:BJ53"/>
    <mergeCell ref="C51:K51"/>
    <mergeCell ref="M51:V51"/>
    <mergeCell ref="W51:AF51"/>
    <mergeCell ref="AG51:AP51"/>
    <mergeCell ref="AQ51:AZ51"/>
    <mergeCell ref="BA51:BJ51"/>
    <mergeCell ref="C49:K49"/>
    <mergeCell ref="M49:V49"/>
    <mergeCell ref="W49:AF49"/>
    <mergeCell ref="AG49:AP49"/>
    <mergeCell ref="AQ49:AZ49"/>
    <mergeCell ref="BA49:BJ49"/>
    <mergeCell ref="F47:H47"/>
    <mergeCell ref="M47:V47"/>
    <mergeCell ref="W47:AF47"/>
    <mergeCell ref="AG47:AP47"/>
    <mergeCell ref="AQ47:AZ47"/>
    <mergeCell ref="BA47:BJ47"/>
    <mergeCell ref="F46:H46"/>
    <mergeCell ref="M46:V46"/>
    <mergeCell ref="W46:AF46"/>
    <mergeCell ref="AG46:AP46"/>
    <mergeCell ref="AQ46:AZ46"/>
    <mergeCell ref="BA46:BJ46"/>
    <mergeCell ref="F45:H45"/>
    <mergeCell ref="M45:V45"/>
    <mergeCell ref="W45:AF45"/>
    <mergeCell ref="AG45:AP45"/>
    <mergeCell ref="AQ45:AZ45"/>
    <mergeCell ref="BA40:BJ41"/>
    <mergeCell ref="BA43:BJ43"/>
    <mergeCell ref="F44:H44"/>
    <mergeCell ref="M44:V44"/>
    <mergeCell ref="W44:AF44"/>
    <mergeCell ref="AG44:AP44"/>
    <mergeCell ref="AQ44:AZ44"/>
    <mergeCell ref="BA44:BJ44"/>
    <mergeCell ref="F43:H43"/>
    <mergeCell ref="I43:K43"/>
    <mergeCell ref="BA45:BJ45"/>
    <mergeCell ref="C43:E43"/>
    <mergeCell ref="W43:AF43"/>
    <mergeCell ref="AG43:AP43"/>
    <mergeCell ref="AQ43:AZ43"/>
    <mergeCell ref="B38:BJ38"/>
    <mergeCell ref="B40:L41"/>
    <mergeCell ref="M40:V41"/>
    <mergeCell ref="W40:AF41"/>
    <mergeCell ref="AG40:AP41"/>
    <mergeCell ref="AQ40:AZ41"/>
    <mergeCell ref="M43:V43"/>
    <mergeCell ref="O30:AC30"/>
    <mergeCell ref="G27:I27"/>
    <mergeCell ref="J27:M27"/>
    <mergeCell ref="BA8:BJ9"/>
    <mergeCell ref="O12:X12"/>
    <mergeCell ref="O13:X13"/>
    <mergeCell ref="Y12:AH12"/>
    <mergeCell ref="Y13:AH13"/>
    <mergeCell ref="O14:X14"/>
    <mergeCell ref="F17:G17"/>
    <mergeCell ref="O8:X9"/>
    <mergeCell ref="Y8:AZ8"/>
    <mergeCell ref="AD24:AR25"/>
    <mergeCell ref="O27:AC27"/>
    <mergeCell ref="O28:AC28"/>
    <mergeCell ref="O29:AC29"/>
    <mergeCell ref="AD29:AR29"/>
    <mergeCell ref="G30:I30"/>
    <mergeCell ref="AD30:AR30"/>
    <mergeCell ref="F18:G18"/>
    <mergeCell ref="F19:G19"/>
    <mergeCell ref="C11:F11"/>
    <mergeCell ref="B8:N9"/>
    <mergeCell ref="AS1:BK2"/>
    <mergeCell ref="B6:BJ6"/>
    <mergeCell ref="AR12:AZ12"/>
    <mergeCell ref="AR13:AZ13"/>
    <mergeCell ref="AR14:AZ14"/>
    <mergeCell ref="C27:F27"/>
    <mergeCell ref="C17:D17"/>
    <mergeCell ref="C33:D33"/>
    <mergeCell ref="G29:I29"/>
    <mergeCell ref="B5:BJ5"/>
    <mergeCell ref="G14:I14"/>
    <mergeCell ref="G15:I15"/>
    <mergeCell ref="Y9:AH9"/>
    <mergeCell ref="AI9:AQ9"/>
    <mergeCell ref="AR9:AZ9"/>
    <mergeCell ref="O15:X15"/>
    <mergeCell ref="Y11:AH11"/>
    <mergeCell ref="B20:D20"/>
    <mergeCell ref="B22:BC22"/>
    <mergeCell ref="B24:N25"/>
    <mergeCell ref="O31:AC31"/>
    <mergeCell ref="AD27:AR27"/>
    <mergeCell ref="O24:AC25"/>
    <mergeCell ref="AD28:AR28"/>
    <mergeCell ref="B35:D35"/>
    <mergeCell ref="BA11:BJ11"/>
    <mergeCell ref="BA12:BJ12"/>
    <mergeCell ref="G28:I28"/>
    <mergeCell ref="AI11:AQ11"/>
    <mergeCell ref="AI12:AQ12"/>
    <mergeCell ref="AI13:AQ13"/>
    <mergeCell ref="AI14:AQ14"/>
    <mergeCell ref="AI15:AQ15"/>
    <mergeCell ref="AR11:AZ11"/>
    <mergeCell ref="Y14:AH14"/>
    <mergeCell ref="BA13:BJ13"/>
    <mergeCell ref="BA14:BJ14"/>
    <mergeCell ref="BA15:BJ15"/>
    <mergeCell ref="Y15:AH15"/>
    <mergeCell ref="AR15:AZ15"/>
    <mergeCell ref="J11:M11"/>
    <mergeCell ref="G11:I11"/>
    <mergeCell ref="G12:I12"/>
    <mergeCell ref="G13:I13"/>
    <mergeCell ref="O11:X11"/>
    <mergeCell ref="AD31:AR31"/>
    <mergeCell ref="F34:G34"/>
    <mergeCell ref="G31:I31"/>
  </mergeCells>
  <phoneticPr fontId="11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3"/>
  <sheetViews>
    <sheetView view="pageBreakPreview" zoomScaleNormal="100" zoomScaleSheetLayoutView="100" workbookViewId="0">
      <selection sqref="A1:S2"/>
    </sheetView>
  </sheetViews>
  <sheetFormatPr defaultRowHeight="13.5"/>
  <cols>
    <col min="1" max="1" width="1" customWidth="1"/>
    <col min="2" max="63" width="1.625" customWidth="1"/>
  </cols>
  <sheetData>
    <row r="1" spans="1:63" ht="11.1" customHeight="1">
      <c r="A1" s="196">
        <f>'245'!AS1+1</f>
        <v>246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3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3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3" ht="11.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63" ht="18" customHeight="1">
      <c r="B5" s="263" t="s">
        <v>600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5"/>
      <c r="BI5" s="5"/>
      <c r="BJ5" s="5"/>
      <c r="BK5" s="5"/>
    </row>
    <row r="6" spans="1:6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119" t="s">
        <v>0</v>
      </c>
      <c r="BH6" s="5"/>
      <c r="BI6" s="5"/>
      <c r="BJ6" s="5"/>
      <c r="BK6" s="5"/>
    </row>
    <row r="7" spans="1:63" ht="13.5" customHeight="1">
      <c r="B7" s="408" t="s">
        <v>552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9"/>
      <c r="O7" s="372" t="s">
        <v>553</v>
      </c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417" t="s">
        <v>554</v>
      </c>
      <c r="AD7" s="417"/>
      <c r="AE7" s="417"/>
      <c r="AF7" s="417"/>
      <c r="AG7" s="417"/>
      <c r="AH7" s="372"/>
      <c r="AI7" s="372"/>
      <c r="AJ7" s="372"/>
      <c r="AK7" s="257" t="s">
        <v>555</v>
      </c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8"/>
      <c r="BH7" s="5"/>
      <c r="BI7" s="5"/>
      <c r="BJ7" s="5"/>
      <c r="BK7" s="5"/>
    </row>
    <row r="8" spans="1:63" ht="13.5" customHeight="1">
      <c r="B8" s="408"/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9"/>
      <c r="O8" s="259" t="s">
        <v>556</v>
      </c>
      <c r="P8" s="259"/>
      <c r="Q8" s="259"/>
      <c r="R8" s="259"/>
      <c r="S8" s="259"/>
      <c r="T8" s="259"/>
      <c r="U8" s="259"/>
      <c r="V8" s="259" t="s">
        <v>557</v>
      </c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 t="s">
        <v>558</v>
      </c>
      <c r="AL8" s="259"/>
      <c r="AM8" s="259"/>
      <c r="AN8" s="259"/>
      <c r="AO8" s="259"/>
      <c r="AP8" s="259"/>
      <c r="AQ8" s="259"/>
      <c r="AR8" s="259"/>
      <c r="AS8" s="304" t="s">
        <v>559</v>
      </c>
      <c r="AT8" s="304"/>
      <c r="AU8" s="304"/>
      <c r="AV8" s="304"/>
      <c r="AW8" s="304"/>
      <c r="AX8" s="259"/>
      <c r="AY8" s="259"/>
      <c r="AZ8" s="259"/>
      <c r="BA8" s="304" t="s">
        <v>560</v>
      </c>
      <c r="BB8" s="304"/>
      <c r="BC8" s="304"/>
      <c r="BD8" s="304"/>
      <c r="BE8" s="259"/>
      <c r="BF8" s="259"/>
      <c r="BG8" s="260"/>
      <c r="BH8" s="5"/>
      <c r="BI8" s="5"/>
      <c r="BJ8" s="5"/>
      <c r="BK8" s="5"/>
    </row>
    <row r="9" spans="1:63" ht="13.5" customHeight="1"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60"/>
      <c r="BH9" s="5"/>
      <c r="BI9" s="5"/>
      <c r="BJ9" s="5"/>
      <c r="BK9" s="5"/>
    </row>
    <row r="10" spans="1:63"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1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259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60"/>
      <c r="BH10" s="5"/>
      <c r="BI10" s="5"/>
      <c r="BJ10" s="5"/>
      <c r="BK10" s="5"/>
    </row>
    <row r="11" spans="1:63" ht="7.5" customHeight="1">
      <c r="N11" s="20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29"/>
      <c r="BB11" s="29"/>
      <c r="BC11" s="29"/>
      <c r="BD11" s="29"/>
      <c r="BE11" s="29"/>
      <c r="BF11" s="29"/>
      <c r="BG11" s="29"/>
      <c r="BH11" s="5"/>
      <c r="BI11" s="5"/>
      <c r="BJ11" s="5"/>
      <c r="BK11" s="5"/>
    </row>
    <row r="12" spans="1:63">
      <c r="D12" s="248" t="s">
        <v>58</v>
      </c>
      <c r="E12" s="248"/>
      <c r="F12" s="248"/>
      <c r="G12" s="248">
        <v>21</v>
      </c>
      <c r="H12" s="248"/>
      <c r="I12" s="248"/>
      <c r="J12" s="248" t="s">
        <v>59</v>
      </c>
      <c r="K12" s="248"/>
      <c r="L12" s="248"/>
      <c r="N12" s="21"/>
      <c r="O12" s="418">
        <v>78</v>
      </c>
      <c r="P12" s="419"/>
      <c r="Q12" s="419"/>
      <c r="R12" s="419"/>
      <c r="S12" s="420"/>
      <c r="T12" s="420"/>
      <c r="U12" s="420"/>
      <c r="V12" s="420">
        <v>24</v>
      </c>
      <c r="W12" s="420"/>
      <c r="X12" s="420"/>
      <c r="Y12" s="420"/>
      <c r="Z12" s="420"/>
      <c r="AA12" s="420"/>
      <c r="AB12" s="420"/>
      <c r="AC12" s="420">
        <v>46967</v>
      </c>
      <c r="AD12" s="420"/>
      <c r="AE12" s="420"/>
      <c r="AF12" s="420"/>
      <c r="AG12" s="420"/>
      <c r="AH12" s="420"/>
      <c r="AI12" s="420"/>
      <c r="AJ12" s="420"/>
      <c r="AK12" s="419">
        <v>37444</v>
      </c>
      <c r="AL12" s="419"/>
      <c r="AM12" s="419"/>
      <c r="AN12" s="419"/>
      <c r="AO12" s="419"/>
      <c r="AP12" s="419"/>
      <c r="AQ12" s="419"/>
      <c r="AR12" s="419"/>
      <c r="AS12" s="419">
        <v>34894</v>
      </c>
      <c r="AT12" s="419"/>
      <c r="AU12" s="419"/>
      <c r="AV12" s="419"/>
      <c r="AW12" s="419"/>
      <c r="AX12" s="419"/>
      <c r="AY12" s="419"/>
      <c r="AZ12" s="419"/>
      <c r="BA12" s="419">
        <v>2550</v>
      </c>
      <c r="BB12" s="419"/>
      <c r="BC12" s="419"/>
      <c r="BD12" s="419"/>
      <c r="BE12" s="419"/>
      <c r="BF12" s="419"/>
      <c r="BG12" s="419"/>
      <c r="BH12" s="5"/>
      <c r="BI12" s="5"/>
      <c r="BJ12" s="5"/>
      <c r="BK12" s="5"/>
    </row>
    <row r="13" spans="1:63">
      <c r="G13" s="248">
        <v>22</v>
      </c>
      <c r="H13" s="248"/>
      <c r="I13" s="248"/>
      <c r="N13" s="21"/>
      <c r="O13" s="418">
        <v>80</v>
      </c>
      <c r="P13" s="419"/>
      <c r="Q13" s="419"/>
      <c r="R13" s="419"/>
      <c r="S13" s="420"/>
      <c r="T13" s="420"/>
      <c r="U13" s="420"/>
      <c r="V13" s="420">
        <v>25</v>
      </c>
      <c r="W13" s="420"/>
      <c r="X13" s="420"/>
      <c r="Y13" s="420"/>
      <c r="Z13" s="420"/>
      <c r="AA13" s="420"/>
      <c r="AB13" s="420"/>
      <c r="AC13" s="420">
        <v>48160</v>
      </c>
      <c r="AD13" s="420"/>
      <c r="AE13" s="420"/>
      <c r="AF13" s="420"/>
      <c r="AG13" s="420"/>
      <c r="AH13" s="420"/>
      <c r="AI13" s="420"/>
      <c r="AJ13" s="420"/>
      <c r="AK13" s="419">
        <v>35754</v>
      </c>
      <c r="AL13" s="419"/>
      <c r="AM13" s="419"/>
      <c r="AN13" s="419"/>
      <c r="AO13" s="419"/>
      <c r="AP13" s="419"/>
      <c r="AQ13" s="419"/>
      <c r="AR13" s="419"/>
      <c r="AS13" s="419">
        <v>33385</v>
      </c>
      <c r="AT13" s="419"/>
      <c r="AU13" s="419"/>
      <c r="AV13" s="419"/>
      <c r="AW13" s="419"/>
      <c r="AX13" s="419"/>
      <c r="AY13" s="419"/>
      <c r="AZ13" s="419"/>
      <c r="BA13" s="419">
        <v>2369</v>
      </c>
      <c r="BB13" s="419"/>
      <c r="BC13" s="419"/>
      <c r="BD13" s="419"/>
      <c r="BE13" s="419"/>
      <c r="BF13" s="419"/>
      <c r="BG13" s="419"/>
      <c r="BH13" s="5"/>
      <c r="BI13" s="5"/>
      <c r="BJ13" s="5"/>
      <c r="BK13" s="5"/>
    </row>
    <row r="14" spans="1:63">
      <c r="G14" s="248">
        <v>23</v>
      </c>
      <c r="H14" s="248"/>
      <c r="I14" s="248"/>
      <c r="N14" s="21"/>
      <c r="O14" s="418">
        <v>83</v>
      </c>
      <c r="P14" s="419"/>
      <c r="Q14" s="419"/>
      <c r="R14" s="419"/>
      <c r="S14" s="420"/>
      <c r="T14" s="420"/>
      <c r="U14" s="420"/>
      <c r="V14" s="420">
        <v>27</v>
      </c>
      <c r="W14" s="420"/>
      <c r="X14" s="420"/>
      <c r="Y14" s="420"/>
      <c r="Z14" s="420"/>
      <c r="AA14" s="420"/>
      <c r="AB14" s="420"/>
      <c r="AC14" s="420">
        <v>48640</v>
      </c>
      <c r="AD14" s="420"/>
      <c r="AE14" s="420"/>
      <c r="AF14" s="420"/>
      <c r="AG14" s="420"/>
      <c r="AH14" s="420"/>
      <c r="AI14" s="420"/>
      <c r="AJ14" s="420"/>
      <c r="AK14" s="419">
        <v>36943</v>
      </c>
      <c r="AL14" s="419"/>
      <c r="AM14" s="419"/>
      <c r="AN14" s="419"/>
      <c r="AO14" s="419"/>
      <c r="AP14" s="419"/>
      <c r="AQ14" s="419"/>
      <c r="AR14" s="419"/>
      <c r="AS14" s="419">
        <v>35076</v>
      </c>
      <c r="AT14" s="419"/>
      <c r="AU14" s="419"/>
      <c r="AV14" s="419"/>
      <c r="AW14" s="419"/>
      <c r="AX14" s="419"/>
      <c r="AY14" s="419"/>
      <c r="AZ14" s="419"/>
      <c r="BA14" s="419">
        <v>1867</v>
      </c>
      <c r="BB14" s="419"/>
      <c r="BC14" s="419"/>
      <c r="BD14" s="419"/>
      <c r="BE14" s="419"/>
      <c r="BF14" s="419"/>
      <c r="BG14" s="419"/>
      <c r="BH14" s="5"/>
      <c r="BI14" s="5"/>
      <c r="BJ14" s="5"/>
      <c r="BK14" s="5"/>
    </row>
    <row r="15" spans="1:63">
      <c r="G15" s="248">
        <v>24</v>
      </c>
      <c r="H15" s="248"/>
      <c r="I15" s="248"/>
      <c r="N15" s="21"/>
      <c r="O15" s="414">
        <v>83</v>
      </c>
      <c r="P15" s="414"/>
      <c r="Q15" s="414"/>
      <c r="R15" s="414"/>
      <c r="S15" s="414"/>
      <c r="T15" s="414"/>
      <c r="U15" s="414"/>
      <c r="V15" s="414">
        <v>43</v>
      </c>
      <c r="W15" s="414"/>
      <c r="X15" s="414"/>
      <c r="Y15" s="414"/>
      <c r="Z15" s="414"/>
      <c r="AA15" s="414"/>
      <c r="AB15" s="414"/>
      <c r="AC15" s="414">
        <v>50111</v>
      </c>
      <c r="AD15" s="414"/>
      <c r="AE15" s="414"/>
      <c r="AF15" s="414"/>
      <c r="AG15" s="414"/>
      <c r="AH15" s="414"/>
      <c r="AI15" s="414"/>
      <c r="AJ15" s="414"/>
      <c r="AK15" s="421">
        <v>37222</v>
      </c>
      <c r="AL15" s="421"/>
      <c r="AM15" s="421"/>
      <c r="AN15" s="421"/>
      <c r="AO15" s="421"/>
      <c r="AP15" s="421"/>
      <c r="AQ15" s="421"/>
      <c r="AR15" s="421"/>
      <c r="AS15" s="414">
        <v>35994</v>
      </c>
      <c r="AT15" s="414"/>
      <c r="AU15" s="414"/>
      <c r="AV15" s="414"/>
      <c r="AW15" s="414"/>
      <c r="AX15" s="414"/>
      <c r="AY15" s="414"/>
      <c r="AZ15" s="414"/>
      <c r="BA15" s="414">
        <v>1228</v>
      </c>
      <c r="BB15" s="414"/>
      <c r="BC15" s="414"/>
      <c r="BD15" s="414"/>
      <c r="BE15" s="414"/>
      <c r="BF15" s="414"/>
      <c r="BG15" s="414"/>
      <c r="BH15" s="5"/>
      <c r="BI15" s="5"/>
      <c r="BJ15" s="5"/>
      <c r="BK15" s="5"/>
    </row>
    <row r="16" spans="1:63" ht="13.5" customHeight="1">
      <c r="C16" s="154"/>
      <c r="G16" s="327">
        <v>25</v>
      </c>
      <c r="H16" s="327"/>
      <c r="I16" s="327"/>
      <c r="M16" s="154"/>
      <c r="N16" s="21"/>
      <c r="O16" s="412">
        <f>SUM(O18:U44)</f>
        <v>80</v>
      </c>
      <c r="P16" s="412"/>
      <c r="Q16" s="412"/>
      <c r="R16" s="412"/>
      <c r="S16" s="412"/>
      <c r="T16" s="412"/>
      <c r="U16" s="412"/>
      <c r="V16" s="412">
        <f>SUM(V18:AB44)</f>
        <v>65</v>
      </c>
      <c r="W16" s="412"/>
      <c r="X16" s="412"/>
      <c r="Y16" s="412"/>
      <c r="Z16" s="412"/>
      <c r="AA16" s="412"/>
      <c r="AB16" s="412"/>
      <c r="AC16" s="412">
        <f>SUM(AC18:AJ44)</f>
        <v>49982</v>
      </c>
      <c r="AD16" s="412"/>
      <c r="AE16" s="412"/>
      <c r="AF16" s="412"/>
      <c r="AG16" s="412"/>
      <c r="AH16" s="412"/>
      <c r="AI16" s="412"/>
      <c r="AJ16" s="412"/>
      <c r="AK16" s="422">
        <f>SUM(AK18:AR44)</f>
        <v>37342</v>
      </c>
      <c r="AL16" s="422"/>
      <c r="AM16" s="422"/>
      <c r="AN16" s="422"/>
      <c r="AO16" s="422"/>
      <c r="AP16" s="422"/>
      <c r="AQ16" s="422"/>
      <c r="AR16" s="422"/>
      <c r="AS16" s="412">
        <f>SUM(AS18:AZ44)</f>
        <v>36436</v>
      </c>
      <c r="AT16" s="412"/>
      <c r="AU16" s="412"/>
      <c r="AV16" s="412"/>
      <c r="AW16" s="412"/>
      <c r="AX16" s="412"/>
      <c r="AY16" s="412"/>
      <c r="AZ16" s="412"/>
      <c r="BA16" s="412">
        <f>SUM(BA18:BG44)</f>
        <v>906</v>
      </c>
      <c r="BB16" s="412"/>
      <c r="BC16" s="412"/>
      <c r="BD16" s="412"/>
      <c r="BE16" s="412"/>
      <c r="BF16" s="412"/>
      <c r="BG16" s="412"/>
      <c r="BH16" s="5"/>
      <c r="BI16" s="5"/>
      <c r="BJ16" s="5"/>
      <c r="BK16" s="5"/>
    </row>
    <row r="17" spans="3:63">
      <c r="N17" s="21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5"/>
      <c r="AL17" s="5"/>
      <c r="AM17" s="5"/>
      <c r="AN17" s="5"/>
      <c r="AO17" s="5"/>
      <c r="AP17" s="5"/>
      <c r="AQ17" s="5"/>
      <c r="AR17" s="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5"/>
      <c r="BI17" s="5"/>
      <c r="BJ17" s="5"/>
      <c r="BK17" s="5"/>
    </row>
    <row r="18" spans="3:63" ht="13.5" customHeight="1">
      <c r="C18" s="246" t="s">
        <v>561</v>
      </c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5"/>
      <c r="O18" s="413">
        <v>4</v>
      </c>
      <c r="P18" s="414"/>
      <c r="Q18" s="414"/>
      <c r="R18" s="414"/>
      <c r="S18" s="414"/>
      <c r="T18" s="414"/>
      <c r="U18" s="414"/>
      <c r="V18" s="415">
        <v>3</v>
      </c>
      <c r="W18" s="415"/>
      <c r="X18" s="415"/>
      <c r="Y18" s="415"/>
      <c r="Z18" s="415"/>
      <c r="AA18" s="415"/>
      <c r="AB18" s="415"/>
      <c r="AC18" s="414">
        <v>1456</v>
      </c>
      <c r="AD18" s="414"/>
      <c r="AE18" s="414"/>
      <c r="AF18" s="414"/>
      <c r="AG18" s="414"/>
      <c r="AH18" s="414"/>
      <c r="AI18" s="414"/>
      <c r="AJ18" s="414"/>
      <c r="AK18" s="416">
        <v>488</v>
      </c>
      <c r="AL18" s="416"/>
      <c r="AM18" s="416"/>
      <c r="AN18" s="416"/>
      <c r="AO18" s="416"/>
      <c r="AP18" s="416"/>
      <c r="AQ18" s="416"/>
      <c r="AR18" s="416"/>
      <c r="AS18" s="414">
        <v>362</v>
      </c>
      <c r="AT18" s="414"/>
      <c r="AU18" s="414"/>
      <c r="AV18" s="414"/>
      <c r="AW18" s="414"/>
      <c r="AX18" s="414"/>
      <c r="AY18" s="414"/>
      <c r="AZ18" s="414"/>
      <c r="BA18" s="414">
        <v>126</v>
      </c>
      <c r="BB18" s="414"/>
      <c r="BC18" s="414"/>
      <c r="BD18" s="414"/>
      <c r="BE18" s="414"/>
      <c r="BF18" s="414"/>
      <c r="BG18" s="414"/>
      <c r="BH18" s="5"/>
      <c r="BI18" s="5"/>
      <c r="BJ18" s="5"/>
      <c r="BK18" s="5"/>
    </row>
    <row r="19" spans="3:63" ht="13.5" customHeight="1">
      <c r="C19" s="246" t="s">
        <v>562</v>
      </c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5"/>
      <c r="O19" s="413">
        <v>2</v>
      </c>
      <c r="P19" s="414"/>
      <c r="Q19" s="414"/>
      <c r="R19" s="414"/>
      <c r="S19" s="414"/>
      <c r="T19" s="414"/>
      <c r="U19" s="414"/>
      <c r="V19" s="414">
        <v>3</v>
      </c>
      <c r="W19" s="414"/>
      <c r="X19" s="414"/>
      <c r="Y19" s="414"/>
      <c r="Z19" s="414"/>
      <c r="AA19" s="414"/>
      <c r="AB19" s="414"/>
      <c r="AC19" s="414">
        <v>869</v>
      </c>
      <c r="AD19" s="414"/>
      <c r="AE19" s="414"/>
      <c r="AF19" s="414"/>
      <c r="AG19" s="414"/>
      <c r="AH19" s="414"/>
      <c r="AI19" s="414"/>
      <c r="AJ19" s="414"/>
      <c r="AK19" s="416">
        <v>432</v>
      </c>
      <c r="AL19" s="416"/>
      <c r="AM19" s="416"/>
      <c r="AN19" s="416"/>
      <c r="AO19" s="416"/>
      <c r="AP19" s="416"/>
      <c r="AQ19" s="416"/>
      <c r="AR19" s="416"/>
      <c r="AS19" s="414">
        <v>330</v>
      </c>
      <c r="AT19" s="414"/>
      <c r="AU19" s="414"/>
      <c r="AV19" s="414"/>
      <c r="AW19" s="414"/>
      <c r="AX19" s="414"/>
      <c r="AY19" s="414"/>
      <c r="AZ19" s="414"/>
      <c r="BA19" s="414">
        <v>102</v>
      </c>
      <c r="BB19" s="414"/>
      <c r="BC19" s="414"/>
      <c r="BD19" s="414"/>
      <c r="BE19" s="414"/>
      <c r="BF19" s="414"/>
      <c r="BG19" s="414"/>
      <c r="BH19" s="5"/>
      <c r="BI19" s="5"/>
      <c r="BJ19" s="5"/>
      <c r="BK19" s="5"/>
    </row>
    <row r="20" spans="3:63" ht="13.5" customHeight="1">
      <c r="C20" s="246" t="s">
        <v>8</v>
      </c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5"/>
      <c r="O20" s="413">
        <v>2</v>
      </c>
      <c r="P20" s="414"/>
      <c r="Q20" s="414"/>
      <c r="R20" s="414"/>
      <c r="S20" s="414"/>
      <c r="T20" s="414"/>
      <c r="U20" s="414"/>
      <c r="V20" s="415">
        <v>2</v>
      </c>
      <c r="W20" s="415"/>
      <c r="X20" s="415"/>
      <c r="Y20" s="415"/>
      <c r="Z20" s="415"/>
      <c r="AA20" s="415"/>
      <c r="AB20" s="415"/>
      <c r="AC20" s="414">
        <v>3052</v>
      </c>
      <c r="AD20" s="414"/>
      <c r="AE20" s="414"/>
      <c r="AF20" s="414"/>
      <c r="AG20" s="414"/>
      <c r="AH20" s="414"/>
      <c r="AI20" s="414"/>
      <c r="AJ20" s="414"/>
      <c r="AK20" s="416">
        <v>2730</v>
      </c>
      <c r="AL20" s="416"/>
      <c r="AM20" s="416"/>
      <c r="AN20" s="416"/>
      <c r="AO20" s="416"/>
      <c r="AP20" s="416"/>
      <c r="AQ20" s="416"/>
      <c r="AR20" s="416"/>
      <c r="AS20" s="414">
        <v>2608</v>
      </c>
      <c r="AT20" s="414"/>
      <c r="AU20" s="414"/>
      <c r="AV20" s="414"/>
      <c r="AW20" s="414"/>
      <c r="AX20" s="414"/>
      <c r="AY20" s="414"/>
      <c r="AZ20" s="414"/>
      <c r="BA20" s="414">
        <v>122</v>
      </c>
      <c r="BB20" s="414"/>
      <c r="BC20" s="414"/>
      <c r="BD20" s="414"/>
      <c r="BE20" s="414"/>
      <c r="BF20" s="414"/>
      <c r="BG20" s="414"/>
      <c r="BH20" s="5"/>
      <c r="BI20" s="5"/>
      <c r="BJ20" s="5"/>
      <c r="BK20" s="5"/>
    </row>
    <row r="21" spans="3:63" ht="13.5" customHeight="1">
      <c r="C21" s="246" t="s">
        <v>563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5"/>
      <c r="O21" s="413">
        <v>3</v>
      </c>
      <c r="P21" s="414"/>
      <c r="Q21" s="414"/>
      <c r="R21" s="414"/>
      <c r="S21" s="414"/>
      <c r="T21" s="414"/>
      <c r="U21" s="414"/>
      <c r="V21" s="415">
        <v>2</v>
      </c>
      <c r="W21" s="415"/>
      <c r="X21" s="415"/>
      <c r="Y21" s="415"/>
      <c r="Z21" s="415"/>
      <c r="AA21" s="415"/>
      <c r="AB21" s="415"/>
      <c r="AC21" s="414">
        <v>763</v>
      </c>
      <c r="AD21" s="414"/>
      <c r="AE21" s="414"/>
      <c r="AF21" s="414"/>
      <c r="AG21" s="414"/>
      <c r="AH21" s="414"/>
      <c r="AI21" s="414"/>
      <c r="AJ21" s="414"/>
      <c r="AK21" s="416">
        <v>592</v>
      </c>
      <c r="AL21" s="416"/>
      <c r="AM21" s="416"/>
      <c r="AN21" s="416"/>
      <c r="AO21" s="416"/>
      <c r="AP21" s="416"/>
      <c r="AQ21" s="416"/>
      <c r="AR21" s="416"/>
      <c r="AS21" s="414">
        <v>589</v>
      </c>
      <c r="AT21" s="414"/>
      <c r="AU21" s="414"/>
      <c r="AV21" s="414"/>
      <c r="AW21" s="414"/>
      <c r="AX21" s="414"/>
      <c r="AY21" s="414"/>
      <c r="AZ21" s="414"/>
      <c r="BA21" s="414">
        <v>3</v>
      </c>
      <c r="BB21" s="414"/>
      <c r="BC21" s="414"/>
      <c r="BD21" s="414"/>
      <c r="BE21" s="414"/>
      <c r="BF21" s="414"/>
      <c r="BG21" s="414"/>
      <c r="BH21" s="5"/>
      <c r="BI21" s="5"/>
      <c r="BJ21" s="5"/>
      <c r="BK21" s="5"/>
    </row>
    <row r="22" spans="3:63" ht="13.5" customHeight="1">
      <c r="C22" s="246" t="s">
        <v>564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5"/>
      <c r="O22" s="413">
        <v>2</v>
      </c>
      <c r="P22" s="414"/>
      <c r="Q22" s="414"/>
      <c r="R22" s="414"/>
      <c r="S22" s="414"/>
      <c r="T22" s="414"/>
      <c r="U22" s="414"/>
      <c r="V22" s="415">
        <v>2</v>
      </c>
      <c r="W22" s="415"/>
      <c r="X22" s="415"/>
      <c r="Y22" s="415"/>
      <c r="Z22" s="415"/>
      <c r="AA22" s="415"/>
      <c r="AB22" s="415"/>
      <c r="AC22" s="414">
        <v>2424</v>
      </c>
      <c r="AD22" s="414"/>
      <c r="AE22" s="414"/>
      <c r="AF22" s="414"/>
      <c r="AG22" s="414"/>
      <c r="AH22" s="414"/>
      <c r="AI22" s="414"/>
      <c r="AJ22" s="414"/>
      <c r="AK22" s="416">
        <v>1508</v>
      </c>
      <c r="AL22" s="416"/>
      <c r="AM22" s="416"/>
      <c r="AN22" s="416"/>
      <c r="AO22" s="416"/>
      <c r="AP22" s="416"/>
      <c r="AQ22" s="416"/>
      <c r="AR22" s="416"/>
      <c r="AS22" s="414">
        <v>1400</v>
      </c>
      <c r="AT22" s="414"/>
      <c r="AU22" s="414"/>
      <c r="AV22" s="414"/>
      <c r="AW22" s="414"/>
      <c r="AX22" s="414"/>
      <c r="AY22" s="414"/>
      <c r="AZ22" s="414"/>
      <c r="BA22" s="414">
        <v>108</v>
      </c>
      <c r="BB22" s="414"/>
      <c r="BC22" s="414"/>
      <c r="BD22" s="414"/>
      <c r="BE22" s="414"/>
      <c r="BF22" s="414"/>
      <c r="BG22" s="414"/>
      <c r="BH22" s="5"/>
      <c r="BI22" s="5"/>
      <c r="BJ22" s="5"/>
      <c r="BK22" s="5"/>
    </row>
    <row r="23" spans="3:63" ht="7.5" customHeight="1">
      <c r="N23" s="5"/>
      <c r="O23" s="166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63"/>
      <c r="AL23" s="63"/>
      <c r="AM23" s="63"/>
      <c r="AN23" s="63"/>
      <c r="AO23" s="63"/>
      <c r="AP23" s="63"/>
      <c r="AQ23" s="63"/>
      <c r="AR23" s="63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5"/>
      <c r="BI23" s="5"/>
      <c r="BJ23" s="5"/>
      <c r="BK23" s="5"/>
    </row>
    <row r="24" spans="3:63" ht="13.5" customHeight="1">
      <c r="C24" s="246" t="s">
        <v>565</v>
      </c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5"/>
      <c r="O24" s="413">
        <v>2</v>
      </c>
      <c r="P24" s="414"/>
      <c r="Q24" s="414"/>
      <c r="R24" s="414"/>
      <c r="S24" s="414"/>
      <c r="T24" s="414"/>
      <c r="U24" s="414"/>
      <c r="V24" s="414">
        <v>3</v>
      </c>
      <c r="W24" s="414"/>
      <c r="X24" s="414"/>
      <c r="Y24" s="414"/>
      <c r="Z24" s="414"/>
      <c r="AA24" s="414"/>
      <c r="AB24" s="414"/>
      <c r="AC24" s="414">
        <v>1339</v>
      </c>
      <c r="AD24" s="414"/>
      <c r="AE24" s="414"/>
      <c r="AF24" s="414"/>
      <c r="AG24" s="414"/>
      <c r="AH24" s="414"/>
      <c r="AI24" s="414"/>
      <c r="AJ24" s="414"/>
      <c r="AK24" s="416">
        <v>1232</v>
      </c>
      <c r="AL24" s="416"/>
      <c r="AM24" s="416"/>
      <c r="AN24" s="416"/>
      <c r="AO24" s="416"/>
      <c r="AP24" s="416"/>
      <c r="AQ24" s="416"/>
      <c r="AR24" s="416"/>
      <c r="AS24" s="414">
        <v>1206</v>
      </c>
      <c r="AT24" s="414"/>
      <c r="AU24" s="414"/>
      <c r="AV24" s="414"/>
      <c r="AW24" s="414"/>
      <c r="AX24" s="414"/>
      <c r="AY24" s="414"/>
      <c r="AZ24" s="414"/>
      <c r="BA24" s="414">
        <v>26</v>
      </c>
      <c r="BB24" s="414"/>
      <c r="BC24" s="414"/>
      <c r="BD24" s="414"/>
      <c r="BE24" s="414"/>
      <c r="BF24" s="414"/>
      <c r="BG24" s="414"/>
      <c r="BH24" s="5"/>
      <c r="BI24" s="5"/>
      <c r="BJ24" s="5"/>
      <c r="BK24" s="5"/>
    </row>
    <row r="25" spans="3:63" ht="13.5" customHeight="1">
      <c r="C25" s="246" t="s">
        <v>566</v>
      </c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5"/>
      <c r="O25" s="413">
        <v>1</v>
      </c>
      <c r="P25" s="414"/>
      <c r="Q25" s="414"/>
      <c r="R25" s="414"/>
      <c r="S25" s="414"/>
      <c r="T25" s="414"/>
      <c r="U25" s="414"/>
      <c r="V25" s="414">
        <v>4</v>
      </c>
      <c r="W25" s="414"/>
      <c r="X25" s="414"/>
      <c r="Y25" s="414"/>
      <c r="Z25" s="414"/>
      <c r="AA25" s="414"/>
      <c r="AB25" s="414"/>
      <c r="AC25" s="414">
        <v>1505</v>
      </c>
      <c r="AD25" s="414"/>
      <c r="AE25" s="414"/>
      <c r="AF25" s="414"/>
      <c r="AG25" s="414"/>
      <c r="AH25" s="414"/>
      <c r="AI25" s="414"/>
      <c r="AJ25" s="414"/>
      <c r="AK25" s="416">
        <v>1450</v>
      </c>
      <c r="AL25" s="416"/>
      <c r="AM25" s="416"/>
      <c r="AN25" s="416"/>
      <c r="AO25" s="416"/>
      <c r="AP25" s="416"/>
      <c r="AQ25" s="416"/>
      <c r="AR25" s="416"/>
      <c r="AS25" s="414">
        <v>1432</v>
      </c>
      <c r="AT25" s="414"/>
      <c r="AU25" s="414"/>
      <c r="AV25" s="414"/>
      <c r="AW25" s="414"/>
      <c r="AX25" s="414"/>
      <c r="AY25" s="414"/>
      <c r="AZ25" s="414"/>
      <c r="BA25" s="414">
        <v>18</v>
      </c>
      <c r="BB25" s="414"/>
      <c r="BC25" s="414"/>
      <c r="BD25" s="414"/>
      <c r="BE25" s="414"/>
      <c r="BF25" s="414"/>
      <c r="BG25" s="414"/>
      <c r="BH25" s="5"/>
      <c r="BI25" s="5"/>
      <c r="BJ25" s="5"/>
      <c r="BK25" s="5"/>
    </row>
    <row r="26" spans="3:63" ht="13.5" customHeight="1">
      <c r="C26" s="246" t="s">
        <v>12</v>
      </c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5"/>
      <c r="O26" s="413">
        <v>5</v>
      </c>
      <c r="P26" s="414"/>
      <c r="Q26" s="414"/>
      <c r="R26" s="414"/>
      <c r="S26" s="414"/>
      <c r="T26" s="414"/>
      <c r="U26" s="414"/>
      <c r="V26" s="414">
        <v>9</v>
      </c>
      <c r="W26" s="414"/>
      <c r="X26" s="414"/>
      <c r="Y26" s="414"/>
      <c r="Z26" s="414"/>
      <c r="AA26" s="414"/>
      <c r="AB26" s="414"/>
      <c r="AC26" s="414">
        <v>6672</v>
      </c>
      <c r="AD26" s="414"/>
      <c r="AE26" s="414"/>
      <c r="AF26" s="414"/>
      <c r="AG26" s="414"/>
      <c r="AH26" s="414"/>
      <c r="AI26" s="414"/>
      <c r="AJ26" s="414"/>
      <c r="AK26" s="416">
        <v>5034</v>
      </c>
      <c r="AL26" s="416"/>
      <c r="AM26" s="416"/>
      <c r="AN26" s="416"/>
      <c r="AO26" s="416"/>
      <c r="AP26" s="416"/>
      <c r="AQ26" s="416"/>
      <c r="AR26" s="416"/>
      <c r="AS26" s="414">
        <v>4976</v>
      </c>
      <c r="AT26" s="414"/>
      <c r="AU26" s="414"/>
      <c r="AV26" s="414"/>
      <c r="AW26" s="414"/>
      <c r="AX26" s="414"/>
      <c r="AY26" s="414"/>
      <c r="AZ26" s="414"/>
      <c r="BA26" s="414">
        <v>58</v>
      </c>
      <c r="BB26" s="414"/>
      <c r="BC26" s="414"/>
      <c r="BD26" s="414"/>
      <c r="BE26" s="414"/>
      <c r="BF26" s="414"/>
      <c r="BG26" s="414"/>
      <c r="BH26" s="5"/>
      <c r="BI26" s="5"/>
      <c r="BJ26" s="5"/>
      <c r="BK26" s="5"/>
    </row>
    <row r="27" spans="3:63" ht="13.5" customHeight="1">
      <c r="C27" s="246" t="s">
        <v>567</v>
      </c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5"/>
      <c r="O27" s="413">
        <v>13</v>
      </c>
      <c r="P27" s="414"/>
      <c r="Q27" s="414"/>
      <c r="R27" s="414"/>
      <c r="S27" s="414"/>
      <c r="T27" s="414"/>
      <c r="U27" s="414"/>
      <c r="V27" s="414">
        <v>6</v>
      </c>
      <c r="W27" s="414"/>
      <c r="X27" s="414"/>
      <c r="Y27" s="414"/>
      <c r="Z27" s="414"/>
      <c r="AA27" s="414"/>
      <c r="AB27" s="414"/>
      <c r="AC27" s="414">
        <v>7237</v>
      </c>
      <c r="AD27" s="414"/>
      <c r="AE27" s="414"/>
      <c r="AF27" s="414"/>
      <c r="AG27" s="414"/>
      <c r="AH27" s="414"/>
      <c r="AI27" s="414"/>
      <c r="AJ27" s="414"/>
      <c r="AK27" s="416">
        <v>6399</v>
      </c>
      <c r="AL27" s="416"/>
      <c r="AM27" s="416"/>
      <c r="AN27" s="416"/>
      <c r="AO27" s="416"/>
      <c r="AP27" s="416"/>
      <c r="AQ27" s="416"/>
      <c r="AR27" s="416"/>
      <c r="AS27" s="414">
        <v>6297</v>
      </c>
      <c r="AT27" s="414"/>
      <c r="AU27" s="414"/>
      <c r="AV27" s="414"/>
      <c r="AW27" s="414"/>
      <c r="AX27" s="414"/>
      <c r="AY27" s="414"/>
      <c r="AZ27" s="414"/>
      <c r="BA27" s="414">
        <v>102</v>
      </c>
      <c r="BB27" s="414"/>
      <c r="BC27" s="414"/>
      <c r="BD27" s="414"/>
      <c r="BE27" s="414"/>
      <c r="BF27" s="414"/>
      <c r="BG27" s="414"/>
      <c r="BH27" s="5"/>
      <c r="BI27" s="5"/>
      <c r="BJ27" s="5"/>
      <c r="BK27" s="5"/>
    </row>
    <row r="28" spans="3:63" ht="13.5" customHeight="1">
      <c r="C28" s="246" t="s">
        <v>568</v>
      </c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5"/>
      <c r="O28" s="413">
        <v>5</v>
      </c>
      <c r="P28" s="414"/>
      <c r="Q28" s="414"/>
      <c r="R28" s="414"/>
      <c r="S28" s="414"/>
      <c r="T28" s="414"/>
      <c r="U28" s="414"/>
      <c r="V28" s="415">
        <v>0</v>
      </c>
      <c r="W28" s="415"/>
      <c r="X28" s="415"/>
      <c r="Y28" s="415"/>
      <c r="Z28" s="415"/>
      <c r="AA28" s="415"/>
      <c r="AB28" s="415"/>
      <c r="AC28" s="414">
        <v>1111</v>
      </c>
      <c r="AD28" s="414"/>
      <c r="AE28" s="414"/>
      <c r="AF28" s="414"/>
      <c r="AG28" s="414"/>
      <c r="AH28" s="414"/>
      <c r="AI28" s="414"/>
      <c r="AJ28" s="414"/>
      <c r="AK28" s="416">
        <v>490</v>
      </c>
      <c r="AL28" s="416"/>
      <c r="AM28" s="416"/>
      <c r="AN28" s="416"/>
      <c r="AO28" s="416"/>
      <c r="AP28" s="416"/>
      <c r="AQ28" s="416"/>
      <c r="AR28" s="416"/>
      <c r="AS28" s="414">
        <v>475</v>
      </c>
      <c r="AT28" s="414"/>
      <c r="AU28" s="414"/>
      <c r="AV28" s="414"/>
      <c r="AW28" s="414"/>
      <c r="AX28" s="414"/>
      <c r="AY28" s="414"/>
      <c r="AZ28" s="414"/>
      <c r="BA28" s="414">
        <v>15</v>
      </c>
      <c r="BB28" s="414"/>
      <c r="BC28" s="414"/>
      <c r="BD28" s="414"/>
      <c r="BE28" s="414"/>
      <c r="BF28" s="414"/>
      <c r="BG28" s="414"/>
      <c r="BH28" s="5"/>
      <c r="BI28" s="5"/>
      <c r="BJ28" s="5"/>
      <c r="BK28" s="5"/>
    </row>
    <row r="29" spans="3:63" ht="8.1" customHeight="1">
      <c r="N29" s="5"/>
      <c r="O29" s="166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63"/>
      <c r="AL29" s="63"/>
      <c r="AM29" s="63"/>
      <c r="AN29" s="63"/>
      <c r="AO29" s="63"/>
      <c r="AP29" s="63"/>
      <c r="AQ29" s="63"/>
      <c r="AR29" s="63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5"/>
      <c r="BI29" s="5"/>
      <c r="BJ29" s="5"/>
      <c r="BK29" s="5"/>
    </row>
    <row r="30" spans="3:63" ht="13.5" customHeight="1">
      <c r="C30" s="246" t="s">
        <v>569</v>
      </c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5"/>
      <c r="O30" s="413">
        <v>1</v>
      </c>
      <c r="P30" s="414"/>
      <c r="Q30" s="414"/>
      <c r="R30" s="414"/>
      <c r="S30" s="414"/>
      <c r="T30" s="414"/>
      <c r="U30" s="414"/>
      <c r="V30" s="414">
        <v>4</v>
      </c>
      <c r="W30" s="414"/>
      <c r="X30" s="414"/>
      <c r="Y30" s="414"/>
      <c r="Z30" s="414"/>
      <c r="AA30" s="414"/>
      <c r="AB30" s="414"/>
      <c r="AC30" s="414">
        <v>2909</v>
      </c>
      <c r="AD30" s="414"/>
      <c r="AE30" s="414"/>
      <c r="AF30" s="414"/>
      <c r="AG30" s="414"/>
      <c r="AH30" s="414"/>
      <c r="AI30" s="414"/>
      <c r="AJ30" s="414"/>
      <c r="AK30" s="416">
        <v>1719</v>
      </c>
      <c r="AL30" s="416"/>
      <c r="AM30" s="416"/>
      <c r="AN30" s="416"/>
      <c r="AO30" s="416"/>
      <c r="AP30" s="416"/>
      <c r="AQ30" s="416"/>
      <c r="AR30" s="416"/>
      <c r="AS30" s="414">
        <v>1718</v>
      </c>
      <c r="AT30" s="414"/>
      <c r="AU30" s="414"/>
      <c r="AV30" s="414"/>
      <c r="AW30" s="414"/>
      <c r="AX30" s="414"/>
      <c r="AY30" s="414"/>
      <c r="AZ30" s="414"/>
      <c r="BA30" s="414">
        <v>1</v>
      </c>
      <c r="BB30" s="414"/>
      <c r="BC30" s="414"/>
      <c r="BD30" s="414"/>
      <c r="BE30" s="414"/>
      <c r="BF30" s="414"/>
      <c r="BG30" s="414"/>
      <c r="BH30" s="5"/>
      <c r="BI30" s="5"/>
      <c r="BJ30" s="5"/>
      <c r="BK30" s="5"/>
    </row>
    <row r="31" spans="3:63" ht="13.5" customHeight="1">
      <c r="C31" s="246" t="s">
        <v>570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5"/>
      <c r="O31" s="423">
        <v>0</v>
      </c>
      <c r="P31" s="415"/>
      <c r="Q31" s="415"/>
      <c r="R31" s="415"/>
      <c r="S31" s="415"/>
      <c r="T31" s="415"/>
      <c r="U31" s="415"/>
      <c r="V31" s="415">
        <v>0</v>
      </c>
      <c r="W31" s="415"/>
      <c r="X31" s="415"/>
      <c r="Y31" s="415"/>
      <c r="Z31" s="415"/>
      <c r="AA31" s="415"/>
      <c r="AB31" s="415"/>
      <c r="AC31" s="415">
        <v>0</v>
      </c>
      <c r="AD31" s="415"/>
      <c r="AE31" s="415"/>
      <c r="AF31" s="415"/>
      <c r="AG31" s="415"/>
      <c r="AH31" s="415"/>
      <c r="AI31" s="415"/>
      <c r="AJ31" s="415"/>
      <c r="AK31" s="416">
        <v>5</v>
      </c>
      <c r="AL31" s="416"/>
      <c r="AM31" s="416"/>
      <c r="AN31" s="416"/>
      <c r="AO31" s="416"/>
      <c r="AP31" s="416"/>
      <c r="AQ31" s="416"/>
      <c r="AR31" s="416"/>
      <c r="AS31" s="415">
        <v>0</v>
      </c>
      <c r="AT31" s="415"/>
      <c r="AU31" s="415"/>
      <c r="AV31" s="415"/>
      <c r="AW31" s="415"/>
      <c r="AX31" s="415"/>
      <c r="AY31" s="415"/>
      <c r="AZ31" s="415"/>
      <c r="BA31" s="415">
        <v>5</v>
      </c>
      <c r="BB31" s="415"/>
      <c r="BC31" s="415"/>
      <c r="BD31" s="415"/>
      <c r="BE31" s="415"/>
      <c r="BF31" s="415"/>
      <c r="BG31" s="415"/>
      <c r="BH31" s="5"/>
      <c r="BI31" s="5"/>
      <c r="BJ31" s="5"/>
      <c r="BK31" s="5"/>
    </row>
    <row r="32" spans="3:63" ht="13.5" customHeight="1">
      <c r="C32" s="246" t="s">
        <v>11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5"/>
      <c r="O32" s="413">
        <v>7</v>
      </c>
      <c r="P32" s="414"/>
      <c r="Q32" s="414"/>
      <c r="R32" s="414"/>
      <c r="S32" s="414"/>
      <c r="T32" s="414"/>
      <c r="U32" s="414"/>
      <c r="V32" s="415">
        <v>7</v>
      </c>
      <c r="W32" s="415"/>
      <c r="X32" s="415"/>
      <c r="Y32" s="415"/>
      <c r="Z32" s="415"/>
      <c r="AA32" s="415"/>
      <c r="AB32" s="415"/>
      <c r="AC32" s="414">
        <v>2961</v>
      </c>
      <c r="AD32" s="414"/>
      <c r="AE32" s="414"/>
      <c r="AF32" s="414"/>
      <c r="AG32" s="414"/>
      <c r="AH32" s="414"/>
      <c r="AI32" s="414"/>
      <c r="AJ32" s="414"/>
      <c r="AK32" s="416">
        <v>1910</v>
      </c>
      <c r="AL32" s="416"/>
      <c r="AM32" s="416"/>
      <c r="AN32" s="416"/>
      <c r="AO32" s="416"/>
      <c r="AP32" s="416"/>
      <c r="AQ32" s="416"/>
      <c r="AR32" s="416"/>
      <c r="AS32" s="414">
        <v>1882</v>
      </c>
      <c r="AT32" s="414"/>
      <c r="AU32" s="414"/>
      <c r="AV32" s="414"/>
      <c r="AW32" s="414"/>
      <c r="AX32" s="414"/>
      <c r="AY32" s="414"/>
      <c r="AZ32" s="414"/>
      <c r="BA32" s="414">
        <v>28</v>
      </c>
      <c r="BB32" s="414"/>
      <c r="BC32" s="414"/>
      <c r="BD32" s="414"/>
      <c r="BE32" s="414"/>
      <c r="BF32" s="414"/>
      <c r="BG32" s="414"/>
      <c r="BH32" s="5"/>
      <c r="BI32" s="5"/>
      <c r="BJ32" s="5"/>
      <c r="BK32" s="5"/>
    </row>
    <row r="33" spans="2:63" ht="13.5" customHeight="1">
      <c r="C33" s="246" t="s">
        <v>571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5"/>
      <c r="O33" s="413">
        <v>7</v>
      </c>
      <c r="P33" s="414"/>
      <c r="Q33" s="414"/>
      <c r="R33" s="414"/>
      <c r="S33" s="414"/>
      <c r="T33" s="414"/>
      <c r="U33" s="414"/>
      <c r="V33" s="414">
        <v>5</v>
      </c>
      <c r="W33" s="414"/>
      <c r="X33" s="414"/>
      <c r="Y33" s="414"/>
      <c r="Z33" s="414"/>
      <c r="AA33" s="414"/>
      <c r="AB33" s="414"/>
      <c r="AC33" s="414">
        <v>2530</v>
      </c>
      <c r="AD33" s="414"/>
      <c r="AE33" s="414"/>
      <c r="AF33" s="414"/>
      <c r="AG33" s="414"/>
      <c r="AH33" s="414"/>
      <c r="AI33" s="414"/>
      <c r="AJ33" s="414"/>
      <c r="AK33" s="416">
        <v>1609</v>
      </c>
      <c r="AL33" s="416"/>
      <c r="AM33" s="416"/>
      <c r="AN33" s="416"/>
      <c r="AO33" s="416"/>
      <c r="AP33" s="416"/>
      <c r="AQ33" s="416"/>
      <c r="AR33" s="416"/>
      <c r="AS33" s="414">
        <v>1569</v>
      </c>
      <c r="AT33" s="414"/>
      <c r="AU33" s="414"/>
      <c r="AV33" s="414"/>
      <c r="AW33" s="414"/>
      <c r="AX33" s="414"/>
      <c r="AY33" s="414"/>
      <c r="AZ33" s="414"/>
      <c r="BA33" s="414">
        <v>40</v>
      </c>
      <c r="BB33" s="414"/>
      <c r="BC33" s="414"/>
      <c r="BD33" s="414"/>
      <c r="BE33" s="414"/>
      <c r="BF33" s="414"/>
      <c r="BG33" s="414"/>
      <c r="BH33" s="5"/>
      <c r="BI33" s="5"/>
      <c r="BJ33" s="5"/>
      <c r="BK33" s="5"/>
    </row>
    <row r="34" spans="2:63" ht="13.5" customHeight="1">
      <c r="C34" s="246" t="s">
        <v>9</v>
      </c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5"/>
      <c r="O34" s="413">
        <v>1</v>
      </c>
      <c r="P34" s="414"/>
      <c r="Q34" s="414"/>
      <c r="R34" s="414"/>
      <c r="S34" s="414"/>
      <c r="T34" s="414"/>
      <c r="U34" s="414"/>
      <c r="V34" s="414">
        <v>3</v>
      </c>
      <c r="W34" s="414"/>
      <c r="X34" s="414"/>
      <c r="Y34" s="414"/>
      <c r="Z34" s="414"/>
      <c r="AA34" s="414"/>
      <c r="AB34" s="414"/>
      <c r="AC34" s="414">
        <v>420</v>
      </c>
      <c r="AD34" s="414"/>
      <c r="AE34" s="414"/>
      <c r="AF34" s="414"/>
      <c r="AG34" s="414"/>
      <c r="AH34" s="414"/>
      <c r="AI34" s="414"/>
      <c r="AJ34" s="414"/>
      <c r="AK34" s="416">
        <v>206</v>
      </c>
      <c r="AL34" s="416"/>
      <c r="AM34" s="416"/>
      <c r="AN34" s="416"/>
      <c r="AO34" s="416"/>
      <c r="AP34" s="416"/>
      <c r="AQ34" s="416"/>
      <c r="AR34" s="416"/>
      <c r="AS34" s="414">
        <v>163</v>
      </c>
      <c r="AT34" s="414"/>
      <c r="AU34" s="414"/>
      <c r="AV34" s="414"/>
      <c r="AW34" s="414"/>
      <c r="AX34" s="414"/>
      <c r="AY34" s="414"/>
      <c r="AZ34" s="414"/>
      <c r="BA34" s="414">
        <v>43</v>
      </c>
      <c r="BB34" s="414"/>
      <c r="BC34" s="414"/>
      <c r="BD34" s="414"/>
      <c r="BE34" s="414"/>
      <c r="BF34" s="414"/>
      <c r="BG34" s="414"/>
      <c r="BH34" s="5"/>
      <c r="BI34" s="5"/>
      <c r="BJ34" s="5"/>
      <c r="BK34" s="5"/>
    </row>
    <row r="35" spans="2:63" ht="7.5" customHeight="1">
      <c r="N35" s="5"/>
      <c r="O35" s="166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63"/>
      <c r="AL35" s="63"/>
      <c r="AM35" s="63"/>
      <c r="AN35" s="63"/>
      <c r="AO35" s="63"/>
      <c r="AP35" s="63"/>
      <c r="AQ35" s="63"/>
      <c r="AR35" s="63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5"/>
      <c r="BI35" s="5"/>
      <c r="BJ35" s="5"/>
      <c r="BK35" s="5"/>
    </row>
    <row r="36" spans="2:63" ht="13.5" customHeight="1">
      <c r="C36" s="246" t="s">
        <v>572</v>
      </c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5"/>
      <c r="O36" s="413">
        <v>1</v>
      </c>
      <c r="P36" s="414"/>
      <c r="Q36" s="414"/>
      <c r="R36" s="414"/>
      <c r="S36" s="414"/>
      <c r="T36" s="414"/>
      <c r="U36" s="414"/>
      <c r="V36" s="415">
        <v>0</v>
      </c>
      <c r="W36" s="415"/>
      <c r="X36" s="415"/>
      <c r="Y36" s="415"/>
      <c r="Z36" s="415"/>
      <c r="AA36" s="415"/>
      <c r="AB36" s="415"/>
      <c r="AC36" s="414">
        <v>849</v>
      </c>
      <c r="AD36" s="414"/>
      <c r="AE36" s="414"/>
      <c r="AF36" s="414"/>
      <c r="AG36" s="414"/>
      <c r="AH36" s="414"/>
      <c r="AI36" s="414"/>
      <c r="AJ36" s="414"/>
      <c r="AK36" s="416">
        <v>787</v>
      </c>
      <c r="AL36" s="416"/>
      <c r="AM36" s="416"/>
      <c r="AN36" s="416"/>
      <c r="AO36" s="416"/>
      <c r="AP36" s="416"/>
      <c r="AQ36" s="416"/>
      <c r="AR36" s="416"/>
      <c r="AS36" s="414">
        <v>778</v>
      </c>
      <c r="AT36" s="414"/>
      <c r="AU36" s="414"/>
      <c r="AV36" s="414"/>
      <c r="AW36" s="414"/>
      <c r="AX36" s="414"/>
      <c r="AY36" s="414"/>
      <c r="AZ36" s="414"/>
      <c r="BA36" s="414">
        <v>9</v>
      </c>
      <c r="BB36" s="414"/>
      <c r="BC36" s="414"/>
      <c r="BD36" s="414"/>
      <c r="BE36" s="414"/>
      <c r="BF36" s="414"/>
      <c r="BG36" s="414"/>
      <c r="BH36" s="5"/>
      <c r="BI36" s="5"/>
      <c r="BJ36" s="5"/>
      <c r="BK36" s="5"/>
    </row>
    <row r="37" spans="2:63" ht="13.5" customHeight="1">
      <c r="C37" s="246" t="s">
        <v>573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5"/>
      <c r="O37" s="413">
        <v>7</v>
      </c>
      <c r="P37" s="414"/>
      <c r="Q37" s="414"/>
      <c r="R37" s="414"/>
      <c r="S37" s="414"/>
      <c r="T37" s="414"/>
      <c r="U37" s="414"/>
      <c r="V37" s="415">
        <v>0</v>
      </c>
      <c r="W37" s="415"/>
      <c r="X37" s="415"/>
      <c r="Y37" s="415"/>
      <c r="Z37" s="415"/>
      <c r="AA37" s="415"/>
      <c r="AB37" s="415"/>
      <c r="AC37" s="414">
        <v>2347</v>
      </c>
      <c r="AD37" s="414"/>
      <c r="AE37" s="414"/>
      <c r="AF37" s="414"/>
      <c r="AG37" s="414"/>
      <c r="AH37" s="414"/>
      <c r="AI37" s="414"/>
      <c r="AJ37" s="414"/>
      <c r="AK37" s="416">
        <v>1757</v>
      </c>
      <c r="AL37" s="416"/>
      <c r="AM37" s="416"/>
      <c r="AN37" s="416"/>
      <c r="AO37" s="416"/>
      <c r="AP37" s="416"/>
      <c r="AQ37" s="416"/>
      <c r="AR37" s="416"/>
      <c r="AS37" s="414">
        <v>1746</v>
      </c>
      <c r="AT37" s="414"/>
      <c r="AU37" s="414"/>
      <c r="AV37" s="414"/>
      <c r="AW37" s="414"/>
      <c r="AX37" s="414"/>
      <c r="AY37" s="414"/>
      <c r="AZ37" s="414"/>
      <c r="BA37" s="414">
        <v>11</v>
      </c>
      <c r="BB37" s="414"/>
      <c r="BC37" s="414"/>
      <c r="BD37" s="414"/>
      <c r="BE37" s="414"/>
      <c r="BF37" s="414"/>
      <c r="BG37" s="414"/>
      <c r="BH37" s="5"/>
      <c r="BI37" s="5"/>
      <c r="BJ37" s="5"/>
      <c r="BK37" s="5"/>
    </row>
    <row r="38" spans="2:63" ht="13.5" customHeight="1">
      <c r="C38" s="246" t="s">
        <v>574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5"/>
      <c r="O38" s="413">
        <v>7</v>
      </c>
      <c r="P38" s="414"/>
      <c r="Q38" s="414"/>
      <c r="R38" s="414"/>
      <c r="S38" s="414"/>
      <c r="T38" s="414"/>
      <c r="U38" s="414"/>
      <c r="V38" s="414">
        <v>6</v>
      </c>
      <c r="W38" s="414"/>
      <c r="X38" s="414"/>
      <c r="Y38" s="414"/>
      <c r="Z38" s="414"/>
      <c r="AA38" s="414"/>
      <c r="AB38" s="414"/>
      <c r="AC38" s="414">
        <v>4003</v>
      </c>
      <c r="AD38" s="414"/>
      <c r="AE38" s="414"/>
      <c r="AF38" s="414"/>
      <c r="AG38" s="414"/>
      <c r="AH38" s="414"/>
      <c r="AI38" s="414"/>
      <c r="AJ38" s="414"/>
      <c r="AK38" s="416">
        <v>2796</v>
      </c>
      <c r="AL38" s="416"/>
      <c r="AM38" s="416"/>
      <c r="AN38" s="416"/>
      <c r="AO38" s="416"/>
      <c r="AP38" s="416"/>
      <c r="AQ38" s="416"/>
      <c r="AR38" s="416"/>
      <c r="AS38" s="414">
        <v>2749</v>
      </c>
      <c r="AT38" s="414"/>
      <c r="AU38" s="414"/>
      <c r="AV38" s="414"/>
      <c r="AW38" s="414"/>
      <c r="AX38" s="414"/>
      <c r="AY38" s="414"/>
      <c r="AZ38" s="414"/>
      <c r="BA38" s="414">
        <v>47</v>
      </c>
      <c r="BB38" s="414"/>
      <c r="BC38" s="414"/>
      <c r="BD38" s="414"/>
      <c r="BE38" s="414"/>
      <c r="BF38" s="414"/>
      <c r="BG38" s="414"/>
      <c r="BH38" s="5"/>
      <c r="BI38" s="5"/>
      <c r="BJ38" s="5"/>
      <c r="BK38" s="5"/>
    </row>
    <row r="39" spans="2:63" ht="13.5" customHeight="1">
      <c r="C39" s="246" t="s">
        <v>575</v>
      </c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5"/>
      <c r="O39" s="413">
        <v>1</v>
      </c>
      <c r="P39" s="414"/>
      <c r="Q39" s="414"/>
      <c r="R39" s="414"/>
      <c r="S39" s="414"/>
      <c r="T39" s="414"/>
      <c r="U39" s="414"/>
      <c r="V39" s="414">
        <v>2</v>
      </c>
      <c r="W39" s="414"/>
      <c r="X39" s="414"/>
      <c r="Y39" s="414"/>
      <c r="Z39" s="414"/>
      <c r="AA39" s="414"/>
      <c r="AB39" s="414"/>
      <c r="AC39" s="414">
        <v>1063</v>
      </c>
      <c r="AD39" s="414"/>
      <c r="AE39" s="414"/>
      <c r="AF39" s="414"/>
      <c r="AG39" s="414"/>
      <c r="AH39" s="414"/>
      <c r="AI39" s="414"/>
      <c r="AJ39" s="414"/>
      <c r="AK39" s="416">
        <v>1004</v>
      </c>
      <c r="AL39" s="416"/>
      <c r="AM39" s="416"/>
      <c r="AN39" s="416"/>
      <c r="AO39" s="416"/>
      <c r="AP39" s="416"/>
      <c r="AQ39" s="416"/>
      <c r="AR39" s="416"/>
      <c r="AS39" s="414">
        <v>983</v>
      </c>
      <c r="AT39" s="414"/>
      <c r="AU39" s="414"/>
      <c r="AV39" s="414"/>
      <c r="AW39" s="414"/>
      <c r="AX39" s="414"/>
      <c r="AY39" s="414"/>
      <c r="AZ39" s="414"/>
      <c r="BA39" s="414">
        <v>21</v>
      </c>
      <c r="BB39" s="414"/>
      <c r="BC39" s="414"/>
      <c r="BD39" s="414"/>
      <c r="BE39" s="414"/>
      <c r="BF39" s="414"/>
      <c r="BG39" s="414"/>
      <c r="BH39" s="5"/>
      <c r="BI39" s="5"/>
      <c r="BJ39" s="5"/>
      <c r="BK39" s="5"/>
    </row>
    <row r="40" spans="2:63" ht="13.5" customHeight="1">
      <c r="C40" s="246" t="s">
        <v>576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5"/>
      <c r="O40" s="413">
        <v>1</v>
      </c>
      <c r="P40" s="414"/>
      <c r="Q40" s="414"/>
      <c r="R40" s="414"/>
      <c r="S40" s="414"/>
      <c r="T40" s="414"/>
      <c r="U40" s="414"/>
      <c r="V40" s="415">
        <v>0</v>
      </c>
      <c r="W40" s="415"/>
      <c r="X40" s="415"/>
      <c r="Y40" s="415"/>
      <c r="Z40" s="415"/>
      <c r="AA40" s="415"/>
      <c r="AB40" s="415"/>
      <c r="AC40" s="414">
        <v>231</v>
      </c>
      <c r="AD40" s="414"/>
      <c r="AE40" s="414"/>
      <c r="AF40" s="414"/>
      <c r="AG40" s="414"/>
      <c r="AH40" s="414"/>
      <c r="AI40" s="414"/>
      <c r="AJ40" s="414"/>
      <c r="AK40" s="416">
        <v>47</v>
      </c>
      <c r="AL40" s="416"/>
      <c r="AM40" s="416"/>
      <c r="AN40" s="416"/>
      <c r="AO40" s="416"/>
      <c r="AP40" s="416"/>
      <c r="AQ40" s="416"/>
      <c r="AR40" s="416"/>
      <c r="AS40" s="414">
        <v>45</v>
      </c>
      <c r="AT40" s="414"/>
      <c r="AU40" s="414"/>
      <c r="AV40" s="414"/>
      <c r="AW40" s="414"/>
      <c r="AX40" s="414"/>
      <c r="AY40" s="414"/>
      <c r="AZ40" s="414"/>
      <c r="BA40" s="414">
        <v>2</v>
      </c>
      <c r="BB40" s="414"/>
      <c r="BC40" s="414"/>
      <c r="BD40" s="414"/>
      <c r="BE40" s="414"/>
      <c r="BF40" s="414"/>
      <c r="BG40" s="414"/>
      <c r="BH40" s="5"/>
      <c r="BI40" s="5"/>
      <c r="BJ40" s="5"/>
      <c r="BK40" s="5"/>
    </row>
    <row r="41" spans="2:63" ht="7.5" customHeight="1">
      <c r="N41" s="5"/>
      <c r="O41" s="166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63"/>
      <c r="AL41" s="63"/>
      <c r="AM41" s="63"/>
      <c r="AN41" s="63"/>
      <c r="AO41" s="63"/>
      <c r="AP41" s="63"/>
      <c r="AQ41" s="63"/>
      <c r="AR41" s="63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5"/>
      <c r="BI41" s="5"/>
      <c r="BJ41" s="5"/>
      <c r="BK41" s="5"/>
    </row>
    <row r="42" spans="2:63" ht="13.5" customHeight="1">
      <c r="C42" s="246" t="s">
        <v>577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5"/>
      <c r="O42" s="413">
        <v>6</v>
      </c>
      <c r="P42" s="414"/>
      <c r="Q42" s="414"/>
      <c r="R42" s="414"/>
      <c r="S42" s="414"/>
      <c r="T42" s="414"/>
      <c r="U42" s="414"/>
      <c r="V42" s="415">
        <v>0</v>
      </c>
      <c r="W42" s="415"/>
      <c r="X42" s="415"/>
      <c r="Y42" s="415"/>
      <c r="Z42" s="415"/>
      <c r="AA42" s="415"/>
      <c r="AB42" s="415"/>
      <c r="AC42" s="414">
        <v>4857</v>
      </c>
      <c r="AD42" s="414"/>
      <c r="AE42" s="414"/>
      <c r="AF42" s="414"/>
      <c r="AG42" s="414"/>
      <c r="AH42" s="414"/>
      <c r="AI42" s="414"/>
      <c r="AJ42" s="414"/>
      <c r="AK42" s="416">
        <v>4370</v>
      </c>
      <c r="AL42" s="416"/>
      <c r="AM42" s="416"/>
      <c r="AN42" s="416"/>
      <c r="AO42" s="416"/>
      <c r="AP42" s="416"/>
      <c r="AQ42" s="416"/>
      <c r="AR42" s="416"/>
      <c r="AS42" s="414">
        <v>4356</v>
      </c>
      <c r="AT42" s="414"/>
      <c r="AU42" s="414"/>
      <c r="AV42" s="414"/>
      <c r="AW42" s="414"/>
      <c r="AX42" s="414"/>
      <c r="AY42" s="414"/>
      <c r="AZ42" s="414"/>
      <c r="BA42" s="414">
        <v>14</v>
      </c>
      <c r="BB42" s="414"/>
      <c r="BC42" s="414"/>
      <c r="BD42" s="414"/>
      <c r="BE42" s="414"/>
      <c r="BF42" s="414"/>
      <c r="BG42" s="414"/>
      <c r="BH42" s="5"/>
      <c r="BI42" s="5"/>
      <c r="BJ42" s="5"/>
      <c r="BK42" s="5"/>
    </row>
    <row r="43" spans="2:63" ht="13.5" customHeight="1">
      <c r="C43" s="246" t="s">
        <v>13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5"/>
      <c r="O43" s="413">
        <v>1</v>
      </c>
      <c r="P43" s="414"/>
      <c r="Q43" s="414"/>
      <c r="R43" s="414"/>
      <c r="S43" s="414"/>
      <c r="T43" s="414"/>
      <c r="U43" s="414"/>
      <c r="V43" s="414">
        <v>3</v>
      </c>
      <c r="W43" s="414"/>
      <c r="X43" s="414"/>
      <c r="Y43" s="414"/>
      <c r="Z43" s="414"/>
      <c r="AA43" s="414"/>
      <c r="AB43" s="414"/>
      <c r="AC43" s="414">
        <v>1148</v>
      </c>
      <c r="AD43" s="414"/>
      <c r="AE43" s="414"/>
      <c r="AF43" s="414"/>
      <c r="AG43" s="414"/>
      <c r="AH43" s="414"/>
      <c r="AI43" s="414"/>
      <c r="AJ43" s="414"/>
      <c r="AK43" s="416">
        <v>576</v>
      </c>
      <c r="AL43" s="416"/>
      <c r="AM43" s="416"/>
      <c r="AN43" s="416"/>
      <c r="AO43" s="416"/>
      <c r="AP43" s="416"/>
      <c r="AQ43" s="416"/>
      <c r="AR43" s="416"/>
      <c r="AS43" s="414">
        <v>573</v>
      </c>
      <c r="AT43" s="414"/>
      <c r="AU43" s="414"/>
      <c r="AV43" s="414"/>
      <c r="AW43" s="414"/>
      <c r="AX43" s="414"/>
      <c r="AY43" s="414"/>
      <c r="AZ43" s="414"/>
      <c r="BA43" s="414">
        <v>3</v>
      </c>
      <c r="BB43" s="414"/>
      <c r="BC43" s="414"/>
      <c r="BD43" s="414"/>
      <c r="BE43" s="414"/>
      <c r="BF43" s="414"/>
      <c r="BG43" s="414"/>
      <c r="BH43" s="5"/>
      <c r="BI43" s="5"/>
      <c r="BJ43" s="5"/>
      <c r="BK43" s="5"/>
    </row>
    <row r="44" spans="2:63" ht="13.5" customHeight="1">
      <c r="C44" s="246" t="s">
        <v>578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5"/>
      <c r="O44" s="413">
        <v>1</v>
      </c>
      <c r="P44" s="414"/>
      <c r="Q44" s="414"/>
      <c r="R44" s="414"/>
      <c r="S44" s="414"/>
      <c r="T44" s="414"/>
      <c r="U44" s="414"/>
      <c r="V44" s="414">
        <v>1</v>
      </c>
      <c r="W44" s="414"/>
      <c r="X44" s="414"/>
      <c r="Y44" s="414"/>
      <c r="Z44" s="414"/>
      <c r="AA44" s="414"/>
      <c r="AB44" s="414"/>
      <c r="AC44" s="414">
        <v>236</v>
      </c>
      <c r="AD44" s="414"/>
      <c r="AE44" s="414"/>
      <c r="AF44" s="414"/>
      <c r="AG44" s="414"/>
      <c r="AH44" s="414"/>
      <c r="AI44" s="414"/>
      <c r="AJ44" s="414"/>
      <c r="AK44" s="416">
        <v>201</v>
      </c>
      <c r="AL44" s="416"/>
      <c r="AM44" s="416"/>
      <c r="AN44" s="416"/>
      <c r="AO44" s="416"/>
      <c r="AP44" s="416"/>
      <c r="AQ44" s="416"/>
      <c r="AR44" s="416"/>
      <c r="AS44" s="414">
        <v>199</v>
      </c>
      <c r="AT44" s="414"/>
      <c r="AU44" s="414"/>
      <c r="AV44" s="414"/>
      <c r="AW44" s="414"/>
      <c r="AX44" s="414"/>
      <c r="AY44" s="414"/>
      <c r="AZ44" s="414"/>
      <c r="BA44" s="414">
        <v>2</v>
      </c>
      <c r="BB44" s="414"/>
      <c r="BC44" s="414"/>
      <c r="BD44" s="414"/>
      <c r="BE44" s="414"/>
      <c r="BF44" s="414"/>
      <c r="BG44" s="414"/>
      <c r="BH44" s="5"/>
      <c r="BI44" s="5"/>
      <c r="BJ44" s="5"/>
      <c r="BK44" s="5"/>
    </row>
    <row r="45" spans="2:6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5"/>
      <c r="BI45" s="5"/>
      <c r="BJ45" s="5"/>
      <c r="BK45" s="5"/>
    </row>
    <row r="46" spans="2:63">
      <c r="C46" s="244" t="s">
        <v>175</v>
      </c>
      <c r="D46" s="244"/>
      <c r="E46" s="23" t="s">
        <v>176</v>
      </c>
      <c r="F46" s="330">
        <v>-1</v>
      </c>
      <c r="G46" s="330"/>
      <c r="H46" s="11" t="s">
        <v>183</v>
      </c>
    </row>
    <row r="47" spans="2:63">
      <c r="F47" s="331">
        <v>-2</v>
      </c>
      <c r="G47" s="331"/>
      <c r="H47" s="12" t="s">
        <v>184</v>
      </c>
    </row>
    <row r="48" spans="2:63">
      <c r="F48" s="331">
        <v>-3</v>
      </c>
      <c r="G48" s="331"/>
      <c r="H48" s="12" t="s">
        <v>551</v>
      </c>
    </row>
    <row r="49" spans="2:8">
      <c r="F49" s="331">
        <v>-4</v>
      </c>
      <c r="G49" s="331"/>
      <c r="H49" s="12" t="s">
        <v>185</v>
      </c>
    </row>
    <row r="50" spans="2:8">
      <c r="F50" s="331">
        <v>-5</v>
      </c>
      <c r="G50" s="331"/>
      <c r="H50" s="12" t="s">
        <v>180</v>
      </c>
    </row>
    <row r="51" spans="2:8">
      <c r="F51" s="331">
        <v>-6</v>
      </c>
      <c r="G51" s="331"/>
      <c r="H51" s="12" t="s">
        <v>186</v>
      </c>
    </row>
    <row r="52" spans="2:8">
      <c r="B52" s="242" t="s">
        <v>177</v>
      </c>
      <c r="C52" s="242"/>
      <c r="D52" s="242"/>
      <c r="E52" s="23" t="s">
        <v>176</v>
      </c>
      <c r="F52" s="4" t="s">
        <v>178</v>
      </c>
    </row>
    <row r="83" ht="13.5" customHeight="1"/>
    <row r="84" ht="13.5" customHeight="1"/>
    <row r="87" ht="13.5" customHeight="1"/>
    <row r="89" ht="13.5" customHeight="1"/>
    <row r="91" ht="13.5" customHeight="1"/>
    <row r="93" ht="13.5" customHeight="1"/>
    <row r="95" ht="13.5" customHeight="1"/>
    <row r="97" ht="13.5" customHeight="1"/>
    <row r="99" ht="13.5" customHeight="1"/>
    <row r="103" ht="13.5" customHeight="1"/>
  </sheetData>
  <mergeCells count="217">
    <mergeCell ref="C44:M44"/>
    <mergeCell ref="O44:U44"/>
    <mergeCell ref="V44:AB44"/>
    <mergeCell ref="AC44:AJ44"/>
    <mergeCell ref="AK44:AR44"/>
    <mergeCell ref="AS44:AZ44"/>
    <mergeCell ref="BA44:BG44"/>
    <mergeCell ref="C42:M42"/>
    <mergeCell ref="O42:U42"/>
    <mergeCell ref="V42:AB42"/>
    <mergeCell ref="AC42:AJ42"/>
    <mergeCell ref="AK42:AR42"/>
    <mergeCell ref="AS42:AZ42"/>
    <mergeCell ref="BA42:BG42"/>
    <mergeCell ref="C43:M43"/>
    <mergeCell ref="O43:U43"/>
    <mergeCell ref="V43:AB43"/>
    <mergeCell ref="AC43:AJ43"/>
    <mergeCell ref="AK43:AR43"/>
    <mergeCell ref="AS43:AZ43"/>
    <mergeCell ref="BA43:BG43"/>
    <mergeCell ref="C39:M39"/>
    <mergeCell ref="O39:U39"/>
    <mergeCell ref="V39:AB39"/>
    <mergeCell ref="AC39:AJ39"/>
    <mergeCell ref="AK39:AR39"/>
    <mergeCell ref="AS39:AZ39"/>
    <mergeCell ref="BA39:BG39"/>
    <mergeCell ref="C40:M40"/>
    <mergeCell ref="O40:U40"/>
    <mergeCell ref="V40:AB40"/>
    <mergeCell ref="AC40:AJ40"/>
    <mergeCell ref="AK40:AR40"/>
    <mergeCell ref="AS40:AZ40"/>
    <mergeCell ref="BA40:BG40"/>
    <mergeCell ref="C37:M37"/>
    <mergeCell ref="O37:U37"/>
    <mergeCell ref="V37:AB37"/>
    <mergeCell ref="AC37:AJ37"/>
    <mergeCell ref="AK37:AR37"/>
    <mergeCell ref="AS37:AZ37"/>
    <mergeCell ref="BA37:BG37"/>
    <mergeCell ref="C38:M38"/>
    <mergeCell ref="O38:U38"/>
    <mergeCell ref="V38:AB38"/>
    <mergeCell ref="AC38:AJ38"/>
    <mergeCell ref="AK38:AR38"/>
    <mergeCell ref="AS38:AZ38"/>
    <mergeCell ref="BA38:BG38"/>
    <mergeCell ref="C34:M34"/>
    <mergeCell ref="O34:U34"/>
    <mergeCell ref="V34:AB34"/>
    <mergeCell ref="AC34:AJ34"/>
    <mergeCell ref="AK34:AR34"/>
    <mergeCell ref="AS34:AZ34"/>
    <mergeCell ref="BA34:BG34"/>
    <mergeCell ref="C36:M36"/>
    <mergeCell ref="O36:U36"/>
    <mergeCell ref="V36:AB36"/>
    <mergeCell ref="AC36:AJ36"/>
    <mergeCell ref="AK36:AR36"/>
    <mergeCell ref="AS36:AZ36"/>
    <mergeCell ref="BA36:BG36"/>
    <mergeCell ref="C32:M32"/>
    <mergeCell ref="O32:U32"/>
    <mergeCell ref="V32:AB32"/>
    <mergeCell ref="AC32:AJ32"/>
    <mergeCell ref="AK32:AR32"/>
    <mergeCell ref="AS32:AZ32"/>
    <mergeCell ref="BA32:BG32"/>
    <mergeCell ref="C33:M33"/>
    <mergeCell ref="O33:U33"/>
    <mergeCell ref="V33:AB33"/>
    <mergeCell ref="AC33:AJ33"/>
    <mergeCell ref="AK33:AR33"/>
    <mergeCell ref="AS33:AZ33"/>
    <mergeCell ref="BA33:BG33"/>
    <mergeCell ref="C30:M30"/>
    <mergeCell ref="O30:U30"/>
    <mergeCell ref="V30:AB30"/>
    <mergeCell ref="AC30:AJ30"/>
    <mergeCell ref="AK30:AR30"/>
    <mergeCell ref="AS30:AZ30"/>
    <mergeCell ref="BA30:BG30"/>
    <mergeCell ref="C31:M31"/>
    <mergeCell ref="O31:U31"/>
    <mergeCell ref="V31:AB31"/>
    <mergeCell ref="AC31:AJ31"/>
    <mergeCell ref="AK31:AR31"/>
    <mergeCell ref="AS31:AZ31"/>
    <mergeCell ref="BA31:BG31"/>
    <mergeCell ref="C27:M27"/>
    <mergeCell ref="O27:U27"/>
    <mergeCell ref="V27:AB27"/>
    <mergeCell ref="AC27:AJ27"/>
    <mergeCell ref="AK27:AR27"/>
    <mergeCell ref="AS27:AZ27"/>
    <mergeCell ref="BA27:BG27"/>
    <mergeCell ref="C28:M28"/>
    <mergeCell ref="O28:U28"/>
    <mergeCell ref="V28:AB28"/>
    <mergeCell ref="AC28:AJ28"/>
    <mergeCell ref="AK28:AR28"/>
    <mergeCell ref="AS28:AZ28"/>
    <mergeCell ref="BA28:BG28"/>
    <mergeCell ref="C25:M25"/>
    <mergeCell ref="O25:U25"/>
    <mergeCell ref="V25:AB25"/>
    <mergeCell ref="AC25:AJ25"/>
    <mergeCell ref="AK25:AR25"/>
    <mergeCell ref="AS25:AZ25"/>
    <mergeCell ref="BA25:BG25"/>
    <mergeCell ref="C26:M26"/>
    <mergeCell ref="O26:U26"/>
    <mergeCell ref="V26:AB26"/>
    <mergeCell ref="AC26:AJ26"/>
    <mergeCell ref="AK26:AR26"/>
    <mergeCell ref="AS26:AZ26"/>
    <mergeCell ref="BA26:BG26"/>
    <mergeCell ref="C22:M22"/>
    <mergeCell ref="O22:U22"/>
    <mergeCell ref="V22:AB22"/>
    <mergeCell ref="AC22:AJ22"/>
    <mergeCell ref="AK22:AR22"/>
    <mergeCell ref="AS22:AZ22"/>
    <mergeCell ref="BA22:BG22"/>
    <mergeCell ref="C24:M24"/>
    <mergeCell ref="O24:U24"/>
    <mergeCell ref="V24:AB24"/>
    <mergeCell ref="AC24:AJ24"/>
    <mergeCell ref="AK24:AR24"/>
    <mergeCell ref="AS24:AZ24"/>
    <mergeCell ref="BA24:BG24"/>
    <mergeCell ref="C20:M20"/>
    <mergeCell ref="O20:U20"/>
    <mergeCell ref="V20:AB20"/>
    <mergeCell ref="AC20:AJ20"/>
    <mergeCell ref="AK20:AR20"/>
    <mergeCell ref="AS20:AZ20"/>
    <mergeCell ref="BA20:BG20"/>
    <mergeCell ref="C21:M21"/>
    <mergeCell ref="O21:U21"/>
    <mergeCell ref="V21:AB21"/>
    <mergeCell ref="AC21:AJ21"/>
    <mergeCell ref="AK21:AR21"/>
    <mergeCell ref="AS21:AZ21"/>
    <mergeCell ref="BA21:BG21"/>
    <mergeCell ref="AK19:AR19"/>
    <mergeCell ref="AS19:AZ19"/>
    <mergeCell ref="BA19:BG19"/>
    <mergeCell ref="G15:I15"/>
    <mergeCell ref="O15:U15"/>
    <mergeCell ref="V15:AB15"/>
    <mergeCell ref="AC15:AJ15"/>
    <mergeCell ref="AK15:AR15"/>
    <mergeCell ref="AS15:AZ15"/>
    <mergeCell ref="BA15:BG15"/>
    <mergeCell ref="G16:I16"/>
    <mergeCell ref="O16:U16"/>
    <mergeCell ref="AC16:AJ16"/>
    <mergeCell ref="AK16:AR16"/>
    <mergeCell ref="AS16:AZ16"/>
    <mergeCell ref="BA16:BG16"/>
    <mergeCell ref="G13:I13"/>
    <mergeCell ref="O13:U13"/>
    <mergeCell ref="V13:AB13"/>
    <mergeCell ref="AC13:AJ13"/>
    <mergeCell ref="AK13:AR13"/>
    <mergeCell ref="AS13:AZ13"/>
    <mergeCell ref="BA13:BG13"/>
    <mergeCell ref="G14:I14"/>
    <mergeCell ref="O14:U14"/>
    <mergeCell ref="V14:AB14"/>
    <mergeCell ref="AC14:AJ14"/>
    <mergeCell ref="AK14:AR14"/>
    <mergeCell ref="AS14:AZ14"/>
    <mergeCell ref="BA14:BG14"/>
    <mergeCell ref="AC7:AJ10"/>
    <mergeCell ref="AK7:BG7"/>
    <mergeCell ref="O8:U10"/>
    <mergeCell ref="V8:AB10"/>
    <mergeCell ref="AK8:AR10"/>
    <mergeCell ref="AS8:AZ10"/>
    <mergeCell ref="BA8:BG10"/>
    <mergeCell ref="D12:F12"/>
    <mergeCell ref="G12:I12"/>
    <mergeCell ref="J12:L12"/>
    <mergeCell ref="O12:U12"/>
    <mergeCell ref="V12:AB12"/>
    <mergeCell ref="AC12:AJ12"/>
    <mergeCell ref="AK12:AR12"/>
    <mergeCell ref="AS12:AZ12"/>
    <mergeCell ref="BA12:BG12"/>
    <mergeCell ref="F50:G50"/>
    <mergeCell ref="F51:G51"/>
    <mergeCell ref="B52:D52"/>
    <mergeCell ref="C46:D46"/>
    <mergeCell ref="F46:G46"/>
    <mergeCell ref="F47:G47"/>
    <mergeCell ref="F48:G48"/>
    <mergeCell ref="F49:G49"/>
    <mergeCell ref="A1:S2"/>
    <mergeCell ref="B7:N10"/>
    <mergeCell ref="O7:AB7"/>
    <mergeCell ref="V16:AB16"/>
    <mergeCell ref="B5:BG5"/>
    <mergeCell ref="C18:M18"/>
    <mergeCell ref="O18:U18"/>
    <mergeCell ref="V18:AB18"/>
    <mergeCell ref="AC18:AJ18"/>
    <mergeCell ref="AK18:AR18"/>
    <mergeCell ref="AS18:AZ18"/>
    <mergeCell ref="BA18:BG18"/>
    <mergeCell ref="C19:M19"/>
    <mergeCell ref="O19:U19"/>
    <mergeCell ref="V19:AB19"/>
    <mergeCell ref="AC19:AJ19"/>
  </mergeCells>
  <phoneticPr fontId="12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4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T1" s="181">
        <f>'246'!A1+1</f>
        <v>247</v>
      </c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3" ht="11.1" customHeight="1"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3" ht="11.1" customHeight="1">
      <c r="AQ3" s="120"/>
      <c r="AR3" s="120"/>
      <c r="AS3" s="120"/>
    </row>
    <row r="4" spans="2:63" ht="11.1" customHeight="1">
      <c r="AQ4" s="120"/>
      <c r="AR4" s="120"/>
      <c r="AS4" s="120"/>
    </row>
    <row r="5" spans="2:63" ht="18" customHeight="1">
      <c r="B5" s="263" t="s">
        <v>601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112"/>
      <c r="BJ5" s="112"/>
    </row>
    <row r="6" spans="2:63" ht="12.95" customHeight="1">
      <c r="BG6" s="119" t="s">
        <v>527</v>
      </c>
    </row>
    <row r="7" spans="2:63" ht="13.5" customHeight="1">
      <c r="B7" s="298" t="s">
        <v>22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425"/>
      <c r="O7" s="426" t="s">
        <v>526</v>
      </c>
      <c r="P7" s="426"/>
      <c r="Q7" s="426"/>
      <c r="R7" s="426"/>
      <c r="S7" s="426"/>
      <c r="T7" s="426"/>
      <c r="U7" s="426"/>
      <c r="V7" s="426"/>
      <c r="W7" s="426"/>
      <c r="X7" s="426" t="s">
        <v>525</v>
      </c>
      <c r="Y7" s="426"/>
      <c r="Z7" s="426"/>
      <c r="AA7" s="426"/>
      <c r="AB7" s="426"/>
      <c r="AC7" s="426"/>
      <c r="AD7" s="426"/>
      <c r="AE7" s="426"/>
      <c r="AF7" s="426"/>
      <c r="AG7" s="426" t="s">
        <v>524</v>
      </c>
      <c r="AH7" s="426"/>
      <c r="AI7" s="426"/>
      <c r="AJ7" s="426"/>
      <c r="AK7" s="426"/>
      <c r="AL7" s="426"/>
      <c r="AM7" s="426"/>
      <c r="AN7" s="426"/>
      <c r="AO7" s="426"/>
      <c r="AP7" s="426" t="s">
        <v>523</v>
      </c>
      <c r="AQ7" s="426"/>
      <c r="AR7" s="426"/>
      <c r="AS7" s="426"/>
      <c r="AT7" s="426"/>
      <c r="AU7" s="426"/>
      <c r="AV7" s="426"/>
      <c r="AW7" s="426"/>
      <c r="AX7" s="426"/>
      <c r="AY7" s="427" t="s">
        <v>522</v>
      </c>
      <c r="AZ7" s="427"/>
      <c r="BA7" s="427"/>
      <c r="BB7" s="427"/>
      <c r="BC7" s="427"/>
      <c r="BD7" s="427"/>
      <c r="BE7" s="427"/>
      <c r="BF7" s="427"/>
      <c r="BG7" s="428"/>
      <c r="BH7" s="113"/>
      <c r="BI7" s="113"/>
      <c r="BJ7" s="113"/>
    </row>
    <row r="8" spans="2:63">
      <c r="B8" s="300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8"/>
      <c r="O8" s="424" t="s">
        <v>521</v>
      </c>
      <c r="P8" s="410"/>
      <c r="Q8" s="410"/>
      <c r="R8" s="411"/>
      <c r="S8" s="424" t="s">
        <v>520</v>
      </c>
      <c r="T8" s="410"/>
      <c r="U8" s="410"/>
      <c r="V8" s="410"/>
      <c r="W8" s="411"/>
      <c r="X8" s="424" t="s">
        <v>521</v>
      </c>
      <c r="Y8" s="410"/>
      <c r="Z8" s="410"/>
      <c r="AA8" s="411"/>
      <c r="AB8" s="424" t="s">
        <v>520</v>
      </c>
      <c r="AC8" s="410"/>
      <c r="AD8" s="410"/>
      <c r="AE8" s="410"/>
      <c r="AF8" s="411"/>
      <c r="AG8" s="424" t="s">
        <v>521</v>
      </c>
      <c r="AH8" s="410"/>
      <c r="AI8" s="410"/>
      <c r="AJ8" s="411"/>
      <c r="AK8" s="424" t="s">
        <v>520</v>
      </c>
      <c r="AL8" s="410"/>
      <c r="AM8" s="410"/>
      <c r="AN8" s="410"/>
      <c r="AO8" s="411"/>
      <c r="AP8" s="424" t="s">
        <v>521</v>
      </c>
      <c r="AQ8" s="410"/>
      <c r="AR8" s="410"/>
      <c r="AS8" s="411"/>
      <c r="AT8" s="424" t="s">
        <v>520</v>
      </c>
      <c r="AU8" s="410"/>
      <c r="AV8" s="410"/>
      <c r="AW8" s="410"/>
      <c r="AX8" s="411"/>
      <c r="AY8" s="429" t="s">
        <v>521</v>
      </c>
      <c r="AZ8" s="430"/>
      <c r="BA8" s="430"/>
      <c r="BB8" s="431"/>
      <c r="BC8" s="429" t="s">
        <v>520</v>
      </c>
      <c r="BD8" s="430"/>
      <c r="BE8" s="430"/>
      <c r="BF8" s="430"/>
      <c r="BG8" s="430"/>
      <c r="BH8" s="113"/>
      <c r="BI8" s="113"/>
      <c r="BJ8" s="113"/>
    </row>
    <row r="9" spans="2:63" ht="6.9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2:63">
      <c r="B10" s="436" t="s">
        <v>519</v>
      </c>
      <c r="C10" s="436"/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7"/>
      <c r="O10" s="434">
        <v>107</v>
      </c>
      <c r="P10" s="435"/>
      <c r="Q10" s="435"/>
      <c r="R10" s="435"/>
      <c r="S10" s="435">
        <v>22770</v>
      </c>
      <c r="T10" s="435"/>
      <c r="U10" s="435"/>
      <c r="V10" s="435"/>
      <c r="W10" s="435"/>
      <c r="X10" s="435">
        <v>107</v>
      </c>
      <c r="Y10" s="435"/>
      <c r="Z10" s="435"/>
      <c r="AA10" s="435"/>
      <c r="AB10" s="435">
        <v>23045</v>
      </c>
      <c r="AC10" s="435"/>
      <c r="AD10" s="435"/>
      <c r="AE10" s="435"/>
      <c r="AF10" s="435"/>
      <c r="AG10" s="435">
        <v>103</v>
      </c>
      <c r="AH10" s="435"/>
      <c r="AI10" s="435"/>
      <c r="AJ10" s="435"/>
      <c r="AK10" s="435">
        <v>23308</v>
      </c>
      <c r="AL10" s="435"/>
      <c r="AM10" s="435"/>
      <c r="AN10" s="435"/>
      <c r="AO10" s="435"/>
      <c r="AP10" s="435">
        <v>102</v>
      </c>
      <c r="AQ10" s="435"/>
      <c r="AR10" s="435"/>
      <c r="AS10" s="435"/>
      <c r="AT10" s="435">
        <v>22466</v>
      </c>
      <c r="AU10" s="435"/>
      <c r="AV10" s="435"/>
      <c r="AW10" s="435"/>
      <c r="AX10" s="435"/>
      <c r="AY10" s="432">
        <v>103</v>
      </c>
      <c r="AZ10" s="432"/>
      <c r="BA10" s="432"/>
      <c r="BB10" s="432"/>
      <c r="BC10" s="432">
        <v>21714</v>
      </c>
      <c r="BD10" s="432"/>
      <c r="BE10" s="432"/>
      <c r="BF10" s="432"/>
      <c r="BG10" s="432"/>
      <c r="BH10" s="118"/>
      <c r="BI10" s="118"/>
      <c r="BJ10" s="118"/>
    </row>
    <row r="11" spans="2:63"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7"/>
      <c r="O11" s="434"/>
      <c r="P11" s="435"/>
      <c r="Q11" s="435"/>
      <c r="R11" s="435"/>
      <c r="S11" s="435"/>
      <c r="T11" s="435"/>
      <c r="U11" s="435"/>
      <c r="V11" s="435"/>
      <c r="W11" s="435"/>
      <c r="X11" s="435"/>
      <c r="Y11" s="435"/>
      <c r="Z11" s="435"/>
      <c r="AA11" s="435"/>
      <c r="AB11" s="435"/>
      <c r="AC11" s="435"/>
      <c r="AD11" s="435"/>
      <c r="AE11" s="435"/>
      <c r="AF11" s="435"/>
      <c r="AG11" s="435"/>
      <c r="AH11" s="435"/>
      <c r="AI11" s="435"/>
      <c r="AJ11" s="435"/>
      <c r="AK11" s="435"/>
      <c r="AL11" s="435"/>
      <c r="AM11" s="435"/>
      <c r="AN11" s="435"/>
      <c r="AO11" s="435"/>
      <c r="AP11" s="435"/>
      <c r="AQ11" s="435"/>
      <c r="AR11" s="435"/>
      <c r="AS11" s="435"/>
      <c r="AT11" s="435"/>
      <c r="AU11" s="435"/>
      <c r="AV11" s="435"/>
      <c r="AW11" s="435"/>
      <c r="AX11" s="435"/>
      <c r="AY11" s="432"/>
      <c r="AZ11" s="432"/>
      <c r="BA11" s="432"/>
      <c r="BB11" s="432"/>
      <c r="BC11" s="432"/>
      <c r="BD11" s="432"/>
      <c r="BE11" s="432"/>
      <c r="BF11" s="432"/>
      <c r="BG11" s="432"/>
      <c r="BH11" s="5"/>
      <c r="BI11" s="5"/>
      <c r="BJ11" s="5"/>
    </row>
    <row r="12" spans="2:63" ht="6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16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67"/>
      <c r="AZ12" s="167"/>
      <c r="BA12" s="167"/>
      <c r="BB12" s="167"/>
      <c r="BC12" s="167"/>
      <c r="BD12" s="167"/>
      <c r="BE12" s="167"/>
      <c r="BF12" s="167"/>
      <c r="BG12" s="167"/>
      <c r="BH12" s="5"/>
      <c r="BI12" s="5"/>
      <c r="BJ12" s="5"/>
    </row>
    <row r="13" spans="2:63">
      <c r="B13" s="5"/>
      <c r="C13" s="433" t="s">
        <v>518</v>
      </c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5"/>
      <c r="O13" s="434">
        <v>0</v>
      </c>
      <c r="P13" s="435"/>
      <c r="Q13" s="435"/>
      <c r="R13" s="435"/>
      <c r="S13" s="435">
        <v>0</v>
      </c>
      <c r="T13" s="435"/>
      <c r="U13" s="435"/>
      <c r="V13" s="435"/>
      <c r="W13" s="435"/>
      <c r="X13" s="435">
        <v>0</v>
      </c>
      <c r="Y13" s="435"/>
      <c r="Z13" s="435"/>
      <c r="AA13" s="435"/>
      <c r="AB13" s="435">
        <v>0</v>
      </c>
      <c r="AC13" s="435"/>
      <c r="AD13" s="435"/>
      <c r="AE13" s="435"/>
      <c r="AF13" s="435"/>
      <c r="AG13" s="435">
        <v>0</v>
      </c>
      <c r="AH13" s="435"/>
      <c r="AI13" s="435"/>
      <c r="AJ13" s="435"/>
      <c r="AK13" s="435">
        <v>0</v>
      </c>
      <c r="AL13" s="435"/>
      <c r="AM13" s="435"/>
      <c r="AN13" s="435"/>
      <c r="AO13" s="435"/>
      <c r="AP13" s="435">
        <v>0</v>
      </c>
      <c r="AQ13" s="435"/>
      <c r="AR13" s="435"/>
      <c r="AS13" s="435"/>
      <c r="AT13" s="435">
        <v>0</v>
      </c>
      <c r="AU13" s="435"/>
      <c r="AV13" s="435"/>
      <c r="AW13" s="435"/>
      <c r="AX13" s="435"/>
      <c r="AY13" s="438">
        <v>0</v>
      </c>
      <c r="AZ13" s="438"/>
      <c r="BA13" s="438"/>
      <c r="BB13" s="438"/>
      <c r="BC13" s="438">
        <v>0</v>
      </c>
      <c r="BD13" s="438"/>
      <c r="BE13" s="438"/>
      <c r="BF13" s="438"/>
      <c r="BG13" s="438"/>
      <c r="BH13" s="5"/>
      <c r="BI13" s="5"/>
      <c r="BJ13" s="5"/>
    </row>
    <row r="14" spans="2:63">
      <c r="B14" s="5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5"/>
      <c r="O14" s="434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435"/>
      <c r="AU14" s="435"/>
      <c r="AV14" s="435"/>
      <c r="AW14" s="435"/>
      <c r="AX14" s="435"/>
      <c r="AY14" s="438"/>
      <c r="AZ14" s="438"/>
      <c r="BA14" s="438"/>
      <c r="BB14" s="438"/>
      <c r="BC14" s="438"/>
      <c r="BD14" s="438"/>
      <c r="BE14" s="438"/>
      <c r="BF14" s="438"/>
      <c r="BG14" s="438"/>
      <c r="BH14" s="5"/>
      <c r="BI14" s="5"/>
      <c r="BJ14" s="5"/>
    </row>
    <row r="15" spans="2:63">
      <c r="B15" s="5"/>
      <c r="C15" s="433" t="s">
        <v>517</v>
      </c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5"/>
      <c r="O15" s="434">
        <v>0</v>
      </c>
      <c r="P15" s="435"/>
      <c r="Q15" s="435"/>
      <c r="R15" s="435"/>
      <c r="S15" s="435">
        <v>0</v>
      </c>
      <c r="T15" s="435"/>
      <c r="U15" s="435"/>
      <c r="V15" s="435"/>
      <c r="W15" s="435"/>
      <c r="X15" s="435">
        <v>0</v>
      </c>
      <c r="Y15" s="435"/>
      <c r="Z15" s="435"/>
      <c r="AA15" s="435"/>
      <c r="AB15" s="435">
        <v>0</v>
      </c>
      <c r="AC15" s="435"/>
      <c r="AD15" s="435"/>
      <c r="AE15" s="435"/>
      <c r="AF15" s="435"/>
      <c r="AG15" s="435">
        <v>0</v>
      </c>
      <c r="AH15" s="435"/>
      <c r="AI15" s="435"/>
      <c r="AJ15" s="435"/>
      <c r="AK15" s="435">
        <v>0</v>
      </c>
      <c r="AL15" s="435"/>
      <c r="AM15" s="435"/>
      <c r="AN15" s="435"/>
      <c r="AO15" s="435"/>
      <c r="AP15" s="435">
        <v>0</v>
      </c>
      <c r="AQ15" s="435"/>
      <c r="AR15" s="435"/>
      <c r="AS15" s="435"/>
      <c r="AT15" s="435">
        <v>0</v>
      </c>
      <c r="AU15" s="435"/>
      <c r="AV15" s="435"/>
      <c r="AW15" s="435"/>
      <c r="AX15" s="435"/>
      <c r="AY15" s="438">
        <v>0</v>
      </c>
      <c r="AZ15" s="438"/>
      <c r="BA15" s="438"/>
      <c r="BB15" s="438"/>
      <c r="BC15" s="438">
        <v>0</v>
      </c>
      <c r="BD15" s="438"/>
      <c r="BE15" s="438"/>
      <c r="BF15" s="438"/>
      <c r="BG15" s="438"/>
      <c r="BH15" s="5"/>
      <c r="BI15" s="5"/>
      <c r="BJ15" s="5"/>
    </row>
    <row r="16" spans="2:63">
      <c r="B16" s="5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5"/>
      <c r="O16" s="434"/>
      <c r="P16" s="435"/>
      <c r="Q16" s="435"/>
      <c r="R16" s="435"/>
      <c r="S16" s="435"/>
      <c r="T16" s="435"/>
      <c r="U16" s="435"/>
      <c r="V16" s="435"/>
      <c r="W16" s="435"/>
      <c r="X16" s="435"/>
      <c r="Y16" s="435"/>
      <c r="Z16" s="435"/>
      <c r="AA16" s="435"/>
      <c r="AB16" s="435"/>
      <c r="AC16" s="435"/>
      <c r="AD16" s="435"/>
      <c r="AE16" s="435"/>
      <c r="AF16" s="435"/>
      <c r="AG16" s="435"/>
      <c r="AH16" s="435"/>
      <c r="AI16" s="435"/>
      <c r="AJ16" s="435"/>
      <c r="AK16" s="435"/>
      <c r="AL16" s="435"/>
      <c r="AM16" s="435"/>
      <c r="AN16" s="435"/>
      <c r="AO16" s="435"/>
      <c r="AP16" s="435"/>
      <c r="AQ16" s="435"/>
      <c r="AR16" s="435"/>
      <c r="AS16" s="435"/>
      <c r="AT16" s="435"/>
      <c r="AU16" s="435"/>
      <c r="AV16" s="435"/>
      <c r="AW16" s="435"/>
      <c r="AX16" s="435"/>
      <c r="AY16" s="438"/>
      <c r="AZ16" s="438"/>
      <c r="BA16" s="438"/>
      <c r="BB16" s="438"/>
      <c r="BC16" s="438"/>
      <c r="BD16" s="438"/>
      <c r="BE16" s="438"/>
      <c r="BF16" s="438"/>
      <c r="BG16" s="438"/>
      <c r="BH16" s="5"/>
      <c r="BI16" s="5"/>
      <c r="BJ16" s="5"/>
    </row>
    <row r="17" spans="2:62">
      <c r="B17" s="5"/>
      <c r="C17" s="433" t="s">
        <v>516</v>
      </c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5"/>
      <c r="O17" s="434">
        <v>6</v>
      </c>
      <c r="P17" s="435"/>
      <c r="Q17" s="435"/>
      <c r="R17" s="435"/>
      <c r="S17" s="435">
        <v>8737</v>
      </c>
      <c r="T17" s="435"/>
      <c r="U17" s="435"/>
      <c r="V17" s="435"/>
      <c r="W17" s="435"/>
      <c r="X17" s="435">
        <v>6</v>
      </c>
      <c r="Y17" s="435"/>
      <c r="Z17" s="435"/>
      <c r="AA17" s="435"/>
      <c r="AB17" s="435">
        <v>8724</v>
      </c>
      <c r="AC17" s="435"/>
      <c r="AD17" s="435"/>
      <c r="AE17" s="435"/>
      <c r="AF17" s="435"/>
      <c r="AG17" s="435">
        <v>4</v>
      </c>
      <c r="AH17" s="435"/>
      <c r="AI17" s="435"/>
      <c r="AJ17" s="435"/>
      <c r="AK17" s="435">
        <v>8549</v>
      </c>
      <c r="AL17" s="435"/>
      <c r="AM17" s="435"/>
      <c r="AN17" s="435"/>
      <c r="AO17" s="435"/>
      <c r="AP17" s="435">
        <v>4</v>
      </c>
      <c r="AQ17" s="435"/>
      <c r="AR17" s="435"/>
      <c r="AS17" s="435"/>
      <c r="AT17" s="435">
        <v>8358</v>
      </c>
      <c r="AU17" s="435"/>
      <c r="AV17" s="435"/>
      <c r="AW17" s="435"/>
      <c r="AX17" s="435"/>
      <c r="AY17" s="438">
        <v>4</v>
      </c>
      <c r="AZ17" s="438"/>
      <c r="BA17" s="438"/>
      <c r="BB17" s="438"/>
      <c r="BC17" s="438">
        <v>8359</v>
      </c>
      <c r="BD17" s="438"/>
      <c r="BE17" s="438"/>
      <c r="BF17" s="438"/>
      <c r="BG17" s="438"/>
      <c r="BH17" s="5"/>
      <c r="BI17" s="5"/>
      <c r="BJ17" s="5"/>
    </row>
    <row r="18" spans="2:62">
      <c r="B18" s="5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5"/>
      <c r="O18" s="434"/>
      <c r="P18" s="435"/>
      <c r="Q18" s="435"/>
      <c r="R18" s="435"/>
      <c r="S18" s="435"/>
      <c r="T18" s="435"/>
      <c r="U18" s="435"/>
      <c r="V18" s="435"/>
      <c r="W18" s="435"/>
      <c r="X18" s="435"/>
      <c r="Y18" s="435"/>
      <c r="Z18" s="435"/>
      <c r="AA18" s="435"/>
      <c r="AB18" s="435"/>
      <c r="AC18" s="435"/>
      <c r="AD18" s="435"/>
      <c r="AE18" s="435"/>
      <c r="AF18" s="435"/>
      <c r="AG18" s="435"/>
      <c r="AH18" s="435"/>
      <c r="AI18" s="435"/>
      <c r="AJ18" s="435"/>
      <c r="AK18" s="435"/>
      <c r="AL18" s="43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8"/>
      <c r="AZ18" s="438"/>
      <c r="BA18" s="438"/>
      <c r="BB18" s="438"/>
      <c r="BC18" s="438"/>
      <c r="BD18" s="438"/>
      <c r="BE18" s="438"/>
      <c r="BF18" s="438"/>
      <c r="BG18" s="438"/>
      <c r="BH18" s="5"/>
      <c r="BI18" s="5"/>
      <c r="BJ18" s="5"/>
    </row>
    <row r="19" spans="2:62">
      <c r="B19" s="5"/>
      <c r="C19" s="433" t="s">
        <v>515</v>
      </c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5"/>
      <c r="O19" s="434">
        <v>8</v>
      </c>
      <c r="P19" s="435"/>
      <c r="Q19" s="435"/>
      <c r="R19" s="435"/>
      <c r="S19" s="435">
        <v>881</v>
      </c>
      <c r="T19" s="435"/>
      <c r="U19" s="435"/>
      <c r="V19" s="435"/>
      <c r="W19" s="435"/>
      <c r="X19" s="435">
        <v>4</v>
      </c>
      <c r="Y19" s="435"/>
      <c r="Z19" s="435"/>
      <c r="AA19" s="435"/>
      <c r="AB19" s="435">
        <v>651</v>
      </c>
      <c r="AC19" s="435"/>
      <c r="AD19" s="435"/>
      <c r="AE19" s="435"/>
      <c r="AF19" s="435"/>
      <c r="AG19" s="435">
        <v>4</v>
      </c>
      <c r="AH19" s="435"/>
      <c r="AI19" s="435"/>
      <c r="AJ19" s="435"/>
      <c r="AK19" s="435">
        <v>981</v>
      </c>
      <c r="AL19" s="435"/>
      <c r="AM19" s="435"/>
      <c r="AN19" s="435"/>
      <c r="AO19" s="435"/>
      <c r="AP19" s="435">
        <v>4</v>
      </c>
      <c r="AQ19" s="435"/>
      <c r="AR19" s="435"/>
      <c r="AS19" s="435"/>
      <c r="AT19" s="435">
        <v>951</v>
      </c>
      <c r="AU19" s="435"/>
      <c r="AV19" s="435"/>
      <c r="AW19" s="435"/>
      <c r="AX19" s="435"/>
      <c r="AY19" s="438">
        <v>4</v>
      </c>
      <c r="AZ19" s="438"/>
      <c r="BA19" s="438"/>
      <c r="BB19" s="438"/>
      <c r="BC19" s="438">
        <v>1022</v>
      </c>
      <c r="BD19" s="438"/>
      <c r="BE19" s="438"/>
      <c r="BF19" s="438"/>
      <c r="BG19" s="438"/>
      <c r="BH19" s="5"/>
      <c r="BI19" s="5"/>
      <c r="BJ19" s="5"/>
    </row>
    <row r="20" spans="2:62">
      <c r="B20" s="5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5"/>
      <c r="O20" s="434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435"/>
      <c r="AU20" s="435"/>
      <c r="AV20" s="435"/>
      <c r="AW20" s="435"/>
      <c r="AX20" s="435"/>
      <c r="AY20" s="438"/>
      <c r="AZ20" s="438"/>
      <c r="BA20" s="438"/>
      <c r="BB20" s="438"/>
      <c r="BC20" s="438"/>
      <c r="BD20" s="438"/>
      <c r="BE20" s="438"/>
      <c r="BF20" s="438"/>
      <c r="BG20" s="438"/>
      <c r="BH20" s="5"/>
      <c r="BI20" s="5"/>
      <c r="BJ20" s="5"/>
    </row>
    <row r="21" spans="2:62" ht="13.5" customHeight="1">
      <c r="B21" s="5"/>
      <c r="C21" s="440" t="s">
        <v>622</v>
      </c>
      <c r="D21" s="433"/>
      <c r="E21" s="433"/>
      <c r="F21" s="433"/>
      <c r="G21" s="433"/>
      <c r="H21" s="433"/>
      <c r="I21" s="433"/>
      <c r="J21" s="433"/>
      <c r="K21" s="433"/>
      <c r="L21" s="433"/>
      <c r="M21" s="433"/>
      <c r="N21" s="439"/>
      <c r="O21" s="434">
        <v>4</v>
      </c>
      <c r="P21" s="435"/>
      <c r="Q21" s="435"/>
      <c r="R21" s="435"/>
      <c r="S21" s="435">
        <v>477</v>
      </c>
      <c r="T21" s="435"/>
      <c r="U21" s="435"/>
      <c r="V21" s="435"/>
      <c r="W21" s="435"/>
      <c r="X21" s="435">
        <v>4</v>
      </c>
      <c r="Y21" s="435"/>
      <c r="Z21" s="435"/>
      <c r="AA21" s="435"/>
      <c r="AB21" s="435">
        <v>449</v>
      </c>
      <c r="AC21" s="435"/>
      <c r="AD21" s="435"/>
      <c r="AE21" s="435"/>
      <c r="AF21" s="435"/>
      <c r="AG21" s="435">
        <v>4</v>
      </c>
      <c r="AH21" s="435"/>
      <c r="AI21" s="435"/>
      <c r="AJ21" s="435"/>
      <c r="AK21" s="435">
        <v>399</v>
      </c>
      <c r="AL21" s="435"/>
      <c r="AM21" s="435"/>
      <c r="AN21" s="435"/>
      <c r="AO21" s="435"/>
      <c r="AP21" s="435">
        <v>3</v>
      </c>
      <c r="AQ21" s="435"/>
      <c r="AR21" s="435"/>
      <c r="AS21" s="435"/>
      <c r="AT21" s="435">
        <v>186</v>
      </c>
      <c r="AU21" s="435"/>
      <c r="AV21" s="435"/>
      <c r="AW21" s="435"/>
      <c r="AX21" s="435"/>
      <c r="AY21" s="438">
        <v>3</v>
      </c>
      <c r="AZ21" s="438"/>
      <c r="BA21" s="438"/>
      <c r="BB21" s="438"/>
      <c r="BC21" s="438">
        <v>208</v>
      </c>
      <c r="BD21" s="438"/>
      <c r="BE21" s="438"/>
      <c r="BF21" s="438"/>
      <c r="BG21" s="438"/>
      <c r="BH21" s="117"/>
      <c r="BI21" s="117"/>
      <c r="BJ21" s="117"/>
    </row>
    <row r="22" spans="2:62" ht="13.5" customHeight="1">
      <c r="B22" s="5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439"/>
      <c r="O22" s="434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435"/>
      <c r="AU22" s="435"/>
      <c r="AV22" s="435"/>
      <c r="AW22" s="435"/>
      <c r="AX22" s="435"/>
      <c r="AY22" s="438"/>
      <c r="AZ22" s="438"/>
      <c r="BA22" s="438"/>
      <c r="BB22" s="438"/>
      <c r="BC22" s="438"/>
      <c r="BD22" s="438"/>
      <c r="BE22" s="438"/>
      <c r="BF22" s="438"/>
      <c r="BG22" s="438"/>
      <c r="BH22" s="117"/>
      <c r="BI22" s="117"/>
      <c r="BJ22" s="117"/>
    </row>
    <row r="23" spans="2:62" ht="6.9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16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67"/>
      <c r="AZ23" s="167"/>
      <c r="BA23" s="167"/>
      <c r="BB23" s="167"/>
      <c r="BC23" s="167"/>
      <c r="BD23" s="167"/>
      <c r="BE23" s="167"/>
      <c r="BF23" s="167"/>
      <c r="BG23" s="167"/>
      <c r="BH23" s="5"/>
      <c r="BI23" s="5"/>
      <c r="BJ23" s="5"/>
    </row>
    <row r="24" spans="2:62">
      <c r="B24" s="5"/>
      <c r="C24" s="433" t="s">
        <v>514</v>
      </c>
      <c r="D24" s="433"/>
      <c r="E24" s="433"/>
      <c r="F24" s="433"/>
      <c r="G24" s="433"/>
      <c r="H24" s="433"/>
      <c r="I24" s="433"/>
      <c r="J24" s="433"/>
      <c r="K24" s="433"/>
      <c r="L24" s="433"/>
      <c r="M24" s="433"/>
      <c r="N24" s="5"/>
      <c r="O24" s="434">
        <v>5</v>
      </c>
      <c r="P24" s="435"/>
      <c r="Q24" s="435"/>
      <c r="R24" s="435"/>
      <c r="S24" s="435">
        <v>80</v>
      </c>
      <c r="T24" s="435"/>
      <c r="U24" s="435"/>
      <c r="V24" s="435"/>
      <c r="W24" s="435"/>
      <c r="X24" s="435">
        <v>5</v>
      </c>
      <c r="Y24" s="435"/>
      <c r="Z24" s="435"/>
      <c r="AA24" s="435"/>
      <c r="AB24" s="435">
        <v>80</v>
      </c>
      <c r="AC24" s="435"/>
      <c r="AD24" s="435"/>
      <c r="AE24" s="435"/>
      <c r="AF24" s="435"/>
      <c r="AG24" s="435">
        <v>5</v>
      </c>
      <c r="AH24" s="435"/>
      <c r="AI24" s="435"/>
      <c r="AJ24" s="435"/>
      <c r="AK24" s="435">
        <v>83</v>
      </c>
      <c r="AL24" s="435"/>
      <c r="AM24" s="435"/>
      <c r="AN24" s="435"/>
      <c r="AO24" s="435"/>
      <c r="AP24" s="435">
        <v>5</v>
      </c>
      <c r="AQ24" s="435"/>
      <c r="AR24" s="435"/>
      <c r="AS24" s="435"/>
      <c r="AT24" s="435">
        <v>75</v>
      </c>
      <c r="AU24" s="435"/>
      <c r="AV24" s="435"/>
      <c r="AW24" s="435"/>
      <c r="AX24" s="435"/>
      <c r="AY24" s="438">
        <v>5</v>
      </c>
      <c r="AZ24" s="438"/>
      <c r="BA24" s="438"/>
      <c r="BB24" s="438"/>
      <c r="BC24" s="438">
        <v>57</v>
      </c>
      <c r="BD24" s="438"/>
      <c r="BE24" s="438"/>
      <c r="BF24" s="438"/>
      <c r="BG24" s="438"/>
      <c r="BH24" s="5"/>
      <c r="BI24" s="5"/>
      <c r="BJ24" s="5"/>
    </row>
    <row r="25" spans="2:62" ht="13.5" customHeight="1">
      <c r="B25" s="5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5"/>
      <c r="O25" s="434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435"/>
      <c r="AU25" s="435"/>
      <c r="AV25" s="435"/>
      <c r="AW25" s="435"/>
      <c r="AX25" s="435"/>
      <c r="AY25" s="438"/>
      <c r="AZ25" s="438"/>
      <c r="BA25" s="438"/>
      <c r="BB25" s="438"/>
      <c r="BC25" s="438"/>
      <c r="BD25" s="438"/>
      <c r="BE25" s="438"/>
      <c r="BF25" s="438"/>
      <c r="BG25" s="438"/>
      <c r="BH25" s="5"/>
      <c r="BI25" s="5"/>
      <c r="BJ25" s="5"/>
    </row>
    <row r="26" spans="2:62">
      <c r="B26" s="5"/>
      <c r="C26" s="433" t="s">
        <v>513</v>
      </c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5"/>
      <c r="O26" s="434">
        <v>20</v>
      </c>
      <c r="P26" s="435"/>
      <c r="Q26" s="435"/>
      <c r="R26" s="435"/>
      <c r="S26" s="435">
        <v>2019</v>
      </c>
      <c r="T26" s="435"/>
      <c r="U26" s="435"/>
      <c r="V26" s="435"/>
      <c r="W26" s="435"/>
      <c r="X26" s="435">
        <v>23</v>
      </c>
      <c r="Y26" s="435"/>
      <c r="Z26" s="435"/>
      <c r="AA26" s="435"/>
      <c r="AB26" s="435">
        <v>2490</v>
      </c>
      <c r="AC26" s="435"/>
      <c r="AD26" s="435"/>
      <c r="AE26" s="435"/>
      <c r="AF26" s="435"/>
      <c r="AG26" s="435">
        <v>23</v>
      </c>
      <c r="AH26" s="435"/>
      <c r="AI26" s="435"/>
      <c r="AJ26" s="435"/>
      <c r="AK26" s="435">
        <v>2587</v>
      </c>
      <c r="AL26" s="435"/>
      <c r="AM26" s="435"/>
      <c r="AN26" s="435"/>
      <c r="AO26" s="435"/>
      <c r="AP26" s="435">
        <v>21</v>
      </c>
      <c r="AQ26" s="435"/>
      <c r="AR26" s="435"/>
      <c r="AS26" s="435"/>
      <c r="AT26" s="435">
        <v>2396</v>
      </c>
      <c r="AU26" s="435"/>
      <c r="AV26" s="435"/>
      <c r="AW26" s="435"/>
      <c r="AX26" s="435"/>
      <c r="AY26" s="438">
        <v>22</v>
      </c>
      <c r="AZ26" s="438"/>
      <c r="BA26" s="438"/>
      <c r="BB26" s="438"/>
      <c r="BC26" s="438">
        <v>2643</v>
      </c>
      <c r="BD26" s="438"/>
      <c r="BE26" s="438"/>
      <c r="BF26" s="438"/>
      <c r="BG26" s="438"/>
      <c r="BH26" s="5"/>
      <c r="BI26" s="5"/>
      <c r="BJ26" s="5"/>
    </row>
    <row r="27" spans="2:62">
      <c r="B27" s="5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5"/>
      <c r="O27" s="434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  <c r="AT27" s="435"/>
      <c r="AU27" s="435"/>
      <c r="AV27" s="435"/>
      <c r="AW27" s="435"/>
      <c r="AX27" s="435"/>
      <c r="AY27" s="438"/>
      <c r="AZ27" s="438"/>
      <c r="BA27" s="438"/>
      <c r="BB27" s="438"/>
      <c r="BC27" s="438"/>
      <c r="BD27" s="438"/>
      <c r="BE27" s="438"/>
      <c r="BF27" s="438"/>
      <c r="BG27" s="438"/>
      <c r="BH27" s="5"/>
      <c r="BI27" s="5"/>
      <c r="BJ27" s="5"/>
    </row>
    <row r="28" spans="2:62">
      <c r="B28" s="5"/>
      <c r="C28" s="433" t="s">
        <v>512</v>
      </c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5"/>
      <c r="O28" s="434">
        <v>11</v>
      </c>
      <c r="P28" s="435"/>
      <c r="Q28" s="435"/>
      <c r="R28" s="435"/>
      <c r="S28" s="435">
        <v>859</v>
      </c>
      <c r="T28" s="435"/>
      <c r="U28" s="435"/>
      <c r="V28" s="435"/>
      <c r="W28" s="435"/>
      <c r="X28" s="435">
        <v>12</v>
      </c>
      <c r="Y28" s="435"/>
      <c r="Z28" s="435"/>
      <c r="AA28" s="435"/>
      <c r="AB28" s="435">
        <v>1482</v>
      </c>
      <c r="AC28" s="435"/>
      <c r="AD28" s="435"/>
      <c r="AE28" s="435"/>
      <c r="AF28" s="435"/>
      <c r="AG28" s="435">
        <v>12</v>
      </c>
      <c r="AH28" s="435"/>
      <c r="AI28" s="435"/>
      <c r="AJ28" s="435"/>
      <c r="AK28" s="435">
        <v>1746</v>
      </c>
      <c r="AL28" s="435"/>
      <c r="AM28" s="435"/>
      <c r="AN28" s="435"/>
      <c r="AO28" s="435"/>
      <c r="AP28" s="435">
        <v>12</v>
      </c>
      <c r="AQ28" s="435"/>
      <c r="AR28" s="435"/>
      <c r="AS28" s="435"/>
      <c r="AT28" s="435">
        <v>1573</v>
      </c>
      <c r="AU28" s="435"/>
      <c r="AV28" s="435"/>
      <c r="AW28" s="435"/>
      <c r="AX28" s="435"/>
      <c r="AY28" s="438">
        <v>13</v>
      </c>
      <c r="AZ28" s="438"/>
      <c r="BA28" s="438"/>
      <c r="BB28" s="438"/>
      <c r="BC28" s="438">
        <v>1001</v>
      </c>
      <c r="BD28" s="438"/>
      <c r="BE28" s="438"/>
      <c r="BF28" s="438"/>
      <c r="BG28" s="438"/>
      <c r="BH28" s="5"/>
      <c r="BI28" s="5"/>
      <c r="BJ28" s="5"/>
    </row>
    <row r="29" spans="2:62">
      <c r="B29" s="5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5"/>
      <c r="O29" s="434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  <c r="AO29" s="435"/>
      <c r="AP29" s="435"/>
      <c r="AQ29" s="435"/>
      <c r="AR29" s="435"/>
      <c r="AS29" s="435"/>
      <c r="AT29" s="435"/>
      <c r="AU29" s="435"/>
      <c r="AV29" s="435"/>
      <c r="AW29" s="435"/>
      <c r="AX29" s="435"/>
      <c r="AY29" s="438"/>
      <c r="AZ29" s="438"/>
      <c r="BA29" s="438"/>
      <c r="BB29" s="438"/>
      <c r="BC29" s="438"/>
      <c r="BD29" s="438"/>
      <c r="BE29" s="438"/>
      <c r="BF29" s="438"/>
      <c r="BG29" s="438"/>
      <c r="BH29" s="5"/>
      <c r="BI29" s="5"/>
      <c r="BJ29" s="5"/>
    </row>
    <row r="30" spans="2:62">
      <c r="B30" s="5"/>
      <c r="C30" s="433" t="s">
        <v>511</v>
      </c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5"/>
      <c r="O30" s="434">
        <v>2</v>
      </c>
      <c r="P30" s="435"/>
      <c r="Q30" s="435"/>
      <c r="R30" s="435"/>
      <c r="S30" s="435">
        <v>266</v>
      </c>
      <c r="T30" s="435"/>
      <c r="U30" s="435"/>
      <c r="V30" s="435"/>
      <c r="W30" s="435"/>
      <c r="X30" s="435">
        <v>2</v>
      </c>
      <c r="Y30" s="435"/>
      <c r="Z30" s="435"/>
      <c r="AA30" s="435"/>
      <c r="AB30" s="435">
        <v>271</v>
      </c>
      <c r="AC30" s="435"/>
      <c r="AD30" s="435"/>
      <c r="AE30" s="435"/>
      <c r="AF30" s="435"/>
      <c r="AG30" s="435">
        <v>2</v>
      </c>
      <c r="AH30" s="435"/>
      <c r="AI30" s="435"/>
      <c r="AJ30" s="435"/>
      <c r="AK30" s="435">
        <v>260</v>
      </c>
      <c r="AL30" s="435"/>
      <c r="AM30" s="435"/>
      <c r="AN30" s="435"/>
      <c r="AO30" s="435"/>
      <c r="AP30" s="435">
        <v>2</v>
      </c>
      <c r="AQ30" s="435"/>
      <c r="AR30" s="435"/>
      <c r="AS30" s="435"/>
      <c r="AT30" s="435">
        <v>250</v>
      </c>
      <c r="AU30" s="435"/>
      <c r="AV30" s="435"/>
      <c r="AW30" s="435"/>
      <c r="AX30" s="435"/>
      <c r="AY30" s="438">
        <v>2</v>
      </c>
      <c r="AZ30" s="438"/>
      <c r="BA30" s="438"/>
      <c r="BB30" s="438"/>
      <c r="BC30" s="438">
        <v>259</v>
      </c>
      <c r="BD30" s="438"/>
      <c r="BE30" s="438"/>
      <c r="BF30" s="438"/>
      <c r="BG30" s="438"/>
      <c r="BH30" s="5"/>
      <c r="BI30" s="5"/>
      <c r="BJ30" s="5"/>
    </row>
    <row r="31" spans="2:62">
      <c r="B31" s="5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5"/>
      <c r="O31" s="434"/>
      <c r="P31" s="435"/>
      <c r="Q31" s="435"/>
      <c r="R31" s="435"/>
      <c r="S31" s="435"/>
      <c r="T31" s="435"/>
      <c r="U31" s="435"/>
      <c r="V31" s="435"/>
      <c r="W31" s="435"/>
      <c r="X31" s="435"/>
      <c r="Y31" s="435"/>
      <c r="Z31" s="435"/>
      <c r="AA31" s="435"/>
      <c r="AB31" s="435"/>
      <c r="AC31" s="435"/>
      <c r="AD31" s="435"/>
      <c r="AE31" s="435"/>
      <c r="AF31" s="435"/>
      <c r="AG31" s="435"/>
      <c r="AH31" s="435"/>
      <c r="AI31" s="435"/>
      <c r="AJ31" s="435"/>
      <c r="AK31" s="435"/>
      <c r="AL31" s="435"/>
      <c r="AM31" s="435"/>
      <c r="AN31" s="435"/>
      <c r="AO31" s="435"/>
      <c r="AP31" s="435"/>
      <c r="AQ31" s="435"/>
      <c r="AR31" s="435"/>
      <c r="AS31" s="435"/>
      <c r="AT31" s="435"/>
      <c r="AU31" s="435"/>
      <c r="AV31" s="435"/>
      <c r="AW31" s="435"/>
      <c r="AX31" s="435"/>
      <c r="AY31" s="438"/>
      <c r="AZ31" s="438"/>
      <c r="BA31" s="438"/>
      <c r="BB31" s="438"/>
      <c r="BC31" s="438"/>
      <c r="BD31" s="438"/>
      <c r="BE31" s="438"/>
      <c r="BF31" s="438"/>
      <c r="BG31" s="438"/>
      <c r="BH31" s="5"/>
      <c r="BI31" s="5"/>
      <c r="BJ31" s="5"/>
    </row>
    <row r="32" spans="2:62">
      <c r="B32" s="5"/>
      <c r="C32" s="433" t="s">
        <v>510</v>
      </c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5"/>
      <c r="O32" s="434">
        <v>1</v>
      </c>
      <c r="P32" s="435"/>
      <c r="Q32" s="435"/>
      <c r="R32" s="435"/>
      <c r="S32" s="435">
        <v>110</v>
      </c>
      <c r="T32" s="435"/>
      <c r="U32" s="435"/>
      <c r="V32" s="435"/>
      <c r="W32" s="435"/>
      <c r="X32" s="435">
        <v>1</v>
      </c>
      <c r="Y32" s="435"/>
      <c r="Z32" s="435"/>
      <c r="AA32" s="435"/>
      <c r="AB32" s="435">
        <v>119</v>
      </c>
      <c r="AC32" s="435"/>
      <c r="AD32" s="435"/>
      <c r="AE32" s="435"/>
      <c r="AF32" s="435"/>
      <c r="AG32" s="435">
        <v>1</v>
      </c>
      <c r="AH32" s="435"/>
      <c r="AI32" s="435"/>
      <c r="AJ32" s="435"/>
      <c r="AK32" s="435">
        <v>121</v>
      </c>
      <c r="AL32" s="435"/>
      <c r="AM32" s="435"/>
      <c r="AN32" s="435"/>
      <c r="AO32" s="435"/>
      <c r="AP32" s="435">
        <v>1</v>
      </c>
      <c r="AQ32" s="435"/>
      <c r="AR32" s="435"/>
      <c r="AS32" s="435"/>
      <c r="AT32" s="435">
        <v>124</v>
      </c>
      <c r="AU32" s="435"/>
      <c r="AV32" s="435"/>
      <c r="AW32" s="435"/>
      <c r="AX32" s="435"/>
      <c r="AY32" s="438">
        <v>1</v>
      </c>
      <c r="AZ32" s="438"/>
      <c r="BA32" s="438"/>
      <c r="BB32" s="438"/>
      <c r="BC32" s="438">
        <v>123</v>
      </c>
      <c r="BD32" s="438"/>
      <c r="BE32" s="438"/>
      <c r="BF32" s="438"/>
      <c r="BG32" s="438"/>
      <c r="BH32" s="5"/>
      <c r="BI32" s="5"/>
      <c r="BJ32" s="5"/>
    </row>
    <row r="33" spans="2:62">
      <c r="B33" s="5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5"/>
      <c r="O33" s="434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435"/>
      <c r="AU33" s="435"/>
      <c r="AV33" s="435"/>
      <c r="AW33" s="435"/>
      <c r="AX33" s="435"/>
      <c r="AY33" s="438"/>
      <c r="AZ33" s="438"/>
      <c r="BA33" s="438"/>
      <c r="BB33" s="438"/>
      <c r="BC33" s="438"/>
      <c r="BD33" s="438"/>
      <c r="BE33" s="438"/>
      <c r="BF33" s="438"/>
      <c r="BG33" s="438"/>
      <c r="BH33" s="5"/>
      <c r="BI33" s="5"/>
      <c r="BJ33" s="5"/>
    </row>
    <row r="34" spans="2:62" ht="6.9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16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67"/>
      <c r="AZ34" s="167"/>
      <c r="BA34" s="167"/>
      <c r="BB34" s="167"/>
      <c r="BC34" s="167"/>
      <c r="BD34" s="167"/>
      <c r="BE34" s="167"/>
      <c r="BF34" s="167"/>
      <c r="BG34" s="167"/>
      <c r="BH34" s="5"/>
      <c r="BI34" s="5"/>
      <c r="BJ34" s="5"/>
    </row>
    <row r="35" spans="2:62" ht="13.5" customHeight="1">
      <c r="B35" s="5"/>
      <c r="C35" s="440" t="s">
        <v>621</v>
      </c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9"/>
      <c r="O35" s="434">
        <v>2</v>
      </c>
      <c r="P35" s="435"/>
      <c r="Q35" s="435"/>
      <c r="R35" s="435"/>
      <c r="S35" s="435">
        <v>130</v>
      </c>
      <c r="T35" s="435"/>
      <c r="U35" s="435"/>
      <c r="V35" s="435"/>
      <c r="W35" s="435"/>
      <c r="X35" s="435">
        <v>2</v>
      </c>
      <c r="Y35" s="435"/>
      <c r="Z35" s="435"/>
      <c r="AA35" s="435"/>
      <c r="AB35" s="435">
        <v>130</v>
      </c>
      <c r="AC35" s="435"/>
      <c r="AD35" s="435"/>
      <c r="AE35" s="435"/>
      <c r="AF35" s="435"/>
      <c r="AG35" s="435">
        <v>2</v>
      </c>
      <c r="AH35" s="435"/>
      <c r="AI35" s="435"/>
      <c r="AJ35" s="435"/>
      <c r="AK35" s="435">
        <v>130</v>
      </c>
      <c r="AL35" s="435"/>
      <c r="AM35" s="435"/>
      <c r="AN35" s="435"/>
      <c r="AO35" s="435"/>
      <c r="AP35" s="435">
        <v>2</v>
      </c>
      <c r="AQ35" s="435"/>
      <c r="AR35" s="435"/>
      <c r="AS35" s="435"/>
      <c r="AT35" s="435">
        <v>120</v>
      </c>
      <c r="AU35" s="435"/>
      <c r="AV35" s="435"/>
      <c r="AW35" s="435"/>
      <c r="AX35" s="435"/>
      <c r="AY35" s="438">
        <v>2</v>
      </c>
      <c r="AZ35" s="438"/>
      <c r="BA35" s="438"/>
      <c r="BB35" s="438"/>
      <c r="BC35" s="438">
        <v>120</v>
      </c>
      <c r="BD35" s="438"/>
      <c r="BE35" s="438"/>
      <c r="BF35" s="438"/>
      <c r="BG35" s="438"/>
      <c r="BH35" s="117"/>
      <c r="BI35" s="117"/>
      <c r="BJ35" s="117"/>
    </row>
    <row r="36" spans="2:62" ht="13.5" customHeight="1">
      <c r="B36" s="5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439"/>
      <c r="O36" s="434"/>
      <c r="P36" s="435"/>
      <c r="Q36" s="435"/>
      <c r="R36" s="435"/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435"/>
      <c r="AE36" s="435"/>
      <c r="AF36" s="435"/>
      <c r="AG36" s="435"/>
      <c r="AH36" s="435"/>
      <c r="AI36" s="435"/>
      <c r="AJ36" s="435"/>
      <c r="AK36" s="435"/>
      <c r="AL36" s="435"/>
      <c r="AM36" s="435"/>
      <c r="AN36" s="435"/>
      <c r="AO36" s="435"/>
      <c r="AP36" s="435"/>
      <c r="AQ36" s="435"/>
      <c r="AR36" s="435"/>
      <c r="AS36" s="435"/>
      <c r="AT36" s="435"/>
      <c r="AU36" s="435"/>
      <c r="AV36" s="435"/>
      <c r="AW36" s="435"/>
      <c r="AX36" s="435"/>
      <c r="AY36" s="438"/>
      <c r="AZ36" s="438"/>
      <c r="BA36" s="438"/>
      <c r="BB36" s="438"/>
      <c r="BC36" s="438"/>
      <c r="BD36" s="438"/>
      <c r="BE36" s="438"/>
      <c r="BF36" s="438"/>
      <c r="BG36" s="438"/>
      <c r="BH36" s="117"/>
      <c r="BI36" s="117"/>
      <c r="BJ36" s="117"/>
    </row>
    <row r="37" spans="2:62">
      <c r="B37" s="5"/>
      <c r="C37" s="433" t="s">
        <v>509</v>
      </c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5"/>
      <c r="O37" s="434">
        <v>0</v>
      </c>
      <c r="P37" s="435"/>
      <c r="Q37" s="435"/>
      <c r="R37" s="435"/>
      <c r="S37" s="435">
        <v>0</v>
      </c>
      <c r="T37" s="435"/>
      <c r="U37" s="435"/>
      <c r="V37" s="435"/>
      <c r="W37" s="435"/>
      <c r="X37" s="435">
        <v>1</v>
      </c>
      <c r="Y37" s="435"/>
      <c r="Z37" s="435"/>
      <c r="AA37" s="435"/>
      <c r="AB37" s="435">
        <v>24</v>
      </c>
      <c r="AC37" s="435"/>
      <c r="AD37" s="435"/>
      <c r="AE37" s="435"/>
      <c r="AF37" s="435"/>
      <c r="AG37" s="435">
        <v>1</v>
      </c>
      <c r="AH37" s="435"/>
      <c r="AI37" s="435"/>
      <c r="AJ37" s="435"/>
      <c r="AK37" s="435">
        <v>24</v>
      </c>
      <c r="AL37" s="435"/>
      <c r="AM37" s="435"/>
      <c r="AN37" s="435"/>
      <c r="AO37" s="435"/>
      <c r="AP37" s="435">
        <v>1</v>
      </c>
      <c r="AQ37" s="435"/>
      <c r="AR37" s="435"/>
      <c r="AS37" s="435"/>
      <c r="AT37" s="435">
        <v>35</v>
      </c>
      <c r="AU37" s="435"/>
      <c r="AV37" s="435"/>
      <c r="AW37" s="435"/>
      <c r="AX37" s="435"/>
      <c r="AY37" s="438">
        <v>1</v>
      </c>
      <c r="AZ37" s="438"/>
      <c r="BA37" s="438"/>
      <c r="BB37" s="438"/>
      <c r="BC37" s="438">
        <v>35</v>
      </c>
      <c r="BD37" s="438"/>
      <c r="BE37" s="438"/>
      <c r="BF37" s="438"/>
      <c r="BG37" s="438"/>
      <c r="BH37" s="5"/>
      <c r="BI37" s="5"/>
      <c r="BJ37" s="5"/>
    </row>
    <row r="38" spans="2:62">
      <c r="B38" s="5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5"/>
      <c r="O38" s="434"/>
      <c r="P38" s="435"/>
      <c r="Q38" s="435"/>
      <c r="R38" s="435"/>
      <c r="S38" s="435"/>
      <c r="T38" s="435"/>
      <c r="U38" s="435"/>
      <c r="V38" s="435"/>
      <c r="W38" s="435"/>
      <c r="X38" s="435"/>
      <c r="Y38" s="435"/>
      <c r="Z38" s="435"/>
      <c r="AA38" s="435"/>
      <c r="AB38" s="435"/>
      <c r="AC38" s="435"/>
      <c r="AD38" s="435"/>
      <c r="AE38" s="435"/>
      <c r="AF38" s="435"/>
      <c r="AG38" s="435"/>
      <c r="AH38" s="435"/>
      <c r="AI38" s="435"/>
      <c r="AJ38" s="435"/>
      <c r="AK38" s="435"/>
      <c r="AL38" s="435"/>
      <c r="AM38" s="435"/>
      <c r="AN38" s="435"/>
      <c r="AO38" s="435"/>
      <c r="AP38" s="435"/>
      <c r="AQ38" s="435"/>
      <c r="AR38" s="435"/>
      <c r="AS38" s="435"/>
      <c r="AT38" s="435"/>
      <c r="AU38" s="435"/>
      <c r="AV38" s="435"/>
      <c r="AW38" s="435"/>
      <c r="AX38" s="435"/>
      <c r="AY38" s="438"/>
      <c r="AZ38" s="438"/>
      <c r="BA38" s="438"/>
      <c r="BB38" s="438"/>
      <c r="BC38" s="438"/>
      <c r="BD38" s="438"/>
      <c r="BE38" s="438"/>
      <c r="BF38" s="438"/>
      <c r="BG38" s="438"/>
      <c r="BH38" s="5"/>
      <c r="BI38" s="5"/>
      <c r="BJ38" s="5"/>
    </row>
    <row r="39" spans="2:62" ht="13.5" customHeight="1">
      <c r="B39" s="5"/>
      <c r="C39" s="440" t="s">
        <v>620</v>
      </c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9"/>
      <c r="O39" s="434">
        <v>0</v>
      </c>
      <c r="P39" s="435"/>
      <c r="Q39" s="435"/>
      <c r="R39" s="435"/>
      <c r="S39" s="435">
        <v>0</v>
      </c>
      <c r="T39" s="435"/>
      <c r="U39" s="435"/>
      <c r="V39" s="435"/>
      <c r="W39" s="435"/>
      <c r="X39" s="435">
        <v>0</v>
      </c>
      <c r="Y39" s="435"/>
      <c r="Z39" s="435"/>
      <c r="AA39" s="435"/>
      <c r="AB39" s="435">
        <v>0</v>
      </c>
      <c r="AC39" s="435"/>
      <c r="AD39" s="435"/>
      <c r="AE39" s="435"/>
      <c r="AF39" s="435"/>
      <c r="AG39" s="435">
        <v>0</v>
      </c>
      <c r="AH39" s="435"/>
      <c r="AI39" s="435"/>
      <c r="AJ39" s="435"/>
      <c r="AK39" s="435">
        <v>0</v>
      </c>
      <c r="AL39" s="435"/>
      <c r="AM39" s="435"/>
      <c r="AN39" s="435"/>
      <c r="AO39" s="435"/>
      <c r="AP39" s="435">
        <v>0</v>
      </c>
      <c r="AQ39" s="435"/>
      <c r="AR39" s="435"/>
      <c r="AS39" s="435"/>
      <c r="AT39" s="435">
        <v>0</v>
      </c>
      <c r="AU39" s="435"/>
      <c r="AV39" s="435"/>
      <c r="AW39" s="435"/>
      <c r="AX39" s="435"/>
      <c r="AY39" s="438">
        <v>0</v>
      </c>
      <c r="AZ39" s="438"/>
      <c r="BA39" s="438"/>
      <c r="BB39" s="438"/>
      <c r="BC39" s="438">
        <v>0</v>
      </c>
      <c r="BD39" s="438"/>
      <c r="BE39" s="438"/>
      <c r="BF39" s="438"/>
      <c r="BG39" s="438"/>
      <c r="BH39" s="117"/>
      <c r="BI39" s="117"/>
      <c r="BJ39" s="117"/>
    </row>
    <row r="40" spans="2:62" ht="13.5" customHeight="1">
      <c r="B40" s="5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439"/>
      <c r="O40" s="434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435"/>
      <c r="AU40" s="435"/>
      <c r="AV40" s="435"/>
      <c r="AW40" s="435"/>
      <c r="AX40" s="435"/>
      <c r="AY40" s="438"/>
      <c r="AZ40" s="438"/>
      <c r="BA40" s="438"/>
      <c r="BB40" s="438"/>
      <c r="BC40" s="438"/>
      <c r="BD40" s="438"/>
      <c r="BE40" s="438"/>
      <c r="BF40" s="438"/>
      <c r="BG40" s="438"/>
      <c r="BH40" s="117"/>
      <c r="BI40" s="117"/>
      <c r="BJ40" s="117"/>
    </row>
    <row r="41" spans="2:62">
      <c r="B41" s="5"/>
      <c r="C41" s="433" t="s">
        <v>508</v>
      </c>
      <c r="D41" s="433"/>
      <c r="E41" s="433"/>
      <c r="F41" s="433"/>
      <c r="G41" s="433"/>
      <c r="H41" s="433"/>
      <c r="I41" s="433"/>
      <c r="J41" s="433"/>
      <c r="K41" s="433"/>
      <c r="L41" s="433"/>
      <c r="M41" s="433"/>
      <c r="N41" s="5"/>
      <c r="O41" s="434">
        <v>11</v>
      </c>
      <c r="P41" s="435"/>
      <c r="Q41" s="435"/>
      <c r="R41" s="435"/>
      <c r="S41" s="435">
        <v>1643</v>
      </c>
      <c r="T41" s="435"/>
      <c r="U41" s="435"/>
      <c r="V41" s="435"/>
      <c r="W41" s="435"/>
      <c r="X41" s="435">
        <v>11</v>
      </c>
      <c r="Y41" s="435"/>
      <c r="Z41" s="435"/>
      <c r="AA41" s="435"/>
      <c r="AB41" s="435">
        <v>1607</v>
      </c>
      <c r="AC41" s="435"/>
      <c r="AD41" s="435"/>
      <c r="AE41" s="435"/>
      <c r="AF41" s="435"/>
      <c r="AG41" s="435">
        <v>10</v>
      </c>
      <c r="AH41" s="435"/>
      <c r="AI41" s="435"/>
      <c r="AJ41" s="435"/>
      <c r="AK41" s="435">
        <v>1501</v>
      </c>
      <c r="AL41" s="435"/>
      <c r="AM41" s="435"/>
      <c r="AN41" s="435"/>
      <c r="AO41" s="435"/>
      <c r="AP41" s="435">
        <v>10</v>
      </c>
      <c r="AQ41" s="435"/>
      <c r="AR41" s="435"/>
      <c r="AS41" s="435"/>
      <c r="AT41" s="435">
        <v>1516</v>
      </c>
      <c r="AU41" s="435"/>
      <c r="AV41" s="435"/>
      <c r="AW41" s="435"/>
      <c r="AX41" s="435"/>
      <c r="AY41" s="438">
        <v>9</v>
      </c>
      <c r="AZ41" s="438"/>
      <c r="BA41" s="438"/>
      <c r="BB41" s="438"/>
      <c r="BC41" s="438">
        <v>1461</v>
      </c>
      <c r="BD41" s="438"/>
      <c r="BE41" s="438"/>
      <c r="BF41" s="438"/>
      <c r="BG41" s="438"/>
      <c r="BH41" s="5"/>
      <c r="BI41" s="5"/>
      <c r="BJ41" s="5"/>
    </row>
    <row r="42" spans="2:62">
      <c r="B42" s="5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5"/>
      <c r="O42" s="434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435"/>
      <c r="AL42" s="435"/>
      <c r="AM42" s="435"/>
      <c r="AN42" s="435"/>
      <c r="AO42" s="435"/>
      <c r="AP42" s="435"/>
      <c r="AQ42" s="435"/>
      <c r="AR42" s="435"/>
      <c r="AS42" s="435"/>
      <c r="AT42" s="435"/>
      <c r="AU42" s="435"/>
      <c r="AV42" s="435"/>
      <c r="AW42" s="435"/>
      <c r="AX42" s="435"/>
      <c r="AY42" s="438"/>
      <c r="AZ42" s="438"/>
      <c r="BA42" s="438"/>
      <c r="BB42" s="438"/>
      <c r="BC42" s="438"/>
      <c r="BD42" s="438"/>
      <c r="BE42" s="438"/>
      <c r="BF42" s="438"/>
      <c r="BG42" s="438"/>
      <c r="BH42" s="5"/>
      <c r="BI42" s="5"/>
      <c r="BJ42" s="5"/>
    </row>
    <row r="43" spans="2:62">
      <c r="B43" s="5"/>
      <c r="C43" s="433" t="s">
        <v>507</v>
      </c>
      <c r="D43" s="433"/>
      <c r="E43" s="433"/>
      <c r="F43" s="433"/>
      <c r="G43" s="433"/>
      <c r="H43" s="433"/>
      <c r="I43" s="433"/>
      <c r="J43" s="433"/>
      <c r="K43" s="433"/>
      <c r="L43" s="433"/>
      <c r="M43" s="433"/>
      <c r="N43" s="5"/>
      <c r="O43" s="434">
        <v>13</v>
      </c>
      <c r="P43" s="435"/>
      <c r="Q43" s="435"/>
      <c r="R43" s="435"/>
      <c r="S43" s="435">
        <v>933</v>
      </c>
      <c r="T43" s="435"/>
      <c r="U43" s="435"/>
      <c r="V43" s="435"/>
      <c r="W43" s="435"/>
      <c r="X43" s="435">
        <v>13</v>
      </c>
      <c r="Y43" s="435"/>
      <c r="Z43" s="435"/>
      <c r="AA43" s="435"/>
      <c r="AB43" s="435">
        <v>908</v>
      </c>
      <c r="AC43" s="435"/>
      <c r="AD43" s="435"/>
      <c r="AE43" s="435"/>
      <c r="AF43" s="435"/>
      <c r="AG43" s="435">
        <v>13</v>
      </c>
      <c r="AH43" s="435"/>
      <c r="AI43" s="435"/>
      <c r="AJ43" s="435"/>
      <c r="AK43" s="435">
        <v>932</v>
      </c>
      <c r="AL43" s="435"/>
      <c r="AM43" s="435"/>
      <c r="AN43" s="435"/>
      <c r="AO43" s="435"/>
      <c r="AP43" s="435">
        <v>14</v>
      </c>
      <c r="AQ43" s="435"/>
      <c r="AR43" s="435"/>
      <c r="AS43" s="435"/>
      <c r="AT43" s="435">
        <v>953</v>
      </c>
      <c r="AU43" s="435"/>
      <c r="AV43" s="435"/>
      <c r="AW43" s="435"/>
      <c r="AX43" s="435"/>
      <c r="AY43" s="438">
        <v>15</v>
      </c>
      <c r="AZ43" s="438"/>
      <c r="BA43" s="438"/>
      <c r="BB43" s="438"/>
      <c r="BC43" s="438">
        <v>1008</v>
      </c>
      <c r="BD43" s="438"/>
      <c r="BE43" s="438"/>
      <c r="BF43" s="438"/>
      <c r="BG43" s="438"/>
      <c r="BH43" s="5"/>
      <c r="BI43" s="5"/>
      <c r="BJ43" s="5"/>
    </row>
    <row r="44" spans="2:62">
      <c r="B44" s="5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5"/>
      <c r="O44" s="434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435"/>
      <c r="AU44" s="435"/>
      <c r="AV44" s="435"/>
      <c r="AW44" s="435"/>
      <c r="AX44" s="435"/>
      <c r="AY44" s="438"/>
      <c r="AZ44" s="438"/>
      <c r="BA44" s="438"/>
      <c r="BB44" s="438"/>
      <c r="BC44" s="438"/>
      <c r="BD44" s="438"/>
      <c r="BE44" s="438"/>
      <c r="BF44" s="438"/>
      <c r="BG44" s="438"/>
      <c r="BH44" s="5"/>
      <c r="BI44" s="5"/>
      <c r="BJ44" s="5"/>
    </row>
    <row r="45" spans="2:62" ht="6.9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16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67"/>
      <c r="AZ45" s="167"/>
      <c r="BA45" s="167"/>
      <c r="BB45" s="167"/>
      <c r="BC45" s="167"/>
      <c r="BD45" s="167"/>
      <c r="BE45" s="167"/>
      <c r="BF45" s="167"/>
      <c r="BG45" s="167"/>
      <c r="BH45" s="5"/>
      <c r="BI45" s="5"/>
      <c r="BJ45" s="5"/>
    </row>
    <row r="46" spans="2:62">
      <c r="B46" s="5"/>
      <c r="C46" s="433" t="s">
        <v>506</v>
      </c>
      <c r="D46" s="433"/>
      <c r="E46" s="433"/>
      <c r="F46" s="433"/>
      <c r="G46" s="433"/>
      <c r="H46" s="433"/>
      <c r="I46" s="433"/>
      <c r="J46" s="433"/>
      <c r="K46" s="433"/>
      <c r="L46" s="433"/>
      <c r="M46" s="433"/>
      <c r="N46" s="5"/>
      <c r="O46" s="434">
        <v>5</v>
      </c>
      <c r="P46" s="435"/>
      <c r="Q46" s="435"/>
      <c r="R46" s="435"/>
      <c r="S46" s="435">
        <v>437</v>
      </c>
      <c r="T46" s="435"/>
      <c r="U46" s="435"/>
      <c r="V46" s="435"/>
      <c r="W46" s="435"/>
      <c r="X46" s="435">
        <v>4</v>
      </c>
      <c r="Y46" s="435"/>
      <c r="Z46" s="435"/>
      <c r="AA46" s="435"/>
      <c r="AB46" s="435">
        <v>67</v>
      </c>
      <c r="AC46" s="435"/>
      <c r="AD46" s="435"/>
      <c r="AE46" s="435"/>
      <c r="AF46" s="435"/>
      <c r="AG46" s="435">
        <v>4</v>
      </c>
      <c r="AH46" s="435"/>
      <c r="AI46" s="435"/>
      <c r="AJ46" s="435"/>
      <c r="AK46" s="435">
        <v>64</v>
      </c>
      <c r="AL46" s="435"/>
      <c r="AM46" s="435"/>
      <c r="AN46" s="435"/>
      <c r="AO46" s="435"/>
      <c r="AP46" s="435">
        <v>4</v>
      </c>
      <c r="AQ46" s="435"/>
      <c r="AR46" s="435"/>
      <c r="AS46" s="435"/>
      <c r="AT46" s="435">
        <v>61</v>
      </c>
      <c r="AU46" s="435"/>
      <c r="AV46" s="435"/>
      <c r="AW46" s="435"/>
      <c r="AX46" s="435"/>
      <c r="AY46" s="438">
        <v>4</v>
      </c>
      <c r="AZ46" s="438"/>
      <c r="BA46" s="438"/>
      <c r="BB46" s="438"/>
      <c r="BC46" s="438">
        <v>50</v>
      </c>
      <c r="BD46" s="438"/>
      <c r="BE46" s="438"/>
      <c r="BF46" s="438"/>
      <c r="BG46" s="438"/>
      <c r="BH46" s="5"/>
      <c r="BI46" s="5"/>
      <c r="BJ46" s="5"/>
    </row>
    <row r="47" spans="2:62">
      <c r="B47" s="5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5"/>
      <c r="O47" s="434"/>
      <c r="P47" s="435"/>
      <c r="Q47" s="435"/>
      <c r="R47" s="435"/>
      <c r="S47" s="435"/>
      <c r="T47" s="435"/>
      <c r="U47" s="435"/>
      <c r="V47" s="435"/>
      <c r="W47" s="435"/>
      <c r="X47" s="435"/>
      <c r="Y47" s="435"/>
      <c r="Z47" s="435"/>
      <c r="AA47" s="435"/>
      <c r="AB47" s="435"/>
      <c r="AC47" s="435"/>
      <c r="AD47" s="435"/>
      <c r="AE47" s="435"/>
      <c r="AF47" s="435"/>
      <c r="AG47" s="435"/>
      <c r="AH47" s="435"/>
      <c r="AI47" s="435"/>
      <c r="AJ47" s="435"/>
      <c r="AK47" s="435"/>
      <c r="AL47" s="435"/>
      <c r="AM47" s="435"/>
      <c r="AN47" s="435"/>
      <c r="AO47" s="435"/>
      <c r="AP47" s="435"/>
      <c r="AQ47" s="435"/>
      <c r="AR47" s="435"/>
      <c r="AS47" s="435"/>
      <c r="AT47" s="435"/>
      <c r="AU47" s="435"/>
      <c r="AV47" s="435"/>
      <c r="AW47" s="435"/>
      <c r="AX47" s="435"/>
      <c r="AY47" s="438"/>
      <c r="AZ47" s="438"/>
      <c r="BA47" s="438"/>
      <c r="BB47" s="438"/>
      <c r="BC47" s="438"/>
      <c r="BD47" s="438"/>
      <c r="BE47" s="438"/>
      <c r="BF47" s="438"/>
      <c r="BG47" s="438"/>
      <c r="BH47" s="5"/>
      <c r="BI47" s="5"/>
      <c r="BJ47" s="5"/>
    </row>
    <row r="48" spans="2:62">
      <c r="B48" s="5"/>
      <c r="C48" s="433" t="s">
        <v>505</v>
      </c>
      <c r="D48" s="433"/>
      <c r="E48" s="433"/>
      <c r="F48" s="433"/>
      <c r="G48" s="433"/>
      <c r="H48" s="433"/>
      <c r="I48" s="433"/>
      <c r="J48" s="433"/>
      <c r="K48" s="433"/>
      <c r="L48" s="433"/>
      <c r="M48" s="433"/>
      <c r="N48" s="5"/>
      <c r="O48" s="434">
        <v>9</v>
      </c>
      <c r="P48" s="435"/>
      <c r="Q48" s="435"/>
      <c r="R48" s="435"/>
      <c r="S48" s="435">
        <v>499</v>
      </c>
      <c r="T48" s="435"/>
      <c r="U48" s="435"/>
      <c r="V48" s="435"/>
      <c r="W48" s="435"/>
      <c r="X48" s="435">
        <v>9</v>
      </c>
      <c r="Y48" s="435"/>
      <c r="Z48" s="435"/>
      <c r="AA48" s="435"/>
      <c r="AB48" s="435">
        <v>483</v>
      </c>
      <c r="AC48" s="435"/>
      <c r="AD48" s="435"/>
      <c r="AE48" s="435"/>
      <c r="AF48" s="435"/>
      <c r="AG48" s="435">
        <v>9</v>
      </c>
      <c r="AH48" s="435"/>
      <c r="AI48" s="435"/>
      <c r="AJ48" s="435"/>
      <c r="AK48" s="435">
        <v>461</v>
      </c>
      <c r="AL48" s="435"/>
      <c r="AM48" s="435"/>
      <c r="AN48" s="435"/>
      <c r="AO48" s="435"/>
      <c r="AP48" s="435">
        <v>10</v>
      </c>
      <c r="AQ48" s="435"/>
      <c r="AR48" s="435"/>
      <c r="AS48" s="435"/>
      <c r="AT48" s="435">
        <v>606</v>
      </c>
      <c r="AU48" s="435"/>
      <c r="AV48" s="435"/>
      <c r="AW48" s="435"/>
      <c r="AX48" s="435"/>
      <c r="AY48" s="438">
        <v>10</v>
      </c>
      <c r="AZ48" s="438"/>
      <c r="BA48" s="438"/>
      <c r="BB48" s="438"/>
      <c r="BC48" s="438">
        <v>576</v>
      </c>
      <c r="BD48" s="438"/>
      <c r="BE48" s="438"/>
      <c r="BF48" s="438"/>
      <c r="BG48" s="438"/>
      <c r="BH48" s="5"/>
      <c r="BI48" s="5"/>
      <c r="BJ48" s="5"/>
    </row>
    <row r="49" spans="2:62">
      <c r="B49" s="5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5"/>
      <c r="O49" s="434"/>
      <c r="P49" s="435"/>
      <c r="Q49" s="435"/>
      <c r="R49" s="435"/>
      <c r="S49" s="435"/>
      <c r="T49" s="435"/>
      <c r="U49" s="435"/>
      <c r="V49" s="435"/>
      <c r="W49" s="435"/>
      <c r="X49" s="435"/>
      <c r="Y49" s="435"/>
      <c r="Z49" s="435"/>
      <c r="AA49" s="435"/>
      <c r="AB49" s="435"/>
      <c r="AC49" s="435"/>
      <c r="AD49" s="435"/>
      <c r="AE49" s="435"/>
      <c r="AF49" s="435"/>
      <c r="AG49" s="435"/>
      <c r="AH49" s="435"/>
      <c r="AI49" s="435"/>
      <c r="AJ49" s="435"/>
      <c r="AK49" s="435"/>
      <c r="AL49" s="435"/>
      <c r="AM49" s="435"/>
      <c r="AN49" s="435"/>
      <c r="AO49" s="435"/>
      <c r="AP49" s="435"/>
      <c r="AQ49" s="435"/>
      <c r="AR49" s="435"/>
      <c r="AS49" s="435"/>
      <c r="AT49" s="435"/>
      <c r="AU49" s="435"/>
      <c r="AV49" s="435"/>
      <c r="AW49" s="435"/>
      <c r="AX49" s="435"/>
      <c r="AY49" s="438"/>
      <c r="AZ49" s="438"/>
      <c r="BA49" s="438"/>
      <c r="BB49" s="438"/>
      <c r="BC49" s="438"/>
      <c r="BD49" s="438"/>
      <c r="BE49" s="438"/>
      <c r="BF49" s="438"/>
      <c r="BG49" s="438"/>
      <c r="BH49" s="5"/>
      <c r="BI49" s="5"/>
      <c r="BJ49" s="5"/>
    </row>
    <row r="50" spans="2:62">
      <c r="B50" s="5"/>
      <c r="C50" s="433" t="s">
        <v>504</v>
      </c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5"/>
      <c r="O50" s="434">
        <v>8</v>
      </c>
      <c r="P50" s="435"/>
      <c r="Q50" s="435"/>
      <c r="R50" s="435"/>
      <c r="S50" s="435">
        <v>5622</v>
      </c>
      <c r="T50" s="435"/>
      <c r="U50" s="435"/>
      <c r="V50" s="435"/>
      <c r="W50" s="435"/>
      <c r="X50" s="435">
        <v>8</v>
      </c>
      <c r="Y50" s="435"/>
      <c r="Z50" s="435"/>
      <c r="AA50" s="435"/>
      <c r="AB50" s="435">
        <v>5517</v>
      </c>
      <c r="AC50" s="435"/>
      <c r="AD50" s="435"/>
      <c r="AE50" s="435"/>
      <c r="AF50" s="435"/>
      <c r="AG50" s="435">
        <v>8</v>
      </c>
      <c r="AH50" s="435"/>
      <c r="AI50" s="435"/>
      <c r="AJ50" s="435"/>
      <c r="AK50" s="435">
        <v>5440</v>
      </c>
      <c r="AL50" s="435"/>
      <c r="AM50" s="435"/>
      <c r="AN50" s="435"/>
      <c r="AO50" s="435"/>
      <c r="AP50" s="435">
        <v>8</v>
      </c>
      <c r="AQ50" s="435"/>
      <c r="AR50" s="435"/>
      <c r="AS50" s="435"/>
      <c r="AT50" s="435">
        <v>5232</v>
      </c>
      <c r="AU50" s="435"/>
      <c r="AV50" s="435"/>
      <c r="AW50" s="435"/>
      <c r="AX50" s="435"/>
      <c r="AY50" s="438">
        <v>6</v>
      </c>
      <c r="AZ50" s="438"/>
      <c r="BA50" s="438"/>
      <c r="BB50" s="438"/>
      <c r="BC50" s="438">
        <v>4735</v>
      </c>
      <c r="BD50" s="438"/>
      <c r="BE50" s="438"/>
      <c r="BF50" s="438"/>
      <c r="BG50" s="438"/>
      <c r="BH50" s="5"/>
      <c r="BI50" s="5"/>
      <c r="BJ50" s="5"/>
    </row>
    <row r="51" spans="2:62">
      <c r="B51" s="5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5"/>
      <c r="O51" s="434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5"/>
      <c r="AG51" s="435"/>
      <c r="AH51" s="435"/>
      <c r="AI51" s="435"/>
      <c r="AJ51" s="435"/>
      <c r="AK51" s="435"/>
      <c r="AL51" s="435"/>
      <c r="AM51" s="435"/>
      <c r="AN51" s="435"/>
      <c r="AO51" s="435"/>
      <c r="AP51" s="435"/>
      <c r="AQ51" s="435"/>
      <c r="AR51" s="435"/>
      <c r="AS51" s="435"/>
      <c r="AT51" s="435"/>
      <c r="AU51" s="435"/>
      <c r="AV51" s="435"/>
      <c r="AW51" s="435"/>
      <c r="AX51" s="435"/>
      <c r="AY51" s="438"/>
      <c r="AZ51" s="438"/>
      <c r="BA51" s="438"/>
      <c r="BB51" s="438"/>
      <c r="BC51" s="438"/>
      <c r="BD51" s="438"/>
      <c r="BE51" s="438"/>
      <c r="BF51" s="438"/>
      <c r="BG51" s="438"/>
      <c r="BH51" s="5"/>
      <c r="BI51" s="5"/>
      <c r="BJ51" s="5"/>
    </row>
    <row r="52" spans="2:62">
      <c r="B52" s="5"/>
      <c r="C52" s="433" t="s">
        <v>503</v>
      </c>
      <c r="D52" s="433"/>
      <c r="E52" s="433"/>
      <c r="F52" s="433"/>
      <c r="G52" s="433"/>
      <c r="H52" s="433"/>
      <c r="I52" s="433"/>
      <c r="J52" s="433"/>
      <c r="K52" s="433"/>
      <c r="L52" s="433"/>
      <c r="M52" s="433"/>
      <c r="N52" s="5"/>
      <c r="O52" s="434">
        <v>2</v>
      </c>
      <c r="P52" s="435"/>
      <c r="Q52" s="435"/>
      <c r="R52" s="435"/>
      <c r="S52" s="435">
        <v>77</v>
      </c>
      <c r="T52" s="435"/>
      <c r="U52" s="435"/>
      <c r="V52" s="435"/>
      <c r="W52" s="435"/>
      <c r="X52" s="435">
        <v>2</v>
      </c>
      <c r="Y52" s="435"/>
      <c r="Z52" s="435"/>
      <c r="AA52" s="435"/>
      <c r="AB52" s="435">
        <v>43</v>
      </c>
      <c r="AC52" s="435"/>
      <c r="AD52" s="435"/>
      <c r="AE52" s="435"/>
      <c r="AF52" s="435"/>
      <c r="AG52" s="435">
        <v>1</v>
      </c>
      <c r="AH52" s="435"/>
      <c r="AI52" s="435"/>
      <c r="AJ52" s="435"/>
      <c r="AK52" s="435">
        <v>30</v>
      </c>
      <c r="AL52" s="435"/>
      <c r="AM52" s="435"/>
      <c r="AN52" s="435"/>
      <c r="AO52" s="435"/>
      <c r="AP52" s="435">
        <v>1</v>
      </c>
      <c r="AQ52" s="435"/>
      <c r="AR52" s="435"/>
      <c r="AS52" s="435"/>
      <c r="AT52" s="435">
        <v>30</v>
      </c>
      <c r="AU52" s="435"/>
      <c r="AV52" s="435"/>
      <c r="AW52" s="435"/>
      <c r="AX52" s="435"/>
      <c r="AY52" s="438">
        <v>2</v>
      </c>
      <c r="AZ52" s="438"/>
      <c r="BA52" s="438"/>
      <c r="BB52" s="438"/>
      <c r="BC52" s="438">
        <v>57</v>
      </c>
      <c r="BD52" s="438"/>
      <c r="BE52" s="438"/>
      <c r="BF52" s="438"/>
      <c r="BG52" s="438"/>
      <c r="BH52" s="5"/>
      <c r="BI52" s="5"/>
      <c r="BJ52" s="5"/>
    </row>
    <row r="53" spans="2:62">
      <c r="B53" s="5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5"/>
      <c r="O53" s="434"/>
      <c r="P53" s="435"/>
      <c r="Q53" s="435"/>
      <c r="R53" s="435"/>
      <c r="S53" s="435"/>
      <c r="T53" s="435"/>
      <c r="U53" s="435"/>
      <c r="V53" s="435"/>
      <c r="W53" s="435"/>
      <c r="X53" s="435"/>
      <c r="Y53" s="435"/>
      <c r="Z53" s="435"/>
      <c r="AA53" s="435"/>
      <c r="AB53" s="435"/>
      <c r="AC53" s="435"/>
      <c r="AD53" s="435"/>
      <c r="AE53" s="435"/>
      <c r="AF53" s="435"/>
      <c r="AG53" s="435"/>
      <c r="AH53" s="435"/>
      <c r="AI53" s="435"/>
      <c r="AJ53" s="435"/>
      <c r="AK53" s="435"/>
      <c r="AL53" s="435"/>
      <c r="AM53" s="435"/>
      <c r="AN53" s="435"/>
      <c r="AO53" s="435"/>
      <c r="AP53" s="435"/>
      <c r="AQ53" s="435"/>
      <c r="AR53" s="435"/>
      <c r="AS53" s="435"/>
      <c r="AT53" s="435"/>
      <c r="AU53" s="435"/>
      <c r="AV53" s="435"/>
      <c r="AW53" s="435"/>
      <c r="AX53" s="435"/>
      <c r="AY53" s="438"/>
      <c r="AZ53" s="438"/>
      <c r="BA53" s="438"/>
      <c r="BB53" s="438"/>
      <c r="BC53" s="438"/>
      <c r="BD53" s="438"/>
      <c r="BE53" s="438"/>
      <c r="BF53" s="438"/>
      <c r="BG53" s="438"/>
      <c r="BH53" s="5"/>
      <c r="BI53" s="5"/>
      <c r="BJ53" s="5"/>
    </row>
    <row r="54" spans="2:62" ht="6.9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35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5"/>
      <c r="BJ54" s="5"/>
    </row>
    <row r="55" spans="2:62">
      <c r="C55" s="441" t="s">
        <v>15</v>
      </c>
      <c r="D55" s="441"/>
      <c r="E55" s="114" t="s">
        <v>501</v>
      </c>
      <c r="F55" s="127" t="s">
        <v>502</v>
      </c>
    </row>
    <row r="56" spans="2:62">
      <c r="B56" s="242" t="s">
        <v>16</v>
      </c>
      <c r="C56" s="242"/>
      <c r="D56" s="242"/>
      <c r="E56" s="111" t="s">
        <v>501</v>
      </c>
      <c r="F56" s="4" t="s">
        <v>500</v>
      </c>
    </row>
    <row r="57" spans="2:62">
      <c r="B57" s="110"/>
      <c r="C57" s="110"/>
      <c r="D57" s="110"/>
      <c r="E57" s="111"/>
      <c r="F57" s="4"/>
    </row>
    <row r="59" spans="2:62">
      <c r="B59" s="110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</row>
    <row r="60" spans="2:62">
      <c r="B60" s="110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</row>
    <row r="61" spans="2:62">
      <c r="B61" s="110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</row>
    <row r="62" spans="2:62">
      <c r="B62" s="110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</row>
    <row r="63" spans="2:6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</row>
    <row r="64" spans="2:6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</row>
  </sheetData>
  <mergeCells count="243">
    <mergeCell ref="AY52:BB53"/>
    <mergeCell ref="BC52:BG53"/>
    <mergeCell ref="AK50:AO51"/>
    <mergeCell ref="C55:D55"/>
    <mergeCell ref="B56:D56"/>
    <mergeCell ref="AG52:AJ53"/>
    <mergeCell ref="AK52:AO53"/>
    <mergeCell ref="AP52:AS53"/>
    <mergeCell ref="AT52:AX53"/>
    <mergeCell ref="AP50:AS51"/>
    <mergeCell ref="AT50:AX51"/>
    <mergeCell ref="AY50:BB51"/>
    <mergeCell ref="BC50:BG51"/>
    <mergeCell ref="C52:M53"/>
    <mergeCell ref="O52:R53"/>
    <mergeCell ref="S52:W53"/>
    <mergeCell ref="X52:AA53"/>
    <mergeCell ref="AB52:AF53"/>
    <mergeCell ref="C50:M51"/>
    <mergeCell ref="O50:R51"/>
    <mergeCell ref="S50:W51"/>
    <mergeCell ref="X50:AA51"/>
    <mergeCell ref="AB50:AF51"/>
    <mergeCell ref="AG50:AJ51"/>
    <mergeCell ref="AG48:AJ49"/>
    <mergeCell ref="AK48:AO49"/>
    <mergeCell ref="AP48:AS49"/>
    <mergeCell ref="AT48:AX49"/>
    <mergeCell ref="AY48:BB49"/>
    <mergeCell ref="BC48:BG49"/>
    <mergeCell ref="AK46:AO47"/>
    <mergeCell ref="AP46:AS47"/>
    <mergeCell ref="AT46:AX47"/>
    <mergeCell ref="AY46:BB47"/>
    <mergeCell ref="BC46:BG47"/>
    <mergeCell ref="AG46:AJ47"/>
    <mergeCell ref="C48:M49"/>
    <mergeCell ref="O48:R49"/>
    <mergeCell ref="S48:W49"/>
    <mergeCell ref="X48:AA49"/>
    <mergeCell ref="AB48:AF49"/>
    <mergeCell ref="C46:M47"/>
    <mergeCell ref="O46:R47"/>
    <mergeCell ref="S46:W47"/>
    <mergeCell ref="X46:AA47"/>
    <mergeCell ref="AB46:AF47"/>
    <mergeCell ref="AG43:AJ44"/>
    <mergeCell ref="AK43:AO44"/>
    <mergeCell ref="AP43:AS44"/>
    <mergeCell ref="AT43:AX44"/>
    <mergeCell ref="AY43:BB44"/>
    <mergeCell ref="BC43:BG44"/>
    <mergeCell ref="AK41:AO42"/>
    <mergeCell ref="AP41:AS42"/>
    <mergeCell ref="AT41:AX42"/>
    <mergeCell ref="AY41:BB42"/>
    <mergeCell ref="BC41:BG42"/>
    <mergeCell ref="AG41:AJ42"/>
    <mergeCell ref="C43:M44"/>
    <mergeCell ref="O43:R44"/>
    <mergeCell ref="S43:W44"/>
    <mergeCell ref="X43:AA44"/>
    <mergeCell ref="AB43:AF44"/>
    <mergeCell ref="C41:M42"/>
    <mergeCell ref="O41:R42"/>
    <mergeCell ref="S41:W42"/>
    <mergeCell ref="X41:AA42"/>
    <mergeCell ref="AB41:AF42"/>
    <mergeCell ref="N39:N40"/>
    <mergeCell ref="O39:R40"/>
    <mergeCell ref="S39:W40"/>
    <mergeCell ref="X39:AA40"/>
    <mergeCell ref="AB39:AF40"/>
    <mergeCell ref="C37:M38"/>
    <mergeCell ref="O37:R38"/>
    <mergeCell ref="S37:W38"/>
    <mergeCell ref="X37:AA38"/>
    <mergeCell ref="AB37:AF38"/>
    <mergeCell ref="C39:M40"/>
    <mergeCell ref="AK39:AO40"/>
    <mergeCell ref="AP39:AS40"/>
    <mergeCell ref="AT39:AX40"/>
    <mergeCell ref="AY39:BB40"/>
    <mergeCell ref="BC39:BG40"/>
    <mergeCell ref="AG39:AJ40"/>
    <mergeCell ref="AT37:AX38"/>
    <mergeCell ref="AY37:BB38"/>
    <mergeCell ref="BC37:BG38"/>
    <mergeCell ref="AG37:AJ38"/>
    <mergeCell ref="AK37:AO38"/>
    <mergeCell ref="AP37:AS38"/>
    <mergeCell ref="AG35:AJ36"/>
    <mergeCell ref="AK35:AO36"/>
    <mergeCell ref="AP35:AS36"/>
    <mergeCell ref="AY28:BB29"/>
    <mergeCell ref="BC28:BG29"/>
    <mergeCell ref="AK32:AO33"/>
    <mergeCell ref="AP32:AS33"/>
    <mergeCell ref="AT32:AX33"/>
    <mergeCell ref="AY32:BB33"/>
    <mergeCell ref="BC32:BG33"/>
    <mergeCell ref="AG32:AJ33"/>
    <mergeCell ref="BC35:BG36"/>
    <mergeCell ref="AT35:AX36"/>
    <mergeCell ref="AY35:BB36"/>
    <mergeCell ref="N35:N36"/>
    <mergeCell ref="O35:R36"/>
    <mergeCell ref="S35:W36"/>
    <mergeCell ref="X35:AA36"/>
    <mergeCell ref="C32:M33"/>
    <mergeCell ref="O32:R33"/>
    <mergeCell ref="S32:W33"/>
    <mergeCell ref="X32:AA33"/>
    <mergeCell ref="AB35:AF36"/>
    <mergeCell ref="AB32:AF33"/>
    <mergeCell ref="C35:M36"/>
    <mergeCell ref="C30:M31"/>
    <mergeCell ref="O30:R31"/>
    <mergeCell ref="S30:W31"/>
    <mergeCell ref="X30:AA31"/>
    <mergeCell ref="AB30:AF31"/>
    <mergeCell ref="AP26:AS27"/>
    <mergeCell ref="AT26:AX27"/>
    <mergeCell ref="AY26:BB27"/>
    <mergeCell ref="BC26:BG27"/>
    <mergeCell ref="C28:M29"/>
    <mergeCell ref="O28:R29"/>
    <mergeCell ref="S28:W29"/>
    <mergeCell ref="X28:AA29"/>
    <mergeCell ref="AB28:AF29"/>
    <mergeCell ref="AG28:AJ29"/>
    <mergeCell ref="AG30:AJ31"/>
    <mergeCell ref="AK30:AO31"/>
    <mergeCell ref="AP30:AS31"/>
    <mergeCell ref="AT30:AX31"/>
    <mergeCell ref="AY30:BB31"/>
    <mergeCell ref="BC30:BG31"/>
    <mergeCell ref="AK28:AO29"/>
    <mergeCell ref="AP28:AS29"/>
    <mergeCell ref="AT28:AX29"/>
    <mergeCell ref="AT24:AX25"/>
    <mergeCell ref="AY24:BB25"/>
    <mergeCell ref="BC24:BG25"/>
    <mergeCell ref="C26:M27"/>
    <mergeCell ref="O26:R27"/>
    <mergeCell ref="S26:W27"/>
    <mergeCell ref="X26:AA27"/>
    <mergeCell ref="AB26:AF27"/>
    <mergeCell ref="AG26:AJ27"/>
    <mergeCell ref="AK26:AO27"/>
    <mergeCell ref="C24:M25"/>
    <mergeCell ref="O24:R25"/>
    <mergeCell ref="S24:W25"/>
    <mergeCell ref="X24:AA25"/>
    <mergeCell ref="AB24:AF25"/>
    <mergeCell ref="AG24:AJ25"/>
    <mergeCell ref="AK24:AO25"/>
    <mergeCell ref="AP24:AS25"/>
    <mergeCell ref="N21:N22"/>
    <mergeCell ref="O21:R22"/>
    <mergeCell ref="S21:W22"/>
    <mergeCell ref="X21:AA22"/>
    <mergeCell ref="C19:M20"/>
    <mergeCell ref="O19:R20"/>
    <mergeCell ref="S19:W20"/>
    <mergeCell ref="X19:AA20"/>
    <mergeCell ref="AB19:AF20"/>
    <mergeCell ref="AB21:AF22"/>
    <mergeCell ref="C21:M22"/>
    <mergeCell ref="AG21:AJ22"/>
    <mergeCell ref="AK21:AO22"/>
    <mergeCell ref="AP21:AS22"/>
    <mergeCell ref="AY15:BB16"/>
    <mergeCell ref="BC15:BG16"/>
    <mergeCell ref="AK19:AO20"/>
    <mergeCell ref="AP19:AS20"/>
    <mergeCell ref="AT19:AX20"/>
    <mergeCell ref="AY19:BB20"/>
    <mergeCell ref="BC19:BG20"/>
    <mergeCell ref="AG19:AJ20"/>
    <mergeCell ref="AY21:BB22"/>
    <mergeCell ref="BC21:BG22"/>
    <mergeCell ref="AT21:AX22"/>
    <mergeCell ref="C17:M18"/>
    <mergeCell ref="O17:R18"/>
    <mergeCell ref="S17:W18"/>
    <mergeCell ref="X17:AA18"/>
    <mergeCell ref="AB17:AF18"/>
    <mergeCell ref="AP13:AS14"/>
    <mergeCell ref="AT13:AX14"/>
    <mergeCell ref="AY13:BB14"/>
    <mergeCell ref="BC13:BG14"/>
    <mergeCell ref="C15:M16"/>
    <mergeCell ref="O15:R16"/>
    <mergeCell ref="S15:W16"/>
    <mergeCell ref="X15:AA16"/>
    <mergeCell ref="AB15:AF16"/>
    <mergeCell ref="AG15:AJ16"/>
    <mergeCell ref="AG17:AJ18"/>
    <mergeCell ref="AK17:AO18"/>
    <mergeCell ref="AP17:AS18"/>
    <mergeCell ref="AT17:AX18"/>
    <mergeCell ref="AY17:BB18"/>
    <mergeCell ref="BC17:BG18"/>
    <mergeCell ref="AK15:AO16"/>
    <mergeCell ref="AP15:AS16"/>
    <mergeCell ref="AT15:AX16"/>
    <mergeCell ref="AY10:BB11"/>
    <mergeCell ref="BC10:BG11"/>
    <mergeCell ref="C13:M14"/>
    <mergeCell ref="O13:R14"/>
    <mergeCell ref="S13:W14"/>
    <mergeCell ref="X13:AA14"/>
    <mergeCell ref="AB13:AF14"/>
    <mergeCell ref="AG13:AJ14"/>
    <mergeCell ref="AK13:AO14"/>
    <mergeCell ref="B10:N11"/>
    <mergeCell ref="O10:R11"/>
    <mergeCell ref="S10:W11"/>
    <mergeCell ref="X10:AA11"/>
    <mergeCell ref="AB10:AF11"/>
    <mergeCell ref="AG10:AJ11"/>
    <mergeCell ref="AK10:AO11"/>
    <mergeCell ref="AP10:AS11"/>
    <mergeCell ref="AT10:AX11"/>
    <mergeCell ref="X8:AA8"/>
    <mergeCell ref="AB8:AF8"/>
    <mergeCell ref="AG8:AJ8"/>
    <mergeCell ref="AK8:AO8"/>
    <mergeCell ref="AP8:AS8"/>
    <mergeCell ref="AT1:BK2"/>
    <mergeCell ref="B5:BH5"/>
    <mergeCell ref="B7:N8"/>
    <mergeCell ref="O7:W7"/>
    <mergeCell ref="X7:AF7"/>
    <mergeCell ref="AG7:AO7"/>
    <mergeCell ref="AP7:AX7"/>
    <mergeCell ref="AY7:BG7"/>
    <mergeCell ref="O8:R8"/>
    <mergeCell ref="S8:W8"/>
    <mergeCell ref="AY8:BB8"/>
    <mergeCell ref="BC8:BG8"/>
    <mergeCell ref="AT8:AX8"/>
  </mergeCells>
  <phoneticPr fontId="1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40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  <col min="64" max="64" width="10.25" customWidth="1"/>
  </cols>
  <sheetData>
    <row r="1" spans="1:62" ht="11.1" customHeight="1">
      <c r="A1" s="196">
        <f>'247'!AT1+1</f>
        <v>248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2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2" ht="11.1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62" ht="11.1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62" ht="18" customHeight="1">
      <c r="B5" s="263" t="s">
        <v>602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1:6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ht="15.95" customHeight="1">
      <c r="B7" s="300" t="s">
        <v>62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 t="s">
        <v>547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 t="s">
        <v>546</v>
      </c>
      <c r="AF7" s="257"/>
      <c r="AG7" s="257"/>
      <c r="AH7" s="257"/>
      <c r="AI7" s="257"/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 t="s">
        <v>545</v>
      </c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8"/>
    </row>
    <row r="8" spans="1:62" ht="15.95" customHeight="1">
      <c r="B8" s="303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 t="s">
        <v>533</v>
      </c>
      <c r="P8" s="259"/>
      <c r="Q8" s="259"/>
      <c r="R8" s="259"/>
      <c r="S8" s="259"/>
      <c r="T8" s="259"/>
      <c r="U8" s="259"/>
      <c r="V8" s="259"/>
      <c r="W8" s="259" t="s">
        <v>532</v>
      </c>
      <c r="X8" s="259"/>
      <c r="Y8" s="259"/>
      <c r="Z8" s="259"/>
      <c r="AA8" s="259"/>
      <c r="AB8" s="259"/>
      <c r="AC8" s="259"/>
      <c r="AD8" s="259"/>
      <c r="AE8" s="259" t="s">
        <v>533</v>
      </c>
      <c r="AF8" s="259"/>
      <c r="AG8" s="259"/>
      <c r="AH8" s="259"/>
      <c r="AI8" s="259"/>
      <c r="AJ8" s="259"/>
      <c r="AK8" s="259"/>
      <c r="AL8" s="259"/>
      <c r="AM8" s="259" t="s">
        <v>532</v>
      </c>
      <c r="AN8" s="259"/>
      <c r="AO8" s="259"/>
      <c r="AP8" s="259"/>
      <c r="AQ8" s="259"/>
      <c r="AR8" s="259"/>
      <c r="AS8" s="259"/>
      <c r="AT8" s="259"/>
      <c r="AU8" s="259" t="s">
        <v>544</v>
      </c>
      <c r="AV8" s="259"/>
      <c r="AW8" s="259"/>
      <c r="AX8" s="259"/>
      <c r="AY8" s="259"/>
      <c r="AZ8" s="259"/>
      <c r="BA8" s="259"/>
      <c r="BB8" s="259"/>
      <c r="BC8" s="259" t="s">
        <v>543</v>
      </c>
      <c r="BD8" s="259"/>
      <c r="BE8" s="259"/>
      <c r="BF8" s="259"/>
      <c r="BG8" s="259"/>
      <c r="BH8" s="259"/>
      <c r="BI8" s="259"/>
      <c r="BJ8" s="260"/>
    </row>
    <row r="9" spans="1:62">
      <c r="N9" s="20"/>
      <c r="AA9" s="268" t="s">
        <v>542</v>
      </c>
      <c r="AB9" s="268"/>
      <c r="AC9" s="268"/>
      <c r="AD9" s="268"/>
      <c r="AQ9" s="268" t="s">
        <v>542</v>
      </c>
      <c r="AR9" s="268"/>
      <c r="AS9" s="268"/>
      <c r="AT9" s="268"/>
      <c r="BA9" s="268" t="s">
        <v>535</v>
      </c>
      <c r="BB9" s="268"/>
      <c r="BI9" s="268" t="s">
        <v>535</v>
      </c>
      <c r="BJ9" s="268"/>
    </row>
    <row r="10" spans="1:62">
      <c r="N10" s="21"/>
    </row>
    <row r="11" spans="1:62">
      <c r="C11" s="246" t="s">
        <v>58</v>
      </c>
      <c r="D11" s="246"/>
      <c r="E11" s="246"/>
      <c r="F11" s="246"/>
      <c r="G11" s="248">
        <v>20</v>
      </c>
      <c r="H11" s="248"/>
      <c r="I11" s="248"/>
      <c r="J11" s="246" t="s">
        <v>62</v>
      </c>
      <c r="K11" s="246"/>
      <c r="L11" s="246"/>
      <c r="M11" s="246"/>
      <c r="N11" s="21"/>
      <c r="O11" s="243">
        <v>8146</v>
      </c>
      <c r="P11" s="243"/>
      <c r="Q11" s="243"/>
      <c r="R11" s="243"/>
      <c r="S11" s="243"/>
      <c r="T11" s="243"/>
      <c r="U11" s="243"/>
      <c r="V11" s="243"/>
      <c r="W11" s="243">
        <v>96895</v>
      </c>
      <c r="X11" s="243"/>
      <c r="Y11" s="243"/>
      <c r="Z11" s="243"/>
      <c r="AA11" s="243"/>
      <c r="AB11" s="243"/>
      <c r="AC11" s="243"/>
      <c r="AD11" s="243"/>
      <c r="AE11" s="243">
        <v>510</v>
      </c>
      <c r="AF11" s="243"/>
      <c r="AG11" s="243"/>
      <c r="AH11" s="243"/>
      <c r="AI11" s="243"/>
      <c r="AJ11" s="243"/>
      <c r="AK11" s="243"/>
      <c r="AL11" s="243"/>
      <c r="AM11" s="243">
        <v>3906</v>
      </c>
      <c r="AN11" s="243"/>
      <c r="AO11" s="243"/>
      <c r="AP11" s="243"/>
      <c r="AQ11" s="243"/>
      <c r="AR11" s="243"/>
      <c r="AS11" s="243"/>
      <c r="AT11" s="243"/>
      <c r="AU11" s="446">
        <v>36.700000000000003</v>
      </c>
      <c r="AV11" s="446"/>
      <c r="AW11" s="446"/>
      <c r="AX11" s="446"/>
      <c r="AY11" s="446"/>
      <c r="AZ11" s="446"/>
      <c r="BA11" s="446"/>
      <c r="BB11" s="446"/>
      <c r="BC11" s="446">
        <v>46.6</v>
      </c>
      <c r="BD11" s="446"/>
      <c r="BE11" s="446"/>
      <c r="BF11" s="446"/>
      <c r="BG11" s="446"/>
      <c r="BH11" s="446"/>
      <c r="BI11" s="446"/>
      <c r="BJ11" s="446"/>
    </row>
    <row r="12" spans="1:62">
      <c r="G12" s="248">
        <v>21</v>
      </c>
      <c r="H12" s="248"/>
      <c r="I12" s="248"/>
      <c r="N12" s="21"/>
      <c r="O12" s="243">
        <v>6755</v>
      </c>
      <c r="P12" s="243"/>
      <c r="Q12" s="243"/>
      <c r="R12" s="243"/>
      <c r="S12" s="243"/>
      <c r="T12" s="243"/>
      <c r="U12" s="243"/>
      <c r="V12" s="243"/>
      <c r="W12" s="243">
        <v>72999</v>
      </c>
      <c r="X12" s="243"/>
      <c r="Y12" s="243"/>
      <c r="Z12" s="243"/>
      <c r="AA12" s="243"/>
      <c r="AB12" s="243"/>
      <c r="AC12" s="243"/>
      <c r="AD12" s="243"/>
      <c r="AE12" s="243">
        <v>641</v>
      </c>
      <c r="AF12" s="243"/>
      <c r="AG12" s="243"/>
      <c r="AH12" s="243"/>
      <c r="AI12" s="243"/>
      <c r="AJ12" s="243"/>
      <c r="AK12" s="243"/>
      <c r="AL12" s="243"/>
      <c r="AM12" s="243">
        <v>5218</v>
      </c>
      <c r="AN12" s="243"/>
      <c r="AO12" s="243"/>
      <c r="AP12" s="243"/>
      <c r="AQ12" s="243"/>
      <c r="AR12" s="243"/>
      <c r="AS12" s="243"/>
      <c r="AT12" s="243"/>
      <c r="AU12" s="446">
        <v>-17.100000000000001</v>
      </c>
      <c r="AV12" s="446"/>
      <c r="AW12" s="446"/>
      <c r="AX12" s="446"/>
      <c r="AY12" s="446"/>
      <c r="AZ12" s="446"/>
      <c r="BA12" s="446"/>
      <c r="BB12" s="446"/>
      <c r="BC12" s="446">
        <v>25.7</v>
      </c>
      <c r="BD12" s="446"/>
      <c r="BE12" s="446"/>
      <c r="BF12" s="446"/>
      <c r="BG12" s="446"/>
      <c r="BH12" s="446"/>
      <c r="BI12" s="446"/>
      <c r="BJ12" s="446"/>
    </row>
    <row r="13" spans="1:62">
      <c r="G13" s="248">
        <v>22</v>
      </c>
      <c r="H13" s="248"/>
      <c r="I13" s="248"/>
      <c r="N13" s="21"/>
      <c r="O13" s="243">
        <v>4711</v>
      </c>
      <c r="P13" s="243"/>
      <c r="Q13" s="243"/>
      <c r="R13" s="243"/>
      <c r="S13" s="243"/>
      <c r="T13" s="243"/>
      <c r="U13" s="243"/>
      <c r="V13" s="243"/>
      <c r="W13" s="243">
        <v>62144</v>
      </c>
      <c r="X13" s="243"/>
      <c r="Y13" s="243"/>
      <c r="Z13" s="243"/>
      <c r="AA13" s="243"/>
      <c r="AB13" s="243"/>
      <c r="AC13" s="243"/>
      <c r="AD13" s="243"/>
      <c r="AE13" s="243">
        <v>564</v>
      </c>
      <c r="AF13" s="243"/>
      <c r="AG13" s="243"/>
      <c r="AH13" s="243"/>
      <c r="AI13" s="243"/>
      <c r="AJ13" s="243"/>
      <c r="AK13" s="243"/>
      <c r="AL13" s="243"/>
      <c r="AM13" s="243">
        <v>4425</v>
      </c>
      <c r="AN13" s="243"/>
      <c r="AO13" s="243"/>
      <c r="AP13" s="243"/>
      <c r="AQ13" s="243"/>
      <c r="AR13" s="243"/>
      <c r="AS13" s="243"/>
      <c r="AT13" s="243"/>
      <c r="AU13" s="446">
        <v>-30.3</v>
      </c>
      <c r="AV13" s="446"/>
      <c r="AW13" s="446"/>
      <c r="AX13" s="446"/>
      <c r="AY13" s="446"/>
      <c r="AZ13" s="446"/>
      <c r="BA13" s="446"/>
      <c r="BB13" s="446"/>
      <c r="BC13" s="446">
        <v>-12</v>
      </c>
      <c r="BD13" s="446"/>
      <c r="BE13" s="446"/>
      <c r="BF13" s="446"/>
      <c r="BG13" s="446"/>
      <c r="BH13" s="446"/>
      <c r="BI13" s="446"/>
      <c r="BJ13" s="446"/>
    </row>
    <row r="14" spans="1:62">
      <c r="G14" s="248">
        <v>23</v>
      </c>
      <c r="H14" s="248"/>
      <c r="I14" s="248"/>
      <c r="N14" s="21"/>
      <c r="O14" s="243">
        <v>3646</v>
      </c>
      <c r="P14" s="243"/>
      <c r="Q14" s="243"/>
      <c r="R14" s="243"/>
      <c r="S14" s="243"/>
      <c r="T14" s="243"/>
      <c r="U14" s="243"/>
      <c r="V14" s="243"/>
      <c r="W14" s="243">
        <v>46965</v>
      </c>
      <c r="X14" s="243"/>
      <c r="Y14" s="243"/>
      <c r="Z14" s="243"/>
      <c r="AA14" s="243"/>
      <c r="AB14" s="243"/>
      <c r="AC14" s="243"/>
      <c r="AD14" s="243"/>
      <c r="AE14" s="243">
        <v>422</v>
      </c>
      <c r="AF14" s="243"/>
      <c r="AG14" s="243"/>
      <c r="AH14" s="243"/>
      <c r="AI14" s="243"/>
      <c r="AJ14" s="243"/>
      <c r="AK14" s="243"/>
      <c r="AL14" s="243"/>
      <c r="AM14" s="243">
        <v>3867</v>
      </c>
      <c r="AN14" s="243"/>
      <c r="AO14" s="243"/>
      <c r="AP14" s="243"/>
      <c r="AQ14" s="243"/>
      <c r="AR14" s="243"/>
      <c r="AS14" s="243"/>
      <c r="AT14" s="243"/>
      <c r="AU14" s="446">
        <v>-22.6</v>
      </c>
      <c r="AV14" s="446"/>
      <c r="AW14" s="446"/>
      <c r="AX14" s="446"/>
      <c r="AY14" s="446"/>
      <c r="AZ14" s="446"/>
      <c r="BA14" s="446"/>
      <c r="BB14" s="446"/>
      <c r="BC14" s="446">
        <v>-25.2</v>
      </c>
      <c r="BD14" s="446"/>
      <c r="BE14" s="446"/>
      <c r="BF14" s="446"/>
      <c r="BG14" s="446"/>
      <c r="BH14" s="446"/>
      <c r="BI14" s="446"/>
      <c r="BJ14" s="446"/>
    </row>
    <row r="15" spans="1:62">
      <c r="G15" s="327">
        <v>24</v>
      </c>
      <c r="H15" s="327"/>
      <c r="I15" s="327"/>
      <c r="N15" s="21"/>
      <c r="O15" s="249">
        <v>3153</v>
      </c>
      <c r="P15" s="249"/>
      <c r="Q15" s="249"/>
      <c r="R15" s="249"/>
      <c r="S15" s="249"/>
      <c r="T15" s="249"/>
      <c r="U15" s="249"/>
      <c r="V15" s="249"/>
      <c r="W15" s="249">
        <v>33415</v>
      </c>
      <c r="X15" s="249"/>
      <c r="Y15" s="249"/>
      <c r="Z15" s="249"/>
      <c r="AA15" s="249"/>
      <c r="AB15" s="249"/>
      <c r="AC15" s="249"/>
      <c r="AD15" s="249"/>
      <c r="AE15" s="249">
        <v>424</v>
      </c>
      <c r="AF15" s="249"/>
      <c r="AG15" s="249"/>
      <c r="AH15" s="249"/>
      <c r="AI15" s="249"/>
      <c r="AJ15" s="249"/>
      <c r="AK15" s="249"/>
      <c r="AL15" s="249"/>
      <c r="AM15" s="249">
        <v>3560</v>
      </c>
      <c r="AN15" s="249"/>
      <c r="AO15" s="249"/>
      <c r="AP15" s="249"/>
      <c r="AQ15" s="249"/>
      <c r="AR15" s="249"/>
      <c r="AS15" s="249"/>
      <c r="AT15" s="249"/>
      <c r="AU15" s="451">
        <v>-13.5</v>
      </c>
      <c r="AV15" s="451"/>
      <c r="AW15" s="451"/>
      <c r="AX15" s="451"/>
      <c r="AY15" s="451"/>
      <c r="AZ15" s="451"/>
      <c r="BA15" s="451"/>
      <c r="BB15" s="451"/>
      <c r="BC15" s="451">
        <v>0.5</v>
      </c>
      <c r="BD15" s="451"/>
      <c r="BE15" s="451"/>
      <c r="BF15" s="451"/>
      <c r="BG15" s="451"/>
      <c r="BH15" s="451"/>
      <c r="BI15" s="451"/>
      <c r="BJ15" s="451"/>
    </row>
    <row r="16" spans="1:6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2:113">
      <c r="B17" s="350" t="s">
        <v>16</v>
      </c>
      <c r="C17" s="350"/>
      <c r="D17" s="350"/>
      <c r="E17" s="111" t="s">
        <v>541</v>
      </c>
      <c r="F17" s="4" t="s">
        <v>540</v>
      </c>
    </row>
    <row r="20" spans="2:113" ht="18" customHeight="1">
      <c r="B20" s="263" t="s">
        <v>603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</row>
    <row r="21" spans="2:113" ht="12.9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2:113" ht="15.95" customHeight="1">
      <c r="B22" s="452" t="s">
        <v>539</v>
      </c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 t="s">
        <v>538</v>
      </c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7"/>
      <c r="AS22" s="257"/>
      <c r="AT22" s="257"/>
      <c r="AU22" s="257"/>
      <c r="AV22" s="257"/>
      <c r="AW22" s="257"/>
      <c r="AX22" s="257"/>
      <c r="AY22" s="257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8"/>
    </row>
    <row r="23" spans="2:113" ht="15.95" customHeight="1">
      <c r="B23" s="303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 t="s">
        <v>533</v>
      </c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 t="s">
        <v>537</v>
      </c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 t="s">
        <v>532</v>
      </c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 t="s">
        <v>537</v>
      </c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60"/>
    </row>
    <row r="24" spans="2:113">
      <c r="N24" s="20"/>
      <c r="AK24" s="268" t="s">
        <v>535</v>
      </c>
      <c r="AL24" s="268"/>
      <c r="AW24" s="268" t="s">
        <v>536</v>
      </c>
      <c r="AX24" s="268"/>
      <c r="BI24" s="268" t="s">
        <v>535</v>
      </c>
      <c r="BJ24" s="268"/>
    </row>
    <row r="25" spans="2:113">
      <c r="N25" s="21"/>
    </row>
    <row r="26" spans="2:113">
      <c r="C26" s="246" t="s">
        <v>58</v>
      </c>
      <c r="D26" s="246"/>
      <c r="E26" s="246"/>
      <c r="F26" s="246"/>
      <c r="G26" s="248">
        <v>20</v>
      </c>
      <c r="H26" s="248"/>
      <c r="I26" s="248"/>
      <c r="J26" s="246" t="s">
        <v>62</v>
      </c>
      <c r="K26" s="246"/>
      <c r="L26" s="246"/>
      <c r="M26" s="246"/>
      <c r="N26" s="21"/>
      <c r="O26" s="243">
        <v>4835</v>
      </c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447">
        <v>59.2</v>
      </c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243">
        <v>27175820</v>
      </c>
      <c r="AN26" s="243"/>
      <c r="AO26" s="243"/>
      <c r="AP26" s="243"/>
      <c r="AQ26" s="243"/>
      <c r="AR26" s="243"/>
      <c r="AS26" s="243"/>
      <c r="AT26" s="243"/>
      <c r="AU26" s="243"/>
      <c r="AV26" s="243"/>
      <c r="AW26" s="243"/>
      <c r="AX26" s="243"/>
      <c r="AY26" s="446">
        <v>31</v>
      </c>
      <c r="AZ26" s="446"/>
      <c r="BA26" s="446"/>
      <c r="BB26" s="446"/>
      <c r="BC26" s="446"/>
      <c r="BD26" s="446"/>
      <c r="BE26" s="446"/>
      <c r="BF26" s="446"/>
      <c r="BG26" s="446"/>
      <c r="BH26" s="446"/>
      <c r="BI26" s="446"/>
      <c r="BJ26" s="446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</row>
    <row r="27" spans="2:113">
      <c r="G27" s="248">
        <v>21</v>
      </c>
      <c r="H27" s="248"/>
      <c r="I27" s="248"/>
      <c r="N27" s="21"/>
      <c r="O27" s="243">
        <v>4617</v>
      </c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447">
        <v>-4.5</v>
      </c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243">
        <v>24928770</v>
      </c>
      <c r="AN27" s="243"/>
      <c r="AO27" s="243"/>
      <c r="AP27" s="243"/>
      <c r="AQ27" s="243"/>
      <c r="AR27" s="243"/>
      <c r="AS27" s="243"/>
      <c r="AT27" s="243"/>
      <c r="AU27" s="243"/>
      <c r="AV27" s="243"/>
      <c r="AW27" s="243"/>
      <c r="AX27" s="243"/>
      <c r="AY27" s="447">
        <v>-8.3000000000000007</v>
      </c>
      <c r="AZ27" s="447"/>
      <c r="BA27" s="447"/>
      <c r="BB27" s="447"/>
      <c r="BC27" s="447"/>
      <c r="BD27" s="447"/>
      <c r="BE27" s="447"/>
      <c r="BF27" s="447"/>
      <c r="BG27" s="447"/>
      <c r="BH27" s="447"/>
      <c r="BI27" s="447"/>
      <c r="BJ27" s="447"/>
    </row>
    <row r="28" spans="2:113">
      <c r="G28" s="248">
        <v>22</v>
      </c>
      <c r="H28" s="248"/>
      <c r="I28" s="248"/>
      <c r="N28" s="21"/>
      <c r="O28" s="243">
        <v>2782</v>
      </c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446">
        <v>-39.700000000000003</v>
      </c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243">
        <v>16363470</v>
      </c>
      <c r="AN28" s="243"/>
      <c r="AO28" s="243"/>
      <c r="AP28" s="243"/>
      <c r="AQ28" s="243"/>
      <c r="AR28" s="243"/>
      <c r="AS28" s="243"/>
      <c r="AT28" s="243"/>
      <c r="AU28" s="243"/>
      <c r="AV28" s="243"/>
      <c r="AW28" s="243"/>
      <c r="AX28" s="243"/>
      <c r="AY28" s="446">
        <v>-34.4</v>
      </c>
      <c r="AZ28" s="446"/>
      <c r="BA28" s="446"/>
      <c r="BB28" s="446"/>
      <c r="BC28" s="446"/>
      <c r="BD28" s="446"/>
      <c r="BE28" s="446"/>
      <c r="BF28" s="446"/>
      <c r="BG28" s="446"/>
      <c r="BH28" s="446"/>
      <c r="BI28" s="446"/>
      <c r="BJ28" s="446"/>
    </row>
    <row r="29" spans="2:113">
      <c r="G29" s="248">
        <v>23</v>
      </c>
      <c r="H29" s="248"/>
      <c r="I29" s="248"/>
      <c r="N29" s="21"/>
      <c r="O29" s="243">
        <v>2252</v>
      </c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446">
        <v>-19.100000000000001</v>
      </c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243">
        <v>14431510</v>
      </c>
      <c r="AN29" s="243"/>
      <c r="AO29" s="243"/>
      <c r="AP29" s="243"/>
      <c r="AQ29" s="243"/>
      <c r="AR29" s="243"/>
      <c r="AS29" s="243"/>
      <c r="AT29" s="243"/>
      <c r="AU29" s="243"/>
      <c r="AV29" s="243"/>
      <c r="AW29" s="243"/>
      <c r="AX29" s="243"/>
      <c r="AY29" s="446">
        <v>-11.8</v>
      </c>
      <c r="AZ29" s="446"/>
      <c r="BA29" s="446"/>
      <c r="BB29" s="446"/>
      <c r="BC29" s="446"/>
      <c r="BD29" s="446"/>
      <c r="BE29" s="446"/>
      <c r="BF29" s="446"/>
      <c r="BG29" s="446"/>
      <c r="BH29" s="446"/>
      <c r="BI29" s="446"/>
      <c r="BJ29" s="446"/>
    </row>
    <row r="30" spans="2:113">
      <c r="G30" s="327">
        <v>24</v>
      </c>
      <c r="H30" s="327"/>
      <c r="I30" s="327"/>
      <c r="N30" s="21"/>
      <c r="O30" s="249">
        <v>2158</v>
      </c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450">
        <v>-4.2</v>
      </c>
      <c r="AB30" s="450"/>
      <c r="AC30" s="450"/>
      <c r="AD30" s="450"/>
      <c r="AE30" s="450"/>
      <c r="AF30" s="450"/>
      <c r="AG30" s="450"/>
      <c r="AH30" s="450"/>
      <c r="AI30" s="450"/>
      <c r="AJ30" s="450"/>
      <c r="AK30" s="450"/>
      <c r="AL30" s="450"/>
      <c r="AM30" s="249">
        <v>13027410</v>
      </c>
      <c r="AN30" s="249"/>
      <c r="AO30" s="249"/>
      <c r="AP30" s="249"/>
      <c r="AQ30" s="249"/>
      <c r="AR30" s="249"/>
      <c r="AS30" s="249"/>
      <c r="AT30" s="249"/>
      <c r="AU30" s="249"/>
      <c r="AV30" s="249"/>
      <c r="AW30" s="249"/>
      <c r="AX30" s="249"/>
      <c r="AY30" s="450">
        <v>-9.6999999999999993</v>
      </c>
      <c r="AZ30" s="450"/>
      <c r="BA30" s="450"/>
      <c r="BB30" s="450"/>
      <c r="BC30" s="450"/>
      <c r="BD30" s="450"/>
      <c r="BE30" s="450"/>
      <c r="BF30" s="450"/>
      <c r="BG30" s="450"/>
      <c r="BH30" s="450"/>
      <c r="BI30" s="450"/>
      <c r="BJ30" s="450"/>
      <c r="BL30" s="445" t="s">
        <v>534</v>
      </c>
      <c r="BM30" s="445"/>
    </row>
    <row r="31" spans="2:11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21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L31" s="123" t="s">
        <v>533</v>
      </c>
      <c r="BM31" s="123" t="s">
        <v>532</v>
      </c>
    </row>
    <row r="32" spans="2:113">
      <c r="C32" s="246" t="s">
        <v>516</v>
      </c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1"/>
      <c r="O32" s="243">
        <v>625</v>
      </c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447">
        <f>SUM(O32/BL32-1)*100</f>
        <v>-5.8734939759036102</v>
      </c>
      <c r="AB32" s="447"/>
      <c r="AC32" s="447"/>
      <c r="AD32" s="447"/>
      <c r="AE32" s="447"/>
      <c r="AF32" s="447"/>
      <c r="AG32" s="447"/>
      <c r="AH32" s="447"/>
      <c r="AI32" s="447"/>
      <c r="AJ32" s="447"/>
      <c r="AK32" s="447"/>
      <c r="AL32" s="447"/>
      <c r="AM32" s="243">
        <v>4098520</v>
      </c>
      <c r="AN32" s="243"/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446">
        <f>SUM(AM32/BM32-1)*100</f>
        <v>-10.250666246225338</v>
      </c>
      <c r="AZ32" s="446"/>
      <c r="BA32" s="446"/>
      <c r="BB32" s="446"/>
      <c r="BC32" s="446"/>
      <c r="BD32" s="446"/>
      <c r="BE32" s="446"/>
      <c r="BF32" s="446"/>
      <c r="BG32" s="446"/>
      <c r="BH32" s="446"/>
      <c r="BI32" s="446"/>
      <c r="BJ32" s="446"/>
      <c r="BL32" s="122">
        <v>664</v>
      </c>
      <c r="BM32" s="121">
        <v>4566630</v>
      </c>
    </row>
    <row r="33" spans="2:65">
      <c r="C33" s="246" t="s">
        <v>515</v>
      </c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1"/>
      <c r="O33" s="243">
        <v>193</v>
      </c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447">
        <f>SUM(O33/BL33-1)*100</f>
        <v>-2.0304568527918732</v>
      </c>
      <c r="AB33" s="447"/>
      <c r="AC33" s="447"/>
      <c r="AD33" s="447"/>
      <c r="AE33" s="447"/>
      <c r="AF33" s="447"/>
      <c r="AG33" s="447"/>
      <c r="AH33" s="447"/>
      <c r="AI33" s="447"/>
      <c r="AJ33" s="447"/>
      <c r="AK33" s="447"/>
      <c r="AL33" s="447"/>
      <c r="AM33" s="243">
        <v>1331660</v>
      </c>
      <c r="AN33" s="243"/>
      <c r="AO33" s="243"/>
      <c r="AP33" s="243"/>
      <c r="AQ33" s="243"/>
      <c r="AR33" s="243"/>
      <c r="AS33" s="243"/>
      <c r="AT33" s="243"/>
      <c r="AU33" s="243"/>
      <c r="AV33" s="243"/>
      <c r="AW33" s="243"/>
      <c r="AX33" s="243"/>
      <c r="AY33" s="446">
        <f>SUM(AM33/BM33-1)*100</f>
        <v>0.75814896643564555</v>
      </c>
      <c r="AZ33" s="446"/>
      <c r="BA33" s="446"/>
      <c r="BB33" s="446"/>
      <c r="BC33" s="446"/>
      <c r="BD33" s="446"/>
      <c r="BE33" s="446"/>
      <c r="BF33" s="446"/>
      <c r="BG33" s="446"/>
      <c r="BH33" s="446"/>
      <c r="BI33" s="446"/>
      <c r="BJ33" s="446"/>
      <c r="BL33" s="122">
        <v>197</v>
      </c>
      <c r="BM33" s="121">
        <v>1321640</v>
      </c>
    </row>
    <row r="34" spans="2:65">
      <c r="C34" s="246" t="s">
        <v>531</v>
      </c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1"/>
      <c r="O34" s="243">
        <v>92</v>
      </c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446">
        <f>SUM(O34/BL34-1)*100</f>
        <v>-10.679611650485432</v>
      </c>
      <c r="AB34" s="446"/>
      <c r="AC34" s="446"/>
      <c r="AD34" s="446"/>
      <c r="AE34" s="446"/>
      <c r="AF34" s="446"/>
      <c r="AG34" s="446"/>
      <c r="AH34" s="446"/>
      <c r="AI34" s="446"/>
      <c r="AJ34" s="446"/>
      <c r="AK34" s="446"/>
      <c r="AL34" s="446"/>
      <c r="AM34" s="243">
        <v>674360</v>
      </c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446">
        <f>SUM(AM34/BM34-1)*100</f>
        <v>1.2719818588655674</v>
      </c>
      <c r="AZ34" s="446"/>
      <c r="BA34" s="446"/>
      <c r="BB34" s="446"/>
      <c r="BC34" s="446"/>
      <c r="BD34" s="446"/>
      <c r="BE34" s="446"/>
      <c r="BF34" s="446"/>
      <c r="BG34" s="446"/>
      <c r="BH34" s="446"/>
      <c r="BI34" s="446"/>
      <c r="BJ34" s="446"/>
      <c r="BL34" s="122">
        <v>103</v>
      </c>
      <c r="BM34" s="121">
        <v>665890</v>
      </c>
    </row>
    <row r="35" spans="2:65">
      <c r="C35" s="246" t="s">
        <v>530</v>
      </c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1"/>
      <c r="O35" s="381">
        <v>586</v>
      </c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447">
        <f>SUM(O35/BL35-1)*100</f>
        <v>-2.4958402662229595</v>
      </c>
      <c r="AB35" s="447"/>
      <c r="AC35" s="447"/>
      <c r="AD35" s="447"/>
      <c r="AE35" s="447"/>
      <c r="AF35" s="447"/>
      <c r="AG35" s="447"/>
      <c r="AH35" s="447"/>
      <c r="AI35" s="447"/>
      <c r="AJ35" s="447"/>
      <c r="AK35" s="447"/>
      <c r="AL35" s="447"/>
      <c r="AM35" s="243">
        <v>3376730</v>
      </c>
      <c r="AN35" s="243"/>
      <c r="AO35" s="243"/>
      <c r="AP35" s="243"/>
      <c r="AQ35" s="243"/>
      <c r="AR35" s="243"/>
      <c r="AS35" s="243"/>
      <c r="AT35" s="243"/>
      <c r="AU35" s="243"/>
      <c r="AV35" s="243"/>
      <c r="AW35" s="243"/>
      <c r="AX35" s="243"/>
      <c r="AY35" s="447">
        <f>SUM(AM35/BM35-1)*100</f>
        <v>-6.3361958969920913</v>
      </c>
      <c r="AZ35" s="447"/>
      <c r="BA35" s="447"/>
      <c r="BB35" s="447"/>
      <c r="BC35" s="447"/>
      <c r="BD35" s="447"/>
      <c r="BE35" s="447"/>
      <c r="BF35" s="447"/>
      <c r="BG35" s="447"/>
      <c r="BH35" s="447"/>
      <c r="BI35" s="447"/>
      <c r="BJ35" s="447"/>
      <c r="BL35" s="442">
        <v>601</v>
      </c>
      <c r="BM35" s="444">
        <v>3605160</v>
      </c>
    </row>
    <row r="36" spans="2:65">
      <c r="C36" s="246" t="s">
        <v>529</v>
      </c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1"/>
      <c r="O36" s="448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49"/>
      <c r="AM36" s="443"/>
      <c r="AN36" s="443"/>
      <c r="AO36" s="443"/>
      <c r="AP36" s="443"/>
      <c r="AQ36" s="443"/>
      <c r="AR36" s="443"/>
      <c r="AS36" s="443"/>
      <c r="AT36" s="443"/>
      <c r="AU36" s="443"/>
      <c r="AV36" s="443"/>
      <c r="AW36" s="443"/>
      <c r="AX36" s="443"/>
      <c r="AY36" s="449"/>
      <c r="AZ36" s="449"/>
      <c r="BA36" s="449"/>
      <c r="BB36" s="449"/>
      <c r="BC36" s="449"/>
      <c r="BD36" s="449"/>
      <c r="BE36" s="449"/>
      <c r="BF36" s="449"/>
      <c r="BG36" s="449"/>
      <c r="BH36" s="449"/>
      <c r="BI36" s="449"/>
      <c r="BJ36" s="449"/>
      <c r="BL36" s="443"/>
      <c r="BM36" s="443"/>
    </row>
    <row r="37" spans="2:65">
      <c r="C37" s="246" t="s">
        <v>505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1"/>
      <c r="O37" s="243">
        <v>397</v>
      </c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447">
        <f>SUM(O37/BL37-1)*100</f>
        <v>-6.3679245283018826</v>
      </c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/>
      <c r="AM37" s="243">
        <v>2038500</v>
      </c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446">
        <f>SUM(AM37/BM37-1)*100</f>
        <v>-17.780538369082098</v>
      </c>
      <c r="AZ37" s="446"/>
      <c r="BA37" s="446"/>
      <c r="BB37" s="446"/>
      <c r="BC37" s="446"/>
      <c r="BD37" s="446"/>
      <c r="BE37" s="446"/>
      <c r="BF37" s="446"/>
      <c r="BG37" s="446"/>
      <c r="BH37" s="446"/>
      <c r="BI37" s="446"/>
      <c r="BJ37" s="446"/>
      <c r="BL37" s="122">
        <v>424</v>
      </c>
      <c r="BM37" s="121">
        <v>2479340</v>
      </c>
    </row>
    <row r="38" spans="2:65">
      <c r="C38" s="246" t="s">
        <v>50</v>
      </c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1"/>
      <c r="O38" s="243">
        <v>265</v>
      </c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446">
        <f>SUM(O38/BL38-1)*100</f>
        <v>0.76045627376426506</v>
      </c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  <c r="AL38" s="446"/>
      <c r="AM38" s="243">
        <v>1507640</v>
      </c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446">
        <f>SUM(AM38/BM38-1)*100</f>
        <v>-15.908190869286331</v>
      </c>
      <c r="AZ38" s="446"/>
      <c r="BA38" s="446"/>
      <c r="BB38" s="446"/>
      <c r="BC38" s="446"/>
      <c r="BD38" s="446"/>
      <c r="BE38" s="446"/>
      <c r="BF38" s="446"/>
      <c r="BG38" s="446"/>
      <c r="BH38" s="446"/>
      <c r="BI38" s="446"/>
      <c r="BJ38" s="446"/>
      <c r="BL38" s="122">
        <v>263</v>
      </c>
      <c r="BM38" s="121">
        <v>1792850</v>
      </c>
    </row>
    <row r="39" spans="2:6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2:65">
      <c r="B40" s="350" t="s">
        <v>16</v>
      </c>
      <c r="C40" s="350"/>
      <c r="D40" s="350"/>
      <c r="E40" s="111" t="s">
        <v>501</v>
      </c>
      <c r="F40" s="4" t="s">
        <v>528</v>
      </c>
    </row>
  </sheetData>
  <mergeCells count="126">
    <mergeCell ref="A1:S2"/>
    <mergeCell ref="B5:BJ5"/>
    <mergeCell ref="B7:N8"/>
    <mergeCell ref="O7:AD7"/>
    <mergeCell ref="AE7:AT7"/>
    <mergeCell ref="AU7:BJ7"/>
    <mergeCell ref="O8:V8"/>
    <mergeCell ref="W8:AD8"/>
    <mergeCell ref="AE8:AL8"/>
    <mergeCell ref="AM8:AT8"/>
    <mergeCell ref="AU8:BB8"/>
    <mergeCell ref="BC8:BJ8"/>
    <mergeCell ref="AA9:AD9"/>
    <mergeCell ref="AQ9:AT9"/>
    <mergeCell ref="BA9:BB9"/>
    <mergeCell ref="BI9:BJ9"/>
    <mergeCell ref="C11:F11"/>
    <mergeCell ref="G11:I11"/>
    <mergeCell ref="J11:M11"/>
    <mergeCell ref="O11:V11"/>
    <mergeCell ref="W11:AD11"/>
    <mergeCell ref="AE11:AL11"/>
    <mergeCell ref="AM11:AT11"/>
    <mergeCell ref="AU11:BB11"/>
    <mergeCell ref="BC11:BJ11"/>
    <mergeCell ref="G12:I12"/>
    <mergeCell ref="O12:V12"/>
    <mergeCell ref="W12:AD12"/>
    <mergeCell ref="AE12:AL12"/>
    <mergeCell ref="AM12:AT12"/>
    <mergeCell ref="AU12:BB12"/>
    <mergeCell ref="BC12:BJ12"/>
    <mergeCell ref="G13:I13"/>
    <mergeCell ref="O13:V13"/>
    <mergeCell ref="W13:AD13"/>
    <mergeCell ref="AE13:AL13"/>
    <mergeCell ref="AM13:AT13"/>
    <mergeCell ref="AU13:BB13"/>
    <mergeCell ref="BC13:BJ13"/>
    <mergeCell ref="BC14:BJ14"/>
    <mergeCell ref="BC15:BJ15"/>
    <mergeCell ref="B17:D17"/>
    <mergeCell ref="B20:BJ20"/>
    <mergeCell ref="B22:N23"/>
    <mergeCell ref="O22:BJ22"/>
    <mergeCell ref="O23:Z23"/>
    <mergeCell ref="AA23:AL23"/>
    <mergeCell ref="AM23:AX23"/>
    <mergeCell ref="AY23:BJ23"/>
    <mergeCell ref="G15:I15"/>
    <mergeCell ref="G14:I14"/>
    <mergeCell ref="O14:V14"/>
    <mergeCell ref="W14:AD14"/>
    <mergeCell ref="AE14:AL14"/>
    <mergeCell ref="AM14:AT14"/>
    <mergeCell ref="AU14:BB14"/>
    <mergeCell ref="O15:V15"/>
    <mergeCell ref="W15:AD15"/>
    <mergeCell ref="AE15:AL15"/>
    <mergeCell ref="AM15:AT15"/>
    <mergeCell ref="AU15:BB15"/>
    <mergeCell ref="AK24:AL24"/>
    <mergeCell ref="AW24:AX24"/>
    <mergeCell ref="BI24:BJ24"/>
    <mergeCell ref="C26:F26"/>
    <mergeCell ref="G26:I26"/>
    <mergeCell ref="J26:M26"/>
    <mergeCell ref="O26:Z26"/>
    <mergeCell ref="AA26:AL26"/>
    <mergeCell ref="AM26:AX26"/>
    <mergeCell ref="AY26:BJ26"/>
    <mergeCell ref="G27:I27"/>
    <mergeCell ref="O27:Z27"/>
    <mergeCell ref="AA27:AL27"/>
    <mergeCell ref="AM27:AX27"/>
    <mergeCell ref="AY27:BJ27"/>
    <mergeCell ref="G28:I28"/>
    <mergeCell ref="O28:Z28"/>
    <mergeCell ref="AA28:AL28"/>
    <mergeCell ref="AM28:AX28"/>
    <mergeCell ref="AY28:BJ28"/>
    <mergeCell ref="G29:I29"/>
    <mergeCell ref="O29:Z29"/>
    <mergeCell ref="AA29:AL29"/>
    <mergeCell ref="AM29:AX29"/>
    <mergeCell ref="AY29:BJ29"/>
    <mergeCell ref="G30:I30"/>
    <mergeCell ref="O30:Z30"/>
    <mergeCell ref="AA30:AL30"/>
    <mergeCell ref="AM30:AX30"/>
    <mergeCell ref="AY30:BJ30"/>
    <mergeCell ref="B40:D40"/>
    <mergeCell ref="C36:M36"/>
    <mergeCell ref="C38:M38"/>
    <mergeCell ref="O38:Z38"/>
    <mergeCell ref="AA38:AL38"/>
    <mergeCell ref="AM38:AX38"/>
    <mergeCell ref="AY38:BJ38"/>
    <mergeCell ref="AY37:BJ37"/>
    <mergeCell ref="C37:M37"/>
    <mergeCell ref="O37:Z37"/>
    <mergeCell ref="AA37:AL37"/>
    <mergeCell ref="AM37:AX37"/>
    <mergeCell ref="AY35:BJ36"/>
    <mergeCell ref="BL35:BL36"/>
    <mergeCell ref="BM35:BM36"/>
    <mergeCell ref="BL30:BM30"/>
    <mergeCell ref="C34:M34"/>
    <mergeCell ref="O34:Z34"/>
    <mergeCell ref="AA34:AL34"/>
    <mergeCell ref="C35:M35"/>
    <mergeCell ref="C33:M33"/>
    <mergeCell ref="AM34:AX34"/>
    <mergeCell ref="AY34:BJ34"/>
    <mergeCell ref="C32:M32"/>
    <mergeCell ref="O32:Z32"/>
    <mergeCell ref="AA32:AL32"/>
    <mergeCell ref="AM32:AX32"/>
    <mergeCell ref="AY32:BJ32"/>
    <mergeCell ref="O33:Z33"/>
    <mergeCell ref="AA33:AL33"/>
    <mergeCell ref="AM33:AX33"/>
    <mergeCell ref="AY33:BJ33"/>
    <mergeCell ref="O35:Z36"/>
    <mergeCell ref="AA35:AL36"/>
    <mergeCell ref="AM35:AX36"/>
  </mergeCells>
  <phoneticPr fontId="1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1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19" ht="11.1" customHeight="1">
      <c r="A1" s="196">
        <f>'233'!AR1+1</f>
        <v>234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19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ht="11.1" customHeight="1"/>
    <row r="4" spans="1:19" ht="11.1" customHeight="1"/>
    <row r="5" spans="1:19" ht="18" customHeight="1">
      <c r="B5" s="197" t="s">
        <v>499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R5" s="156" t="s">
        <v>625</v>
      </c>
    </row>
    <row r="6" spans="1:19" ht="12.95" customHeight="1"/>
    <row r="7" spans="1:19">
      <c r="C7" s="187" t="s">
        <v>498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</row>
    <row r="8" spans="1:19" ht="9.9499999999999993" customHeight="1"/>
    <row r="9" spans="1:19">
      <c r="D9" s="96" t="s">
        <v>497</v>
      </c>
    </row>
    <row r="10" spans="1:19">
      <c r="C10" s="96" t="s">
        <v>496</v>
      </c>
    </row>
    <row r="11" spans="1:19">
      <c r="C11" s="96" t="s">
        <v>495</v>
      </c>
    </row>
    <row r="12" spans="1:19">
      <c r="D12" s="96" t="s">
        <v>494</v>
      </c>
    </row>
    <row r="14" spans="1:19">
      <c r="C14" s="187" t="s">
        <v>493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9" ht="9.9499999999999993" customHeight="1"/>
    <row r="16" spans="1:19">
      <c r="D16" s="96" t="s">
        <v>492</v>
      </c>
    </row>
    <row r="17" spans="3:26">
      <c r="C17" s="96" t="s">
        <v>491</v>
      </c>
    </row>
    <row r="18" spans="3:26">
      <c r="D18" s="96" t="s">
        <v>490</v>
      </c>
    </row>
    <row r="19" spans="3:26">
      <c r="D19" s="192">
        <v>-1</v>
      </c>
      <c r="E19" s="192"/>
      <c r="G19" s="96" t="s">
        <v>489</v>
      </c>
    </row>
    <row r="20" spans="3:26">
      <c r="G20" s="96" t="s">
        <v>488</v>
      </c>
    </row>
    <row r="21" spans="3:26">
      <c r="D21" s="192">
        <v>-2</v>
      </c>
      <c r="E21" s="192"/>
      <c r="G21" s="96" t="s">
        <v>487</v>
      </c>
    </row>
    <row r="22" spans="3:26">
      <c r="D22" s="192">
        <v>-3</v>
      </c>
      <c r="E22" s="192"/>
      <c r="G22" s="96" t="s">
        <v>486</v>
      </c>
    </row>
    <row r="23" spans="3:26">
      <c r="D23" s="192">
        <v>-4</v>
      </c>
      <c r="E23" s="192"/>
      <c r="G23" s="96" t="s">
        <v>485</v>
      </c>
    </row>
    <row r="24" spans="3:26">
      <c r="D24" s="192">
        <v>-5</v>
      </c>
      <c r="E24" s="192"/>
      <c r="G24" s="96" t="s">
        <v>484</v>
      </c>
    </row>
    <row r="26" spans="3:26">
      <c r="D26" s="96" t="s">
        <v>483</v>
      </c>
    </row>
    <row r="27" spans="3:26">
      <c r="D27" s="192">
        <v>-1</v>
      </c>
      <c r="E27" s="192"/>
      <c r="G27" s="96" t="s">
        <v>482</v>
      </c>
    </row>
    <row r="28" spans="3:26">
      <c r="Z28" s="96" t="s">
        <v>481</v>
      </c>
    </row>
    <row r="29" spans="3:26">
      <c r="D29" s="192">
        <v>-2</v>
      </c>
      <c r="E29" s="192"/>
      <c r="G29" s="96" t="s">
        <v>480</v>
      </c>
    </row>
    <row r="30" spans="3:26">
      <c r="Z30" s="96" t="s">
        <v>479</v>
      </c>
    </row>
    <row r="32" spans="3:26">
      <c r="C32" s="187" t="s">
        <v>478</v>
      </c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3:62" ht="9.9499999999999993" customHeight="1"/>
    <row r="34" spans="3:62">
      <c r="C34" s="188" t="s">
        <v>467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Q34" s="96" t="s">
        <v>477</v>
      </c>
    </row>
    <row r="35" spans="3:62">
      <c r="Q35" s="192">
        <v>-1</v>
      </c>
      <c r="R35" s="192"/>
      <c r="T35" s="96" t="s">
        <v>476</v>
      </c>
    </row>
    <row r="36" spans="3:62">
      <c r="Q36" s="192">
        <v>-2</v>
      </c>
      <c r="R36" s="192"/>
      <c r="T36" s="96" t="s">
        <v>475</v>
      </c>
      <c r="AC36" s="193"/>
      <c r="AE36" s="194" t="s">
        <v>579</v>
      </c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</row>
    <row r="37" spans="3:62">
      <c r="Q37" s="192">
        <v>-3</v>
      </c>
      <c r="R37" s="192"/>
      <c r="T37" s="96" t="s">
        <v>474</v>
      </c>
      <c r="AC37" s="193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</row>
    <row r="38" spans="3:62">
      <c r="Q38" s="192">
        <v>-4</v>
      </c>
      <c r="R38" s="192"/>
      <c r="T38" s="96" t="s">
        <v>473</v>
      </c>
    </row>
    <row r="40" spans="3:62">
      <c r="C40" s="188" t="s">
        <v>472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Q40" s="96" t="s">
        <v>471</v>
      </c>
    </row>
    <row r="41" spans="3:62">
      <c r="C41" s="188" t="s">
        <v>470</v>
      </c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</row>
    <row r="43" spans="3:62">
      <c r="C43" s="105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3"/>
    </row>
    <row r="44" spans="3:62">
      <c r="C44" s="101"/>
      <c r="D44" s="189" t="s">
        <v>469</v>
      </c>
      <c r="E44" s="189"/>
      <c r="F44" s="189"/>
      <c r="G44" s="189"/>
      <c r="H44" s="189"/>
      <c r="I44" s="189"/>
      <c r="J44" s="189"/>
      <c r="K44" s="189"/>
      <c r="L44" s="189"/>
      <c r="M44" s="189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99"/>
    </row>
    <row r="45" spans="3:62"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99"/>
    </row>
    <row r="46" spans="3:62">
      <c r="C46" s="101"/>
      <c r="D46" s="5"/>
      <c r="E46" s="5"/>
      <c r="F46" s="5"/>
      <c r="G46" s="191"/>
      <c r="H46" s="191"/>
      <c r="I46" s="66" t="s">
        <v>459</v>
      </c>
      <c r="J46" s="5"/>
      <c r="K46" s="100" t="s">
        <v>468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99"/>
    </row>
    <row r="47" spans="3:62">
      <c r="C47" s="101"/>
      <c r="D47" s="190" t="s">
        <v>467</v>
      </c>
      <c r="E47" s="190"/>
      <c r="F47" s="190"/>
      <c r="G47" s="191"/>
      <c r="H47" s="191"/>
      <c r="I47" s="66"/>
      <c r="J47" s="5"/>
      <c r="K47" s="100"/>
      <c r="L47" s="5"/>
      <c r="M47" s="5"/>
      <c r="N47" s="5"/>
      <c r="O47" s="5"/>
      <c r="P47" s="5"/>
      <c r="Q47" s="5"/>
      <c r="R47" s="5"/>
      <c r="S47" s="5"/>
      <c r="T47" s="5"/>
      <c r="U47" s="5"/>
      <c r="V47" s="191"/>
      <c r="W47" s="191"/>
      <c r="X47" s="66" t="s">
        <v>459</v>
      </c>
      <c r="Y47" s="100" t="s">
        <v>466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99"/>
    </row>
    <row r="48" spans="3:62">
      <c r="C48" s="101"/>
      <c r="D48" s="5"/>
      <c r="E48" s="5"/>
      <c r="F48" s="5"/>
      <c r="G48" s="191"/>
      <c r="H48" s="191"/>
      <c r="I48" s="66" t="s">
        <v>459</v>
      </c>
      <c r="J48" s="5"/>
      <c r="K48" s="100" t="s">
        <v>465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191"/>
      <c r="W48" s="191"/>
      <c r="X48" s="66" t="s">
        <v>459</v>
      </c>
      <c r="Y48" s="100" t="s">
        <v>464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99"/>
    </row>
    <row r="49" spans="3:62">
      <c r="C49" s="10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191"/>
      <c r="W49" s="191"/>
      <c r="X49" s="66" t="s">
        <v>459</v>
      </c>
      <c r="Y49" s="100" t="s">
        <v>463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99"/>
    </row>
    <row r="50" spans="3:62">
      <c r="C50" s="10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99"/>
    </row>
    <row r="51" spans="3:62">
      <c r="C51" s="10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191"/>
      <c r="W51" s="191"/>
      <c r="X51" s="66" t="s">
        <v>459</v>
      </c>
      <c r="Y51" s="100" t="s">
        <v>462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99"/>
    </row>
    <row r="52" spans="3:62">
      <c r="C52" s="101"/>
      <c r="D52" s="191" t="s">
        <v>461</v>
      </c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5"/>
      <c r="V52" s="191"/>
      <c r="W52" s="191"/>
      <c r="X52" s="66" t="s">
        <v>459</v>
      </c>
      <c r="Y52" s="100" t="s">
        <v>460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99"/>
    </row>
    <row r="53" spans="3:62">
      <c r="C53" s="10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5"/>
      <c r="V53" s="191"/>
      <c r="W53" s="191"/>
      <c r="X53" s="66" t="s">
        <v>459</v>
      </c>
      <c r="Y53" s="100" t="s">
        <v>458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99"/>
    </row>
    <row r="54" spans="3:62">
      <c r="C54" s="10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191"/>
      <c r="W54" s="191"/>
      <c r="X54" s="66" t="s">
        <v>457</v>
      </c>
      <c r="Y54" s="100" t="s">
        <v>456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99"/>
    </row>
    <row r="55" spans="3:62">
      <c r="C55" s="9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97"/>
    </row>
    <row r="57" spans="3:62">
      <c r="C57" s="187" t="s">
        <v>455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</row>
    <row r="58" spans="3:62" ht="9.9499999999999993" customHeight="1"/>
    <row r="59" spans="3:62">
      <c r="D59" s="96" t="s">
        <v>454</v>
      </c>
    </row>
    <row r="60" spans="3:62">
      <c r="C60" s="96" t="s">
        <v>453</v>
      </c>
    </row>
    <row r="61" spans="3:62">
      <c r="D61" s="96" t="s">
        <v>452</v>
      </c>
    </row>
  </sheetData>
  <mergeCells count="28">
    <mergeCell ref="AE36:BJ37"/>
    <mergeCell ref="A1:S2"/>
    <mergeCell ref="B5:P5"/>
    <mergeCell ref="C7:Q7"/>
    <mergeCell ref="C14:Q14"/>
    <mergeCell ref="D19:E19"/>
    <mergeCell ref="D21:E21"/>
    <mergeCell ref="D22:E22"/>
    <mergeCell ref="D23:E23"/>
    <mergeCell ref="D24:E24"/>
    <mergeCell ref="D27:E27"/>
    <mergeCell ref="D29:E29"/>
    <mergeCell ref="C32:Q32"/>
    <mergeCell ref="C34:N34"/>
    <mergeCell ref="Q35:R35"/>
    <mergeCell ref="Q36:R36"/>
    <mergeCell ref="Q37:R37"/>
    <mergeCell ref="Q38:R38"/>
    <mergeCell ref="AC36:AC37"/>
    <mergeCell ref="V47:W49"/>
    <mergeCell ref="V51:W54"/>
    <mergeCell ref="D52:T53"/>
    <mergeCell ref="C40:N40"/>
    <mergeCell ref="C57:Q57"/>
    <mergeCell ref="C41:N41"/>
    <mergeCell ref="D44:M44"/>
    <mergeCell ref="D47:F47"/>
    <mergeCell ref="G46:H48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7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181">
        <f>'234'!A1+1</f>
        <v>235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3" ht="11.1" customHeight="1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3" ht="11.1" customHeight="1"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</row>
    <row r="4" spans="2:63" ht="11.1" customHeight="1"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</row>
    <row r="5" spans="2:63" ht="18" customHeight="1">
      <c r="B5" s="220" t="s">
        <v>604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</row>
    <row r="6" spans="2:63" ht="12.95" customHeight="1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80" t="s">
        <v>273</v>
      </c>
    </row>
    <row r="7" spans="2:63" ht="15" customHeight="1">
      <c r="B7" s="235" t="s">
        <v>296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 t="s">
        <v>26</v>
      </c>
      <c r="S7" s="221"/>
      <c r="T7" s="221"/>
      <c r="U7" s="221"/>
      <c r="V7" s="221"/>
      <c r="W7" s="222" t="s">
        <v>295</v>
      </c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37"/>
    </row>
    <row r="8" spans="2:63" ht="15" customHeight="1">
      <c r="B8" s="209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38" t="s">
        <v>294</v>
      </c>
      <c r="X8" s="238"/>
      <c r="Y8" s="238"/>
      <c r="Z8" s="238"/>
      <c r="AA8" s="238"/>
      <c r="AB8" s="238" t="s">
        <v>293</v>
      </c>
      <c r="AC8" s="238"/>
      <c r="AD8" s="238"/>
      <c r="AE8" s="238"/>
      <c r="AF8" s="238"/>
      <c r="AG8" s="238" t="s">
        <v>292</v>
      </c>
      <c r="AH8" s="238"/>
      <c r="AI8" s="238"/>
      <c r="AJ8" s="238"/>
      <c r="AK8" s="238"/>
      <c r="AL8" s="238" t="s">
        <v>291</v>
      </c>
      <c r="AM8" s="238"/>
      <c r="AN8" s="238"/>
      <c r="AO8" s="238"/>
      <c r="AP8" s="238"/>
      <c r="AQ8" s="238" t="s">
        <v>290</v>
      </c>
      <c r="AR8" s="238"/>
      <c r="AS8" s="238"/>
      <c r="AT8" s="238"/>
      <c r="AU8" s="238"/>
      <c r="AV8" s="238" t="s">
        <v>289</v>
      </c>
      <c r="AW8" s="238"/>
      <c r="AX8" s="238"/>
      <c r="AY8" s="238"/>
      <c r="AZ8" s="238"/>
      <c r="BA8" s="238" t="s">
        <v>288</v>
      </c>
      <c r="BB8" s="238"/>
      <c r="BC8" s="238"/>
      <c r="BD8" s="238"/>
      <c r="BE8" s="238"/>
      <c r="BF8" s="238" t="s">
        <v>287</v>
      </c>
      <c r="BG8" s="238"/>
      <c r="BH8" s="238"/>
      <c r="BI8" s="238"/>
      <c r="BJ8" s="239"/>
    </row>
    <row r="9" spans="2:63" ht="15" customHeight="1">
      <c r="B9" s="236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40" t="s">
        <v>286</v>
      </c>
      <c r="X9" s="240"/>
      <c r="Y9" s="240"/>
      <c r="Z9" s="240"/>
      <c r="AA9" s="240"/>
      <c r="AB9" s="240" t="s">
        <v>285</v>
      </c>
      <c r="AC9" s="240"/>
      <c r="AD9" s="240"/>
      <c r="AE9" s="240"/>
      <c r="AF9" s="240"/>
      <c r="AG9" s="240" t="s">
        <v>284</v>
      </c>
      <c r="AH9" s="240"/>
      <c r="AI9" s="240"/>
      <c r="AJ9" s="240"/>
      <c r="AK9" s="240"/>
      <c r="AL9" s="240" t="s">
        <v>283</v>
      </c>
      <c r="AM9" s="240"/>
      <c r="AN9" s="240"/>
      <c r="AO9" s="240"/>
      <c r="AP9" s="240"/>
      <c r="AQ9" s="240" t="s">
        <v>282</v>
      </c>
      <c r="AR9" s="240"/>
      <c r="AS9" s="240"/>
      <c r="AT9" s="240"/>
      <c r="AU9" s="240"/>
      <c r="AV9" s="240" t="s">
        <v>281</v>
      </c>
      <c r="AW9" s="240"/>
      <c r="AX9" s="240"/>
      <c r="AY9" s="240"/>
      <c r="AZ9" s="240"/>
      <c r="BA9" s="240" t="s">
        <v>280</v>
      </c>
      <c r="BB9" s="240"/>
      <c r="BC9" s="240"/>
      <c r="BD9" s="240"/>
      <c r="BE9" s="240"/>
      <c r="BF9" s="240" t="s">
        <v>279</v>
      </c>
      <c r="BG9" s="240"/>
      <c r="BH9" s="240"/>
      <c r="BI9" s="240"/>
      <c r="BJ9" s="241"/>
    </row>
    <row r="10" spans="2:63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82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</row>
    <row r="11" spans="2:63">
      <c r="B11" s="70"/>
      <c r="C11" s="208" t="s">
        <v>26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81"/>
      <c r="R11" s="234">
        <v>299890</v>
      </c>
      <c r="S11" s="234"/>
      <c r="T11" s="234"/>
      <c r="U11" s="234"/>
      <c r="V11" s="234"/>
      <c r="W11" s="234">
        <v>5410</v>
      </c>
      <c r="X11" s="234"/>
      <c r="Y11" s="234"/>
      <c r="Z11" s="234"/>
      <c r="AA11" s="234"/>
      <c r="AB11" s="234">
        <v>17500</v>
      </c>
      <c r="AC11" s="234"/>
      <c r="AD11" s="234"/>
      <c r="AE11" s="234"/>
      <c r="AF11" s="234"/>
      <c r="AG11" s="234">
        <v>38090</v>
      </c>
      <c r="AH11" s="234"/>
      <c r="AI11" s="234"/>
      <c r="AJ11" s="234"/>
      <c r="AK11" s="234"/>
      <c r="AL11" s="234">
        <v>56880</v>
      </c>
      <c r="AM11" s="234"/>
      <c r="AN11" s="234"/>
      <c r="AO11" s="234"/>
      <c r="AP11" s="234"/>
      <c r="AQ11" s="234">
        <v>29160</v>
      </c>
      <c r="AR11" s="234"/>
      <c r="AS11" s="234"/>
      <c r="AT11" s="234"/>
      <c r="AU11" s="234"/>
      <c r="AV11" s="234">
        <v>33740</v>
      </c>
      <c r="AW11" s="234"/>
      <c r="AX11" s="234"/>
      <c r="AY11" s="234"/>
      <c r="AZ11" s="234"/>
      <c r="BA11" s="234">
        <v>41970</v>
      </c>
      <c r="BB11" s="234"/>
      <c r="BC11" s="234"/>
      <c r="BD11" s="234"/>
      <c r="BE11" s="234"/>
      <c r="BF11" s="234">
        <v>15540</v>
      </c>
      <c r="BG11" s="234"/>
      <c r="BH11" s="234"/>
      <c r="BI11" s="234"/>
      <c r="BJ11" s="234"/>
    </row>
    <row r="12" spans="2:63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81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</row>
    <row r="13" spans="2:63">
      <c r="B13" s="70"/>
      <c r="C13" s="233" t="s">
        <v>278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81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</row>
    <row r="14" spans="2:63">
      <c r="B14" s="70"/>
      <c r="C14" s="70"/>
      <c r="D14" s="232" t="s">
        <v>248</v>
      </c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81"/>
      <c r="R14" s="231">
        <v>294900</v>
      </c>
      <c r="S14" s="231"/>
      <c r="T14" s="231"/>
      <c r="U14" s="231"/>
      <c r="V14" s="231"/>
      <c r="W14" s="231">
        <v>5220</v>
      </c>
      <c r="X14" s="231"/>
      <c r="Y14" s="231"/>
      <c r="Z14" s="231"/>
      <c r="AA14" s="231"/>
      <c r="AB14" s="231">
        <v>16550</v>
      </c>
      <c r="AC14" s="231"/>
      <c r="AD14" s="231"/>
      <c r="AE14" s="231"/>
      <c r="AF14" s="231"/>
      <c r="AG14" s="231">
        <v>37090</v>
      </c>
      <c r="AH14" s="231"/>
      <c r="AI14" s="231"/>
      <c r="AJ14" s="231"/>
      <c r="AK14" s="231"/>
      <c r="AL14" s="231">
        <v>55900</v>
      </c>
      <c r="AM14" s="231"/>
      <c r="AN14" s="231"/>
      <c r="AO14" s="231"/>
      <c r="AP14" s="231"/>
      <c r="AQ14" s="231">
        <v>28770</v>
      </c>
      <c r="AR14" s="231"/>
      <c r="AS14" s="231"/>
      <c r="AT14" s="231"/>
      <c r="AU14" s="231"/>
      <c r="AV14" s="231">
        <v>33400</v>
      </c>
      <c r="AW14" s="231"/>
      <c r="AX14" s="231"/>
      <c r="AY14" s="231"/>
      <c r="AZ14" s="231"/>
      <c r="BA14" s="231">
        <v>41640</v>
      </c>
      <c r="BB14" s="231"/>
      <c r="BC14" s="231"/>
      <c r="BD14" s="231"/>
      <c r="BE14" s="231"/>
      <c r="BF14" s="231">
        <v>15440</v>
      </c>
      <c r="BG14" s="231"/>
      <c r="BH14" s="231"/>
      <c r="BI14" s="231"/>
      <c r="BJ14" s="231"/>
    </row>
    <row r="15" spans="2:63">
      <c r="B15" s="70"/>
      <c r="C15" s="70"/>
      <c r="D15" s="232" t="s">
        <v>247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81"/>
      <c r="R15" s="231">
        <v>4990</v>
      </c>
      <c r="S15" s="231"/>
      <c r="T15" s="231"/>
      <c r="U15" s="231"/>
      <c r="V15" s="231"/>
      <c r="W15" s="231">
        <v>190</v>
      </c>
      <c r="X15" s="231"/>
      <c r="Y15" s="231"/>
      <c r="Z15" s="231"/>
      <c r="AA15" s="231"/>
      <c r="AB15" s="231">
        <v>960</v>
      </c>
      <c r="AC15" s="231"/>
      <c r="AD15" s="231"/>
      <c r="AE15" s="231"/>
      <c r="AF15" s="231"/>
      <c r="AG15" s="231">
        <v>1000</v>
      </c>
      <c r="AH15" s="231"/>
      <c r="AI15" s="231"/>
      <c r="AJ15" s="231"/>
      <c r="AK15" s="231"/>
      <c r="AL15" s="231">
        <v>970</v>
      </c>
      <c r="AM15" s="231"/>
      <c r="AN15" s="231"/>
      <c r="AO15" s="231"/>
      <c r="AP15" s="231"/>
      <c r="AQ15" s="231">
        <v>390</v>
      </c>
      <c r="AR15" s="231"/>
      <c r="AS15" s="231"/>
      <c r="AT15" s="231"/>
      <c r="AU15" s="231"/>
      <c r="AV15" s="231">
        <v>340</v>
      </c>
      <c r="AW15" s="231"/>
      <c r="AX15" s="231"/>
      <c r="AY15" s="231"/>
      <c r="AZ15" s="231"/>
      <c r="BA15" s="231">
        <v>330</v>
      </c>
      <c r="BB15" s="231"/>
      <c r="BC15" s="231"/>
      <c r="BD15" s="231"/>
      <c r="BE15" s="231"/>
      <c r="BF15" s="231">
        <v>110</v>
      </c>
      <c r="BG15" s="231"/>
      <c r="BH15" s="231"/>
      <c r="BI15" s="231"/>
      <c r="BJ15" s="231"/>
    </row>
    <row r="16" spans="2:63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81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</row>
    <row r="17" spans="2:62">
      <c r="B17" s="70"/>
      <c r="C17" s="233" t="s">
        <v>277</v>
      </c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81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</row>
    <row r="18" spans="2:62">
      <c r="B18" s="70"/>
      <c r="C18" s="70"/>
      <c r="D18" s="232" t="s">
        <v>276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81"/>
      <c r="R18" s="231">
        <v>32440</v>
      </c>
      <c r="S18" s="231"/>
      <c r="T18" s="231"/>
      <c r="U18" s="231"/>
      <c r="V18" s="231"/>
      <c r="W18" s="231">
        <v>1690</v>
      </c>
      <c r="X18" s="231"/>
      <c r="Y18" s="231"/>
      <c r="Z18" s="231"/>
      <c r="AA18" s="231"/>
      <c r="AB18" s="231">
        <v>4570</v>
      </c>
      <c r="AC18" s="231"/>
      <c r="AD18" s="231"/>
      <c r="AE18" s="231"/>
      <c r="AF18" s="231"/>
      <c r="AG18" s="231">
        <v>5990</v>
      </c>
      <c r="AH18" s="231"/>
      <c r="AI18" s="231"/>
      <c r="AJ18" s="231"/>
      <c r="AK18" s="231"/>
      <c r="AL18" s="231">
        <v>4420</v>
      </c>
      <c r="AM18" s="231"/>
      <c r="AN18" s="231"/>
      <c r="AO18" s="231"/>
      <c r="AP18" s="231"/>
      <c r="AQ18" s="231">
        <v>1630</v>
      </c>
      <c r="AR18" s="231"/>
      <c r="AS18" s="231"/>
      <c r="AT18" s="231"/>
      <c r="AU18" s="231"/>
      <c r="AV18" s="231">
        <v>2150</v>
      </c>
      <c r="AW18" s="231"/>
      <c r="AX18" s="231"/>
      <c r="AY18" s="231"/>
      <c r="AZ18" s="231"/>
      <c r="BA18" s="231">
        <v>2340</v>
      </c>
      <c r="BB18" s="231"/>
      <c r="BC18" s="231"/>
      <c r="BD18" s="231"/>
      <c r="BE18" s="231"/>
      <c r="BF18" s="231">
        <v>1390</v>
      </c>
      <c r="BG18" s="231"/>
      <c r="BH18" s="231"/>
      <c r="BI18" s="231"/>
      <c r="BJ18" s="231"/>
    </row>
    <row r="19" spans="2:62">
      <c r="B19" s="70"/>
      <c r="C19" s="70"/>
      <c r="D19" s="232" t="s">
        <v>275</v>
      </c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81"/>
      <c r="R19" s="231">
        <v>106440</v>
      </c>
      <c r="S19" s="231"/>
      <c r="T19" s="231"/>
      <c r="U19" s="231"/>
      <c r="V19" s="231"/>
      <c r="W19" s="231">
        <v>2750</v>
      </c>
      <c r="X19" s="231"/>
      <c r="Y19" s="231"/>
      <c r="Z19" s="231"/>
      <c r="AA19" s="231"/>
      <c r="AB19" s="231">
        <v>6930</v>
      </c>
      <c r="AC19" s="231"/>
      <c r="AD19" s="231"/>
      <c r="AE19" s="231"/>
      <c r="AF19" s="231"/>
      <c r="AG19" s="231">
        <v>12550</v>
      </c>
      <c r="AH19" s="231"/>
      <c r="AI19" s="231"/>
      <c r="AJ19" s="231"/>
      <c r="AK19" s="231"/>
      <c r="AL19" s="231">
        <v>16560</v>
      </c>
      <c r="AM19" s="231"/>
      <c r="AN19" s="231"/>
      <c r="AO19" s="231"/>
      <c r="AP19" s="231"/>
      <c r="AQ19" s="231">
        <v>11100</v>
      </c>
      <c r="AR19" s="231"/>
      <c r="AS19" s="231"/>
      <c r="AT19" s="231"/>
      <c r="AU19" s="231"/>
      <c r="AV19" s="231">
        <v>10660</v>
      </c>
      <c r="AW19" s="231"/>
      <c r="AX19" s="231"/>
      <c r="AY19" s="231"/>
      <c r="AZ19" s="231"/>
      <c r="BA19" s="231">
        <v>14710</v>
      </c>
      <c r="BB19" s="231"/>
      <c r="BC19" s="231"/>
      <c r="BD19" s="231"/>
      <c r="BE19" s="231"/>
      <c r="BF19" s="231">
        <v>7030</v>
      </c>
      <c r="BG19" s="231"/>
      <c r="BH19" s="231"/>
      <c r="BI19" s="231"/>
      <c r="BJ19" s="231"/>
    </row>
    <row r="20" spans="2:62">
      <c r="B20" s="70"/>
      <c r="C20" s="70"/>
      <c r="D20" s="232" t="s">
        <v>274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81"/>
      <c r="R20" s="231">
        <v>161030</v>
      </c>
      <c r="S20" s="231"/>
      <c r="T20" s="231"/>
      <c r="U20" s="231"/>
      <c r="V20" s="231"/>
      <c r="W20" s="231">
        <v>960</v>
      </c>
      <c r="X20" s="231"/>
      <c r="Y20" s="231"/>
      <c r="Z20" s="231"/>
      <c r="AA20" s="231"/>
      <c r="AB20" s="231">
        <v>6000</v>
      </c>
      <c r="AC20" s="231"/>
      <c r="AD20" s="231"/>
      <c r="AE20" s="231"/>
      <c r="AF20" s="231"/>
      <c r="AG20" s="231">
        <v>19560</v>
      </c>
      <c r="AH20" s="231"/>
      <c r="AI20" s="231"/>
      <c r="AJ20" s="231"/>
      <c r="AK20" s="231"/>
      <c r="AL20" s="231">
        <v>35910</v>
      </c>
      <c r="AM20" s="231"/>
      <c r="AN20" s="231"/>
      <c r="AO20" s="231"/>
      <c r="AP20" s="231"/>
      <c r="AQ20" s="231">
        <v>16430</v>
      </c>
      <c r="AR20" s="231"/>
      <c r="AS20" s="231"/>
      <c r="AT20" s="231"/>
      <c r="AU20" s="231"/>
      <c r="AV20" s="231">
        <v>20930</v>
      </c>
      <c r="AW20" s="231"/>
      <c r="AX20" s="231"/>
      <c r="AY20" s="231"/>
      <c r="AZ20" s="231"/>
      <c r="BA20" s="231">
        <v>24930</v>
      </c>
      <c r="BB20" s="231"/>
      <c r="BC20" s="231"/>
      <c r="BD20" s="231"/>
      <c r="BE20" s="231"/>
      <c r="BF20" s="231">
        <v>7130</v>
      </c>
      <c r="BG20" s="231"/>
      <c r="BH20" s="231"/>
      <c r="BI20" s="231"/>
      <c r="BJ20" s="231"/>
    </row>
    <row r="21" spans="2:62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</row>
    <row r="22" spans="2:62">
      <c r="B22" s="200" t="s">
        <v>16</v>
      </c>
      <c r="C22" s="200"/>
      <c r="D22" s="200"/>
      <c r="E22" s="72" t="s">
        <v>246</v>
      </c>
      <c r="F22" s="71" t="s">
        <v>245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</row>
    <row r="23" spans="2:62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</row>
    <row r="24" spans="2:62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</row>
    <row r="25" spans="2:62" ht="18" customHeight="1">
      <c r="B25" s="220" t="s">
        <v>605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</row>
    <row r="26" spans="2:62" ht="12.95" customHeight="1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80" t="s">
        <v>273</v>
      </c>
    </row>
    <row r="27" spans="2:62" ht="15" customHeight="1">
      <c r="B27" s="209" t="s">
        <v>262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21" t="s">
        <v>26</v>
      </c>
      <c r="S27" s="210"/>
      <c r="T27" s="210"/>
      <c r="U27" s="210"/>
      <c r="V27" s="210"/>
      <c r="W27" s="210"/>
      <c r="X27" s="210"/>
      <c r="Y27" s="210"/>
      <c r="Z27" s="222" t="s">
        <v>272</v>
      </c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4"/>
    </row>
    <row r="28" spans="2:62" ht="15" customHeight="1">
      <c r="B28" s="211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25" t="s">
        <v>271</v>
      </c>
      <c r="AA28" s="226"/>
      <c r="AB28" s="226"/>
      <c r="AC28" s="226"/>
      <c r="AD28" s="226"/>
      <c r="AE28" s="226"/>
      <c r="AF28" s="226"/>
      <c r="AG28" s="227" t="s">
        <v>270</v>
      </c>
      <c r="AH28" s="228"/>
      <c r="AI28" s="228"/>
      <c r="AJ28" s="228"/>
      <c r="AK28" s="228"/>
      <c r="AL28" s="228"/>
      <c r="AM28" s="228"/>
      <c r="AN28" s="227" t="s">
        <v>269</v>
      </c>
      <c r="AO28" s="228"/>
      <c r="AP28" s="228"/>
      <c r="AQ28" s="228"/>
      <c r="AR28" s="228"/>
      <c r="AS28" s="228"/>
      <c r="AT28" s="228"/>
      <c r="AU28" s="227" t="s">
        <v>268</v>
      </c>
      <c r="AV28" s="228"/>
      <c r="AW28" s="228"/>
      <c r="AX28" s="228"/>
      <c r="AY28" s="228"/>
      <c r="AZ28" s="228"/>
      <c r="BA28" s="228"/>
      <c r="BB28" s="228"/>
      <c r="BC28" s="227" t="s">
        <v>267</v>
      </c>
      <c r="BD28" s="228"/>
      <c r="BE28" s="228"/>
      <c r="BF28" s="228"/>
      <c r="BG28" s="228"/>
      <c r="BH28" s="228"/>
      <c r="BI28" s="228"/>
      <c r="BJ28" s="229"/>
    </row>
    <row r="29" spans="2:62" ht="15" customHeight="1"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05" t="s">
        <v>266</v>
      </c>
      <c r="AH29" s="206"/>
      <c r="AI29" s="206"/>
      <c r="AJ29" s="206"/>
      <c r="AK29" s="206"/>
      <c r="AL29" s="206"/>
      <c r="AM29" s="206"/>
      <c r="AN29" s="205" t="s">
        <v>265</v>
      </c>
      <c r="AO29" s="206"/>
      <c r="AP29" s="206"/>
      <c r="AQ29" s="206"/>
      <c r="AR29" s="206"/>
      <c r="AS29" s="206"/>
      <c r="AT29" s="206"/>
      <c r="AU29" s="205" t="s">
        <v>264</v>
      </c>
      <c r="AV29" s="206"/>
      <c r="AW29" s="206"/>
      <c r="AX29" s="206"/>
      <c r="AY29" s="206"/>
      <c r="AZ29" s="206"/>
      <c r="BA29" s="206"/>
      <c r="BB29" s="206"/>
      <c r="BC29" s="205" t="s">
        <v>263</v>
      </c>
      <c r="BD29" s="206"/>
      <c r="BE29" s="206"/>
      <c r="BF29" s="206"/>
      <c r="BG29" s="206"/>
      <c r="BH29" s="206"/>
      <c r="BI29" s="206"/>
      <c r="BJ29" s="230"/>
    </row>
    <row r="30" spans="2:62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9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</row>
    <row r="31" spans="2:62">
      <c r="B31" s="76"/>
      <c r="C31" s="207" t="s">
        <v>249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78"/>
      <c r="R31" s="203">
        <v>129990</v>
      </c>
      <c r="S31" s="204"/>
      <c r="T31" s="204"/>
      <c r="U31" s="204"/>
      <c r="V31" s="204"/>
      <c r="W31" s="204"/>
      <c r="X31" s="204"/>
      <c r="Y31" s="204"/>
      <c r="Z31" s="203">
        <v>1980</v>
      </c>
      <c r="AA31" s="204"/>
      <c r="AB31" s="204"/>
      <c r="AC31" s="204"/>
      <c r="AD31" s="204"/>
      <c r="AE31" s="204"/>
      <c r="AF31" s="204"/>
      <c r="AG31" s="203">
        <v>1970</v>
      </c>
      <c r="AH31" s="204"/>
      <c r="AI31" s="204"/>
      <c r="AJ31" s="204"/>
      <c r="AK31" s="204"/>
      <c r="AL31" s="204"/>
      <c r="AM31" s="204"/>
      <c r="AN31" s="203">
        <v>4340</v>
      </c>
      <c r="AO31" s="204"/>
      <c r="AP31" s="204"/>
      <c r="AQ31" s="204"/>
      <c r="AR31" s="204"/>
      <c r="AS31" s="204"/>
      <c r="AT31" s="204"/>
      <c r="AU31" s="203">
        <v>10810</v>
      </c>
      <c r="AV31" s="204"/>
      <c r="AW31" s="204"/>
      <c r="AX31" s="204"/>
      <c r="AY31" s="204"/>
      <c r="AZ31" s="204"/>
      <c r="BA31" s="204"/>
      <c r="BB31" s="204"/>
      <c r="BC31" s="203">
        <v>17970</v>
      </c>
      <c r="BD31" s="204"/>
      <c r="BE31" s="204"/>
      <c r="BF31" s="204"/>
      <c r="BG31" s="204"/>
      <c r="BH31" s="204"/>
      <c r="BI31" s="204"/>
      <c r="BJ31" s="204"/>
    </row>
    <row r="32" spans="2:6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</row>
    <row r="33" spans="2:62">
      <c r="B33" s="76"/>
      <c r="C33" s="76"/>
      <c r="D33" s="201" t="s">
        <v>248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75"/>
      <c r="R33" s="198">
        <v>129660</v>
      </c>
      <c r="S33" s="199"/>
      <c r="T33" s="199"/>
      <c r="U33" s="199"/>
      <c r="V33" s="199"/>
      <c r="W33" s="199"/>
      <c r="X33" s="199"/>
      <c r="Y33" s="199"/>
      <c r="Z33" s="198">
        <v>1900</v>
      </c>
      <c r="AA33" s="199"/>
      <c r="AB33" s="199"/>
      <c r="AC33" s="199"/>
      <c r="AD33" s="199"/>
      <c r="AE33" s="199"/>
      <c r="AF33" s="199"/>
      <c r="AG33" s="198">
        <v>1970</v>
      </c>
      <c r="AH33" s="199"/>
      <c r="AI33" s="199"/>
      <c r="AJ33" s="199"/>
      <c r="AK33" s="199"/>
      <c r="AL33" s="199"/>
      <c r="AM33" s="199"/>
      <c r="AN33" s="198">
        <v>4280</v>
      </c>
      <c r="AO33" s="199"/>
      <c r="AP33" s="199"/>
      <c r="AQ33" s="199"/>
      <c r="AR33" s="199"/>
      <c r="AS33" s="199"/>
      <c r="AT33" s="199"/>
      <c r="AU33" s="198">
        <v>10810</v>
      </c>
      <c r="AV33" s="199"/>
      <c r="AW33" s="199"/>
      <c r="AX33" s="199"/>
      <c r="AY33" s="199"/>
      <c r="AZ33" s="199"/>
      <c r="BA33" s="199"/>
      <c r="BB33" s="199"/>
      <c r="BC33" s="198">
        <v>17920</v>
      </c>
      <c r="BD33" s="199"/>
      <c r="BE33" s="199"/>
      <c r="BF33" s="199"/>
      <c r="BG33" s="199"/>
      <c r="BH33" s="199"/>
      <c r="BI33" s="199"/>
      <c r="BJ33" s="199"/>
    </row>
    <row r="34" spans="2:62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</row>
    <row r="35" spans="2:62">
      <c r="B35" s="76"/>
      <c r="C35" s="76"/>
      <c r="D35" s="201" t="s">
        <v>247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75"/>
      <c r="R35" s="198">
        <v>340</v>
      </c>
      <c r="S35" s="199"/>
      <c r="T35" s="199"/>
      <c r="U35" s="199"/>
      <c r="V35" s="199"/>
      <c r="W35" s="199"/>
      <c r="X35" s="199"/>
      <c r="Y35" s="199"/>
      <c r="Z35" s="198">
        <v>80</v>
      </c>
      <c r="AA35" s="199"/>
      <c r="AB35" s="199"/>
      <c r="AC35" s="199"/>
      <c r="AD35" s="199"/>
      <c r="AE35" s="199"/>
      <c r="AF35" s="199"/>
      <c r="AG35" s="198">
        <v>0</v>
      </c>
      <c r="AH35" s="199"/>
      <c r="AI35" s="199"/>
      <c r="AJ35" s="199"/>
      <c r="AK35" s="199"/>
      <c r="AL35" s="199"/>
      <c r="AM35" s="199"/>
      <c r="AN35" s="198">
        <v>60</v>
      </c>
      <c r="AO35" s="199"/>
      <c r="AP35" s="199"/>
      <c r="AQ35" s="199"/>
      <c r="AR35" s="199"/>
      <c r="AS35" s="199"/>
      <c r="AT35" s="199"/>
      <c r="AU35" s="198">
        <v>0</v>
      </c>
      <c r="AV35" s="199"/>
      <c r="AW35" s="199"/>
      <c r="AX35" s="199"/>
      <c r="AY35" s="199"/>
      <c r="AZ35" s="199"/>
      <c r="BA35" s="199"/>
      <c r="BB35" s="199"/>
      <c r="BC35" s="198">
        <v>50</v>
      </c>
      <c r="BD35" s="199"/>
      <c r="BE35" s="199"/>
      <c r="BF35" s="199"/>
      <c r="BG35" s="199"/>
      <c r="BH35" s="199"/>
      <c r="BI35" s="199"/>
      <c r="BJ35" s="199"/>
    </row>
    <row r="36" spans="2:6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4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</row>
    <row r="37" spans="2:62" ht="15" customHeight="1">
      <c r="B37" s="209" t="s">
        <v>262</v>
      </c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4" t="s">
        <v>261</v>
      </c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5"/>
    </row>
    <row r="38" spans="2:62" ht="15" customHeight="1">
      <c r="B38" s="211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6" t="s">
        <v>260</v>
      </c>
      <c r="S38" s="217"/>
      <c r="T38" s="217"/>
      <c r="U38" s="217"/>
      <c r="V38" s="217"/>
      <c r="W38" s="217"/>
      <c r="X38" s="217"/>
      <c r="Y38" s="217"/>
      <c r="Z38" s="216" t="s">
        <v>259</v>
      </c>
      <c r="AA38" s="217"/>
      <c r="AB38" s="217"/>
      <c r="AC38" s="217"/>
      <c r="AD38" s="217"/>
      <c r="AE38" s="217"/>
      <c r="AF38" s="217"/>
      <c r="AG38" s="216" t="s">
        <v>258</v>
      </c>
      <c r="AH38" s="217"/>
      <c r="AI38" s="217"/>
      <c r="AJ38" s="217"/>
      <c r="AK38" s="217"/>
      <c r="AL38" s="217"/>
      <c r="AM38" s="217"/>
      <c r="AN38" s="216" t="s">
        <v>257</v>
      </c>
      <c r="AO38" s="217"/>
      <c r="AP38" s="217"/>
      <c r="AQ38" s="217"/>
      <c r="AR38" s="217"/>
      <c r="AS38" s="217"/>
      <c r="AT38" s="217"/>
      <c r="AU38" s="216" t="s">
        <v>256</v>
      </c>
      <c r="AV38" s="217"/>
      <c r="AW38" s="217"/>
      <c r="AX38" s="217"/>
      <c r="AY38" s="217"/>
      <c r="AZ38" s="217"/>
      <c r="BA38" s="217"/>
      <c r="BB38" s="217"/>
      <c r="BC38" s="218" t="s">
        <v>255</v>
      </c>
      <c r="BD38" s="218"/>
      <c r="BE38" s="218"/>
      <c r="BF38" s="218"/>
      <c r="BG38" s="218"/>
      <c r="BH38" s="218"/>
      <c r="BI38" s="218"/>
      <c r="BJ38" s="219"/>
    </row>
    <row r="39" spans="2:62" ht="15" customHeight="1"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05" t="s">
        <v>254</v>
      </c>
      <c r="S39" s="206"/>
      <c r="T39" s="206"/>
      <c r="U39" s="206"/>
      <c r="V39" s="206"/>
      <c r="W39" s="206"/>
      <c r="X39" s="206"/>
      <c r="Y39" s="206"/>
      <c r="Z39" s="205" t="s">
        <v>253</v>
      </c>
      <c r="AA39" s="206"/>
      <c r="AB39" s="206"/>
      <c r="AC39" s="206"/>
      <c r="AD39" s="206"/>
      <c r="AE39" s="206"/>
      <c r="AF39" s="206"/>
      <c r="AG39" s="205" t="s">
        <v>252</v>
      </c>
      <c r="AH39" s="206"/>
      <c r="AI39" s="206"/>
      <c r="AJ39" s="206"/>
      <c r="AK39" s="206"/>
      <c r="AL39" s="206"/>
      <c r="AM39" s="206"/>
      <c r="AN39" s="205" t="s">
        <v>251</v>
      </c>
      <c r="AO39" s="206"/>
      <c r="AP39" s="206"/>
      <c r="AQ39" s="206"/>
      <c r="AR39" s="206"/>
      <c r="AS39" s="206"/>
      <c r="AT39" s="206"/>
      <c r="AU39" s="205" t="s">
        <v>250</v>
      </c>
      <c r="AV39" s="206"/>
      <c r="AW39" s="206"/>
      <c r="AX39" s="206"/>
      <c r="AY39" s="206"/>
      <c r="AZ39" s="206"/>
      <c r="BA39" s="206"/>
      <c r="BB39" s="206"/>
      <c r="BC39" s="214"/>
      <c r="BD39" s="214"/>
      <c r="BE39" s="214"/>
      <c r="BF39" s="214"/>
      <c r="BG39" s="214"/>
      <c r="BH39" s="214"/>
      <c r="BI39" s="214"/>
      <c r="BJ39" s="215"/>
    </row>
    <row r="40" spans="2:6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9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</row>
    <row r="41" spans="2:62">
      <c r="B41" s="76"/>
      <c r="C41" s="207" t="s">
        <v>249</v>
      </c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78"/>
      <c r="R41" s="203">
        <v>32800</v>
      </c>
      <c r="S41" s="204"/>
      <c r="T41" s="204"/>
      <c r="U41" s="204"/>
      <c r="V41" s="204"/>
      <c r="W41" s="204"/>
      <c r="X41" s="204"/>
      <c r="Y41" s="204"/>
      <c r="Z41" s="203">
        <v>20300</v>
      </c>
      <c r="AA41" s="204"/>
      <c r="AB41" s="204"/>
      <c r="AC41" s="204"/>
      <c r="AD41" s="204"/>
      <c r="AE41" s="204"/>
      <c r="AF41" s="204"/>
      <c r="AG41" s="203">
        <v>29910</v>
      </c>
      <c r="AH41" s="204"/>
      <c r="AI41" s="204"/>
      <c r="AJ41" s="204"/>
      <c r="AK41" s="204"/>
      <c r="AL41" s="204"/>
      <c r="AM41" s="204"/>
      <c r="AN41" s="203">
        <v>4300</v>
      </c>
      <c r="AO41" s="204"/>
      <c r="AP41" s="204"/>
      <c r="AQ41" s="204"/>
      <c r="AR41" s="204"/>
      <c r="AS41" s="204"/>
      <c r="AT41" s="204"/>
      <c r="AU41" s="203">
        <v>820</v>
      </c>
      <c r="AV41" s="204"/>
      <c r="AW41" s="204"/>
      <c r="AX41" s="204"/>
      <c r="AY41" s="204"/>
      <c r="AZ41" s="204"/>
      <c r="BA41" s="204"/>
      <c r="BB41" s="204"/>
      <c r="BC41" s="203">
        <v>4800</v>
      </c>
      <c r="BD41" s="204"/>
      <c r="BE41" s="204"/>
      <c r="BF41" s="204"/>
      <c r="BG41" s="204"/>
      <c r="BH41" s="204"/>
      <c r="BI41" s="204"/>
      <c r="BJ41" s="204"/>
    </row>
    <row r="42" spans="2:6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7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</row>
    <row r="43" spans="2:62">
      <c r="B43" s="76"/>
      <c r="C43" s="76"/>
      <c r="D43" s="201" t="s">
        <v>248</v>
      </c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75"/>
      <c r="R43" s="198">
        <v>32800</v>
      </c>
      <c r="S43" s="199"/>
      <c r="T43" s="199"/>
      <c r="U43" s="199"/>
      <c r="V43" s="199"/>
      <c r="W43" s="199"/>
      <c r="X43" s="199"/>
      <c r="Y43" s="199"/>
      <c r="Z43" s="198">
        <v>20270</v>
      </c>
      <c r="AA43" s="199"/>
      <c r="AB43" s="199"/>
      <c r="AC43" s="199"/>
      <c r="AD43" s="199"/>
      <c r="AE43" s="199"/>
      <c r="AF43" s="199"/>
      <c r="AG43" s="198">
        <v>29840</v>
      </c>
      <c r="AH43" s="199"/>
      <c r="AI43" s="199"/>
      <c r="AJ43" s="199"/>
      <c r="AK43" s="199"/>
      <c r="AL43" s="199"/>
      <c r="AM43" s="199"/>
      <c r="AN43" s="198">
        <v>4300</v>
      </c>
      <c r="AO43" s="199"/>
      <c r="AP43" s="199"/>
      <c r="AQ43" s="199"/>
      <c r="AR43" s="199"/>
      <c r="AS43" s="199"/>
      <c r="AT43" s="199"/>
      <c r="AU43" s="198">
        <v>820</v>
      </c>
      <c r="AV43" s="199"/>
      <c r="AW43" s="199"/>
      <c r="AX43" s="199"/>
      <c r="AY43" s="199"/>
      <c r="AZ43" s="199"/>
      <c r="BA43" s="199"/>
      <c r="BB43" s="199"/>
      <c r="BC43" s="198">
        <v>4750</v>
      </c>
      <c r="BD43" s="199"/>
      <c r="BE43" s="199"/>
      <c r="BF43" s="199"/>
      <c r="BG43" s="199"/>
      <c r="BH43" s="199"/>
      <c r="BI43" s="199"/>
      <c r="BJ43" s="199"/>
    </row>
    <row r="44" spans="2:6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7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</row>
    <row r="45" spans="2:62">
      <c r="B45" s="76"/>
      <c r="C45" s="76"/>
      <c r="D45" s="201" t="s">
        <v>247</v>
      </c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75"/>
      <c r="R45" s="198">
        <v>0</v>
      </c>
      <c r="S45" s="199"/>
      <c r="T45" s="199"/>
      <c r="U45" s="199"/>
      <c r="V45" s="199"/>
      <c r="W45" s="199"/>
      <c r="X45" s="199"/>
      <c r="Y45" s="199"/>
      <c r="Z45" s="198">
        <v>30</v>
      </c>
      <c r="AA45" s="199"/>
      <c r="AB45" s="199"/>
      <c r="AC45" s="199"/>
      <c r="AD45" s="199"/>
      <c r="AE45" s="199"/>
      <c r="AF45" s="199"/>
      <c r="AG45" s="198">
        <v>70</v>
      </c>
      <c r="AH45" s="199"/>
      <c r="AI45" s="199"/>
      <c r="AJ45" s="199"/>
      <c r="AK45" s="199"/>
      <c r="AL45" s="199"/>
      <c r="AM45" s="199"/>
      <c r="AN45" s="198">
        <v>0</v>
      </c>
      <c r="AO45" s="199"/>
      <c r="AP45" s="199"/>
      <c r="AQ45" s="199"/>
      <c r="AR45" s="199"/>
      <c r="AS45" s="199"/>
      <c r="AT45" s="199"/>
      <c r="AU45" s="198">
        <v>0</v>
      </c>
      <c r="AV45" s="199"/>
      <c r="AW45" s="199"/>
      <c r="AX45" s="199"/>
      <c r="AY45" s="199"/>
      <c r="AZ45" s="199"/>
      <c r="BA45" s="199"/>
      <c r="BB45" s="199"/>
      <c r="BC45" s="198">
        <v>40</v>
      </c>
      <c r="BD45" s="199"/>
      <c r="BE45" s="199"/>
      <c r="BF45" s="199"/>
      <c r="BG45" s="199"/>
      <c r="BH45" s="199"/>
      <c r="BI45" s="199"/>
      <c r="BJ45" s="199"/>
    </row>
    <row r="46" spans="2:62"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4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</row>
    <row r="47" spans="2:62">
      <c r="B47" s="200" t="s">
        <v>16</v>
      </c>
      <c r="C47" s="200"/>
      <c r="D47" s="200"/>
      <c r="E47" s="72" t="s">
        <v>246</v>
      </c>
      <c r="F47" s="71" t="s">
        <v>245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</row>
  </sheetData>
  <mergeCells count="153">
    <mergeCell ref="AS1:BK2"/>
    <mergeCell ref="B5:BJ5"/>
    <mergeCell ref="B7:Q9"/>
    <mergeCell ref="R7:V9"/>
    <mergeCell ref="W7:BJ7"/>
    <mergeCell ref="W8:AA8"/>
    <mergeCell ref="AB8:AF8"/>
    <mergeCell ref="AG8:AK8"/>
    <mergeCell ref="AL8:AP8"/>
    <mergeCell ref="AQ8:AU8"/>
    <mergeCell ref="AV8:AZ8"/>
    <mergeCell ref="BA8:BE8"/>
    <mergeCell ref="BF8:BJ8"/>
    <mergeCell ref="W9:AA9"/>
    <mergeCell ref="AB9:AF9"/>
    <mergeCell ref="AG9:AK9"/>
    <mergeCell ref="AL9:AP9"/>
    <mergeCell ref="AQ9:AU9"/>
    <mergeCell ref="AV9:AZ9"/>
    <mergeCell ref="BA9:BE9"/>
    <mergeCell ref="BF9:BJ9"/>
    <mergeCell ref="BF11:BJ11"/>
    <mergeCell ref="C13:P13"/>
    <mergeCell ref="D14:P14"/>
    <mergeCell ref="R14:V14"/>
    <mergeCell ref="W14:AA14"/>
    <mergeCell ref="AB14:AF14"/>
    <mergeCell ref="AG14:AK14"/>
    <mergeCell ref="AL14:AP14"/>
    <mergeCell ref="AQ14:AU14"/>
    <mergeCell ref="AV14:AZ14"/>
    <mergeCell ref="BA14:BE14"/>
    <mergeCell ref="BF14:BJ14"/>
    <mergeCell ref="C11:P11"/>
    <mergeCell ref="R11:V11"/>
    <mergeCell ref="W11:AA11"/>
    <mergeCell ref="AB11:AF11"/>
    <mergeCell ref="AG11:AK11"/>
    <mergeCell ref="AL11:AP11"/>
    <mergeCell ref="AQ11:AU11"/>
    <mergeCell ref="AV11:AZ11"/>
    <mergeCell ref="BA11:BE11"/>
    <mergeCell ref="BF15:BJ15"/>
    <mergeCell ref="C17:P17"/>
    <mergeCell ref="D18:P18"/>
    <mergeCell ref="R18:V18"/>
    <mergeCell ref="W18:AA18"/>
    <mergeCell ref="AB18:AF18"/>
    <mergeCell ref="AG18:AK18"/>
    <mergeCell ref="AL18:AP18"/>
    <mergeCell ref="AQ18:AU18"/>
    <mergeCell ref="AV18:AZ18"/>
    <mergeCell ref="BA18:BE18"/>
    <mergeCell ref="BF18:BJ18"/>
    <mergeCell ref="D15:P15"/>
    <mergeCell ref="R15:V15"/>
    <mergeCell ref="W15:AA15"/>
    <mergeCell ref="AB15:AF15"/>
    <mergeCell ref="AG15:AK15"/>
    <mergeCell ref="AL15:AP15"/>
    <mergeCell ref="AQ15:AU15"/>
    <mergeCell ref="AV15:AZ15"/>
    <mergeCell ref="BA15:BE15"/>
    <mergeCell ref="BF19:BJ19"/>
    <mergeCell ref="D20:P20"/>
    <mergeCell ref="R20:V20"/>
    <mergeCell ref="W20:AA20"/>
    <mergeCell ref="AB20:AF20"/>
    <mergeCell ref="AG20:AK20"/>
    <mergeCell ref="AL20:AP20"/>
    <mergeCell ref="AQ20:AU20"/>
    <mergeCell ref="AV20:AZ20"/>
    <mergeCell ref="BA20:BE20"/>
    <mergeCell ref="BF20:BJ20"/>
    <mergeCell ref="D19:P19"/>
    <mergeCell ref="R19:V19"/>
    <mergeCell ref="W19:AA19"/>
    <mergeCell ref="AB19:AF19"/>
    <mergeCell ref="AG19:AK19"/>
    <mergeCell ref="AL19:AP19"/>
    <mergeCell ref="AQ19:AU19"/>
    <mergeCell ref="AV19:AZ19"/>
    <mergeCell ref="BA19:BE19"/>
    <mergeCell ref="B22:D22"/>
    <mergeCell ref="B25:BJ25"/>
    <mergeCell ref="B27:Q29"/>
    <mergeCell ref="R27:Y29"/>
    <mergeCell ref="Z27:BJ27"/>
    <mergeCell ref="Z28:AF29"/>
    <mergeCell ref="AG28:AM28"/>
    <mergeCell ref="AN28:AT28"/>
    <mergeCell ref="AU28:BB28"/>
    <mergeCell ref="BC28:BJ28"/>
    <mergeCell ref="AG29:AM29"/>
    <mergeCell ref="BC29:BJ29"/>
    <mergeCell ref="AN29:AT29"/>
    <mergeCell ref="AU29:BB29"/>
    <mergeCell ref="C31:P31"/>
    <mergeCell ref="R31:Y31"/>
    <mergeCell ref="Z31:AF31"/>
    <mergeCell ref="AG31:AM31"/>
    <mergeCell ref="AN31:AT31"/>
    <mergeCell ref="BC35:BJ35"/>
    <mergeCell ref="AU31:BB31"/>
    <mergeCell ref="BC31:BJ31"/>
    <mergeCell ref="Z33:AF33"/>
    <mergeCell ref="AG33:AM33"/>
    <mergeCell ref="AN33:AT33"/>
    <mergeCell ref="AU33:BB33"/>
    <mergeCell ref="BC33:BJ33"/>
    <mergeCell ref="D35:P35"/>
    <mergeCell ref="R35:Y35"/>
    <mergeCell ref="Z35:AF35"/>
    <mergeCell ref="AG35:AM35"/>
    <mergeCell ref="AN35:AT35"/>
    <mergeCell ref="AU35:BB35"/>
    <mergeCell ref="D33:P33"/>
    <mergeCell ref="R33:Y33"/>
    <mergeCell ref="AG39:AM39"/>
    <mergeCell ref="AN39:AT39"/>
    <mergeCell ref="AU39:BB39"/>
    <mergeCell ref="C41:P41"/>
    <mergeCell ref="R41:Y41"/>
    <mergeCell ref="Z41:AF41"/>
    <mergeCell ref="AG41:AM41"/>
    <mergeCell ref="AN41:AT41"/>
    <mergeCell ref="AU41:BB41"/>
    <mergeCell ref="Z39:AF39"/>
    <mergeCell ref="R39:Y39"/>
    <mergeCell ref="B37:Q39"/>
    <mergeCell ref="R37:BJ37"/>
    <mergeCell ref="R38:Y38"/>
    <mergeCell ref="Z38:AF38"/>
    <mergeCell ref="AG38:AM38"/>
    <mergeCell ref="AN38:AT38"/>
    <mergeCell ref="AU38:BB38"/>
    <mergeCell ref="BC38:BJ39"/>
    <mergeCell ref="BC45:BJ45"/>
    <mergeCell ref="B47:D47"/>
    <mergeCell ref="D45:P45"/>
    <mergeCell ref="R45:Y45"/>
    <mergeCell ref="Z45:AF45"/>
    <mergeCell ref="AG45:AM45"/>
    <mergeCell ref="AN45:AT45"/>
    <mergeCell ref="AU45:BB45"/>
    <mergeCell ref="BC41:BJ41"/>
    <mergeCell ref="BC43:BJ43"/>
    <mergeCell ref="D43:P43"/>
    <mergeCell ref="R43:Y43"/>
    <mergeCell ref="Z43:AF43"/>
    <mergeCell ref="AG43:AM43"/>
    <mergeCell ref="AN43:AT43"/>
    <mergeCell ref="AU43:BB43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9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196">
        <f>'235'!AS1+1</f>
        <v>236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2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2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2" ht="11.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62" ht="18" customHeight="1">
      <c r="B5" s="263" t="s">
        <v>606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1:62" ht="12.95" customHeight="1">
      <c r="BJ6" s="1" t="s">
        <v>273</v>
      </c>
    </row>
    <row r="7" spans="1:62" ht="15" customHeight="1">
      <c r="B7" s="283" t="s">
        <v>327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58" t="s">
        <v>326</v>
      </c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</row>
    <row r="8" spans="1:62" ht="15" customHeight="1"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4" t="s">
        <v>325</v>
      </c>
      <c r="O8" s="265"/>
      <c r="P8" s="265"/>
      <c r="Q8" s="266"/>
      <c r="R8" s="92"/>
      <c r="S8" s="66"/>
      <c r="T8" s="66"/>
      <c r="U8" s="66"/>
      <c r="V8" s="91"/>
      <c r="W8" s="90"/>
      <c r="X8" s="90"/>
      <c r="Y8" s="90"/>
      <c r="Z8" s="89"/>
      <c r="AA8" s="279" t="s">
        <v>324</v>
      </c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1"/>
      <c r="AQ8" s="282" t="s">
        <v>323</v>
      </c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</row>
    <row r="9" spans="1:62" ht="15" customHeight="1"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7"/>
      <c r="O9" s="268"/>
      <c r="P9" s="268"/>
      <c r="Q9" s="269"/>
      <c r="R9" s="285">
        <v>200</v>
      </c>
      <c r="S9" s="286"/>
      <c r="T9" s="286"/>
      <c r="U9" s="286"/>
      <c r="V9" s="290">
        <v>500</v>
      </c>
      <c r="W9" s="286"/>
      <c r="X9" s="286"/>
      <c r="Y9" s="286"/>
      <c r="Z9" s="291"/>
      <c r="AA9" s="273" t="s">
        <v>322</v>
      </c>
      <c r="AB9" s="274"/>
      <c r="AC9" s="274"/>
      <c r="AD9" s="274"/>
      <c r="AE9" s="273" t="s">
        <v>321</v>
      </c>
      <c r="AF9" s="274"/>
      <c r="AG9" s="274"/>
      <c r="AH9" s="274"/>
      <c r="AI9" s="273" t="s">
        <v>320</v>
      </c>
      <c r="AJ9" s="274"/>
      <c r="AK9" s="274"/>
      <c r="AL9" s="274"/>
      <c r="AM9" s="273" t="s">
        <v>319</v>
      </c>
      <c r="AN9" s="274"/>
      <c r="AO9" s="274"/>
      <c r="AP9" s="274"/>
      <c r="AQ9" s="273" t="s">
        <v>322</v>
      </c>
      <c r="AR9" s="274"/>
      <c r="AS9" s="274"/>
      <c r="AT9" s="274"/>
      <c r="AU9" s="273" t="s">
        <v>321</v>
      </c>
      <c r="AV9" s="274"/>
      <c r="AW9" s="274"/>
      <c r="AX9" s="274"/>
      <c r="AY9" s="273" t="s">
        <v>320</v>
      </c>
      <c r="AZ9" s="274"/>
      <c r="BA9" s="274"/>
      <c r="BB9" s="274"/>
      <c r="BC9" s="273" t="s">
        <v>319</v>
      </c>
      <c r="BD9" s="274"/>
      <c r="BE9" s="274"/>
      <c r="BF9" s="274"/>
      <c r="BG9" s="273" t="s">
        <v>318</v>
      </c>
      <c r="BH9" s="274"/>
      <c r="BI9" s="274"/>
      <c r="BJ9" s="277"/>
    </row>
    <row r="10" spans="1:62" ht="15" customHeight="1"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7"/>
      <c r="O10" s="268"/>
      <c r="P10" s="268"/>
      <c r="Q10" s="269"/>
      <c r="R10" s="268" t="s">
        <v>300</v>
      </c>
      <c r="S10" s="287"/>
      <c r="T10" s="287"/>
      <c r="U10" s="287"/>
      <c r="V10" s="267" t="s">
        <v>300</v>
      </c>
      <c r="W10" s="287"/>
      <c r="X10" s="287"/>
      <c r="Y10" s="287"/>
      <c r="Z10" s="292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67"/>
    </row>
    <row r="11" spans="1:62" ht="15" customHeight="1"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7"/>
      <c r="O11" s="268"/>
      <c r="P11" s="268"/>
      <c r="Q11" s="269"/>
      <c r="R11" s="288" t="s">
        <v>317</v>
      </c>
      <c r="S11" s="289"/>
      <c r="T11" s="289"/>
      <c r="U11" s="289"/>
      <c r="V11" s="293" t="s">
        <v>316</v>
      </c>
      <c r="W11" s="289"/>
      <c r="X11" s="289"/>
      <c r="Y11" s="289"/>
      <c r="Z11" s="294"/>
      <c r="AA11" s="275"/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  <c r="AV11" s="275"/>
      <c r="AW11" s="275"/>
      <c r="AX11" s="275"/>
      <c r="AY11" s="275"/>
      <c r="AZ11" s="275"/>
      <c r="BA11" s="275"/>
      <c r="BB11" s="275"/>
      <c r="BC11" s="275"/>
      <c r="BD11" s="275"/>
      <c r="BE11" s="275"/>
      <c r="BF11" s="275"/>
      <c r="BG11" s="275"/>
      <c r="BH11" s="275"/>
      <c r="BI11" s="275"/>
      <c r="BJ11" s="267"/>
    </row>
    <row r="12" spans="1:62" ht="15" customHeight="1"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0"/>
      <c r="O12" s="271"/>
      <c r="P12" s="271"/>
      <c r="Q12" s="272"/>
      <c r="R12" s="87"/>
      <c r="S12" s="87"/>
      <c r="T12" s="87"/>
      <c r="U12" s="87"/>
      <c r="V12" s="88"/>
      <c r="W12" s="87"/>
      <c r="X12" s="87"/>
      <c r="Y12" s="87"/>
      <c r="Z12" s="86"/>
      <c r="AA12" s="276"/>
      <c r="AB12" s="276"/>
      <c r="AC12" s="276"/>
      <c r="AD12" s="276"/>
      <c r="AE12" s="276"/>
      <c r="AF12" s="276"/>
      <c r="AG12" s="276"/>
      <c r="AH12" s="276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  <c r="AS12" s="276"/>
      <c r="AT12" s="276"/>
      <c r="AU12" s="276"/>
      <c r="AV12" s="276"/>
      <c r="AW12" s="276"/>
      <c r="AX12" s="276"/>
      <c r="AY12" s="276"/>
      <c r="AZ12" s="276"/>
      <c r="BA12" s="276"/>
      <c r="BB12" s="276"/>
      <c r="BC12" s="276"/>
      <c r="BD12" s="276"/>
      <c r="BE12" s="276"/>
      <c r="BF12" s="276"/>
      <c r="BG12" s="276"/>
      <c r="BH12" s="276"/>
      <c r="BI12" s="276"/>
      <c r="BJ12" s="270"/>
    </row>
    <row r="13" spans="1:62" ht="9.9499999999999993" customHeight="1">
      <c r="M13" s="20"/>
    </row>
    <row r="14" spans="1:62">
      <c r="C14" s="250" t="s">
        <v>315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1"/>
      <c r="N14" s="249">
        <v>28700</v>
      </c>
      <c r="O14" s="249"/>
      <c r="P14" s="249"/>
      <c r="Q14" s="249"/>
      <c r="R14" s="249">
        <v>93870</v>
      </c>
      <c r="S14" s="249"/>
      <c r="T14" s="249"/>
      <c r="U14" s="249"/>
      <c r="V14" s="249">
        <v>116250</v>
      </c>
      <c r="W14" s="249"/>
      <c r="X14" s="249"/>
      <c r="Y14" s="249"/>
      <c r="Z14" s="249"/>
      <c r="AA14" s="249">
        <v>13530</v>
      </c>
      <c r="AB14" s="249"/>
      <c r="AC14" s="249"/>
      <c r="AD14" s="249"/>
      <c r="AE14" s="249">
        <v>17140</v>
      </c>
      <c r="AF14" s="249"/>
      <c r="AG14" s="249"/>
      <c r="AH14" s="249"/>
      <c r="AI14" s="249">
        <v>14960</v>
      </c>
      <c r="AJ14" s="249"/>
      <c r="AK14" s="249"/>
      <c r="AL14" s="249"/>
      <c r="AM14" s="249">
        <v>2340</v>
      </c>
      <c r="AN14" s="249"/>
      <c r="AO14" s="249"/>
      <c r="AP14" s="249"/>
      <c r="AQ14" s="249">
        <v>890</v>
      </c>
      <c r="AR14" s="249"/>
      <c r="AS14" s="249"/>
      <c r="AT14" s="249"/>
      <c r="AU14" s="249">
        <v>6870</v>
      </c>
      <c r="AV14" s="249"/>
      <c r="AW14" s="249"/>
      <c r="AX14" s="249"/>
      <c r="AY14" s="249">
        <v>5330</v>
      </c>
      <c r="AZ14" s="249"/>
      <c r="BA14" s="249"/>
      <c r="BB14" s="249"/>
      <c r="BC14" s="249">
        <v>0</v>
      </c>
      <c r="BD14" s="249"/>
      <c r="BE14" s="249"/>
      <c r="BF14" s="249"/>
      <c r="BG14" s="249">
        <v>0</v>
      </c>
      <c r="BH14" s="249"/>
      <c r="BI14" s="249"/>
      <c r="BJ14" s="249"/>
    </row>
    <row r="15" spans="1:62" ht="9.9499999999999993" customHeight="1">
      <c r="M15" s="21"/>
    </row>
    <row r="16" spans="1:62">
      <c r="C16" s="246" t="s">
        <v>307</v>
      </c>
      <c r="D16" s="246"/>
      <c r="E16" s="246"/>
      <c r="F16" s="246"/>
      <c r="G16" s="246"/>
      <c r="H16" s="246"/>
      <c r="I16" s="246"/>
      <c r="J16" s="246"/>
      <c r="K16" s="246"/>
      <c r="L16" s="246"/>
      <c r="M16" s="84"/>
      <c r="N16" s="243">
        <v>8140</v>
      </c>
      <c r="O16" s="243"/>
      <c r="P16" s="243"/>
      <c r="Q16" s="243"/>
      <c r="R16" s="243">
        <v>31630</v>
      </c>
      <c r="S16" s="243"/>
      <c r="T16" s="243"/>
      <c r="U16" s="243"/>
      <c r="V16" s="243">
        <v>52460</v>
      </c>
      <c r="W16" s="243"/>
      <c r="X16" s="243"/>
      <c r="Y16" s="243"/>
      <c r="Z16" s="243"/>
      <c r="AA16" s="243">
        <v>6270</v>
      </c>
      <c r="AB16" s="243"/>
      <c r="AC16" s="243"/>
      <c r="AD16" s="243"/>
      <c r="AE16" s="243">
        <v>8210</v>
      </c>
      <c r="AF16" s="243"/>
      <c r="AG16" s="243"/>
      <c r="AH16" s="243"/>
      <c r="AI16" s="243">
        <v>9470</v>
      </c>
      <c r="AJ16" s="243"/>
      <c r="AK16" s="243"/>
      <c r="AL16" s="243"/>
      <c r="AM16" s="243">
        <v>1560</v>
      </c>
      <c r="AN16" s="243"/>
      <c r="AO16" s="243"/>
      <c r="AP16" s="243"/>
      <c r="AQ16" s="243">
        <v>220</v>
      </c>
      <c r="AR16" s="243"/>
      <c r="AS16" s="243"/>
      <c r="AT16" s="243"/>
      <c r="AU16" s="243">
        <v>3840</v>
      </c>
      <c r="AV16" s="243"/>
      <c r="AW16" s="243"/>
      <c r="AX16" s="243"/>
      <c r="AY16" s="243">
        <v>3460</v>
      </c>
      <c r="AZ16" s="243"/>
      <c r="BA16" s="243"/>
      <c r="BB16" s="243"/>
      <c r="BC16" s="243">
        <v>0</v>
      </c>
      <c r="BD16" s="243"/>
      <c r="BE16" s="243"/>
      <c r="BF16" s="243"/>
      <c r="BG16" s="243">
        <v>0</v>
      </c>
      <c r="BH16" s="243"/>
      <c r="BI16" s="243"/>
      <c r="BJ16" s="243"/>
    </row>
    <row r="17" spans="2:62" ht="9.9499999999999993" customHeight="1">
      <c r="M17" s="21"/>
    </row>
    <row r="18" spans="2:62">
      <c r="C18" s="246" t="s">
        <v>314</v>
      </c>
      <c r="D18" s="246"/>
      <c r="E18" s="246"/>
      <c r="F18" s="246"/>
      <c r="G18" s="246"/>
      <c r="H18" s="246"/>
      <c r="I18" s="246"/>
      <c r="J18" s="246"/>
      <c r="K18" s="246"/>
      <c r="L18" s="246"/>
      <c r="M18" s="84"/>
      <c r="N18" s="243">
        <v>17270</v>
      </c>
      <c r="O18" s="243"/>
      <c r="P18" s="243"/>
      <c r="Q18" s="243"/>
      <c r="R18" s="243">
        <v>45850</v>
      </c>
      <c r="S18" s="243"/>
      <c r="T18" s="243"/>
      <c r="U18" s="243"/>
      <c r="V18" s="243">
        <v>46650</v>
      </c>
      <c r="W18" s="243"/>
      <c r="X18" s="243"/>
      <c r="Y18" s="243"/>
      <c r="Z18" s="243"/>
      <c r="AA18" s="243">
        <v>5260</v>
      </c>
      <c r="AB18" s="243"/>
      <c r="AC18" s="243"/>
      <c r="AD18" s="243"/>
      <c r="AE18" s="243">
        <v>6620</v>
      </c>
      <c r="AF18" s="243"/>
      <c r="AG18" s="243"/>
      <c r="AH18" s="243"/>
      <c r="AI18" s="243">
        <v>3740</v>
      </c>
      <c r="AJ18" s="243"/>
      <c r="AK18" s="243"/>
      <c r="AL18" s="243"/>
      <c r="AM18" s="243">
        <v>630</v>
      </c>
      <c r="AN18" s="243"/>
      <c r="AO18" s="243"/>
      <c r="AP18" s="243"/>
      <c r="AQ18" s="243">
        <v>60</v>
      </c>
      <c r="AR18" s="243"/>
      <c r="AS18" s="243"/>
      <c r="AT18" s="243"/>
      <c r="AU18" s="243">
        <v>2710</v>
      </c>
      <c r="AV18" s="243"/>
      <c r="AW18" s="243"/>
      <c r="AX18" s="243"/>
      <c r="AY18" s="243">
        <v>1210</v>
      </c>
      <c r="AZ18" s="243"/>
      <c r="BA18" s="243"/>
      <c r="BB18" s="243"/>
      <c r="BC18" s="243">
        <v>0</v>
      </c>
      <c r="BD18" s="243"/>
      <c r="BE18" s="243"/>
      <c r="BF18" s="243"/>
      <c r="BG18" s="243">
        <v>0</v>
      </c>
      <c r="BH18" s="243"/>
      <c r="BI18" s="243"/>
      <c r="BJ18" s="243"/>
    </row>
    <row r="19" spans="2:62" ht="9.9499999999999993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2:62">
      <c r="C20" s="244" t="s">
        <v>15</v>
      </c>
      <c r="D20" s="244"/>
      <c r="E20" s="64" t="s">
        <v>313</v>
      </c>
      <c r="F20" s="4" t="s">
        <v>607</v>
      </c>
    </row>
    <row r="21" spans="2:62">
      <c r="B21" s="242" t="s">
        <v>16</v>
      </c>
      <c r="C21" s="242"/>
      <c r="D21" s="242"/>
      <c r="E21" s="64" t="s">
        <v>313</v>
      </c>
      <c r="F21" s="4" t="s">
        <v>245</v>
      </c>
    </row>
    <row r="24" spans="2:62" ht="18" customHeight="1">
      <c r="B24" s="251" t="s">
        <v>608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</row>
    <row r="25" spans="2:62" ht="12.95" customHeight="1">
      <c r="BJ25" s="1" t="s">
        <v>312</v>
      </c>
    </row>
    <row r="26" spans="2:62" ht="15" customHeight="1">
      <c r="B26" s="252" t="s">
        <v>311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6" t="s">
        <v>310</v>
      </c>
      <c r="P26" s="253"/>
      <c r="Q26" s="253"/>
      <c r="R26" s="253"/>
      <c r="S26" s="253"/>
      <c r="T26" s="253"/>
      <c r="U26" s="257" t="s">
        <v>309</v>
      </c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  <c r="AT26" s="257"/>
      <c r="AU26" s="257"/>
      <c r="AV26" s="257"/>
      <c r="AW26" s="257"/>
      <c r="AX26" s="257"/>
      <c r="AY26" s="257"/>
      <c r="AZ26" s="257"/>
      <c r="BA26" s="257"/>
      <c r="BB26" s="257"/>
      <c r="BC26" s="257"/>
      <c r="BD26" s="257"/>
      <c r="BE26" s="257" t="s">
        <v>308</v>
      </c>
      <c r="BF26" s="257"/>
      <c r="BG26" s="257"/>
      <c r="BH26" s="257"/>
      <c r="BI26" s="257"/>
      <c r="BJ26" s="258"/>
    </row>
    <row r="27" spans="2:62" ht="15" customHeight="1">
      <c r="B27" s="254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9" t="s">
        <v>26</v>
      </c>
      <c r="V27" s="259"/>
      <c r="W27" s="259"/>
      <c r="X27" s="259"/>
      <c r="Y27" s="259"/>
      <c r="Z27" s="259"/>
      <c r="AA27" s="259" t="s">
        <v>307</v>
      </c>
      <c r="AB27" s="259"/>
      <c r="AC27" s="259"/>
      <c r="AD27" s="259"/>
      <c r="AE27" s="259"/>
      <c r="AF27" s="259"/>
      <c r="AG27" s="259" t="s">
        <v>306</v>
      </c>
      <c r="AH27" s="259"/>
      <c r="AI27" s="259"/>
      <c r="AJ27" s="259"/>
      <c r="AK27" s="259"/>
      <c r="AL27" s="259"/>
      <c r="AM27" s="261" t="s">
        <v>305</v>
      </c>
      <c r="AN27" s="262"/>
      <c r="AO27" s="262"/>
      <c r="AP27" s="262"/>
      <c r="AQ27" s="262"/>
      <c r="AR27" s="262"/>
      <c r="AS27" s="259" t="s">
        <v>304</v>
      </c>
      <c r="AT27" s="259"/>
      <c r="AU27" s="259"/>
      <c r="AV27" s="259"/>
      <c r="AW27" s="259"/>
      <c r="AX27" s="259"/>
      <c r="AY27" s="259" t="s">
        <v>303</v>
      </c>
      <c r="AZ27" s="259"/>
      <c r="BA27" s="259"/>
      <c r="BB27" s="259"/>
      <c r="BC27" s="259"/>
      <c r="BD27" s="259"/>
      <c r="BE27" s="259"/>
      <c r="BF27" s="259"/>
      <c r="BG27" s="259"/>
      <c r="BH27" s="259"/>
      <c r="BI27" s="259"/>
      <c r="BJ27" s="260"/>
    </row>
    <row r="28" spans="2:62" ht="15" customHeight="1">
      <c r="B28" s="254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62"/>
      <c r="AN28" s="262"/>
      <c r="AO28" s="262"/>
      <c r="AP28" s="262"/>
      <c r="AQ28" s="262"/>
      <c r="AR28" s="262"/>
      <c r="AS28" s="259"/>
      <c r="AT28" s="259"/>
      <c r="AU28" s="259"/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60"/>
    </row>
    <row r="29" spans="2:62">
      <c r="N29" s="20"/>
    </row>
    <row r="30" spans="2:62">
      <c r="C30" s="250" t="s">
        <v>302</v>
      </c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1"/>
      <c r="O30" s="249">
        <v>332759</v>
      </c>
      <c r="P30" s="249"/>
      <c r="Q30" s="249"/>
      <c r="R30" s="249"/>
      <c r="S30" s="249"/>
      <c r="T30" s="249"/>
      <c r="U30" s="249">
        <v>327905</v>
      </c>
      <c r="V30" s="249"/>
      <c r="W30" s="249"/>
      <c r="X30" s="249"/>
      <c r="Y30" s="249"/>
      <c r="Z30" s="249"/>
      <c r="AA30" s="249">
        <v>154373</v>
      </c>
      <c r="AB30" s="249"/>
      <c r="AC30" s="249"/>
      <c r="AD30" s="249"/>
      <c r="AE30" s="249"/>
      <c r="AF30" s="249"/>
      <c r="AG30" s="249">
        <v>13362</v>
      </c>
      <c r="AH30" s="249"/>
      <c r="AI30" s="249"/>
      <c r="AJ30" s="249"/>
      <c r="AK30" s="249"/>
      <c r="AL30" s="249"/>
      <c r="AM30" s="249">
        <v>8867</v>
      </c>
      <c r="AN30" s="249"/>
      <c r="AO30" s="249"/>
      <c r="AP30" s="249"/>
      <c r="AQ30" s="249"/>
      <c r="AR30" s="249"/>
      <c r="AS30" s="249">
        <v>140274</v>
      </c>
      <c r="AT30" s="249"/>
      <c r="AU30" s="249"/>
      <c r="AV30" s="249"/>
      <c r="AW30" s="249"/>
      <c r="AX30" s="249"/>
      <c r="AY30" s="249">
        <v>11029</v>
      </c>
      <c r="AZ30" s="249"/>
      <c r="BA30" s="249"/>
      <c r="BB30" s="249"/>
      <c r="BC30" s="249"/>
      <c r="BD30" s="249"/>
      <c r="BE30" s="249">
        <v>4854</v>
      </c>
      <c r="BF30" s="249"/>
      <c r="BG30" s="249"/>
      <c r="BH30" s="249"/>
      <c r="BI30" s="249"/>
      <c r="BJ30" s="249"/>
    </row>
    <row r="31" spans="2:62" ht="8.1" customHeight="1">
      <c r="N31" s="21"/>
    </row>
    <row r="32" spans="2:62">
      <c r="C32" s="195">
        <v>0</v>
      </c>
      <c r="D32" s="195"/>
      <c r="E32" s="195"/>
      <c r="F32" s="248" t="s">
        <v>300</v>
      </c>
      <c r="G32" s="248"/>
      <c r="H32" s="248"/>
      <c r="I32" s="195">
        <v>19</v>
      </c>
      <c r="J32" s="195"/>
      <c r="K32" s="195"/>
      <c r="L32" s="245" t="s">
        <v>299</v>
      </c>
      <c r="M32" s="245"/>
      <c r="N32" s="84"/>
      <c r="O32" s="243">
        <v>25262</v>
      </c>
      <c r="P32" s="243"/>
      <c r="Q32" s="243"/>
      <c r="R32" s="243"/>
      <c r="S32" s="243"/>
      <c r="T32" s="243"/>
      <c r="U32" s="243">
        <v>24337</v>
      </c>
      <c r="V32" s="243"/>
      <c r="W32" s="243"/>
      <c r="X32" s="243"/>
      <c r="Y32" s="243"/>
      <c r="Z32" s="243"/>
      <c r="AA32" s="243">
        <v>320</v>
      </c>
      <c r="AB32" s="243"/>
      <c r="AC32" s="243"/>
      <c r="AD32" s="243"/>
      <c r="AE32" s="243"/>
      <c r="AF32" s="243"/>
      <c r="AG32" s="243">
        <v>1</v>
      </c>
      <c r="AH32" s="243"/>
      <c r="AI32" s="243"/>
      <c r="AJ32" s="243"/>
      <c r="AK32" s="243"/>
      <c r="AL32" s="243"/>
      <c r="AM32" s="243">
        <v>48</v>
      </c>
      <c r="AN32" s="243"/>
      <c r="AO32" s="243"/>
      <c r="AP32" s="243"/>
      <c r="AQ32" s="243"/>
      <c r="AR32" s="243"/>
      <c r="AS32" s="243">
        <v>23157</v>
      </c>
      <c r="AT32" s="243"/>
      <c r="AU32" s="243"/>
      <c r="AV32" s="243"/>
      <c r="AW32" s="243"/>
      <c r="AX32" s="243"/>
      <c r="AY32" s="243">
        <v>811</v>
      </c>
      <c r="AZ32" s="243"/>
      <c r="BA32" s="243"/>
      <c r="BB32" s="243"/>
      <c r="BC32" s="243"/>
      <c r="BD32" s="243"/>
      <c r="BE32" s="243">
        <v>925</v>
      </c>
      <c r="BF32" s="243"/>
      <c r="BG32" s="243"/>
      <c r="BH32" s="243"/>
      <c r="BI32" s="243"/>
      <c r="BJ32" s="243"/>
    </row>
    <row r="33" spans="3:62">
      <c r="C33" s="195">
        <v>20</v>
      </c>
      <c r="D33" s="195"/>
      <c r="E33" s="195"/>
      <c r="F33" s="248" t="s">
        <v>300</v>
      </c>
      <c r="G33" s="248"/>
      <c r="H33" s="248"/>
      <c r="I33" s="195">
        <v>29</v>
      </c>
      <c r="J33" s="195"/>
      <c r="K33" s="195"/>
      <c r="N33" s="21"/>
      <c r="O33" s="243">
        <v>42412</v>
      </c>
      <c r="P33" s="243"/>
      <c r="Q33" s="243"/>
      <c r="R33" s="243"/>
      <c r="S33" s="243"/>
      <c r="T33" s="243"/>
      <c r="U33" s="243">
        <v>41565</v>
      </c>
      <c r="V33" s="243"/>
      <c r="W33" s="243"/>
      <c r="X33" s="243"/>
      <c r="Y33" s="243"/>
      <c r="Z33" s="243"/>
      <c r="AA33" s="243">
        <v>1747</v>
      </c>
      <c r="AB33" s="243"/>
      <c r="AC33" s="243"/>
      <c r="AD33" s="243"/>
      <c r="AE33" s="243"/>
      <c r="AF33" s="243"/>
      <c r="AG33" s="243">
        <v>13</v>
      </c>
      <c r="AH33" s="243"/>
      <c r="AI33" s="243"/>
      <c r="AJ33" s="243"/>
      <c r="AK33" s="243"/>
      <c r="AL33" s="243"/>
      <c r="AM33" s="243">
        <v>313</v>
      </c>
      <c r="AN33" s="243"/>
      <c r="AO33" s="243"/>
      <c r="AP33" s="243"/>
      <c r="AQ33" s="243"/>
      <c r="AR33" s="243"/>
      <c r="AS33" s="243">
        <v>37895</v>
      </c>
      <c r="AT33" s="243"/>
      <c r="AU33" s="243"/>
      <c r="AV33" s="243"/>
      <c r="AW33" s="243"/>
      <c r="AX33" s="243"/>
      <c r="AY33" s="243">
        <v>1597</v>
      </c>
      <c r="AZ33" s="243"/>
      <c r="BA33" s="243"/>
      <c r="BB33" s="243"/>
      <c r="BC33" s="243"/>
      <c r="BD33" s="243"/>
      <c r="BE33" s="243">
        <v>847</v>
      </c>
      <c r="BF33" s="243"/>
      <c r="BG33" s="243"/>
      <c r="BH33" s="243"/>
      <c r="BI33" s="243"/>
      <c r="BJ33" s="243"/>
    </row>
    <row r="34" spans="3:62">
      <c r="C34" s="195">
        <v>30</v>
      </c>
      <c r="D34" s="195"/>
      <c r="E34" s="195"/>
      <c r="F34" s="248" t="s">
        <v>300</v>
      </c>
      <c r="G34" s="248"/>
      <c r="H34" s="248"/>
      <c r="I34" s="195">
        <v>39</v>
      </c>
      <c r="J34" s="195"/>
      <c r="K34" s="195"/>
      <c r="N34" s="21"/>
      <c r="O34" s="243">
        <v>29748</v>
      </c>
      <c r="P34" s="243"/>
      <c r="Q34" s="243"/>
      <c r="R34" s="243"/>
      <c r="S34" s="243"/>
      <c r="T34" s="243"/>
      <c r="U34" s="243">
        <v>29076</v>
      </c>
      <c r="V34" s="243"/>
      <c r="W34" s="243"/>
      <c r="X34" s="243"/>
      <c r="Y34" s="243"/>
      <c r="Z34" s="243"/>
      <c r="AA34" s="243">
        <v>4215</v>
      </c>
      <c r="AB34" s="243"/>
      <c r="AC34" s="243"/>
      <c r="AD34" s="243"/>
      <c r="AE34" s="243"/>
      <c r="AF34" s="243"/>
      <c r="AG34" s="243">
        <v>2024</v>
      </c>
      <c r="AH34" s="243"/>
      <c r="AI34" s="243"/>
      <c r="AJ34" s="243"/>
      <c r="AK34" s="243"/>
      <c r="AL34" s="243"/>
      <c r="AM34" s="243">
        <v>774</v>
      </c>
      <c r="AN34" s="243"/>
      <c r="AO34" s="243"/>
      <c r="AP34" s="243"/>
      <c r="AQ34" s="243"/>
      <c r="AR34" s="243"/>
      <c r="AS34" s="243">
        <v>21186</v>
      </c>
      <c r="AT34" s="243"/>
      <c r="AU34" s="243"/>
      <c r="AV34" s="243"/>
      <c r="AW34" s="243"/>
      <c r="AX34" s="243"/>
      <c r="AY34" s="243">
        <v>877</v>
      </c>
      <c r="AZ34" s="243"/>
      <c r="BA34" s="243"/>
      <c r="BB34" s="243"/>
      <c r="BC34" s="243"/>
      <c r="BD34" s="243"/>
      <c r="BE34" s="243">
        <v>672</v>
      </c>
      <c r="BF34" s="243"/>
      <c r="BG34" s="243"/>
      <c r="BH34" s="243"/>
      <c r="BI34" s="243"/>
      <c r="BJ34" s="243"/>
    </row>
    <row r="35" spans="3:62">
      <c r="C35" s="195">
        <v>40</v>
      </c>
      <c r="D35" s="195"/>
      <c r="E35" s="195"/>
      <c r="F35" s="248" t="s">
        <v>300</v>
      </c>
      <c r="G35" s="248"/>
      <c r="H35" s="248"/>
      <c r="I35" s="195">
        <v>49</v>
      </c>
      <c r="J35" s="195"/>
      <c r="K35" s="195"/>
      <c r="N35" s="21"/>
      <c r="O35" s="243">
        <v>28358</v>
      </c>
      <c r="P35" s="243"/>
      <c r="Q35" s="243"/>
      <c r="R35" s="243"/>
      <c r="S35" s="243"/>
      <c r="T35" s="243"/>
      <c r="U35" s="243">
        <v>27882</v>
      </c>
      <c r="V35" s="243"/>
      <c r="W35" s="243"/>
      <c r="X35" s="243"/>
      <c r="Y35" s="243"/>
      <c r="Z35" s="243"/>
      <c r="AA35" s="243">
        <v>7260</v>
      </c>
      <c r="AB35" s="243"/>
      <c r="AC35" s="243"/>
      <c r="AD35" s="243"/>
      <c r="AE35" s="243"/>
      <c r="AF35" s="243"/>
      <c r="AG35" s="243">
        <v>977</v>
      </c>
      <c r="AH35" s="243"/>
      <c r="AI35" s="243"/>
      <c r="AJ35" s="243"/>
      <c r="AK35" s="243"/>
      <c r="AL35" s="243"/>
      <c r="AM35" s="243">
        <v>1656</v>
      </c>
      <c r="AN35" s="243"/>
      <c r="AO35" s="243"/>
      <c r="AP35" s="243"/>
      <c r="AQ35" s="243"/>
      <c r="AR35" s="243"/>
      <c r="AS35" s="243">
        <v>16919</v>
      </c>
      <c r="AT35" s="243"/>
      <c r="AU35" s="243"/>
      <c r="AV35" s="243"/>
      <c r="AW35" s="243"/>
      <c r="AX35" s="243"/>
      <c r="AY35" s="243">
        <v>1070</v>
      </c>
      <c r="AZ35" s="243"/>
      <c r="BA35" s="243"/>
      <c r="BB35" s="243"/>
      <c r="BC35" s="243"/>
      <c r="BD35" s="243"/>
      <c r="BE35" s="243">
        <v>476</v>
      </c>
      <c r="BF35" s="243"/>
      <c r="BG35" s="243"/>
      <c r="BH35" s="243"/>
      <c r="BI35" s="243"/>
      <c r="BJ35" s="243"/>
    </row>
    <row r="36" spans="3:62">
      <c r="C36" s="195">
        <v>50</v>
      </c>
      <c r="D36" s="195"/>
      <c r="E36" s="195"/>
      <c r="F36" s="248" t="s">
        <v>300</v>
      </c>
      <c r="G36" s="248"/>
      <c r="H36" s="248"/>
      <c r="I36" s="195">
        <v>59</v>
      </c>
      <c r="J36" s="195"/>
      <c r="K36" s="195"/>
      <c r="N36" s="21"/>
      <c r="O36" s="243">
        <v>38336</v>
      </c>
      <c r="P36" s="243"/>
      <c r="Q36" s="243"/>
      <c r="R36" s="243"/>
      <c r="S36" s="243"/>
      <c r="T36" s="243"/>
      <c r="U36" s="243">
        <v>37770</v>
      </c>
      <c r="V36" s="243"/>
      <c r="W36" s="243"/>
      <c r="X36" s="243"/>
      <c r="Y36" s="243"/>
      <c r="Z36" s="243"/>
      <c r="AA36" s="243">
        <v>13030</v>
      </c>
      <c r="AB36" s="243"/>
      <c r="AC36" s="243"/>
      <c r="AD36" s="243"/>
      <c r="AE36" s="243"/>
      <c r="AF36" s="243"/>
      <c r="AG36" s="243">
        <v>4691</v>
      </c>
      <c r="AH36" s="243"/>
      <c r="AI36" s="243"/>
      <c r="AJ36" s="243"/>
      <c r="AK36" s="243"/>
      <c r="AL36" s="243"/>
      <c r="AM36" s="243">
        <v>1846</v>
      </c>
      <c r="AN36" s="243"/>
      <c r="AO36" s="243"/>
      <c r="AP36" s="243"/>
      <c r="AQ36" s="243"/>
      <c r="AR36" s="243"/>
      <c r="AS36" s="243">
        <v>16609</v>
      </c>
      <c r="AT36" s="243"/>
      <c r="AU36" s="243"/>
      <c r="AV36" s="243"/>
      <c r="AW36" s="243"/>
      <c r="AX36" s="243"/>
      <c r="AY36" s="243">
        <v>1594</v>
      </c>
      <c r="AZ36" s="243"/>
      <c r="BA36" s="243"/>
      <c r="BB36" s="243"/>
      <c r="BC36" s="243"/>
      <c r="BD36" s="243"/>
      <c r="BE36" s="243">
        <v>566</v>
      </c>
      <c r="BF36" s="243"/>
      <c r="BG36" s="243"/>
      <c r="BH36" s="243"/>
      <c r="BI36" s="243"/>
      <c r="BJ36" s="243"/>
    </row>
    <row r="37" spans="3:62" ht="8.1" customHeight="1">
      <c r="C37" s="83"/>
      <c r="D37" s="83"/>
      <c r="E37" s="83"/>
      <c r="F37" s="83"/>
      <c r="G37" s="83"/>
      <c r="H37" s="83"/>
      <c r="I37" s="83"/>
      <c r="J37" s="83"/>
      <c r="K37" s="83"/>
      <c r="N37" s="21"/>
    </row>
    <row r="38" spans="3:62">
      <c r="C38" s="195">
        <v>60</v>
      </c>
      <c r="D38" s="195"/>
      <c r="E38" s="195"/>
      <c r="F38" s="248" t="s">
        <v>300</v>
      </c>
      <c r="G38" s="248"/>
      <c r="H38" s="248"/>
      <c r="I38" s="195">
        <v>69</v>
      </c>
      <c r="J38" s="195"/>
      <c r="K38" s="195"/>
      <c r="N38" s="21"/>
      <c r="O38" s="243">
        <v>38800</v>
      </c>
      <c r="P38" s="243"/>
      <c r="Q38" s="243"/>
      <c r="R38" s="243"/>
      <c r="S38" s="243"/>
      <c r="T38" s="243"/>
      <c r="U38" s="243">
        <v>38322</v>
      </c>
      <c r="V38" s="243"/>
      <c r="W38" s="243"/>
      <c r="X38" s="243"/>
      <c r="Y38" s="243"/>
      <c r="Z38" s="243"/>
      <c r="AA38" s="243">
        <v>18007</v>
      </c>
      <c r="AB38" s="243"/>
      <c r="AC38" s="243"/>
      <c r="AD38" s="243"/>
      <c r="AE38" s="243"/>
      <c r="AF38" s="243"/>
      <c r="AG38" s="243">
        <v>4784</v>
      </c>
      <c r="AH38" s="243"/>
      <c r="AI38" s="243"/>
      <c r="AJ38" s="243"/>
      <c r="AK38" s="243"/>
      <c r="AL38" s="243"/>
      <c r="AM38" s="243">
        <v>2478</v>
      </c>
      <c r="AN38" s="243"/>
      <c r="AO38" s="243"/>
      <c r="AP38" s="243"/>
      <c r="AQ38" s="243"/>
      <c r="AR38" s="243"/>
      <c r="AS38" s="243">
        <v>10904</v>
      </c>
      <c r="AT38" s="243"/>
      <c r="AU38" s="243"/>
      <c r="AV38" s="243"/>
      <c r="AW38" s="243"/>
      <c r="AX38" s="243"/>
      <c r="AY38" s="243">
        <v>2149</v>
      </c>
      <c r="AZ38" s="243"/>
      <c r="BA38" s="243"/>
      <c r="BB38" s="243"/>
      <c r="BC38" s="243"/>
      <c r="BD38" s="243"/>
      <c r="BE38" s="243">
        <v>478</v>
      </c>
      <c r="BF38" s="243"/>
      <c r="BG38" s="243"/>
      <c r="BH38" s="243"/>
      <c r="BI38" s="243"/>
      <c r="BJ38" s="243"/>
    </row>
    <row r="39" spans="3:62">
      <c r="C39" s="195">
        <v>70</v>
      </c>
      <c r="D39" s="195"/>
      <c r="E39" s="195"/>
      <c r="F39" s="248" t="s">
        <v>300</v>
      </c>
      <c r="G39" s="248"/>
      <c r="H39" s="248"/>
      <c r="I39" s="195">
        <v>79</v>
      </c>
      <c r="J39" s="195"/>
      <c r="K39" s="195"/>
      <c r="N39" s="21"/>
      <c r="O39" s="243">
        <v>32912</v>
      </c>
      <c r="P39" s="243"/>
      <c r="Q39" s="243"/>
      <c r="R39" s="243"/>
      <c r="S39" s="243"/>
      <c r="T39" s="243"/>
      <c r="U39" s="243">
        <v>32565</v>
      </c>
      <c r="V39" s="243"/>
      <c r="W39" s="243"/>
      <c r="X39" s="243"/>
      <c r="Y39" s="243"/>
      <c r="Z39" s="243"/>
      <c r="AA39" s="243">
        <v>22181</v>
      </c>
      <c r="AB39" s="243"/>
      <c r="AC39" s="243"/>
      <c r="AD39" s="243"/>
      <c r="AE39" s="243"/>
      <c r="AF39" s="243"/>
      <c r="AG39" s="243">
        <v>684</v>
      </c>
      <c r="AH39" s="243"/>
      <c r="AI39" s="243"/>
      <c r="AJ39" s="243"/>
      <c r="AK39" s="243"/>
      <c r="AL39" s="243"/>
      <c r="AM39" s="243">
        <v>1369</v>
      </c>
      <c r="AN39" s="243"/>
      <c r="AO39" s="243"/>
      <c r="AP39" s="243"/>
      <c r="AQ39" s="243"/>
      <c r="AR39" s="243"/>
      <c r="AS39" s="243">
        <v>6717</v>
      </c>
      <c r="AT39" s="243"/>
      <c r="AU39" s="243"/>
      <c r="AV39" s="243"/>
      <c r="AW39" s="243"/>
      <c r="AX39" s="243"/>
      <c r="AY39" s="243">
        <v>1614</v>
      </c>
      <c r="AZ39" s="243"/>
      <c r="BA39" s="243"/>
      <c r="BB39" s="243"/>
      <c r="BC39" s="243"/>
      <c r="BD39" s="243"/>
      <c r="BE39" s="243">
        <v>347</v>
      </c>
      <c r="BF39" s="243"/>
      <c r="BG39" s="243"/>
      <c r="BH39" s="243"/>
      <c r="BI39" s="243"/>
      <c r="BJ39" s="243"/>
    </row>
    <row r="40" spans="3:62">
      <c r="C40" s="195">
        <v>80</v>
      </c>
      <c r="D40" s="195"/>
      <c r="E40" s="195"/>
      <c r="F40" s="248" t="s">
        <v>300</v>
      </c>
      <c r="G40" s="248"/>
      <c r="H40" s="248"/>
      <c r="I40" s="195">
        <v>89</v>
      </c>
      <c r="J40" s="195"/>
      <c r="K40" s="195"/>
      <c r="N40" s="21"/>
      <c r="O40" s="243">
        <v>20553</v>
      </c>
      <c r="P40" s="243"/>
      <c r="Q40" s="243"/>
      <c r="R40" s="243"/>
      <c r="S40" s="243"/>
      <c r="T40" s="243"/>
      <c r="U40" s="243">
        <v>20318</v>
      </c>
      <c r="V40" s="243"/>
      <c r="W40" s="243"/>
      <c r="X40" s="243"/>
      <c r="Y40" s="243"/>
      <c r="Z40" s="243"/>
      <c r="AA40" s="243">
        <v>16708</v>
      </c>
      <c r="AB40" s="243"/>
      <c r="AC40" s="243"/>
      <c r="AD40" s="243"/>
      <c r="AE40" s="243"/>
      <c r="AF40" s="243"/>
      <c r="AG40" s="243">
        <v>103</v>
      </c>
      <c r="AH40" s="243"/>
      <c r="AI40" s="243"/>
      <c r="AJ40" s="243"/>
      <c r="AK40" s="243"/>
      <c r="AL40" s="243"/>
      <c r="AM40" s="243">
        <v>235</v>
      </c>
      <c r="AN40" s="243"/>
      <c r="AO40" s="243"/>
      <c r="AP40" s="243"/>
      <c r="AQ40" s="243"/>
      <c r="AR40" s="243"/>
      <c r="AS40" s="243">
        <v>2646</v>
      </c>
      <c r="AT40" s="243"/>
      <c r="AU40" s="243"/>
      <c r="AV40" s="243"/>
      <c r="AW40" s="243"/>
      <c r="AX40" s="243"/>
      <c r="AY40" s="243">
        <v>626</v>
      </c>
      <c r="AZ40" s="243"/>
      <c r="BA40" s="243"/>
      <c r="BB40" s="243"/>
      <c r="BC40" s="243"/>
      <c r="BD40" s="243"/>
      <c r="BE40" s="243">
        <v>235</v>
      </c>
      <c r="BF40" s="243"/>
      <c r="BG40" s="243"/>
      <c r="BH40" s="243"/>
      <c r="BI40" s="243"/>
      <c r="BJ40" s="243"/>
    </row>
    <row r="41" spans="3:62">
      <c r="C41" s="195">
        <v>90</v>
      </c>
      <c r="D41" s="195"/>
      <c r="E41" s="195"/>
      <c r="F41" s="248" t="s">
        <v>300</v>
      </c>
      <c r="G41" s="248"/>
      <c r="H41" s="248"/>
      <c r="I41" s="195">
        <v>99</v>
      </c>
      <c r="J41" s="195"/>
      <c r="K41" s="195"/>
      <c r="N41" s="21"/>
      <c r="O41" s="243">
        <v>20507</v>
      </c>
      <c r="P41" s="243"/>
      <c r="Q41" s="243"/>
      <c r="R41" s="243"/>
      <c r="S41" s="243"/>
      <c r="T41" s="243"/>
      <c r="U41" s="243">
        <v>20274</v>
      </c>
      <c r="V41" s="243"/>
      <c r="W41" s="243"/>
      <c r="X41" s="243"/>
      <c r="Y41" s="243"/>
      <c r="Z41" s="243"/>
      <c r="AA41" s="243">
        <v>18120</v>
      </c>
      <c r="AB41" s="243"/>
      <c r="AC41" s="243"/>
      <c r="AD41" s="243"/>
      <c r="AE41" s="243"/>
      <c r="AF41" s="243"/>
      <c r="AG41" s="243">
        <v>43</v>
      </c>
      <c r="AH41" s="243"/>
      <c r="AI41" s="243"/>
      <c r="AJ41" s="243"/>
      <c r="AK41" s="243"/>
      <c r="AL41" s="243"/>
      <c r="AM41" s="243">
        <v>129</v>
      </c>
      <c r="AN41" s="243"/>
      <c r="AO41" s="243"/>
      <c r="AP41" s="243"/>
      <c r="AQ41" s="243"/>
      <c r="AR41" s="243"/>
      <c r="AS41" s="243">
        <v>1685</v>
      </c>
      <c r="AT41" s="243"/>
      <c r="AU41" s="243"/>
      <c r="AV41" s="243"/>
      <c r="AW41" s="243"/>
      <c r="AX41" s="243"/>
      <c r="AY41" s="243">
        <v>297</v>
      </c>
      <c r="AZ41" s="243"/>
      <c r="BA41" s="243"/>
      <c r="BB41" s="243"/>
      <c r="BC41" s="243"/>
      <c r="BD41" s="243"/>
      <c r="BE41" s="243">
        <v>233</v>
      </c>
      <c r="BF41" s="243"/>
      <c r="BG41" s="243"/>
      <c r="BH41" s="243"/>
      <c r="BI41" s="243"/>
      <c r="BJ41" s="243"/>
    </row>
    <row r="42" spans="3:62">
      <c r="C42" s="195">
        <v>100</v>
      </c>
      <c r="D42" s="195"/>
      <c r="E42" s="195"/>
      <c r="F42" s="248" t="s">
        <v>300</v>
      </c>
      <c r="G42" s="248"/>
      <c r="H42" s="248"/>
      <c r="I42" s="195">
        <v>119</v>
      </c>
      <c r="J42" s="195"/>
      <c r="K42" s="195"/>
      <c r="N42" s="21"/>
      <c r="O42" s="243">
        <v>21689</v>
      </c>
      <c r="P42" s="243"/>
      <c r="Q42" s="243"/>
      <c r="R42" s="243"/>
      <c r="S42" s="243"/>
      <c r="T42" s="243"/>
      <c r="U42" s="243">
        <v>21646</v>
      </c>
      <c r="V42" s="243"/>
      <c r="W42" s="243"/>
      <c r="X42" s="243"/>
      <c r="Y42" s="243"/>
      <c r="Z42" s="243"/>
      <c r="AA42" s="243">
        <v>20099</v>
      </c>
      <c r="AB42" s="243"/>
      <c r="AC42" s="243"/>
      <c r="AD42" s="243"/>
      <c r="AE42" s="243"/>
      <c r="AF42" s="243"/>
      <c r="AG42" s="243">
        <v>38</v>
      </c>
      <c r="AH42" s="243"/>
      <c r="AI42" s="243"/>
      <c r="AJ42" s="243"/>
      <c r="AK42" s="243"/>
      <c r="AL42" s="243"/>
      <c r="AM42" s="243">
        <v>18</v>
      </c>
      <c r="AN42" s="243"/>
      <c r="AO42" s="243"/>
      <c r="AP42" s="243"/>
      <c r="AQ42" s="243"/>
      <c r="AR42" s="243"/>
      <c r="AS42" s="243">
        <v>1278</v>
      </c>
      <c r="AT42" s="243"/>
      <c r="AU42" s="243"/>
      <c r="AV42" s="243"/>
      <c r="AW42" s="243"/>
      <c r="AX42" s="243"/>
      <c r="AY42" s="243">
        <v>213</v>
      </c>
      <c r="AZ42" s="243"/>
      <c r="BA42" s="243"/>
      <c r="BB42" s="243"/>
      <c r="BC42" s="243"/>
      <c r="BD42" s="243"/>
      <c r="BE42" s="243">
        <v>43</v>
      </c>
      <c r="BF42" s="243"/>
      <c r="BG42" s="243"/>
      <c r="BH42" s="243"/>
      <c r="BI42" s="243"/>
      <c r="BJ42" s="243"/>
    </row>
    <row r="43" spans="3:62" ht="8.1" customHeight="1">
      <c r="N43" s="21"/>
    </row>
    <row r="44" spans="3:62">
      <c r="C44" s="195">
        <v>120</v>
      </c>
      <c r="D44" s="195"/>
      <c r="E44" s="195"/>
      <c r="F44" s="248" t="s">
        <v>300</v>
      </c>
      <c r="G44" s="248"/>
      <c r="H44" s="248"/>
      <c r="I44" s="195">
        <v>149</v>
      </c>
      <c r="J44" s="195"/>
      <c r="K44" s="195"/>
      <c r="N44" s="21"/>
      <c r="O44" s="243">
        <v>18354</v>
      </c>
      <c r="P44" s="243"/>
      <c r="Q44" s="243"/>
      <c r="R44" s="243"/>
      <c r="S44" s="243"/>
      <c r="T44" s="243"/>
      <c r="U44" s="243">
        <v>18338</v>
      </c>
      <c r="V44" s="243"/>
      <c r="W44" s="243"/>
      <c r="X44" s="243"/>
      <c r="Y44" s="243"/>
      <c r="Z44" s="243"/>
      <c r="AA44" s="243">
        <v>17524</v>
      </c>
      <c r="AB44" s="243"/>
      <c r="AC44" s="243"/>
      <c r="AD44" s="243"/>
      <c r="AE44" s="243"/>
      <c r="AF44" s="243"/>
      <c r="AG44" s="243">
        <v>2</v>
      </c>
      <c r="AH44" s="243"/>
      <c r="AI44" s="243"/>
      <c r="AJ44" s="243"/>
      <c r="AK44" s="243"/>
      <c r="AL44" s="243"/>
      <c r="AM44" s="243">
        <v>1</v>
      </c>
      <c r="AN44" s="243"/>
      <c r="AO44" s="243"/>
      <c r="AP44" s="243"/>
      <c r="AQ44" s="243"/>
      <c r="AR44" s="243"/>
      <c r="AS44" s="243">
        <v>718</v>
      </c>
      <c r="AT44" s="243"/>
      <c r="AU44" s="243"/>
      <c r="AV44" s="243"/>
      <c r="AW44" s="243"/>
      <c r="AX44" s="243"/>
      <c r="AY44" s="243">
        <v>93</v>
      </c>
      <c r="AZ44" s="243"/>
      <c r="BA44" s="243"/>
      <c r="BB44" s="243"/>
      <c r="BC44" s="243"/>
      <c r="BD44" s="243"/>
      <c r="BE44" s="243">
        <v>16</v>
      </c>
      <c r="BF44" s="243"/>
      <c r="BG44" s="243"/>
      <c r="BH44" s="243"/>
      <c r="BI44" s="243"/>
      <c r="BJ44" s="243"/>
    </row>
    <row r="45" spans="3:62">
      <c r="C45" s="195">
        <v>150</v>
      </c>
      <c r="D45" s="195"/>
      <c r="E45" s="195"/>
      <c r="F45" s="248" t="s">
        <v>300</v>
      </c>
      <c r="G45" s="248"/>
      <c r="H45" s="248"/>
      <c r="I45" s="195">
        <v>199</v>
      </c>
      <c r="J45" s="195"/>
      <c r="K45" s="195"/>
      <c r="N45" s="21"/>
      <c r="O45" s="243">
        <v>10876</v>
      </c>
      <c r="P45" s="243"/>
      <c r="Q45" s="243"/>
      <c r="R45" s="243"/>
      <c r="S45" s="243"/>
      <c r="T45" s="243"/>
      <c r="U45" s="243">
        <v>10865</v>
      </c>
      <c r="V45" s="243"/>
      <c r="W45" s="243"/>
      <c r="X45" s="243"/>
      <c r="Y45" s="243"/>
      <c r="Z45" s="243"/>
      <c r="AA45" s="243">
        <v>10319</v>
      </c>
      <c r="AB45" s="243"/>
      <c r="AC45" s="243"/>
      <c r="AD45" s="243"/>
      <c r="AE45" s="243"/>
      <c r="AF45" s="243"/>
      <c r="AG45" s="243">
        <v>2</v>
      </c>
      <c r="AH45" s="243"/>
      <c r="AI45" s="243"/>
      <c r="AJ45" s="243"/>
      <c r="AK45" s="243"/>
      <c r="AL45" s="243"/>
      <c r="AM45" s="243">
        <v>0</v>
      </c>
      <c r="AN45" s="243"/>
      <c r="AO45" s="243"/>
      <c r="AP45" s="243"/>
      <c r="AQ45" s="243"/>
      <c r="AR45" s="243"/>
      <c r="AS45" s="243">
        <v>491</v>
      </c>
      <c r="AT45" s="243"/>
      <c r="AU45" s="243"/>
      <c r="AV45" s="243"/>
      <c r="AW45" s="243"/>
      <c r="AX45" s="243"/>
      <c r="AY45" s="243">
        <v>53</v>
      </c>
      <c r="AZ45" s="243"/>
      <c r="BA45" s="243"/>
      <c r="BB45" s="243"/>
      <c r="BC45" s="243"/>
      <c r="BD45" s="243"/>
      <c r="BE45" s="243">
        <v>11</v>
      </c>
      <c r="BF45" s="243"/>
      <c r="BG45" s="243"/>
      <c r="BH45" s="243"/>
      <c r="BI45" s="243"/>
      <c r="BJ45" s="243"/>
    </row>
    <row r="46" spans="3:62">
      <c r="C46" s="195">
        <v>200</v>
      </c>
      <c r="D46" s="195"/>
      <c r="E46" s="195"/>
      <c r="F46" s="248" t="s">
        <v>300</v>
      </c>
      <c r="G46" s="248"/>
      <c r="H46" s="248"/>
      <c r="I46" s="195">
        <v>249</v>
      </c>
      <c r="J46" s="195"/>
      <c r="K46" s="195"/>
      <c r="N46" s="21"/>
      <c r="O46" s="243">
        <v>2972</v>
      </c>
      <c r="P46" s="243"/>
      <c r="Q46" s="243"/>
      <c r="R46" s="243"/>
      <c r="S46" s="243"/>
      <c r="T46" s="243"/>
      <c r="U46" s="243">
        <v>2969</v>
      </c>
      <c r="V46" s="243"/>
      <c r="W46" s="243"/>
      <c r="X46" s="243"/>
      <c r="Y46" s="243"/>
      <c r="Z46" s="243"/>
      <c r="AA46" s="243">
        <v>2909</v>
      </c>
      <c r="AB46" s="243"/>
      <c r="AC46" s="243"/>
      <c r="AD46" s="243"/>
      <c r="AE46" s="243"/>
      <c r="AF46" s="243"/>
      <c r="AG46" s="243">
        <v>0</v>
      </c>
      <c r="AH46" s="243"/>
      <c r="AI46" s="243"/>
      <c r="AJ46" s="243"/>
      <c r="AK46" s="243"/>
      <c r="AL46" s="243"/>
      <c r="AM46" s="243">
        <v>0</v>
      </c>
      <c r="AN46" s="243"/>
      <c r="AO46" s="243"/>
      <c r="AP46" s="243"/>
      <c r="AQ46" s="243"/>
      <c r="AR46" s="243"/>
      <c r="AS46" s="243">
        <v>43</v>
      </c>
      <c r="AT46" s="243"/>
      <c r="AU46" s="243"/>
      <c r="AV46" s="243"/>
      <c r="AW46" s="243"/>
      <c r="AX46" s="243"/>
      <c r="AY46" s="243">
        <v>17</v>
      </c>
      <c r="AZ46" s="243"/>
      <c r="BA46" s="243"/>
      <c r="BB46" s="243"/>
      <c r="BC46" s="243"/>
      <c r="BD46" s="243"/>
      <c r="BE46" s="243">
        <v>3</v>
      </c>
      <c r="BF46" s="243"/>
      <c r="BG46" s="243"/>
      <c r="BH46" s="243"/>
      <c r="BI46" s="243"/>
      <c r="BJ46" s="243"/>
    </row>
    <row r="47" spans="3:62">
      <c r="C47" s="195">
        <v>250</v>
      </c>
      <c r="D47" s="195"/>
      <c r="E47" s="195"/>
      <c r="F47" s="64"/>
      <c r="G47" s="245" t="s">
        <v>299</v>
      </c>
      <c r="H47" s="245"/>
      <c r="I47" s="246" t="s">
        <v>298</v>
      </c>
      <c r="J47" s="247"/>
      <c r="K47" s="247"/>
      <c r="N47" s="21"/>
      <c r="O47" s="243">
        <v>1966</v>
      </c>
      <c r="P47" s="243"/>
      <c r="Q47" s="243"/>
      <c r="R47" s="243"/>
      <c r="S47" s="243"/>
      <c r="T47" s="243"/>
      <c r="U47" s="243">
        <v>1964</v>
      </c>
      <c r="V47" s="243"/>
      <c r="W47" s="243"/>
      <c r="X47" s="243"/>
      <c r="Y47" s="243"/>
      <c r="Z47" s="243"/>
      <c r="AA47" s="243">
        <v>1927</v>
      </c>
      <c r="AB47" s="243"/>
      <c r="AC47" s="243"/>
      <c r="AD47" s="243"/>
      <c r="AE47" s="243"/>
      <c r="AF47" s="243"/>
      <c r="AG47" s="243">
        <v>0</v>
      </c>
      <c r="AH47" s="243"/>
      <c r="AI47" s="243"/>
      <c r="AJ47" s="243"/>
      <c r="AK47" s="243"/>
      <c r="AL47" s="243"/>
      <c r="AM47" s="243">
        <v>0</v>
      </c>
      <c r="AN47" s="243"/>
      <c r="AO47" s="243"/>
      <c r="AP47" s="243"/>
      <c r="AQ47" s="243"/>
      <c r="AR47" s="243"/>
      <c r="AS47" s="243">
        <v>23</v>
      </c>
      <c r="AT47" s="243"/>
      <c r="AU47" s="243"/>
      <c r="AV47" s="243"/>
      <c r="AW47" s="243"/>
      <c r="AX47" s="243"/>
      <c r="AY47" s="243">
        <v>14</v>
      </c>
      <c r="AZ47" s="243"/>
      <c r="BA47" s="243"/>
      <c r="BB47" s="243"/>
      <c r="BC47" s="243"/>
      <c r="BD47" s="243"/>
      <c r="BE47" s="243">
        <v>2</v>
      </c>
      <c r="BF47" s="243"/>
      <c r="BG47" s="243"/>
      <c r="BH47" s="243"/>
      <c r="BI47" s="243"/>
      <c r="BJ47" s="243"/>
    </row>
    <row r="48" spans="3:62">
      <c r="C48" s="32"/>
      <c r="D48" s="32"/>
      <c r="E48" s="32"/>
      <c r="F48" s="64"/>
      <c r="G48" s="64"/>
      <c r="H48" s="64"/>
      <c r="I48" s="32"/>
      <c r="J48" s="32"/>
      <c r="K48" s="32"/>
      <c r="L48" s="83"/>
      <c r="M48" s="83"/>
      <c r="N48" s="85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</row>
    <row r="49" spans="3:62">
      <c r="C49" s="250" t="s">
        <v>301</v>
      </c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1"/>
      <c r="O49" s="249">
        <v>704333</v>
      </c>
      <c r="P49" s="249"/>
      <c r="Q49" s="249"/>
      <c r="R49" s="249"/>
      <c r="S49" s="249"/>
      <c r="T49" s="249"/>
      <c r="U49" s="249">
        <v>694840</v>
      </c>
      <c r="V49" s="249"/>
      <c r="W49" s="249"/>
      <c r="X49" s="249"/>
      <c r="Y49" s="249"/>
      <c r="Z49" s="249"/>
      <c r="AA49" s="249">
        <v>391326</v>
      </c>
      <c r="AB49" s="249"/>
      <c r="AC49" s="249"/>
      <c r="AD49" s="249"/>
      <c r="AE49" s="249"/>
      <c r="AF49" s="249"/>
      <c r="AG49" s="249">
        <v>28336</v>
      </c>
      <c r="AH49" s="249"/>
      <c r="AI49" s="249"/>
      <c r="AJ49" s="249"/>
      <c r="AK49" s="249"/>
      <c r="AL49" s="249"/>
      <c r="AM49" s="249">
        <v>21790</v>
      </c>
      <c r="AN49" s="249"/>
      <c r="AO49" s="249"/>
      <c r="AP49" s="249"/>
      <c r="AQ49" s="249"/>
      <c r="AR49" s="249"/>
      <c r="AS49" s="249">
        <v>227628</v>
      </c>
      <c r="AT49" s="249"/>
      <c r="AU49" s="249"/>
      <c r="AV49" s="249"/>
      <c r="AW49" s="249"/>
      <c r="AX49" s="249"/>
      <c r="AY49" s="249">
        <v>25760</v>
      </c>
      <c r="AZ49" s="249"/>
      <c r="BA49" s="249"/>
      <c r="BB49" s="249"/>
      <c r="BC49" s="249"/>
      <c r="BD49" s="249"/>
      <c r="BE49" s="249">
        <v>9493</v>
      </c>
      <c r="BF49" s="249"/>
      <c r="BG49" s="249"/>
      <c r="BH49" s="249"/>
      <c r="BI49" s="249"/>
      <c r="BJ49" s="249"/>
    </row>
    <row r="50" spans="3:62" ht="8.1" customHeight="1">
      <c r="N50" s="21"/>
    </row>
    <row r="51" spans="3:62">
      <c r="C51" s="195">
        <v>0</v>
      </c>
      <c r="D51" s="195"/>
      <c r="E51" s="195"/>
      <c r="F51" s="248" t="s">
        <v>300</v>
      </c>
      <c r="G51" s="248"/>
      <c r="H51" s="248"/>
      <c r="I51" s="195">
        <v>19</v>
      </c>
      <c r="J51" s="195"/>
      <c r="K51" s="195"/>
      <c r="L51" s="245" t="s">
        <v>299</v>
      </c>
      <c r="M51" s="245"/>
      <c r="N51" s="84"/>
      <c r="O51" s="243">
        <v>30397</v>
      </c>
      <c r="P51" s="243"/>
      <c r="Q51" s="243"/>
      <c r="R51" s="243"/>
      <c r="S51" s="243"/>
      <c r="T51" s="243"/>
      <c r="U51" s="243">
        <v>29244</v>
      </c>
      <c r="V51" s="243"/>
      <c r="W51" s="243"/>
      <c r="X51" s="243"/>
      <c r="Y51" s="243"/>
      <c r="Z51" s="243"/>
      <c r="AA51" s="243">
        <v>356</v>
      </c>
      <c r="AB51" s="243"/>
      <c r="AC51" s="243"/>
      <c r="AD51" s="243"/>
      <c r="AE51" s="243"/>
      <c r="AF51" s="243"/>
      <c r="AG51" s="243">
        <v>1</v>
      </c>
      <c r="AH51" s="243"/>
      <c r="AI51" s="243"/>
      <c r="AJ51" s="243"/>
      <c r="AK51" s="243"/>
      <c r="AL51" s="243"/>
      <c r="AM51" s="243">
        <v>94</v>
      </c>
      <c r="AN51" s="243"/>
      <c r="AO51" s="243"/>
      <c r="AP51" s="243"/>
      <c r="AQ51" s="243"/>
      <c r="AR51" s="243"/>
      <c r="AS51" s="243">
        <v>27770</v>
      </c>
      <c r="AT51" s="243"/>
      <c r="AU51" s="243"/>
      <c r="AV51" s="243"/>
      <c r="AW51" s="243"/>
      <c r="AX51" s="243"/>
      <c r="AY51" s="243">
        <v>1023</v>
      </c>
      <c r="AZ51" s="243"/>
      <c r="BA51" s="243"/>
      <c r="BB51" s="243"/>
      <c r="BC51" s="243"/>
      <c r="BD51" s="243"/>
      <c r="BE51" s="243">
        <v>1153</v>
      </c>
      <c r="BF51" s="243"/>
      <c r="BG51" s="243"/>
      <c r="BH51" s="243"/>
      <c r="BI51" s="243"/>
      <c r="BJ51" s="243"/>
    </row>
    <row r="52" spans="3:62">
      <c r="C52" s="195">
        <v>20</v>
      </c>
      <c r="D52" s="195"/>
      <c r="E52" s="195"/>
      <c r="F52" s="248" t="s">
        <v>300</v>
      </c>
      <c r="G52" s="248"/>
      <c r="H52" s="248"/>
      <c r="I52" s="195">
        <v>29</v>
      </c>
      <c r="J52" s="195"/>
      <c r="K52" s="195"/>
      <c r="N52" s="21"/>
      <c r="O52" s="243">
        <v>53961</v>
      </c>
      <c r="P52" s="243"/>
      <c r="Q52" s="243"/>
      <c r="R52" s="243"/>
      <c r="S52" s="243"/>
      <c r="T52" s="243"/>
      <c r="U52" s="243">
        <v>52719</v>
      </c>
      <c r="V52" s="243"/>
      <c r="W52" s="243"/>
      <c r="X52" s="243"/>
      <c r="Y52" s="243"/>
      <c r="Z52" s="243"/>
      <c r="AA52" s="243">
        <v>2485</v>
      </c>
      <c r="AB52" s="243"/>
      <c r="AC52" s="243"/>
      <c r="AD52" s="243"/>
      <c r="AE52" s="243"/>
      <c r="AF52" s="243"/>
      <c r="AG52" s="243">
        <v>21</v>
      </c>
      <c r="AH52" s="243"/>
      <c r="AI52" s="243"/>
      <c r="AJ52" s="243"/>
      <c r="AK52" s="243"/>
      <c r="AL52" s="243"/>
      <c r="AM52" s="243">
        <v>559</v>
      </c>
      <c r="AN52" s="243"/>
      <c r="AO52" s="243"/>
      <c r="AP52" s="243"/>
      <c r="AQ52" s="243"/>
      <c r="AR52" s="243"/>
      <c r="AS52" s="243">
        <v>47675</v>
      </c>
      <c r="AT52" s="243"/>
      <c r="AU52" s="243"/>
      <c r="AV52" s="243"/>
      <c r="AW52" s="243"/>
      <c r="AX52" s="243"/>
      <c r="AY52" s="243">
        <v>1979</v>
      </c>
      <c r="AZ52" s="243"/>
      <c r="BA52" s="243"/>
      <c r="BB52" s="243"/>
      <c r="BC52" s="243"/>
      <c r="BD52" s="243"/>
      <c r="BE52" s="243">
        <v>1242</v>
      </c>
      <c r="BF52" s="243"/>
      <c r="BG52" s="243"/>
      <c r="BH52" s="243"/>
      <c r="BI52" s="243"/>
      <c r="BJ52" s="243"/>
    </row>
    <row r="53" spans="3:62">
      <c r="C53" s="195">
        <v>30</v>
      </c>
      <c r="D53" s="195"/>
      <c r="E53" s="195"/>
      <c r="F53" s="248" t="s">
        <v>300</v>
      </c>
      <c r="G53" s="248"/>
      <c r="H53" s="248"/>
      <c r="I53" s="195">
        <v>39</v>
      </c>
      <c r="J53" s="195"/>
      <c r="K53" s="195"/>
      <c r="N53" s="21"/>
      <c r="O53" s="243">
        <v>48188</v>
      </c>
      <c r="P53" s="243"/>
      <c r="Q53" s="243"/>
      <c r="R53" s="243"/>
      <c r="S53" s="243"/>
      <c r="T53" s="243"/>
      <c r="U53" s="243">
        <v>46881</v>
      </c>
      <c r="V53" s="243"/>
      <c r="W53" s="243"/>
      <c r="X53" s="243"/>
      <c r="Y53" s="243"/>
      <c r="Z53" s="243"/>
      <c r="AA53" s="243">
        <v>7257</v>
      </c>
      <c r="AB53" s="243"/>
      <c r="AC53" s="243"/>
      <c r="AD53" s="243"/>
      <c r="AE53" s="243"/>
      <c r="AF53" s="243"/>
      <c r="AG53" s="243">
        <v>3223</v>
      </c>
      <c r="AH53" s="243"/>
      <c r="AI53" s="243"/>
      <c r="AJ53" s="243"/>
      <c r="AK53" s="243"/>
      <c r="AL53" s="243"/>
      <c r="AM53" s="243">
        <v>1575</v>
      </c>
      <c r="AN53" s="243"/>
      <c r="AO53" s="243"/>
      <c r="AP53" s="243"/>
      <c r="AQ53" s="243"/>
      <c r="AR53" s="243"/>
      <c r="AS53" s="243">
        <v>33316</v>
      </c>
      <c r="AT53" s="243"/>
      <c r="AU53" s="243"/>
      <c r="AV53" s="243"/>
      <c r="AW53" s="243"/>
      <c r="AX53" s="243"/>
      <c r="AY53" s="243">
        <v>1510</v>
      </c>
      <c r="AZ53" s="243"/>
      <c r="BA53" s="243"/>
      <c r="BB53" s="243"/>
      <c r="BC53" s="243"/>
      <c r="BD53" s="243"/>
      <c r="BE53" s="243">
        <v>1307</v>
      </c>
      <c r="BF53" s="243"/>
      <c r="BG53" s="243"/>
      <c r="BH53" s="243"/>
      <c r="BI53" s="243"/>
      <c r="BJ53" s="243"/>
    </row>
    <row r="54" spans="3:62">
      <c r="C54" s="195">
        <v>40</v>
      </c>
      <c r="D54" s="195"/>
      <c r="E54" s="195"/>
      <c r="F54" s="248" t="s">
        <v>300</v>
      </c>
      <c r="G54" s="248"/>
      <c r="H54" s="248"/>
      <c r="I54" s="195">
        <v>49</v>
      </c>
      <c r="J54" s="195"/>
      <c r="K54" s="195"/>
      <c r="N54" s="21"/>
      <c r="O54" s="243">
        <v>53700</v>
      </c>
      <c r="P54" s="243"/>
      <c r="Q54" s="243"/>
      <c r="R54" s="243"/>
      <c r="S54" s="243"/>
      <c r="T54" s="243"/>
      <c r="U54" s="243">
        <v>52678</v>
      </c>
      <c r="V54" s="243"/>
      <c r="W54" s="243"/>
      <c r="X54" s="243"/>
      <c r="Y54" s="243"/>
      <c r="Z54" s="243"/>
      <c r="AA54" s="243">
        <v>14222</v>
      </c>
      <c r="AB54" s="243"/>
      <c r="AC54" s="243"/>
      <c r="AD54" s="243"/>
      <c r="AE54" s="243"/>
      <c r="AF54" s="243"/>
      <c r="AG54" s="243">
        <v>1754</v>
      </c>
      <c r="AH54" s="243"/>
      <c r="AI54" s="243"/>
      <c r="AJ54" s="243"/>
      <c r="AK54" s="243"/>
      <c r="AL54" s="243"/>
      <c r="AM54" s="243">
        <v>3342</v>
      </c>
      <c r="AN54" s="243"/>
      <c r="AO54" s="243"/>
      <c r="AP54" s="243"/>
      <c r="AQ54" s="243"/>
      <c r="AR54" s="243"/>
      <c r="AS54" s="243">
        <v>31053</v>
      </c>
      <c r="AT54" s="243"/>
      <c r="AU54" s="243"/>
      <c r="AV54" s="243"/>
      <c r="AW54" s="243"/>
      <c r="AX54" s="243"/>
      <c r="AY54" s="243">
        <v>2307</v>
      </c>
      <c r="AZ54" s="243"/>
      <c r="BA54" s="243"/>
      <c r="BB54" s="243"/>
      <c r="BC54" s="243"/>
      <c r="BD54" s="243"/>
      <c r="BE54" s="243">
        <v>1022</v>
      </c>
      <c r="BF54" s="243"/>
      <c r="BG54" s="243"/>
      <c r="BH54" s="243"/>
      <c r="BI54" s="243"/>
      <c r="BJ54" s="243"/>
    </row>
    <row r="55" spans="3:62">
      <c r="C55" s="195">
        <v>50</v>
      </c>
      <c r="D55" s="195"/>
      <c r="E55" s="195"/>
      <c r="F55" s="248" t="s">
        <v>300</v>
      </c>
      <c r="G55" s="248"/>
      <c r="H55" s="248"/>
      <c r="I55" s="195">
        <v>59</v>
      </c>
      <c r="J55" s="195"/>
      <c r="K55" s="195"/>
      <c r="N55" s="21"/>
      <c r="O55" s="243">
        <v>82372</v>
      </c>
      <c r="P55" s="243"/>
      <c r="Q55" s="243"/>
      <c r="R55" s="243"/>
      <c r="S55" s="243"/>
      <c r="T55" s="243"/>
      <c r="U55" s="243">
        <v>81046</v>
      </c>
      <c r="V55" s="243"/>
      <c r="W55" s="243"/>
      <c r="X55" s="243"/>
      <c r="Y55" s="243"/>
      <c r="Z55" s="243"/>
      <c r="AA55" s="243">
        <v>28571</v>
      </c>
      <c r="AB55" s="243"/>
      <c r="AC55" s="243"/>
      <c r="AD55" s="243"/>
      <c r="AE55" s="243"/>
      <c r="AF55" s="243"/>
      <c r="AG55" s="243">
        <v>9584</v>
      </c>
      <c r="AH55" s="243"/>
      <c r="AI55" s="243"/>
      <c r="AJ55" s="243"/>
      <c r="AK55" s="243"/>
      <c r="AL55" s="243"/>
      <c r="AM55" s="243">
        <v>4257</v>
      </c>
      <c r="AN55" s="243"/>
      <c r="AO55" s="243"/>
      <c r="AP55" s="243"/>
      <c r="AQ55" s="243"/>
      <c r="AR55" s="243"/>
      <c r="AS55" s="243">
        <v>34733</v>
      </c>
      <c r="AT55" s="243"/>
      <c r="AU55" s="243"/>
      <c r="AV55" s="243"/>
      <c r="AW55" s="243"/>
      <c r="AX55" s="243"/>
      <c r="AY55" s="243">
        <v>3901</v>
      </c>
      <c r="AZ55" s="243"/>
      <c r="BA55" s="243"/>
      <c r="BB55" s="243"/>
      <c r="BC55" s="243"/>
      <c r="BD55" s="243"/>
      <c r="BE55" s="243">
        <v>1326</v>
      </c>
      <c r="BF55" s="243"/>
      <c r="BG55" s="243"/>
      <c r="BH55" s="243"/>
      <c r="BI55" s="243"/>
      <c r="BJ55" s="243"/>
    </row>
    <row r="56" spans="3:62" ht="8.1" customHeight="1">
      <c r="C56" s="83"/>
      <c r="D56" s="83"/>
      <c r="E56" s="83"/>
      <c r="F56" s="83"/>
      <c r="G56" s="83"/>
      <c r="H56" s="83"/>
      <c r="I56" s="83"/>
      <c r="J56" s="83"/>
      <c r="K56" s="83"/>
      <c r="N56" s="21"/>
    </row>
    <row r="57" spans="3:62">
      <c r="C57" s="195">
        <v>60</v>
      </c>
      <c r="D57" s="195"/>
      <c r="E57" s="195"/>
      <c r="F57" s="248" t="s">
        <v>300</v>
      </c>
      <c r="G57" s="248"/>
      <c r="H57" s="248"/>
      <c r="I57" s="195">
        <v>69</v>
      </c>
      <c r="J57" s="195"/>
      <c r="K57" s="195"/>
      <c r="N57" s="21"/>
      <c r="O57" s="243">
        <v>92573</v>
      </c>
      <c r="P57" s="243"/>
      <c r="Q57" s="243"/>
      <c r="R57" s="243"/>
      <c r="S57" s="243"/>
      <c r="T57" s="243"/>
      <c r="U57" s="243">
        <v>91403</v>
      </c>
      <c r="V57" s="243"/>
      <c r="W57" s="243"/>
      <c r="X57" s="243"/>
      <c r="Y57" s="243"/>
      <c r="Z57" s="243"/>
      <c r="AA57" s="243">
        <v>42987</v>
      </c>
      <c r="AB57" s="243"/>
      <c r="AC57" s="243"/>
      <c r="AD57" s="243"/>
      <c r="AE57" s="243"/>
      <c r="AF57" s="243"/>
      <c r="AG57" s="243">
        <v>11527</v>
      </c>
      <c r="AH57" s="243"/>
      <c r="AI57" s="243"/>
      <c r="AJ57" s="243"/>
      <c r="AK57" s="243"/>
      <c r="AL57" s="243"/>
      <c r="AM57" s="243">
        <v>6792</v>
      </c>
      <c r="AN57" s="243"/>
      <c r="AO57" s="243"/>
      <c r="AP57" s="243"/>
      <c r="AQ57" s="243"/>
      <c r="AR57" s="243"/>
      <c r="AS57" s="243">
        <v>23945</v>
      </c>
      <c r="AT57" s="243"/>
      <c r="AU57" s="243"/>
      <c r="AV57" s="243"/>
      <c r="AW57" s="243"/>
      <c r="AX57" s="243"/>
      <c r="AY57" s="243">
        <v>6152</v>
      </c>
      <c r="AZ57" s="243"/>
      <c r="BA57" s="243"/>
      <c r="BB57" s="243"/>
      <c r="BC57" s="243"/>
      <c r="BD57" s="243"/>
      <c r="BE57" s="243">
        <v>1170</v>
      </c>
      <c r="BF57" s="243"/>
      <c r="BG57" s="243"/>
      <c r="BH57" s="243"/>
      <c r="BI57" s="243"/>
      <c r="BJ57" s="243"/>
    </row>
    <row r="58" spans="3:62">
      <c r="C58" s="195">
        <v>70</v>
      </c>
      <c r="D58" s="195"/>
      <c r="E58" s="195"/>
      <c r="F58" s="248" t="s">
        <v>300</v>
      </c>
      <c r="G58" s="248"/>
      <c r="H58" s="248"/>
      <c r="I58" s="195">
        <v>79</v>
      </c>
      <c r="J58" s="195"/>
      <c r="K58" s="195"/>
      <c r="N58" s="21"/>
      <c r="O58" s="243">
        <v>82176</v>
      </c>
      <c r="P58" s="243"/>
      <c r="Q58" s="243"/>
      <c r="R58" s="243"/>
      <c r="S58" s="243"/>
      <c r="T58" s="243"/>
      <c r="U58" s="243">
        <v>81275</v>
      </c>
      <c r="V58" s="243"/>
      <c r="W58" s="243"/>
      <c r="X58" s="243"/>
      <c r="Y58" s="243"/>
      <c r="Z58" s="243"/>
      <c r="AA58" s="243">
        <v>55940</v>
      </c>
      <c r="AB58" s="243"/>
      <c r="AC58" s="243"/>
      <c r="AD58" s="243"/>
      <c r="AE58" s="243"/>
      <c r="AF58" s="243"/>
      <c r="AG58" s="243">
        <v>1774</v>
      </c>
      <c r="AH58" s="243"/>
      <c r="AI58" s="243"/>
      <c r="AJ58" s="243"/>
      <c r="AK58" s="243"/>
      <c r="AL58" s="243"/>
      <c r="AM58" s="243">
        <v>4009</v>
      </c>
      <c r="AN58" s="243"/>
      <c r="AO58" s="243"/>
      <c r="AP58" s="243"/>
      <c r="AQ58" s="243"/>
      <c r="AR58" s="243"/>
      <c r="AS58" s="243">
        <v>14654</v>
      </c>
      <c r="AT58" s="243"/>
      <c r="AU58" s="243"/>
      <c r="AV58" s="243"/>
      <c r="AW58" s="243"/>
      <c r="AX58" s="243"/>
      <c r="AY58" s="243">
        <v>4898</v>
      </c>
      <c r="AZ58" s="243"/>
      <c r="BA58" s="243"/>
      <c r="BB58" s="243"/>
      <c r="BC58" s="243"/>
      <c r="BD58" s="243"/>
      <c r="BE58" s="243">
        <v>901</v>
      </c>
      <c r="BF58" s="243"/>
      <c r="BG58" s="243"/>
      <c r="BH58" s="243"/>
      <c r="BI58" s="243"/>
      <c r="BJ58" s="243"/>
    </row>
    <row r="59" spans="3:62">
      <c r="C59" s="195">
        <v>80</v>
      </c>
      <c r="D59" s="195"/>
      <c r="E59" s="195"/>
      <c r="F59" s="248" t="s">
        <v>300</v>
      </c>
      <c r="G59" s="248"/>
      <c r="H59" s="248"/>
      <c r="I59" s="195">
        <v>89</v>
      </c>
      <c r="J59" s="195"/>
      <c r="K59" s="195"/>
      <c r="N59" s="21"/>
      <c r="O59" s="243">
        <v>53023</v>
      </c>
      <c r="P59" s="243"/>
      <c r="Q59" s="243"/>
      <c r="R59" s="243"/>
      <c r="S59" s="243"/>
      <c r="T59" s="243"/>
      <c r="U59" s="243">
        <v>52433</v>
      </c>
      <c r="V59" s="243"/>
      <c r="W59" s="243"/>
      <c r="X59" s="243"/>
      <c r="Y59" s="243"/>
      <c r="Z59" s="243"/>
      <c r="AA59" s="243">
        <v>43980</v>
      </c>
      <c r="AB59" s="243"/>
      <c r="AC59" s="243"/>
      <c r="AD59" s="243"/>
      <c r="AE59" s="243"/>
      <c r="AF59" s="243"/>
      <c r="AG59" s="243">
        <v>250</v>
      </c>
      <c r="AH59" s="243"/>
      <c r="AI59" s="243"/>
      <c r="AJ59" s="243"/>
      <c r="AK59" s="243"/>
      <c r="AL59" s="243"/>
      <c r="AM59" s="243">
        <v>708</v>
      </c>
      <c r="AN59" s="243"/>
      <c r="AO59" s="243"/>
      <c r="AP59" s="243"/>
      <c r="AQ59" s="243"/>
      <c r="AR59" s="243"/>
      <c r="AS59" s="243">
        <v>5551</v>
      </c>
      <c r="AT59" s="243"/>
      <c r="AU59" s="243"/>
      <c r="AV59" s="243"/>
      <c r="AW59" s="243"/>
      <c r="AX59" s="243"/>
      <c r="AY59" s="243">
        <v>1944</v>
      </c>
      <c r="AZ59" s="243"/>
      <c r="BA59" s="243"/>
      <c r="BB59" s="243"/>
      <c r="BC59" s="243"/>
      <c r="BD59" s="243"/>
      <c r="BE59" s="243">
        <v>590</v>
      </c>
      <c r="BF59" s="243"/>
      <c r="BG59" s="243"/>
      <c r="BH59" s="243"/>
      <c r="BI59" s="243"/>
      <c r="BJ59" s="243"/>
    </row>
    <row r="60" spans="3:62">
      <c r="C60" s="195">
        <v>90</v>
      </c>
      <c r="D60" s="195"/>
      <c r="E60" s="195"/>
      <c r="F60" s="248" t="s">
        <v>300</v>
      </c>
      <c r="G60" s="248"/>
      <c r="H60" s="248"/>
      <c r="I60" s="195">
        <v>99</v>
      </c>
      <c r="J60" s="195"/>
      <c r="K60" s="195"/>
      <c r="N60" s="21"/>
      <c r="O60" s="243">
        <v>54601</v>
      </c>
      <c r="P60" s="243"/>
      <c r="Q60" s="243"/>
      <c r="R60" s="243"/>
      <c r="S60" s="243"/>
      <c r="T60" s="243"/>
      <c r="U60" s="243">
        <v>54029</v>
      </c>
      <c r="V60" s="243"/>
      <c r="W60" s="243"/>
      <c r="X60" s="243"/>
      <c r="Y60" s="243"/>
      <c r="Z60" s="243"/>
      <c r="AA60" s="243">
        <v>49041</v>
      </c>
      <c r="AB60" s="243"/>
      <c r="AC60" s="243"/>
      <c r="AD60" s="243"/>
      <c r="AE60" s="243"/>
      <c r="AF60" s="243"/>
      <c r="AG60" s="243">
        <v>94</v>
      </c>
      <c r="AH60" s="243"/>
      <c r="AI60" s="243"/>
      <c r="AJ60" s="243"/>
      <c r="AK60" s="243"/>
      <c r="AL60" s="243"/>
      <c r="AM60" s="243">
        <v>403</v>
      </c>
      <c r="AN60" s="243"/>
      <c r="AO60" s="243"/>
      <c r="AP60" s="243"/>
      <c r="AQ60" s="243"/>
      <c r="AR60" s="243"/>
      <c r="AS60" s="243">
        <v>3610</v>
      </c>
      <c r="AT60" s="243"/>
      <c r="AU60" s="243"/>
      <c r="AV60" s="243"/>
      <c r="AW60" s="243"/>
      <c r="AX60" s="243"/>
      <c r="AY60" s="243">
        <v>881</v>
      </c>
      <c r="AZ60" s="243"/>
      <c r="BA60" s="243"/>
      <c r="BB60" s="243"/>
      <c r="BC60" s="243"/>
      <c r="BD60" s="243"/>
      <c r="BE60" s="243">
        <v>572</v>
      </c>
      <c r="BF60" s="243"/>
      <c r="BG60" s="243"/>
      <c r="BH60" s="243"/>
      <c r="BI60" s="243"/>
      <c r="BJ60" s="243"/>
    </row>
    <row r="61" spans="3:62">
      <c r="C61" s="195">
        <v>100</v>
      </c>
      <c r="D61" s="195"/>
      <c r="E61" s="195"/>
      <c r="F61" s="248" t="s">
        <v>300</v>
      </c>
      <c r="G61" s="248"/>
      <c r="H61" s="248"/>
      <c r="I61" s="195">
        <v>119</v>
      </c>
      <c r="J61" s="195"/>
      <c r="K61" s="195"/>
      <c r="N61" s="21"/>
      <c r="O61" s="243">
        <v>57829</v>
      </c>
      <c r="P61" s="243"/>
      <c r="Q61" s="243"/>
      <c r="R61" s="243"/>
      <c r="S61" s="243"/>
      <c r="T61" s="243"/>
      <c r="U61" s="243">
        <v>57710</v>
      </c>
      <c r="V61" s="243"/>
      <c r="W61" s="243"/>
      <c r="X61" s="243"/>
      <c r="Y61" s="243"/>
      <c r="Z61" s="243"/>
      <c r="AA61" s="243">
        <v>54130</v>
      </c>
      <c r="AB61" s="243"/>
      <c r="AC61" s="243"/>
      <c r="AD61" s="243"/>
      <c r="AE61" s="243"/>
      <c r="AF61" s="243"/>
      <c r="AG61" s="243">
        <v>102</v>
      </c>
      <c r="AH61" s="243"/>
      <c r="AI61" s="243"/>
      <c r="AJ61" s="243"/>
      <c r="AK61" s="243"/>
      <c r="AL61" s="243"/>
      <c r="AM61" s="243">
        <v>49</v>
      </c>
      <c r="AN61" s="243"/>
      <c r="AO61" s="243"/>
      <c r="AP61" s="243"/>
      <c r="AQ61" s="243"/>
      <c r="AR61" s="243"/>
      <c r="AS61" s="243">
        <v>2769</v>
      </c>
      <c r="AT61" s="243"/>
      <c r="AU61" s="243"/>
      <c r="AV61" s="243"/>
      <c r="AW61" s="243"/>
      <c r="AX61" s="243"/>
      <c r="AY61" s="243">
        <v>660</v>
      </c>
      <c r="AZ61" s="243"/>
      <c r="BA61" s="243"/>
      <c r="BB61" s="243"/>
      <c r="BC61" s="243"/>
      <c r="BD61" s="243"/>
      <c r="BE61" s="243">
        <v>119</v>
      </c>
      <c r="BF61" s="243"/>
      <c r="BG61" s="243"/>
      <c r="BH61" s="243"/>
      <c r="BI61" s="243"/>
      <c r="BJ61" s="243"/>
    </row>
    <row r="62" spans="3:62" ht="8.1" customHeight="1">
      <c r="N62" s="21"/>
    </row>
    <row r="63" spans="3:62">
      <c r="C63" s="195">
        <v>120</v>
      </c>
      <c r="D63" s="195"/>
      <c r="E63" s="195"/>
      <c r="F63" s="248" t="s">
        <v>300</v>
      </c>
      <c r="G63" s="248"/>
      <c r="H63" s="248"/>
      <c r="I63" s="195">
        <v>149</v>
      </c>
      <c r="J63" s="195"/>
      <c r="K63" s="195"/>
      <c r="N63" s="21"/>
      <c r="O63" s="243">
        <v>50685</v>
      </c>
      <c r="P63" s="243"/>
      <c r="Q63" s="243"/>
      <c r="R63" s="243"/>
      <c r="S63" s="243"/>
      <c r="T63" s="243"/>
      <c r="U63" s="243">
        <v>50640</v>
      </c>
      <c r="V63" s="243"/>
      <c r="W63" s="243"/>
      <c r="X63" s="243"/>
      <c r="Y63" s="243"/>
      <c r="Z63" s="243"/>
      <c r="AA63" s="243">
        <v>48942</v>
      </c>
      <c r="AB63" s="243"/>
      <c r="AC63" s="243"/>
      <c r="AD63" s="243"/>
      <c r="AE63" s="243"/>
      <c r="AF63" s="243"/>
      <c r="AG63" s="243">
        <v>3</v>
      </c>
      <c r="AH63" s="243"/>
      <c r="AI63" s="243"/>
      <c r="AJ63" s="243"/>
      <c r="AK63" s="243"/>
      <c r="AL63" s="243"/>
      <c r="AM63" s="243">
        <v>2</v>
      </c>
      <c r="AN63" s="243"/>
      <c r="AO63" s="243"/>
      <c r="AP63" s="243"/>
      <c r="AQ63" s="243"/>
      <c r="AR63" s="243"/>
      <c r="AS63" s="243">
        <v>1446</v>
      </c>
      <c r="AT63" s="243"/>
      <c r="AU63" s="243"/>
      <c r="AV63" s="243"/>
      <c r="AW63" s="243"/>
      <c r="AX63" s="243"/>
      <c r="AY63" s="243">
        <v>247</v>
      </c>
      <c r="AZ63" s="243"/>
      <c r="BA63" s="243"/>
      <c r="BB63" s="243"/>
      <c r="BC63" s="243"/>
      <c r="BD63" s="243"/>
      <c r="BE63" s="243">
        <v>45</v>
      </c>
      <c r="BF63" s="243"/>
      <c r="BG63" s="243"/>
      <c r="BH63" s="243"/>
      <c r="BI63" s="243"/>
      <c r="BJ63" s="243"/>
    </row>
    <row r="64" spans="3:62">
      <c r="C64" s="195">
        <v>150</v>
      </c>
      <c r="D64" s="195"/>
      <c r="E64" s="195"/>
      <c r="F64" s="248" t="s">
        <v>300</v>
      </c>
      <c r="G64" s="248"/>
      <c r="H64" s="248"/>
      <c r="I64" s="195">
        <v>199</v>
      </c>
      <c r="J64" s="195"/>
      <c r="K64" s="195"/>
      <c r="N64" s="21"/>
      <c r="O64" s="243">
        <v>30347</v>
      </c>
      <c r="P64" s="243"/>
      <c r="Q64" s="243"/>
      <c r="R64" s="243"/>
      <c r="S64" s="243"/>
      <c r="T64" s="243"/>
      <c r="U64" s="243">
        <v>30314</v>
      </c>
      <c r="V64" s="243"/>
      <c r="W64" s="243"/>
      <c r="X64" s="243"/>
      <c r="Y64" s="243"/>
      <c r="Z64" s="243"/>
      <c r="AA64" s="243">
        <v>29227</v>
      </c>
      <c r="AB64" s="243"/>
      <c r="AC64" s="243"/>
      <c r="AD64" s="243"/>
      <c r="AE64" s="243"/>
      <c r="AF64" s="243"/>
      <c r="AG64" s="243">
        <v>3</v>
      </c>
      <c r="AH64" s="243"/>
      <c r="AI64" s="243"/>
      <c r="AJ64" s="243"/>
      <c r="AK64" s="243"/>
      <c r="AL64" s="243"/>
      <c r="AM64" s="243">
        <v>0</v>
      </c>
      <c r="AN64" s="243"/>
      <c r="AO64" s="243"/>
      <c r="AP64" s="243"/>
      <c r="AQ64" s="243"/>
      <c r="AR64" s="243"/>
      <c r="AS64" s="243">
        <v>936</v>
      </c>
      <c r="AT64" s="243"/>
      <c r="AU64" s="243"/>
      <c r="AV64" s="243"/>
      <c r="AW64" s="243"/>
      <c r="AX64" s="243"/>
      <c r="AY64" s="243">
        <v>148</v>
      </c>
      <c r="AZ64" s="243"/>
      <c r="BA64" s="243"/>
      <c r="BB64" s="243"/>
      <c r="BC64" s="243"/>
      <c r="BD64" s="243"/>
      <c r="BE64" s="243">
        <v>33</v>
      </c>
      <c r="BF64" s="243"/>
      <c r="BG64" s="243"/>
      <c r="BH64" s="243"/>
      <c r="BI64" s="243"/>
      <c r="BJ64" s="243"/>
    </row>
    <row r="65" spans="2:62">
      <c r="C65" s="195">
        <v>200</v>
      </c>
      <c r="D65" s="195"/>
      <c r="E65" s="195"/>
      <c r="F65" s="248" t="s">
        <v>300</v>
      </c>
      <c r="G65" s="248"/>
      <c r="H65" s="248"/>
      <c r="I65" s="195">
        <v>249</v>
      </c>
      <c r="J65" s="195"/>
      <c r="K65" s="195"/>
      <c r="N65" s="21"/>
      <c r="O65" s="243">
        <v>8651</v>
      </c>
      <c r="P65" s="243"/>
      <c r="Q65" s="243"/>
      <c r="R65" s="243"/>
      <c r="S65" s="243"/>
      <c r="T65" s="243"/>
      <c r="U65" s="243">
        <v>8642</v>
      </c>
      <c r="V65" s="243"/>
      <c r="W65" s="243"/>
      <c r="X65" s="243"/>
      <c r="Y65" s="243"/>
      <c r="Z65" s="243"/>
      <c r="AA65" s="243">
        <v>8460</v>
      </c>
      <c r="AB65" s="243"/>
      <c r="AC65" s="243"/>
      <c r="AD65" s="243"/>
      <c r="AE65" s="243"/>
      <c r="AF65" s="243"/>
      <c r="AG65" s="243">
        <v>0</v>
      </c>
      <c r="AH65" s="243"/>
      <c r="AI65" s="243"/>
      <c r="AJ65" s="243"/>
      <c r="AK65" s="243"/>
      <c r="AL65" s="243"/>
      <c r="AM65" s="243">
        <v>0</v>
      </c>
      <c r="AN65" s="243"/>
      <c r="AO65" s="243"/>
      <c r="AP65" s="243"/>
      <c r="AQ65" s="243"/>
      <c r="AR65" s="243"/>
      <c r="AS65" s="243">
        <v>116</v>
      </c>
      <c r="AT65" s="243"/>
      <c r="AU65" s="243"/>
      <c r="AV65" s="243"/>
      <c r="AW65" s="243"/>
      <c r="AX65" s="243"/>
      <c r="AY65" s="243">
        <v>66</v>
      </c>
      <c r="AZ65" s="243"/>
      <c r="BA65" s="243"/>
      <c r="BB65" s="243"/>
      <c r="BC65" s="243"/>
      <c r="BD65" s="243"/>
      <c r="BE65" s="243">
        <v>9</v>
      </c>
      <c r="BF65" s="243"/>
      <c r="BG65" s="243"/>
      <c r="BH65" s="243"/>
      <c r="BI65" s="243"/>
      <c r="BJ65" s="243"/>
    </row>
    <row r="66" spans="2:62">
      <c r="C66" s="195">
        <v>250</v>
      </c>
      <c r="D66" s="195"/>
      <c r="E66" s="195"/>
      <c r="F66" s="64"/>
      <c r="G66" s="245" t="s">
        <v>299</v>
      </c>
      <c r="H66" s="245"/>
      <c r="I66" s="246" t="s">
        <v>298</v>
      </c>
      <c r="J66" s="247"/>
      <c r="K66" s="247"/>
      <c r="N66" s="21"/>
      <c r="O66" s="243">
        <v>5804</v>
      </c>
      <c r="P66" s="243"/>
      <c r="Q66" s="243"/>
      <c r="R66" s="243"/>
      <c r="S66" s="243"/>
      <c r="T66" s="243"/>
      <c r="U66" s="243">
        <v>5800</v>
      </c>
      <c r="V66" s="243"/>
      <c r="W66" s="243"/>
      <c r="X66" s="243"/>
      <c r="Y66" s="243"/>
      <c r="Z66" s="243"/>
      <c r="AA66" s="243">
        <v>5710</v>
      </c>
      <c r="AB66" s="243"/>
      <c r="AC66" s="243"/>
      <c r="AD66" s="243"/>
      <c r="AE66" s="243"/>
      <c r="AF66" s="243"/>
      <c r="AG66" s="243">
        <v>0</v>
      </c>
      <c r="AH66" s="243"/>
      <c r="AI66" s="243"/>
      <c r="AJ66" s="243"/>
      <c r="AK66" s="243"/>
      <c r="AL66" s="243"/>
      <c r="AM66" s="243">
        <v>0</v>
      </c>
      <c r="AN66" s="243"/>
      <c r="AO66" s="243"/>
      <c r="AP66" s="243"/>
      <c r="AQ66" s="243"/>
      <c r="AR66" s="243"/>
      <c r="AS66" s="243">
        <v>51</v>
      </c>
      <c r="AT66" s="243"/>
      <c r="AU66" s="243"/>
      <c r="AV66" s="243"/>
      <c r="AW66" s="243"/>
      <c r="AX66" s="243"/>
      <c r="AY66" s="243">
        <v>39</v>
      </c>
      <c r="AZ66" s="243"/>
      <c r="BA66" s="243"/>
      <c r="BB66" s="243"/>
      <c r="BC66" s="243"/>
      <c r="BD66" s="243"/>
      <c r="BE66" s="243">
        <v>4</v>
      </c>
      <c r="BF66" s="243"/>
      <c r="BG66" s="243"/>
      <c r="BH66" s="243"/>
      <c r="BI66" s="243"/>
      <c r="BJ66" s="243"/>
    </row>
    <row r="67" spans="2:6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2:62">
      <c r="C68" s="244" t="s">
        <v>15</v>
      </c>
      <c r="D68" s="244"/>
      <c r="E68" s="64" t="s">
        <v>246</v>
      </c>
      <c r="F68" s="4" t="s">
        <v>609</v>
      </c>
    </row>
    <row r="69" spans="2:62">
      <c r="B69" s="242" t="s">
        <v>16</v>
      </c>
      <c r="C69" s="242"/>
      <c r="D69" s="242"/>
      <c r="E69" s="64" t="s">
        <v>246</v>
      </c>
      <c r="F69" s="4" t="s">
        <v>297</v>
      </c>
    </row>
  </sheetData>
  <mergeCells count="404">
    <mergeCell ref="A1:S2"/>
    <mergeCell ref="B5:BJ5"/>
    <mergeCell ref="BG14:BJ14"/>
    <mergeCell ref="N8:Q12"/>
    <mergeCell ref="AA9:AD12"/>
    <mergeCell ref="AE9:AH12"/>
    <mergeCell ref="AI9:AL12"/>
    <mergeCell ref="AM9:AP12"/>
    <mergeCell ref="AQ9:AT12"/>
    <mergeCell ref="AU9:AX12"/>
    <mergeCell ref="AY9:BB12"/>
    <mergeCell ref="BC9:BF12"/>
    <mergeCell ref="BG9:BJ12"/>
    <mergeCell ref="N7:BJ7"/>
    <mergeCell ref="AA8:AP8"/>
    <mergeCell ref="AQ8:BJ8"/>
    <mergeCell ref="B7:M12"/>
    <mergeCell ref="R9:U9"/>
    <mergeCell ref="R10:U10"/>
    <mergeCell ref="R11:U11"/>
    <mergeCell ref="V9:Z9"/>
    <mergeCell ref="V10:Z10"/>
    <mergeCell ref="V11:Z11"/>
    <mergeCell ref="C14:L14"/>
    <mergeCell ref="AY14:BB14"/>
    <mergeCell ref="BC14:BF14"/>
    <mergeCell ref="C16:L16"/>
    <mergeCell ref="N16:Q16"/>
    <mergeCell ref="R16:U16"/>
    <mergeCell ref="V16:Z16"/>
    <mergeCell ref="AA16:AD16"/>
    <mergeCell ref="AE16:AH16"/>
    <mergeCell ref="AI16:AL16"/>
    <mergeCell ref="AM16:AP16"/>
    <mergeCell ref="AQ16:AT16"/>
    <mergeCell ref="AU16:AX16"/>
    <mergeCell ref="AY16:BB16"/>
    <mergeCell ref="BC16:BF16"/>
    <mergeCell ref="N14:Q14"/>
    <mergeCell ref="R14:U14"/>
    <mergeCell ref="V14:Z14"/>
    <mergeCell ref="AA14:AD14"/>
    <mergeCell ref="AE14:AH14"/>
    <mergeCell ref="AI14:AL14"/>
    <mergeCell ref="AM14:AP14"/>
    <mergeCell ref="AQ14:AT14"/>
    <mergeCell ref="AU14:AX14"/>
    <mergeCell ref="BG16:BJ16"/>
    <mergeCell ref="C18:L18"/>
    <mergeCell ref="N18:Q18"/>
    <mergeCell ref="R18:U18"/>
    <mergeCell ref="V18:Z18"/>
    <mergeCell ref="AA18:AD18"/>
    <mergeCell ref="AE18:AH18"/>
    <mergeCell ref="AI18:AL18"/>
    <mergeCell ref="AM18:AP18"/>
    <mergeCell ref="AQ18:AT18"/>
    <mergeCell ref="AU18:AX18"/>
    <mergeCell ref="AY18:BB18"/>
    <mergeCell ref="BC18:BF18"/>
    <mergeCell ref="BG18:BJ18"/>
    <mergeCell ref="C20:D20"/>
    <mergeCell ref="B21:D21"/>
    <mergeCell ref="B24:BJ24"/>
    <mergeCell ref="B26:N28"/>
    <mergeCell ref="O26:T28"/>
    <mergeCell ref="BE26:BJ28"/>
    <mergeCell ref="U26:BD26"/>
    <mergeCell ref="U27:Z28"/>
    <mergeCell ref="AA27:AF28"/>
    <mergeCell ref="AG27:AL28"/>
    <mergeCell ref="AM27:AR28"/>
    <mergeCell ref="AS27:AX28"/>
    <mergeCell ref="AY27:BD28"/>
    <mergeCell ref="C30:M30"/>
    <mergeCell ref="O30:T30"/>
    <mergeCell ref="U30:Z30"/>
    <mergeCell ref="AA30:AF30"/>
    <mergeCell ref="AG30:AL30"/>
    <mergeCell ref="AM30:AR30"/>
    <mergeCell ref="AS30:AX30"/>
    <mergeCell ref="AY30:BD30"/>
    <mergeCell ref="BE30:BJ30"/>
    <mergeCell ref="O32:T32"/>
    <mergeCell ref="U32:Z32"/>
    <mergeCell ref="AA32:AF32"/>
    <mergeCell ref="AG32:AL32"/>
    <mergeCell ref="AM32:AR32"/>
    <mergeCell ref="AS32:AX32"/>
    <mergeCell ref="AY32:BD32"/>
    <mergeCell ref="BE32:BJ32"/>
    <mergeCell ref="L32:M32"/>
    <mergeCell ref="U42:Z42"/>
    <mergeCell ref="C35:E35"/>
    <mergeCell ref="F35:H35"/>
    <mergeCell ref="I35:K35"/>
    <mergeCell ref="AY33:BD33"/>
    <mergeCell ref="BE33:BJ33"/>
    <mergeCell ref="AA34:AF34"/>
    <mergeCell ref="AG34:AL34"/>
    <mergeCell ref="AS34:AX34"/>
    <mergeCell ref="AY34:BD34"/>
    <mergeCell ref="BE34:BJ34"/>
    <mergeCell ref="AY35:BD35"/>
    <mergeCell ref="BE35:BJ35"/>
    <mergeCell ref="O35:T35"/>
    <mergeCell ref="U35:Z35"/>
    <mergeCell ref="AA35:AF35"/>
    <mergeCell ref="AG35:AL35"/>
    <mergeCell ref="AM35:AR35"/>
    <mergeCell ref="AS35:AX35"/>
    <mergeCell ref="AA40:AF40"/>
    <mergeCell ref="O36:T36"/>
    <mergeCell ref="U36:Z36"/>
    <mergeCell ref="AA36:AF36"/>
    <mergeCell ref="AG36:AL36"/>
    <mergeCell ref="AM36:AR36"/>
    <mergeCell ref="AS36:AX36"/>
    <mergeCell ref="O33:T33"/>
    <mergeCell ref="U33:Z33"/>
    <mergeCell ref="AA33:AF33"/>
    <mergeCell ref="AG33:AL33"/>
    <mergeCell ref="AM33:AR33"/>
    <mergeCell ref="AS33:AX33"/>
    <mergeCell ref="O34:T34"/>
    <mergeCell ref="U34:Z34"/>
    <mergeCell ref="AM34:AR34"/>
    <mergeCell ref="AY36:BD36"/>
    <mergeCell ref="BE36:BJ36"/>
    <mergeCell ref="O38:T38"/>
    <mergeCell ref="O40:T40"/>
    <mergeCell ref="O42:T42"/>
    <mergeCell ref="C40:E40"/>
    <mergeCell ref="F40:H40"/>
    <mergeCell ref="AM51:AR51"/>
    <mergeCell ref="U38:Z38"/>
    <mergeCell ref="AA38:AF38"/>
    <mergeCell ref="AG38:AL38"/>
    <mergeCell ref="AM38:AR38"/>
    <mergeCell ref="O39:T39"/>
    <mergeCell ref="U39:Z39"/>
    <mergeCell ref="AA39:AF39"/>
    <mergeCell ref="AG39:AL39"/>
    <mergeCell ref="AM39:AR39"/>
    <mergeCell ref="AS39:AX39"/>
    <mergeCell ref="AG40:AL40"/>
    <mergeCell ref="AM40:AR40"/>
    <mergeCell ref="AS40:AX40"/>
    <mergeCell ref="AY40:BD40"/>
    <mergeCell ref="BE38:BJ38"/>
    <mergeCell ref="AY39:BD39"/>
    <mergeCell ref="BE39:BJ39"/>
    <mergeCell ref="BE40:BJ40"/>
    <mergeCell ref="AS38:AX38"/>
    <mergeCell ref="AY38:BD38"/>
    <mergeCell ref="O41:T41"/>
    <mergeCell ref="U41:Z41"/>
    <mergeCell ref="AA41:AF41"/>
    <mergeCell ref="AG41:AL41"/>
    <mergeCell ref="AM41:AR41"/>
    <mergeCell ref="AS41:AX41"/>
    <mergeCell ref="AY41:BD41"/>
    <mergeCell ref="BE41:BJ41"/>
    <mergeCell ref="U40:Z40"/>
    <mergeCell ref="AA42:AF42"/>
    <mergeCell ref="AG42:AL42"/>
    <mergeCell ref="AM42:AR42"/>
    <mergeCell ref="AS42:AX42"/>
    <mergeCell ref="AY42:BD42"/>
    <mergeCell ref="BE42:BJ42"/>
    <mergeCell ref="C32:E32"/>
    <mergeCell ref="F32:H32"/>
    <mergeCell ref="I32:K32"/>
    <mergeCell ref="C33:E33"/>
    <mergeCell ref="F33:H33"/>
    <mergeCell ref="I33:K33"/>
    <mergeCell ref="C34:E34"/>
    <mergeCell ref="F34:H34"/>
    <mergeCell ref="I34:K34"/>
    <mergeCell ref="F36:H36"/>
    <mergeCell ref="I36:K36"/>
    <mergeCell ref="C38:E38"/>
    <mergeCell ref="F38:H38"/>
    <mergeCell ref="I38:K38"/>
    <mergeCell ref="C36:E36"/>
    <mergeCell ref="C39:E39"/>
    <mergeCell ref="F39:H39"/>
    <mergeCell ref="I39:K39"/>
    <mergeCell ref="I40:K40"/>
    <mergeCell ref="C41:E41"/>
    <mergeCell ref="F41:H41"/>
    <mergeCell ref="I41:K41"/>
    <mergeCell ref="I45:K45"/>
    <mergeCell ref="C46:E46"/>
    <mergeCell ref="F46:H46"/>
    <mergeCell ref="I46:K46"/>
    <mergeCell ref="C42:E42"/>
    <mergeCell ref="F42:H42"/>
    <mergeCell ref="I42:K42"/>
    <mergeCell ref="C44:E44"/>
    <mergeCell ref="F44:H44"/>
    <mergeCell ref="I44:K44"/>
    <mergeCell ref="F51:H51"/>
    <mergeCell ref="I51:K51"/>
    <mergeCell ref="L51:M51"/>
    <mergeCell ref="C45:E45"/>
    <mergeCell ref="F45:H45"/>
    <mergeCell ref="O51:T51"/>
    <mergeCell ref="U51:Z51"/>
    <mergeCell ref="AA51:AF51"/>
    <mergeCell ref="AG44:AL44"/>
    <mergeCell ref="O47:T47"/>
    <mergeCell ref="U47:Z47"/>
    <mergeCell ref="AA47:AF47"/>
    <mergeCell ref="AG47:AL47"/>
    <mergeCell ref="G47:H47"/>
    <mergeCell ref="C49:M49"/>
    <mergeCell ref="O49:T49"/>
    <mergeCell ref="U49:Z49"/>
    <mergeCell ref="AA49:AF49"/>
    <mergeCell ref="AG49:AL49"/>
    <mergeCell ref="C47:E47"/>
    <mergeCell ref="I47:K47"/>
    <mergeCell ref="C51:E51"/>
    <mergeCell ref="AM44:AR44"/>
    <mergeCell ref="AS44:AX44"/>
    <mergeCell ref="O46:T46"/>
    <mergeCell ref="U46:Z46"/>
    <mergeCell ref="AA46:AF46"/>
    <mergeCell ref="AG46:AL46"/>
    <mergeCell ref="AY44:BD44"/>
    <mergeCell ref="BE44:BJ44"/>
    <mergeCell ref="O45:T45"/>
    <mergeCell ref="U45:Z45"/>
    <mergeCell ref="AA45:AF45"/>
    <mergeCell ref="AG45:AL45"/>
    <mergeCell ref="AM45:AR45"/>
    <mergeCell ref="AM46:AR46"/>
    <mergeCell ref="AS46:AX46"/>
    <mergeCell ref="O44:T44"/>
    <mergeCell ref="U44:Z44"/>
    <mergeCell ref="AA44:AF44"/>
    <mergeCell ref="AS45:AX45"/>
    <mergeCell ref="AY45:BD45"/>
    <mergeCell ref="BE45:BJ45"/>
    <mergeCell ref="AY46:BD46"/>
    <mergeCell ref="BE46:BJ46"/>
    <mergeCell ref="AG53:AL53"/>
    <mergeCell ref="AS53:AX53"/>
    <mergeCell ref="AY53:BD53"/>
    <mergeCell ref="AY51:BD51"/>
    <mergeCell ref="BE51:BJ51"/>
    <mergeCell ref="AY52:BD52"/>
    <mergeCell ref="BE52:BJ52"/>
    <mergeCell ref="AS47:AX47"/>
    <mergeCell ref="AY47:BD47"/>
    <mergeCell ref="BE47:BJ47"/>
    <mergeCell ref="AG51:AL51"/>
    <mergeCell ref="BE53:BJ53"/>
    <mergeCell ref="AM53:AR53"/>
    <mergeCell ref="AS51:AX51"/>
    <mergeCell ref="AG52:AL52"/>
    <mergeCell ref="AM52:AR52"/>
    <mergeCell ref="AS52:AX52"/>
    <mergeCell ref="AM49:AR49"/>
    <mergeCell ref="AS49:AX49"/>
    <mergeCell ref="AY49:BD49"/>
    <mergeCell ref="BE49:BJ49"/>
    <mergeCell ref="AM47:AR47"/>
    <mergeCell ref="I55:K55"/>
    <mergeCell ref="O55:T55"/>
    <mergeCell ref="U55:Z55"/>
    <mergeCell ref="C52:E52"/>
    <mergeCell ref="F52:H52"/>
    <mergeCell ref="I52:K52"/>
    <mergeCell ref="O52:T52"/>
    <mergeCell ref="U52:Z52"/>
    <mergeCell ref="AA52:AF52"/>
    <mergeCell ref="AA53:AF53"/>
    <mergeCell ref="BE55:BJ55"/>
    <mergeCell ref="AG54:AL54"/>
    <mergeCell ref="AM54:AR54"/>
    <mergeCell ref="AS54:AX54"/>
    <mergeCell ref="AY54:BD54"/>
    <mergeCell ref="BE54:BJ54"/>
    <mergeCell ref="C53:E53"/>
    <mergeCell ref="F53:H53"/>
    <mergeCell ref="I53:K53"/>
    <mergeCell ref="O53:T53"/>
    <mergeCell ref="U53:Z53"/>
    <mergeCell ref="AA55:AF55"/>
    <mergeCell ref="AG55:AL55"/>
    <mergeCell ref="AM55:AR55"/>
    <mergeCell ref="AS55:AX55"/>
    <mergeCell ref="AY55:BD55"/>
    <mergeCell ref="C54:E54"/>
    <mergeCell ref="F54:H54"/>
    <mergeCell ref="I54:K54"/>
    <mergeCell ref="O54:T54"/>
    <mergeCell ref="U54:Z54"/>
    <mergeCell ref="AA54:AF54"/>
    <mergeCell ref="C55:E55"/>
    <mergeCell ref="F55:H55"/>
    <mergeCell ref="C58:E58"/>
    <mergeCell ref="F58:H58"/>
    <mergeCell ref="I58:K58"/>
    <mergeCell ref="O58:T58"/>
    <mergeCell ref="U58:Z58"/>
    <mergeCell ref="C57:E57"/>
    <mergeCell ref="F57:H57"/>
    <mergeCell ref="I57:K57"/>
    <mergeCell ref="O57:T57"/>
    <mergeCell ref="U57:Z57"/>
    <mergeCell ref="BE58:BJ58"/>
    <mergeCell ref="AG57:AL57"/>
    <mergeCell ref="AM57:AR57"/>
    <mergeCell ref="AS57:AX57"/>
    <mergeCell ref="AY57:BD57"/>
    <mergeCell ref="BE57:BJ57"/>
    <mergeCell ref="AA59:AF59"/>
    <mergeCell ref="AA58:AF58"/>
    <mergeCell ref="AG58:AL58"/>
    <mergeCell ref="AM58:AR58"/>
    <mergeCell ref="AS58:AX58"/>
    <mergeCell ref="AY58:BD58"/>
    <mergeCell ref="AA57:AF57"/>
    <mergeCell ref="C60:E60"/>
    <mergeCell ref="F60:H60"/>
    <mergeCell ref="I60:K60"/>
    <mergeCell ref="O60:T60"/>
    <mergeCell ref="U60:Z60"/>
    <mergeCell ref="C59:E59"/>
    <mergeCell ref="F59:H59"/>
    <mergeCell ref="I59:K59"/>
    <mergeCell ref="O59:T59"/>
    <mergeCell ref="U59:Z59"/>
    <mergeCell ref="BE60:BJ60"/>
    <mergeCell ref="AG59:AL59"/>
    <mergeCell ref="AM59:AR59"/>
    <mergeCell ref="AS59:AX59"/>
    <mergeCell ref="AY59:BD59"/>
    <mergeCell ref="BE59:BJ59"/>
    <mergeCell ref="AA61:AF61"/>
    <mergeCell ref="AA60:AF60"/>
    <mergeCell ref="AG60:AL60"/>
    <mergeCell ref="AM60:AR60"/>
    <mergeCell ref="AS60:AX60"/>
    <mergeCell ref="AY60:BD60"/>
    <mergeCell ref="C63:E63"/>
    <mergeCell ref="F63:H63"/>
    <mergeCell ref="I63:K63"/>
    <mergeCell ref="O63:T63"/>
    <mergeCell ref="U63:Z63"/>
    <mergeCell ref="C61:E61"/>
    <mergeCell ref="F61:H61"/>
    <mergeCell ref="I61:K61"/>
    <mergeCell ref="O61:T61"/>
    <mergeCell ref="U61:Z61"/>
    <mergeCell ref="BE63:BJ63"/>
    <mergeCell ref="AG61:AL61"/>
    <mergeCell ref="AM61:AR61"/>
    <mergeCell ref="AS61:AX61"/>
    <mergeCell ref="AY61:BD61"/>
    <mergeCell ref="BE61:BJ61"/>
    <mergeCell ref="AA64:AF64"/>
    <mergeCell ref="AA63:AF63"/>
    <mergeCell ref="AG63:AL63"/>
    <mergeCell ref="AM63:AR63"/>
    <mergeCell ref="AS63:AX63"/>
    <mergeCell ref="AY63:BD63"/>
    <mergeCell ref="C65:E65"/>
    <mergeCell ref="F65:H65"/>
    <mergeCell ref="I65:K65"/>
    <mergeCell ref="O65:T65"/>
    <mergeCell ref="U65:Z65"/>
    <mergeCell ref="C64:E64"/>
    <mergeCell ref="F64:H64"/>
    <mergeCell ref="I64:K64"/>
    <mergeCell ref="O64:T64"/>
    <mergeCell ref="U64:Z64"/>
    <mergeCell ref="AS65:AX65"/>
    <mergeCell ref="AY65:BD65"/>
    <mergeCell ref="BE65:BJ65"/>
    <mergeCell ref="AG64:AL64"/>
    <mergeCell ref="AM64:AR64"/>
    <mergeCell ref="AS64:AX64"/>
    <mergeCell ref="AY64:BD64"/>
    <mergeCell ref="BE64:BJ64"/>
    <mergeCell ref="O66:T66"/>
    <mergeCell ref="U66:Z66"/>
    <mergeCell ref="AA66:AF66"/>
    <mergeCell ref="AA65:AF65"/>
    <mergeCell ref="AG65:AL65"/>
    <mergeCell ref="AM65:AR65"/>
    <mergeCell ref="B69:D69"/>
    <mergeCell ref="AG66:AL66"/>
    <mergeCell ref="AM66:AR66"/>
    <mergeCell ref="AS66:AX66"/>
    <mergeCell ref="AY66:BD66"/>
    <mergeCell ref="BE66:BJ66"/>
    <mergeCell ref="C68:D68"/>
    <mergeCell ref="C66:E66"/>
    <mergeCell ref="G66:H66"/>
    <mergeCell ref="I66:K66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4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181">
        <f>'236'!A1+1</f>
        <v>237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3" ht="11.1" customHeight="1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3" ht="11.1" customHeight="1"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</row>
    <row r="4" spans="2:63" ht="11.1" customHeight="1"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</row>
    <row r="5" spans="2:63" ht="18" customHeight="1">
      <c r="B5" s="263" t="s">
        <v>580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2:63" ht="12.95" customHeight="1">
      <c r="BJ6" s="1" t="s">
        <v>312</v>
      </c>
    </row>
    <row r="7" spans="2:63" ht="15" customHeight="1">
      <c r="B7" s="300" t="s">
        <v>361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 t="s">
        <v>360</v>
      </c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 t="s">
        <v>309</v>
      </c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/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8"/>
    </row>
    <row r="8" spans="2:63" ht="15" customHeight="1">
      <c r="B8" s="303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 t="s">
        <v>302</v>
      </c>
      <c r="S8" s="259"/>
      <c r="T8" s="259"/>
      <c r="U8" s="259"/>
      <c r="V8" s="259"/>
      <c r="W8" s="259"/>
      <c r="X8" s="259"/>
      <c r="Y8" s="259"/>
      <c r="Z8" s="259"/>
      <c r="AA8" s="259" t="s">
        <v>301</v>
      </c>
      <c r="AB8" s="259"/>
      <c r="AC8" s="259"/>
      <c r="AD8" s="259"/>
      <c r="AE8" s="259"/>
      <c r="AF8" s="259"/>
      <c r="AG8" s="259"/>
      <c r="AH8" s="259"/>
      <c r="AI8" s="259"/>
      <c r="AJ8" s="259" t="s">
        <v>302</v>
      </c>
      <c r="AK8" s="259"/>
      <c r="AL8" s="259"/>
      <c r="AM8" s="259"/>
      <c r="AN8" s="259"/>
      <c r="AO8" s="259"/>
      <c r="AP8" s="259"/>
      <c r="AQ8" s="259"/>
      <c r="AR8" s="259"/>
      <c r="AS8" s="259" t="s">
        <v>301</v>
      </c>
      <c r="AT8" s="259"/>
      <c r="AU8" s="259"/>
      <c r="AV8" s="259"/>
      <c r="AW8" s="259"/>
      <c r="AX8" s="259"/>
      <c r="AY8" s="259"/>
      <c r="AZ8" s="259"/>
      <c r="BA8" s="259"/>
      <c r="BB8" s="304" t="s">
        <v>359</v>
      </c>
      <c r="BC8" s="259"/>
      <c r="BD8" s="259"/>
      <c r="BE8" s="259"/>
      <c r="BF8" s="259"/>
      <c r="BG8" s="259"/>
      <c r="BH8" s="259"/>
      <c r="BI8" s="259"/>
      <c r="BJ8" s="260"/>
    </row>
    <row r="9" spans="2:63" ht="15" customHeight="1">
      <c r="B9" s="303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60"/>
    </row>
    <row r="10" spans="2:63">
      <c r="Q10" s="20"/>
    </row>
    <row r="11" spans="2:63">
      <c r="C11" s="250" t="s">
        <v>26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1"/>
      <c r="R11" s="249">
        <v>332746</v>
      </c>
      <c r="S11" s="249"/>
      <c r="T11" s="249"/>
      <c r="U11" s="249"/>
      <c r="V11" s="249"/>
      <c r="W11" s="249"/>
      <c r="X11" s="249"/>
      <c r="Y11" s="249"/>
      <c r="Z11" s="249"/>
      <c r="AA11" s="249">
        <v>704308</v>
      </c>
      <c r="AB11" s="249"/>
      <c r="AC11" s="249"/>
      <c r="AD11" s="249"/>
      <c r="AE11" s="249"/>
      <c r="AF11" s="249"/>
      <c r="AG11" s="249"/>
      <c r="AH11" s="249"/>
      <c r="AI11" s="249"/>
      <c r="AJ11" s="249">
        <v>327892</v>
      </c>
      <c r="AK11" s="249"/>
      <c r="AL11" s="249"/>
      <c r="AM11" s="249"/>
      <c r="AN11" s="249"/>
      <c r="AO11" s="249"/>
      <c r="AP11" s="249"/>
      <c r="AQ11" s="249"/>
      <c r="AR11" s="249"/>
      <c r="AS11" s="249">
        <v>694815</v>
      </c>
      <c r="AT11" s="249"/>
      <c r="AU11" s="249"/>
      <c r="AV11" s="249"/>
      <c r="AW11" s="249"/>
      <c r="AX11" s="249"/>
      <c r="AY11" s="249"/>
      <c r="AZ11" s="249"/>
      <c r="BA11" s="249"/>
      <c r="BB11" s="302">
        <f>AS11/AJ11</f>
        <v>2.1190361460480891</v>
      </c>
      <c r="BC11" s="302"/>
      <c r="BD11" s="302"/>
      <c r="BE11" s="302"/>
      <c r="BF11" s="302"/>
      <c r="BG11" s="302"/>
      <c r="BH11" s="302"/>
      <c r="BI11" s="302"/>
      <c r="BJ11" s="302"/>
    </row>
    <row r="12" spans="2:63">
      <c r="Q12" s="21"/>
    </row>
    <row r="13" spans="2:63">
      <c r="D13" s="246" t="s">
        <v>358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1"/>
      <c r="R13" s="243">
        <v>113477</v>
      </c>
      <c r="S13" s="243"/>
      <c r="T13" s="243"/>
      <c r="U13" s="243"/>
      <c r="V13" s="243"/>
      <c r="W13" s="243"/>
      <c r="X13" s="243"/>
      <c r="Y13" s="243"/>
      <c r="Z13" s="243"/>
      <c r="AA13" s="243">
        <v>300485</v>
      </c>
      <c r="AB13" s="243"/>
      <c r="AC13" s="243"/>
      <c r="AD13" s="243"/>
      <c r="AE13" s="243"/>
      <c r="AF13" s="243"/>
      <c r="AG13" s="243"/>
      <c r="AH13" s="243"/>
      <c r="AI13" s="243"/>
      <c r="AJ13" s="243">
        <v>110999</v>
      </c>
      <c r="AK13" s="243"/>
      <c r="AL13" s="243"/>
      <c r="AM13" s="243"/>
      <c r="AN13" s="243"/>
      <c r="AO13" s="243"/>
      <c r="AP13" s="243"/>
      <c r="AQ13" s="243"/>
      <c r="AR13" s="243"/>
      <c r="AS13" s="243">
        <v>294760</v>
      </c>
      <c r="AT13" s="243"/>
      <c r="AU13" s="243"/>
      <c r="AV13" s="243"/>
      <c r="AW13" s="243"/>
      <c r="AX13" s="243"/>
      <c r="AY13" s="243"/>
      <c r="AZ13" s="243"/>
      <c r="BA13" s="243"/>
      <c r="BB13" s="301">
        <f>AS13/AJ13</f>
        <v>2.6555194190938658</v>
      </c>
      <c r="BC13" s="301"/>
      <c r="BD13" s="301"/>
      <c r="BE13" s="301"/>
      <c r="BF13" s="301"/>
      <c r="BG13" s="301"/>
      <c r="BH13" s="301"/>
      <c r="BI13" s="301"/>
      <c r="BJ13" s="301"/>
    </row>
    <row r="14" spans="2:63">
      <c r="Q14" s="21"/>
    </row>
    <row r="15" spans="2:63">
      <c r="D15" s="246" t="s">
        <v>357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1"/>
      <c r="R15" s="243">
        <v>4855</v>
      </c>
      <c r="S15" s="243"/>
      <c r="T15" s="243"/>
      <c r="U15" s="243"/>
      <c r="V15" s="243"/>
      <c r="W15" s="243"/>
      <c r="X15" s="243"/>
      <c r="Y15" s="243"/>
      <c r="Z15" s="243"/>
      <c r="AA15" s="243">
        <v>11435</v>
      </c>
      <c r="AB15" s="243"/>
      <c r="AC15" s="243"/>
      <c r="AD15" s="243"/>
      <c r="AE15" s="243"/>
      <c r="AF15" s="243"/>
      <c r="AG15" s="243"/>
      <c r="AH15" s="243"/>
      <c r="AI15" s="243"/>
      <c r="AJ15" s="243">
        <v>4752</v>
      </c>
      <c r="AK15" s="243"/>
      <c r="AL15" s="243"/>
      <c r="AM15" s="243"/>
      <c r="AN15" s="243"/>
      <c r="AO15" s="243"/>
      <c r="AP15" s="243"/>
      <c r="AQ15" s="243"/>
      <c r="AR15" s="243"/>
      <c r="AS15" s="243">
        <v>11244</v>
      </c>
      <c r="AT15" s="243"/>
      <c r="AU15" s="243"/>
      <c r="AV15" s="243"/>
      <c r="AW15" s="243"/>
      <c r="AX15" s="243"/>
      <c r="AY15" s="243"/>
      <c r="AZ15" s="243"/>
      <c r="BA15" s="243"/>
      <c r="BB15" s="301">
        <f>AS15/AJ15</f>
        <v>2.3661616161616164</v>
      </c>
      <c r="BC15" s="301"/>
      <c r="BD15" s="301"/>
      <c r="BE15" s="301"/>
      <c r="BF15" s="301"/>
      <c r="BG15" s="301"/>
      <c r="BH15" s="301"/>
      <c r="BI15" s="301"/>
      <c r="BJ15" s="301"/>
    </row>
    <row r="16" spans="2:63">
      <c r="Q16" s="21"/>
    </row>
    <row r="17" spans="2:62">
      <c r="D17" s="246" t="s">
        <v>66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1"/>
      <c r="R17" s="243">
        <v>213909</v>
      </c>
      <c r="S17" s="243"/>
      <c r="T17" s="243"/>
      <c r="U17" s="243"/>
      <c r="V17" s="243"/>
      <c r="W17" s="243"/>
      <c r="X17" s="243"/>
      <c r="Y17" s="243"/>
      <c r="Z17" s="243"/>
      <c r="AA17" s="243">
        <v>391390</v>
      </c>
      <c r="AB17" s="243"/>
      <c r="AC17" s="243"/>
      <c r="AD17" s="243"/>
      <c r="AE17" s="243"/>
      <c r="AF17" s="243"/>
      <c r="AG17" s="243"/>
      <c r="AH17" s="243"/>
      <c r="AI17" s="243"/>
      <c r="AJ17" s="243">
        <v>211678</v>
      </c>
      <c r="AK17" s="243"/>
      <c r="AL17" s="243"/>
      <c r="AM17" s="243"/>
      <c r="AN17" s="243"/>
      <c r="AO17" s="243"/>
      <c r="AP17" s="243"/>
      <c r="AQ17" s="243"/>
      <c r="AR17" s="243"/>
      <c r="AS17" s="243">
        <v>387883</v>
      </c>
      <c r="AT17" s="243"/>
      <c r="AU17" s="243"/>
      <c r="AV17" s="243"/>
      <c r="AW17" s="243"/>
      <c r="AX17" s="243"/>
      <c r="AY17" s="243"/>
      <c r="AZ17" s="243"/>
      <c r="BA17" s="243"/>
      <c r="BB17" s="301">
        <f t="shared" ref="BB17:BB22" si="0">AS17/AJ17</f>
        <v>1.832419996409641</v>
      </c>
      <c r="BC17" s="301"/>
      <c r="BD17" s="301"/>
      <c r="BE17" s="301"/>
      <c r="BF17" s="301"/>
      <c r="BG17" s="301"/>
      <c r="BH17" s="301"/>
      <c r="BI17" s="301"/>
      <c r="BJ17" s="301"/>
    </row>
    <row r="18" spans="2:62">
      <c r="E18" s="246" t="s">
        <v>356</v>
      </c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1"/>
      <c r="R18" s="243">
        <v>65257</v>
      </c>
      <c r="S18" s="243"/>
      <c r="T18" s="243"/>
      <c r="U18" s="243"/>
      <c r="V18" s="243"/>
      <c r="W18" s="243"/>
      <c r="X18" s="243"/>
      <c r="Y18" s="243"/>
      <c r="Z18" s="243"/>
      <c r="AA18" s="243">
        <v>92788</v>
      </c>
      <c r="AB18" s="243"/>
      <c r="AC18" s="243"/>
      <c r="AD18" s="243"/>
      <c r="AE18" s="243"/>
      <c r="AF18" s="243"/>
      <c r="AG18" s="243"/>
      <c r="AH18" s="243"/>
      <c r="AI18" s="243"/>
      <c r="AJ18" s="243">
        <v>64243</v>
      </c>
      <c r="AK18" s="243"/>
      <c r="AL18" s="243"/>
      <c r="AM18" s="243"/>
      <c r="AN18" s="243"/>
      <c r="AO18" s="243"/>
      <c r="AP18" s="243"/>
      <c r="AQ18" s="243"/>
      <c r="AR18" s="243"/>
      <c r="AS18" s="243">
        <v>91254</v>
      </c>
      <c r="AT18" s="243"/>
      <c r="AU18" s="243"/>
      <c r="AV18" s="243"/>
      <c r="AW18" s="243"/>
      <c r="AX18" s="243"/>
      <c r="AY18" s="243"/>
      <c r="AZ18" s="243"/>
      <c r="BA18" s="243"/>
      <c r="BB18" s="301">
        <f t="shared" si="0"/>
        <v>1.4204504770947808</v>
      </c>
      <c r="BC18" s="301"/>
      <c r="BD18" s="301"/>
      <c r="BE18" s="301"/>
      <c r="BF18" s="301"/>
      <c r="BG18" s="301"/>
      <c r="BH18" s="301"/>
      <c r="BI18" s="301"/>
      <c r="BJ18" s="301"/>
    </row>
    <row r="19" spans="2:62">
      <c r="E19" s="246" t="s">
        <v>355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1"/>
      <c r="R19" s="243">
        <v>89959</v>
      </c>
      <c r="S19" s="243"/>
      <c r="T19" s="243"/>
      <c r="U19" s="243"/>
      <c r="V19" s="243"/>
      <c r="W19" s="243"/>
      <c r="X19" s="243"/>
      <c r="Y19" s="243"/>
      <c r="Z19" s="243"/>
      <c r="AA19" s="243">
        <v>171540</v>
      </c>
      <c r="AB19" s="243"/>
      <c r="AC19" s="243"/>
      <c r="AD19" s="243"/>
      <c r="AE19" s="243"/>
      <c r="AF19" s="243"/>
      <c r="AG19" s="243"/>
      <c r="AH19" s="243"/>
      <c r="AI19" s="243"/>
      <c r="AJ19" s="243">
        <v>89114</v>
      </c>
      <c r="AK19" s="243"/>
      <c r="AL19" s="243"/>
      <c r="AM19" s="243"/>
      <c r="AN19" s="243"/>
      <c r="AO19" s="243"/>
      <c r="AP19" s="243"/>
      <c r="AQ19" s="243"/>
      <c r="AR19" s="243"/>
      <c r="AS19" s="243">
        <v>170153</v>
      </c>
      <c r="AT19" s="243"/>
      <c r="AU19" s="243"/>
      <c r="AV19" s="243"/>
      <c r="AW19" s="243"/>
      <c r="AX19" s="243"/>
      <c r="AY19" s="243"/>
      <c r="AZ19" s="243"/>
      <c r="BA19" s="243"/>
      <c r="BB19" s="301">
        <f t="shared" si="0"/>
        <v>1.9093857306371613</v>
      </c>
      <c r="BC19" s="301"/>
      <c r="BD19" s="301"/>
      <c r="BE19" s="301"/>
      <c r="BF19" s="301"/>
      <c r="BG19" s="301"/>
      <c r="BH19" s="301"/>
      <c r="BI19" s="301"/>
      <c r="BJ19" s="301"/>
    </row>
    <row r="20" spans="2:62">
      <c r="E20" s="246" t="s">
        <v>354</v>
      </c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1"/>
      <c r="R20" s="243">
        <v>39252</v>
      </c>
      <c r="S20" s="243"/>
      <c r="T20" s="243"/>
      <c r="U20" s="243"/>
      <c r="V20" s="243"/>
      <c r="W20" s="243"/>
      <c r="X20" s="243"/>
      <c r="Y20" s="243"/>
      <c r="Z20" s="243"/>
      <c r="AA20" s="243">
        <v>83028</v>
      </c>
      <c r="AB20" s="243"/>
      <c r="AC20" s="243"/>
      <c r="AD20" s="243"/>
      <c r="AE20" s="243"/>
      <c r="AF20" s="243"/>
      <c r="AG20" s="243"/>
      <c r="AH20" s="243"/>
      <c r="AI20" s="243"/>
      <c r="AJ20" s="243">
        <v>38962</v>
      </c>
      <c r="AK20" s="243"/>
      <c r="AL20" s="243"/>
      <c r="AM20" s="243"/>
      <c r="AN20" s="243"/>
      <c r="AO20" s="243"/>
      <c r="AP20" s="243"/>
      <c r="AQ20" s="243"/>
      <c r="AR20" s="243"/>
      <c r="AS20" s="243">
        <v>82589</v>
      </c>
      <c r="AT20" s="243"/>
      <c r="AU20" s="243"/>
      <c r="AV20" s="243"/>
      <c r="AW20" s="243"/>
      <c r="AX20" s="243"/>
      <c r="AY20" s="243"/>
      <c r="AZ20" s="243"/>
      <c r="BA20" s="243"/>
      <c r="BB20" s="301">
        <f t="shared" si="0"/>
        <v>2.1197320466095171</v>
      </c>
      <c r="BC20" s="301"/>
      <c r="BD20" s="301"/>
      <c r="BE20" s="301"/>
      <c r="BF20" s="301"/>
      <c r="BG20" s="301"/>
      <c r="BH20" s="301"/>
      <c r="BI20" s="301"/>
      <c r="BJ20" s="301"/>
    </row>
    <row r="21" spans="2:62">
      <c r="E21" s="246" t="s">
        <v>353</v>
      </c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1"/>
      <c r="R21" s="243">
        <v>16407</v>
      </c>
      <c r="S21" s="243"/>
      <c r="T21" s="243"/>
      <c r="U21" s="243"/>
      <c r="V21" s="243"/>
      <c r="W21" s="243"/>
      <c r="X21" s="243"/>
      <c r="Y21" s="243"/>
      <c r="Z21" s="243"/>
      <c r="AA21" s="243">
        <v>37186</v>
      </c>
      <c r="AB21" s="243"/>
      <c r="AC21" s="243"/>
      <c r="AD21" s="243"/>
      <c r="AE21" s="243"/>
      <c r="AF21" s="243"/>
      <c r="AG21" s="243"/>
      <c r="AH21" s="243"/>
      <c r="AI21" s="243"/>
      <c r="AJ21" s="243">
        <v>16332</v>
      </c>
      <c r="AK21" s="243"/>
      <c r="AL21" s="243"/>
      <c r="AM21" s="243"/>
      <c r="AN21" s="243"/>
      <c r="AO21" s="243"/>
      <c r="AP21" s="243"/>
      <c r="AQ21" s="243"/>
      <c r="AR21" s="243"/>
      <c r="AS21" s="243">
        <v>37055</v>
      </c>
      <c r="AT21" s="243"/>
      <c r="AU21" s="243"/>
      <c r="AV21" s="243"/>
      <c r="AW21" s="243"/>
      <c r="AX21" s="243"/>
      <c r="AY21" s="243"/>
      <c r="AZ21" s="243"/>
      <c r="BA21" s="243"/>
      <c r="BB21" s="301">
        <f t="shared" si="0"/>
        <v>2.2688586823414156</v>
      </c>
      <c r="BC21" s="301"/>
      <c r="BD21" s="301"/>
      <c r="BE21" s="301"/>
      <c r="BF21" s="301"/>
      <c r="BG21" s="301"/>
      <c r="BH21" s="301"/>
      <c r="BI21" s="301"/>
      <c r="BJ21" s="301"/>
    </row>
    <row r="22" spans="2:62">
      <c r="E22" s="246" t="s">
        <v>352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1"/>
      <c r="R22" s="243">
        <v>3034</v>
      </c>
      <c r="S22" s="243"/>
      <c r="T22" s="243"/>
      <c r="U22" s="243"/>
      <c r="V22" s="243"/>
      <c r="W22" s="243"/>
      <c r="X22" s="243"/>
      <c r="Y22" s="243"/>
      <c r="Z22" s="243"/>
      <c r="AA22" s="243">
        <v>6848</v>
      </c>
      <c r="AB22" s="243"/>
      <c r="AC22" s="243"/>
      <c r="AD22" s="243"/>
      <c r="AE22" s="243"/>
      <c r="AF22" s="243"/>
      <c r="AG22" s="243"/>
      <c r="AH22" s="243"/>
      <c r="AI22" s="243"/>
      <c r="AJ22" s="243">
        <v>3027</v>
      </c>
      <c r="AK22" s="243"/>
      <c r="AL22" s="243"/>
      <c r="AM22" s="243"/>
      <c r="AN22" s="243"/>
      <c r="AO22" s="243"/>
      <c r="AP22" s="243"/>
      <c r="AQ22" s="243"/>
      <c r="AR22" s="243"/>
      <c r="AS22" s="243">
        <v>6832</v>
      </c>
      <c r="AT22" s="243"/>
      <c r="AU22" s="243"/>
      <c r="AV22" s="243"/>
      <c r="AW22" s="243"/>
      <c r="AX22" s="243"/>
      <c r="AY22" s="243"/>
      <c r="AZ22" s="243"/>
      <c r="BA22" s="243"/>
      <c r="BB22" s="301">
        <f t="shared" si="0"/>
        <v>2.2570201519656425</v>
      </c>
      <c r="BC22" s="301"/>
      <c r="BD22" s="301"/>
      <c r="BE22" s="301"/>
      <c r="BF22" s="301"/>
      <c r="BG22" s="301"/>
      <c r="BH22" s="301"/>
      <c r="BI22" s="301"/>
      <c r="BJ22" s="301"/>
    </row>
    <row r="23" spans="2:62">
      <c r="Q23" s="21"/>
    </row>
    <row r="24" spans="2:62">
      <c r="D24" s="246" t="s">
        <v>50</v>
      </c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1"/>
      <c r="R24" s="243">
        <v>505</v>
      </c>
      <c r="S24" s="243"/>
      <c r="T24" s="243"/>
      <c r="U24" s="243"/>
      <c r="V24" s="243"/>
      <c r="W24" s="243"/>
      <c r="X24" s="243"/>
      <c r="Y24" s="243"/>
      <c r="Z24" s="243"/>
      <c r="AA24" s="243">
        <v>998</v>
      </c>
      <c r="AB24" s="243"/>
      <c r="AC24" s="243"/>
      <c r="AD24" s="243"/>
      <c r="AE24" s="243"/>
      <c r="AF24" s="243"/>
      <c r="AG24" s="243"/>
      <c r="AH24" s="243"/>
      <c r="AI24" s="243"/>
      <c r="AJ24" s="243">
        <v>463</v>
      </c>
      <c r="AK24" s="243"/>
      <c r="AL24" s="243"/>
      <c r="AM24" s="243"/>
      <c r="AN24" s="243"/>
      <c r="AO24" s="243"/>
      <c r="AP24" s="243"/>
      <c r="AQ24" s="243"/>
      <c r="AR24" s="243"/>
      <c r="AS24" s="243">
        <v>928</v>
      </c>
      <c r="AT24" s="243"/>
      <c r="AU24" s="243"/>
      <c r="AV24" s="243"/>
      <c r="AW24" s="243"/>
      <c r="AX24" s="243"/>
      <c r="AY24" s="243"/>
      <c r="AZ24" s="243"/>
      <c r="BA24" s="243"/>
      <c r="BB24" s="301">
        <f>AS24/AJ24</f>
        <v>2.0043196544276456</v>
      </c>
      <c r="BC24" s="301"/>
      <c r="BD24" s="301"/>
      <c r="BE24" s="301"/>
      <c r="BF24" s="301"/>
      <c r="BG24" s="301"/>
      <c r="BH24" s="301"/>
      <c r="BI24" s="301"/>
      <c r="BJ24" s="301"/>
    </row>
    <row r="25" spans="2:6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2:62">
      <c r="C26" s="244" t="s">
        <v>15</v>
      </c>
      <c r="D26" s="244"/>
      <c r="E26" s="64" t="s">
        <v>328</v>
      </c>
      <c r="F26" s="4" t="s">
        <v>351</v>
      </c>
    </row>
    <row r="27" spans="2:62">
      <c r="B27" s="242" t="s">
        <v>16</v>
      </c>
      <c r="C27" s="242"/>
      <c r="D27" s="242"/>
      <c r="E27" s="64" t="s">
        <v>328</v>
      </c>
      <c r="F27" s="4" t="s">
        <v>350</v>
      </c>
    </row>
    <row r="28" spans="2:62">
      <c r="B28" s="69"/>
      <c r="C28" s="69"/>
      <c r="D28" s="69"/>
      <c r="E28" s="64"/>
      <c r="F28" s="4"/>
    </row>
    <row r="29" spans="2:62">
      <c r="B29" s="69"/>
      <c r="C29" s="69"/>
      <c r="D29" s="69"/>
      <c r="E29" s="64"/>
      <c r="F29" s="4"/>
    </row>
    <row r="32" spans="2:62" ht="18" customHeight="1">
      <c r="B32" s="263" t="s">
        <v>610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</row>
    <row r="33" spans="2:62" ht="12.95" customHeight="1">
      <c r="BJ33" s="1" t="s">
        <v>273</v>
      </c>
    </row>
    <row r="34" spans="2:62" ht="15" customHeight="1">
      <c r="B34" s="298" t="s">
        <v>295</v>
      </c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 t="s">
        <v>26</v>
      </c>
      <c r="S34" s="299"/>
      <c r="T34" s="299"/>
      <c r="U34" s="299"/>
      <c r="V34" s="299"/>
      <c r="W34" s="257" t="s">
        <v>349</v>
      </c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 t="s">
        <v>348</v>
      </c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8"/>
    </row>
    <row r="35" spans="2:62" ht="15" customHeight="1">
      <c r="B35" s="298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75" t="s">
        <v>345</v>
      </c>
      <c r="X35" s="275"/>
      <c r="Y35" s="275"/>
      <c r="Z35" s="275"/>
      <c r="AA35" s="275"/>
      <c r="AB35" s="275" t="s">
        <v>344</v>
      </c>
      <c r="AC35" s="275"/>
      <c r="AD35" s="275"/>
      <c r="AE35" s="275"/>
      <c r="AF35" s="275"/>
      <c r="AG35" s="275" t="s">
        <v>343</v>
      </c>
      <c r="AH35" s="275"/>
      <c r="AI35" s="275"/>
      <c r="AJ35" s="275"/>
      <c r="AK35" s="275"/>
      <c r="AL35" s="275" t="s">
        <v>342</v>
      </c>
      <c r="AM35" s="275"/>
      <c r="AN35" s="275"/>
      <c r="AO35" s="275"/>
      <c r="AP35" s="275"/>
      <c r="AQ35" s="275" t="s">
        <v>345</v>
      </c>
      <c r="AR35" s="275"/>
      <c r="AS35" s="275"/>
      <c r="AT35" s="275"/>
      <c r="AU35" s="275"/>
      <c r="AV35" s="275" t="s">
        <v>344</v>
      </c>
      <c r="AW35" s="275"/>
      <c r="AX35" s="275"/>
      <c r="AY35" s="275"/>
      <c r="AZ35" s="275"/>
      <c r="BA35" s="275" t="s">
        <v>343</v>
      </c>
      <c r="BB35" s="275"/>
      <c r="BC35" s="275"/>
      <c r="BD35" s="275"/>
      <c r="BE35" s="275"/>
      <c r="BF35" s="275" t="s">
        <v>342</v>
      </c>
      <c r="BG35" s="275"/>
      <c r="BH35" s="275"/>
      <c r="BI35" s="275"/>
      <c r="BJ35" s="267"/>
    </row>
    <row r="36" spans="2:62" ht="15" customHeight="1">
      <c r="B36" s="300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76" t="s">
        <v>341</v>
      </c>
      <c r="X36" s="276"/>
      <c r="Y36" s="276"/>
      <c r="Z36" s="276"/>
      <c r="AA36" s="276"/>
      <c r="AB36" s="276" t="s">
        <v>340</v>
      </c>
      <c r="AC36" s="276"/>
      <c r="AD36" s="276"/>
      <c r="AE36" s="276"/>
      <c r="AF36" s="276"/>
      <c r="AG36" s="276" t="s">
        <v>339</v>
      </c>
      <c r="AH36" s="276"/>
      <c r="AI36" s="276"/>
      <c r="AJ36" s="276"/>
      <c r="AK36" s="276"/>
      <c r="AL36" s="276" t="s">
        <v>338</v>
      </c>
      <c r="AM36" s="276"/>
      <c r="AN36" s="276"/>
      <c r="AO36" s="276"/>
      <c r="AP36" s="276"/>
      <c r="AQ36" s="276" t="s">
        <v>341</v>
      </c>
      <c r="AR36" s="276"/>
      <c r="AS36" s="276"/>
      <c r="AT36" s="276"/>
      <c r="AU36" s="276"/>
      <c r="AV36" s="276" t="s">
        <v>340</v>
      </c>
      <c r="AW36" s="276"/>
      <c r="AX36" s="276"/>
      <c r="AY36" s="276"/>
      <c r="AZ36" s="276"/>
      <c r="BA36" s="276" t="s">
        <v>339</v>
      </c>
      <c r="BB36" s="276"/>
      <c r="BC36" s="276"/>
      <c r="BD36" s="276"/>
      <c r="BE36" s="276"/>
      <c r="BF36" s="276" t="s">
        <v>338</v>
      </c>
      <c r="BG36" s="276"/>
      <c r="BH36" s="276"/>
      <c r="BI36" s="276"/>
      <c r="BJ36" s="270"/>
    </row>
    <row r="37" spans="2:62">
      <c r="Q37" s="20"/>
    </row>
    <row r="38" spans="2:62">
      <c r="C38" s="250" t="s">
        <v>315</v>
      </c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1"/>
      <c r="R38" s="249">
        <v>299890</v>
      </c>
      <c r="S38" s="297"/>
      <c r="T38" s="297"/>
      <c r="U38" s="297"/>
      <c r="V38" s="297"/>
      <c r="W38" s="249">
        <v>230820</v>
      </c>
      <c r="X38" s="297"/>
      <c r="Y38" s="297"/>
      <c r="Z38" s="297"/>
      <c r="AA38" s="297"/>
      <c r="AB38" s="249">
        <v>65660</v>
      </c>
      <c r="AC38" s="297"/>
      <c r="AD38" s="297"/>
      <c r="AE38" s="297"/>
      <c r="AF38" s="297"/>
      <c r="AG38" s="249">
        <v>3410</v>
      </c>
      <c r="AH38" s="297"/>
      <c r="AI38" s="297"/>
      <c r="AJ38" s="297"/>
      <c r="AK38" s="297"/>
      <c r="AL38" s="249">
        <v>0</v>
      </c>
      <c r="AM38" s="297"/>
      <c r="AN38" s="297"/>
      <c r="AO38" s="297"/>
      <c r="AP38" s="297"/>
      <c r="AQ38" s="249">
        <v>112750</v>
      </c>
      <c r="AR38" s="297"/>
      <c r="AS38" s="297"/>
      <c r="AT38" s="297"/>
      <c r="AU38" s="297"/>
      <c r="AV38" s="249">
        <v>143010</v>
      </c>
      <c r="AW38" s="297"/>
      <c r="AX38" s="297"/>
      <c r="AY38" s="297"/>
      <c r="AZ38" s="297"/>
      <c r="BA38" s="249">
        <v>44130</v>
      </c>
      <c r="BB38" s="297"/>
      <c r="BC38" s="297"/>
      <c r="BD38" s="297"/>
      <c r="BE38" s="297"/>
      <c r="BF38" s="249">
        <v>0</v>
      </c>
      <c r="BG38" s="297"/>
      <c r="BH38" s="297"/>
      <c r="BI38" s="297"/>
      <c r="BJ38" s="297"/>
    </row>
    <row r="39" spans="2:62">
      <c r="C39" s="246" t="s">
        <v>337</v>
      </c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84"/>
      <c r="R39" s="243">
        <v>1130</v>
      </c>
      <c r="S39" s="195"/>
      <c r="T39" s="195"/>
      <c r="U39" s="195"/>
      <c r="V39" s="195"/>
      <c r="W39" s="243">
        <v>960</v>
      </c>
      <c r="X39" s="195"/>
      <c r="Y39" s="195"/>
      <c r="Z39" s="195"/>
      <c r="AA39" s="195"/>
      <c r="AB39" s="243">
        <v>170</v>
      </c>
      <c r="AC39" s="195"/>
      <c r="AD39" s="195"/>
      <c r="AE39" s="195"/>
      <c r="AF39" s="195"/>
      <c r="AG39" s="243">
        <v>0</v>
      </c>
      <c r="AH39" s="195"/>
      <c r="AI39" s="195"/>
      <c r="AJ39" s="195"/>
      <c r="AK39" s="195"/>
      <c r="AL39" s="243">
        <v>0</v>
      </c>
      <c r="AM39" s="195"/>
      <c r="AN39" s="195"/>
      <c r="AO39" s="195"/>
      <c r="AP39" s="195"/>
      <c r="AQ39" s="243">
        <v>270</v>
      </c>
      <c r="AR39" s="195"/>
      <c r="AS39" s="195"/>
      <c r="AT39" s="195"/>
      <c r="AU39" s="195"/>
      <c r="AV39" s="243">
        <v>530</v>
      </c>
      <c r="AW39" s="195"/>
      <c r="AX39" s="195"/>
      <c r="AY39" s="195"/>
      <c r="AZ39" s="195"/>
      <c r="BA39" s="243">
        <v>320</v>
      </c>
      <c r="BB39" s="195"/>
      <c r="BC39" s="195"/>
      <c r="BD39" s="195"/>
      <c r="BE39" s="195"/>
      <c r="BF39" s="243">
        <v>0</v>
      </c>
      <c r="BG39" s="195"/>
      <c r="BH39" s="195"/>
      <c r="BI39" s="195"/>
      <c r="BJ39" s="195"/>
    </row>
    <row r="40" spans="2:62">
      <c r="C40" s="246" t="s">
        <v>336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84"/>
      <c r="R40" s="243">
        <v>4290</v>
      </c>
      <c r="S40" s="195"/>
      <c r="T40" s="195"/>
      <c r="U40" s="195"/>
      <c r="V40" s="195"/>
      <c r="W40" s="243">
        <v>3290</v>
      </c>
      <c r="X40" s="195"/>
      <c r="Y40" s="195"/>
      <c r="Z40" s="195"/>
      <c r="AA40" s="195"/>
      <c r="AB40" s="243">
        <v>1000</v>
      </c>
      <c r="AC40" s="195"/>
      <c r="AD40" s="195"/>
      <c r="AE40" s="195"/>
      <c r="AF40" s="195"/>
      <c r="AG40" s="243">
        <v>0</v>
      </c>
      <c r="AH40" s="195"/>
      <c r="AI40" s="195"/>
      <c r="AJ40" s="195"/>
      <c r="AK40" s="195"/>
      <c r="AL40" s="243">
        <v>0</v>
      </c>
      <c r="AM40" s="195"/>
      <c r="AN40" s="195"/>
      <c r="AO40" s="195"/>
      <c r="AP40" s="195"/>
      <c r="AQ40" s="243">
        <v>1680</v>
      </c>
      <c r="AR40" s="195"/>
      <c r="AS40" s="195"/>
      <c r="AT40" s="195"/>
      <c r="AU40" s="195"/>
      <c r="AV40" s="243">
        <v>2000</v>
      </c>
      <c r="AW40" s="195"/>
      <c r="AX40" s="195"/>
      <c r="AY40" s="195"/>
      <c r="AZ40" s="195"/>
      <c r="BA40" s="243">
        <v>610</v>
      </c>
      <c r="BB40" s="195"/>
      <c r="BC40" s="195"/>
      <c r="BD40" s="195"/>
      <c r="BE40" s="195"/>
      <c r="BF40" s="243">
        <v>0</v>
      </c>
      <c r="BG40" s="195"/>
      <c r="BH40" s="195"/>
      <c r="BI40" s="195"/>
      <c r="BJ40" s="195"/>
    </row>
    <row r="41" spans="2:62">
      <c r="C41" s="246" t="s">
        <v>335</v>
      </c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84"/>
      <c r="R41" s="243">
        <v>17500</v>
      </c>
      <c r="S41" s="195"/>
      <c r="T41" s="195"/>
      <c r="U41" s="195"/>
      <c r="V41" s="195"/>
      <c r="W41" s="243">
        <v>12080</v>
      </c>
      <c r="X41" s="195"/>
      <c r="Y41" s="195"/>
      <c r="Z41" s="195"/>
      <c r="AA41" s="195"/>
      <c r="AB41" s="243">
        <v>5230</v>
      </c>
      <c r="AC41" s="195"/>
      <c r="AD41" s="195"/>
      <c r="AE41" s="195"/>
      <c r="AF41" s="195"/>
      <c r="AG41" s="243">
        <v>190</v>
      </c>
      <c r="AH41" s="195"/>
      <c r="AI41" s="195"/>
      <c r="AJ41" s="195"/>
      <c r="AK41" s="195"/>
      <c r="AL41" s="243">
        <v>0</v>
      </c>
      <c r="AM41" s="195"/>
      <c r="AN41" s="195"/>
      <c r="AO41" s="195"/>
      <c r="AP41" s="195"/>
      <c r="AQ41" s="243">
        <v>6250</v>
      </c>
      <c r="AR41" s="195"/>
      <c r="AS41" s="195"/>
      <c r="AT41" s="195"/>
      <c r="AU41" s="195"/>
      <c r="AV41" s="243">
        <v>9410</v>
      </c>
      <c r="AW41" s="195"/>
      <c r="AX41" s="195"/>
      <c r="AY41" s="195"/>
      <c r="AZ41" s="195"/>
      <c r="BA41" s="243">
        <v>1850</v>
      </c>
      <c r="BB41" s="195"/>
      <c r="BC41" s="195"/>
      <c r="BD41" s="195"/>
      <c r="BE41" s="195"/>
      <c r="BF41" s="243">
        <v>0</v>
      </c>
      <c r="BG41" s="195"/>
      <c r="BH41" s="195"/>
      <c r="BI41" s="195"/>
      <c r="BJ41" s="195"/>
    </row>
    <row r="42" spans="2:62">
      <c r="C42" s="246" t="s">
        <v>334</v>
      </c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84"/>
      <c r="R42" s="243">
        <v>38090</v>
      </c>
      <c r="S42" s="195"/>
      <c r="T42" s="195"/>
      <c r="U42" s="195"/>
      <c r="V42" s="195"/>
      <c r="W42" s="243">
        <v>29350</v>
      </c>
      <c r="X42" s="195"/>
      <c r="Y42" s="195"/>
      <c r="Z42" s="195"/>
      <c r="AA42" s="195"/>
      <c r="AB42" s="243">
        <v>8560</v>
      </c>
      <c r="AC42" s="195"/>
      <c r="AD42" s="195"/>
      <c r="AE42" s="195"/>
      <c r="AF42" s="195"/>
      <c r="AG42" s="243">
        <v>180</v>
      </c>
      <c r="AH42" s="195"/>
      <c r="AI42" s="195"/>
      <c r="AJ42" s="195"/>
      <c r="AK42" s="195"/>
      <c r="AL42" s="243">
        <v>0</v>
      </c>
      <c r="AM42" s="195"/>
      <c r="AN42" s="195"/>
      <c r="AO42" s="195"/>
      <c r="AP42" s="195"/>
      <c r="AQ42" s="243">
        <v>14290</v>
      </c>
      <c r="AR42" s="195"/>
      <c r="AS42" s="195"/>
      <c r="AT42" s="195"/>
      <c r="AU42" s="195"/>
      <c r="AV42" s="243">
        <v>17540</v>
      </c>
      <c r="AW42" s="195"/>
      <c r="AX42" s="195"/>
      <c r="AY42" s="195"/>
      <c r="AZ42" s="195"/>
      <c r="BA42" s="243">
        <v>6270</v>
      </c>
      <c r="BB42" s="195"/>
      <c r="BC42" s="195"/>
      <c r="BD42" s="195"/>
      <c r="BE42" s="195"/>
      <c r="BF42" s="243">
        <v>0</v>
      </c>
      <c r="BG42" s="195"/>
      <c r="BH42" s="195"/>
      <c r="BI42" s="195"/>
      <c r="BJ42" s="195"/>
    </row>
    <row r="43" spans="2:62">
      <c r="C43" s="246" t="s">
        <v>333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84"/>
      <c r="R43" s="243">
        <v>56880</v>
      </c>
      <c r="S43" s="195"/>
      <c r="T43" s="195"/>
      <c r="U43" s="195"/>
      <c r="V43" s="195"/>
      <c r="W43" s="243">
        <v>43720</v>
      </c>
      <c r="X43" s="195"/>
      <c r="Y43" s="195"/>
      <c r="Z43" s="195"/>
      <c r="AA43" s="195"/>
      <c r="AB43" s="243">
        <v>11680</v>
      </c>
      <c r="AC43" s="195"/>
      <c r="AD43" s="195"/>
      <c r="AE43" s="195"/>
      <c r="AF43" s="195"/>
      <c r="AG43" s="243">
        <v>1480</v>
      </c>
      <c r="AH43" s="195"/>
      <c r="AI43" s="195"/>
      <c r="AJ43" s="195"/>
      <c r="AK43" s="195"/>
      <c r="AL43" s="243">
        <v>0</v>
      </c>
      <c r="AM43" s="195"/>
      <c r="AN43" s="195"/>
      <c r="AO43" s="195"/>
      <c r="AP43" s="195"/>
      <c r="AQ43" s="243">
        <v>24320</v>
      </c>
      <c r="AR43" s="195"/>
      <c r="AS43" s="195"/>
      <c r="AT43" s="195"/>
      <c r="AU43" s="195"/>
      <c r="AV43" s="243">
        <v>23140</v>
      </c>
      <c r="AW43" s="195"/>
      <c r="AX43" s="195"/>
      <c r="AY43" s="195"/>
      <c r="AZ43" s="195"/>
      <c r="BA43" s="243">
        <v>9430</v>
      </c>
      <c r="BB43" s="195"/>
      <c r="BC43" s="195"/>
      <c r="BD43" s="195"/>
      <c r="BE43" s="195"/>
      <c r="BF43" s="243">
        <v>0</v>
      </c>
      <c r="BG43" s="195"/>
      <c r="BH43" s="195"/>
      <c r="BI43" s="195"/>
      <c r="BJ43" s="195"/>
    </row>
    <row r="44" spans="2:62">
      <c r="C44" s="246" t="s">
        <v>332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84"/>
      <c r="R44" s="243">
        <v>29160</v>
      </c>
      <c r="S44" s="195"/>
      <c r="T44" s="195"/>
      <c r="U44" s="195"/>
      <c r="V44" s="195"/>
      <c r="W44" s="243">
        <v>21550</v>
      </c>
      <c r="X44" s="195"/>
      <c r="Y44" s="195"/>
      <c r="Z44" s="195"/>
      <c r="AA44" s="195"/>
      <c r="AB44" s="243">
        <v>7550</v>
      </c>
      <c r="AC44" s="195"/>
      <c r="AD44" s="195"/>
      <c r="AE44" s="195"/>
      <c r="AF44" s="195"/>
      <c r="AG44" s="243">
        <v>60</v>
      </c>
      <c r="AH44" s="195"/>
      <c r="AI44" s="195"/>
      <c r="AJ44" s="195"/>
      <c r="AK44" s="195"/>
      <c r="AL44" s="243">
        <v>0</v>
      </c>
      <c r="AM44" s="195"/>
      <c r="AN44" s="195"/>
      <c r="AO44" s="195"/>
      <c r="AP44" s="195"/>
      <c r="AQ44" s="243">
        <v>12970</v>
      </c>
      <c r="AR44" s="195"/>
      <c r="AS44" s="195"/>
      <c r="AT44" s="195"/>
      <c r="AU44" s="195"/>
      <c r="AV44" s="243">
        <v>12030</v>
      </c>
      <c r="AW44" s="195"/>
      <c r="AX44" s="195"/>
      <c r="AY44" s="195"/>
      <c r="AZ44" s="195"/>
      <c r="BA44" s="243">
        <v>4150</v>
      </c>
      <c r="BB44" s="195"/>
      <c r="BC44" s="195"/>
      <c r="BD44" s="195"/>
      <c r="BE44" s="195"/>
      <c r="BF44" s="243">
        <v>0</v>
      </c>
      <c r="BG44" s="195"/>
      <c r="BH44" s="195"/>
      <c r="BI44" s="195"/>
      <c r="BJ44" s="195"/>
    </row>
    <row r="45" spans="2:62">
      <c r="C45" s="246" t="s">
        <v>331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84"/>
      <c r="R45" s="243">
        <v>33740</v>
      </c>
      <c r="S45" s="195"/>
      <c r="T45" s="195"/>
      <c r="U45" s="195"/>
      <c r="V45" s="195"/>
      <c r="W45" s="243">
        <v>25500</v>
      </c>
      <c r="X45" s="195"/>
      <c r="Y45" s="195"/>
      <c r="Z45" s="195"/>
      <c r="AA45" s="195"/>
      <c r="AB45" s="243">
        <v>8100</v>
      </c>
      <c r="AC45" s="195"/>
      <c r="AD45" s="195"/>
      <c r="AE45" s="195"/>
      <c r="AF45" s="195"/>
      <c r="AG45" s="243">
        <v>150</v>
      </c>
      <c r="AH45" s="195"/>
      <c r="AI45" s="195"/>
      <c r="AJ45" s="195"/>
      <c r="AK45" s="195"/>
      <c r="AL45" s="243">
        <v>0</v>
      </c>
      <c r="AM45" s="195"/>
      <c r="AN45" s="195"/>
      <c r="AO45" s="195"/>
      <c r="AP45" s="195"/>
      <c r="AQ45" s="243">
        <v>11580</v>
      </c>
      <c r="AR45" s="195"/>
      <c r="AS45" s="195"/>
      <c r="AT45" s="195"/>
      <c r="AU45" s="195"/>
      <c r="AV45" s="243">
        <v>17970</v>
      </c>
      <c r="AW45" s="195"/>
      <c r="AX45" s="195"/>
      <c r="AY45" s="195"/>
      <c r="AZ45" s="195"/>
      <c r="BA45" s="243">
        <v>4190</v>
      </c>
      <c r="BB45" s="195"/>
      <c r="BC45" s="195"/>
      <c r="BD45" s="195"/>
      <c r="BE45" s="195"/>
      <c r="BF45" s="243">
        <v>0</v>
      </c>
      <c r="BG45" s="195"/>
      <c r="BH45" s="195"/>
      <c r="BI45" s="195"/>
      <c r="BJ45" s="195"/>
    </row>
    <row r="46" spans="2:62">
      <c r="C46" s="246" t="s">
        <v>330</v>
      </c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84"/>
      <c r="R46" s="243">
        <v>41970</v>
      </c>
      <c r="S46" s="195"/>
      <c r="T46" s="195"/>
      <c r="U46" s="195"/>
      <c r="V46" s="195"/>
      <c r="W46" s="243">
        <v>33260</v>
      </c>
      <c r="X46" s="195"/>
      <c r="Y46" s="195"/>
      <c r="Z46" s="195"/>
      <c r="AA46" s="195"/>
      <c r="AB46" s="243">
        <v>8410</v>
      </c>
      <c r="AC46" s="195"/>
      <c r="AD46" s="195"/>
      <c r="AE46" s="195"/>
      <c r="AF46" s="195"/>
      <c r="AG46" s="243">
        <v>300</v>
      </c>
      <c r="AH46" s="195"/>
      <c r="AI46" s="195"/>
      <c r="AJ46" s="195"/>
      <c r="AK46" s="195"/>
      <c r="AL46" s="243">
        <v>0</v>
      </c>
      <c r="AM46" s="195"/>
      <c r="AN46" s="195"/>
      <c r="AO46" s="195"/>
      <c r="AP46" s="195"/>
      <c r="AQ46" s="243">
        <v>15410</v>
      </c>
      <c r="AR46" s="195"/>
      <c r="AS46" s="195"/>
      <c r="AT46" s="195"/>
      <c r="AU46" s="195"/>
      <c r="AV46" s="243">
        <v>20590</v>
      </c>
      <c r="AW46" s="195"/>
      <c r="AX46" s="195"/>
      <c r="AY46" s="195"/>
      <c r="AZ46" s="195"/>
      <c r="BA46" s="243">
        <v>5970</v>
      </c>
      <c r="BB46" s="195"/>
      <c r="BC46" s="195"/>
      <c r="BD46" s="195"/>
      <c r="BE46" s="195"/>
      <c r="BF46" s="243">
        <v>0</v>
      </c>
      <c r="BG46" s="195"/>
      <c r="BH46" s="195"/>
      <c r="BI46" s="195"/>
      <c r="BJ46" s="195"/>
    </row>
    <row r="47" spans="2:62">
      <c r="C47" s="246" t="s">
        <v>329</v>
      </c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84"/>
      <c r="R47" s="243">
        <v>15540</v>
      </c>
      <c r="S47" s="195"/>
      <c r="T47" s="195"/>
      <c r="U47" s="195"/>
      <c r="V47" s="195"/>
      <c r="W47" s="243">
        <v>12210</v>
      </c>
      <c r="X47" s="195"/>
      <c r="Y47" s="195"/>
      <c r="Z47" s="195"/>
      <c r="AA47" s="195"/>
      <c r="AB47" s="243">
        <v>3300</v>
      </c>
      <c r="AC47" s="195"/>
      <c r="AD47" s="195"/>
      <c r="AE47" s="195"/>
      <c r="AF47" s="195"/>
      <c r="AG47" s="243">
        <v>30</v>
      </c>
      <c r="AH47" s="195"/>
      <c r="AI47" s="195"/>
      <c r="AJ47" s="195"/>
      <c r="AK47" s="195"/>
      <c r="AL47" s="243">
        <v>0</v>
      </c>
      <c r="AM47" s="195"/>
      <c r="AN47" s="195"/>
      <c r="AO47" s="195"/>
      <c r="AP47" s="195"/>
      <c r="AQ47" s="243">
        <v>3350</v>
      </c>
      <c r="AR47" s="195"/>
      <c r="AS47" s="195"/>
      <c r="AT47" s="195"/>
      <c r="AU47" s="195"/>
      <c r="AV47" s="243">
        <v>9440</v>
      </c>
      <c r="AW47" s="195"/>
      <c r="AX47" s="195"/>
      <c r="AY47" s="195"/>
      <c r="AZ47" s="195"/>
      <c r="BA47" s="243">
        <v>2760</v>
      </c>
      <c r="BB47" s="195"/>
      <c r="BC47" s="195"/>
      <c r="BD47" s="195"/>
      <c r="BE47" s="195"/>
      <c r="BF47" s="243">
        <v>0</v>
      </c>
      <c r="BG47" s="195"/>
      <c r="BH47" s="195"/>
      <c r="BI47" s="195"/>
      <c r="BJ47" s="195"/>
    </row>
    <row r="48" spans="2:6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2:62" ht="15" customHeight="1">
      <c r="B49" s="298" t="s">
        <v>295</v>
      </c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57" t="s">
        <v>347</v>
      </c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57" t="s">
        <v>346</v>
      </c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6"/>
      <c r="BF49" s="93"/>
      <c r="BG49" s="93"/>
      <c r="BH49" s="93"/>
      <c r="BI49" s="93"/>
      <c r="BJ49" s="93"/>
    </row>
    <row r="50" spans="2:62" ht="15" customHeight="1">
      <c r="B50" s="298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75" t="s">
        <v>345</v>
      </c>
      <c r="S50" s="275"/>
      <c r="T50" s="275"/>
      <c r="U50" s="275"/>
      <c r="V50" s="275"/>
      <c r="W50" s="275" t="s">
        <v>344</v>
      </c>
      <c r="X50" s="275"/>
      <c r="Y50" s="275"/>
      <c r="Z50" s="275"/>
      <c r="AA50" s="275"/>
      <c r="AB50" s="275" t="s">
        <v>343</v>
      </c>
      <c r="AC50" s="275"/>
      <c r="AD50" s="275"/>
      <c r="AE50" s="275"/>
      <c r="AF50" s="275"/>
      <c r="AG50" s="275" t="s">
        <v>342</v>
      </c>
      <c r="AH50" s="275"/>
      <c r="AI50" s="275"/>
      <c r="AJ50" s="275"/>
      <c r="AK50" s="275"/>
      <c r="AL50" s="275" t="s">
        <v>345</v>
      </c>
      <c r="AM50" s="275"/>
      <c r="AN50" s="275"/>
      <c r="AO50" s="275"/>
      <c r="AP50" s="275"/>
      <c r="AQ50" s="275" t="s">
        <v>344</v>
      </c>
      <c r="AR50" s="275"/>
      <c r="AS50" s="275"/>
      <c r="AT50" s="275"/>
      <c r="AU50" s="275"/>
      <c r="AV50" s="275" t="s">
        <v>343</v>
      </c>
      <c r="AW50" s="275"/>
      <c r="AX50" s="275"/>
      <c r="AY50" s="275"/>
      <c r="AZ50" s="275"/>
      <c r="BA50" s="275" t="s">
        <v>342</v>
      </c>
      <c r="BB50" s="275"/>
      <c r="BC50" s="275"/>
      <c r="BD50" s="275"/>
      <c r="BE50" s="267"/>
    </row>
    <row r="51" spans="2:62" ht="15" customHeight="1">
      <c r="B51" s="300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76" t="s">
        <v>341</v>
      </c>
      <c r="S51" s="276"/>
      <c r="T51" s="276"/>
      <c r="U51" s="276"/>
      <c r="V51" s="276"/>
      <c r="W51" s="276" t="s">
        <v>340</v>
      </c>
      <c r="X51" s="276"/>
      <c r="Y51" s="276"/>
      <c r="Z51" s="276"/>
      <c r="AA51" s="276"/>
      <c r="AB51" s="276" t="s">
        <v>339</v>
      </c>
      <c r="AC51" s="276"/>
      <c r="AD51" s="276"/>
      <c r="AE51" s="276"/>
      <c r="AF51" s="276"/>
      <c r="AG51" s="276" t="s">
        <v>338</v>
      </c>
      <c r="AH51" s="276"/>
      <c r="AI51" s="276"/>
      <c r="AJ51" s="276"/>
      <c r="AK51" s="276"/>
      <c r="AL51" s="276" t="s">
        <v>341</v>
      </c>
      <c r="AM51" s="276"/>
      <c r="AN51" s="276"/>
      <c r="AO51" s="276"/>
      <c r="AP51" s="276"/>
      <c r="AQ51" s="276" t="s">
        <v>340</v>
      </c>
      <c r="AR51" s="276"/>
      <c r="AS51" s="276"/>
      <c r="AT51" s="276"/>
      <c r="AU51" s="276"/>
      <c r="AV51" s="276" t="s">
        <v>339</v>
      </c>
      <c r="AW51" s="276"/>
      <c r="AX51" s="276"/>
      <c r="AY51" s="276"/>
      <c r="AZ51" s="276"/>
      <c r="BA51" s="276" t="s">
        <v>338</v>
      </c>
      <c r="BB51" s="276"/>
      <c r="BC51" s="276"/>
      <c r="BD51" s="276"/>
      <c r="BE51" s="270"/>
    </row>
    <row r="52" spans="2:62">
      <c r="Q52" s="20"/>
    </row>
    <row r="53" spans="2:62">
      <c r="C53" s="250" t="s">
        <v>315</v>
      </c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1"/>
      <c r="R53" s="249">
        <v>73520</v>
      </c>
      <c r="S53" s="297"/>
      <c r="T53" s="297"/>
      <c r="U53" s="297"/>
      <c r="V53" s="297"/>
      <c r="W53" s="249">
        <v>111550</v>
      </c>
      <c r="X53" s="297"/>
      <c r="Y53" s="297"/>
      <c r="Z53" s="297"/>
      <c r="AA53" s="297"/>
      <c r="AB53" s="249">
        <v>98410</v>
      </c>
      <c r="AC53" s="297"/>
      <c r="AD53" s="297"/>
      <c r="AE53" s="297"/>
      <c r="AF53" s="297"/>
      <c r="AG53" s="249">
        <v>16400</v>
      </c>
      <c r="AH53" s="297"/>
      <c r="AI53" s="297"/>
      <c r="AJ53" s="297"/>
      <c r="AK53" s="297"/>
      <c r="AL53" s="249">
        <v>114370</v>
      </c>
      <c r="AM53" s="297"/>
      <c r="AN53" s="297"/>
      <c r="AO53" s="297"/>
      <c r="AP53" s="297"/>
      <c r="AQ53" s="249">
        <v>143300</v>
      </c>
      <c r="AR53" s="297"/>
      <c r="AS53" s="297"/>
      <c r="AT53" s="297"/>
      <c r="AU53" s="297"/>
      <c r="AV53" s="249">
        <v>42220</v>
      </c>
      <c r="AW53" s="297"/>
      <c r="AX53" s="297"/>
      <c r="AY53" s="297"/>
      <c r="AZ53" s="297"/>
      <c r="BA53" s="249">
        <v>0</v>
      </c>
      <c r="BB53" s="297"/>
      <c r="BC53" s="297"/>
      <c r="BD53" s="297"/>
      <c r="BE53" s="297"/>
      <c r="BF53" s="67"/>
      <c r="BG53" s="31"/>
      <c r="BH53" s="31"/>
      <c r="BI53" s="31"/>
      <c r="BJ53" s="31"/>
    </row>
    <row r="54" spans="2:62">
      <c r="C54" s="246" t="s">
        <v>337</v>
      </c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84"/>
      <c r="R54" s="243">
        <v>170</v>
      </c>
      <c r="S54" s="195"/>
      <c r="T54" s="195"/>
      <c r="U54" s="195"/>
      <c r="V54" s="195"/>
      <c r="W54" s="243">
        <v>460</v>
      </c>
      <c r="X54" s="195"/>
      <c r="Y54" s="195"/>
      <c r="Z54" s="195"/>
      <c r="AA54" s="195"/>
      <c r="AB54" s="243">
        <v>470</v>
      </c>
      <c r="AC54" s="195"/>
      <c r="AD54" s="195"/>
      <c r="AE54" s="195"/>
      <c r="AF54" s="195"/>
      <c r="AG54" s="243">
        <v>30</v>
      </c>
      <c r="AH54" s="195"/>
      <c r="AI54" s="195"/>
      <c r="AJ54" s="195"/>
      <c r="AK54" s="195"/>
      <c r="AL54" s="243">
        <v>440</v>
      </c>
      <c r="AM54" s="195"/>
      <c r="AN54" s="195"/>
      <c r="AO54" s="195"/>
      <c r="AP54" s="195"/>
      <c r="AQ54" s="243">
        <v>560</v>
      </c>
      <c r="AR54" s="195"/>
      <c r="AS54" s="195"/>
      <c r="AT54" s="195"/>
      <c r="AU54" s="195"/>
      <c r="AV54" s="243">
        <v>130</v>
      </c>
      <c r="AW54" s="195"/>
      <c r="AX54" s="195"/>
      <c r="AY54" s="195"/>
      <c r="AZ54" s="195"/>
      <c r="BA54" s="243">
        <v>0</v>
      </c>
      <c r="BB54" s="195"/>
      <c r="BC54" s="195"/>
      <c r="BD54" s="195"/>
      <c r="BE54" s="195"/>
      <c r="BF54" s="68"/>
      <c r="BG54" s="32"/>
      <c r="BH54" s="32"/>
      <c r="BI54" s="32"/>
      <c r="BJ54" s="32"/>
    </row>
    <row r="55" spans="2:62">
      <c r="C55" s="246" t="s">
        <v>336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84"/>
      <c r="R55" s="243">
        <v>740</v>
      </c>
      <c r="S55" s="195"/>
      <c r="T55" s="195"/>
      <c r="U55" s="195"/>
      <c r="V55" s="195"/>
      <c r="W55" s="243">
        <v>1690</v>
      </c>
      <c r="X55" s="195"/>
      <c r="Y55" s="195"/>
      <c r="Z55" s="195"/>
      <c r="AA55" s="195"/>
      <c r="AB55" s="243">
        <v>1540</v>
      </c>
      <c r="AC55" s="195"/>
      <c r="AD55" s="195"/>
      <c r="AE55" s="195"/>
      <c r="AF55" s="195"/>
      <c r="AG55" s="243">
        <v>310</v>
      </c>
      <c r="AH55" s="195"/>
      <c r="AI55" s="195"/>
      <c r="AJ55" s="195"/>
      <c r="AK55" s="195"/>
      <c r="AL55" s="243">
        <v>1090</v>
      </c>
      <c r="AM55" s="195"/>
      <c r="AN55" s="195"/>
      <c r="AO55" s="195"/>
      <c r="AP55" s="195"/>
      <c r="AQ55" s="243">
        <v>2350</v>
      </c>
      <c r="AR55" s="195"/>
      <c r="AS55" s="195"/>
      <c r="AT55" s="195"/>
      <c r="AU55" s="195"/>
      <c r="AV55" s="243">
        <v>850</v>
      </c>
      <c r="AW55" s="195"/>
      <c r="AX55" s="195"/>
      <c r="AY55" s="195"/>
      <c r="AZ55" s="195"/>
      <c r="BA55" s="243">
        <v>0</v>
      </c>
      <c r="BB55" s="195"/>
      <c r="BC55" s="195"/>
      <c r="BD55" s="195"/>
      <c r="BE55" s="195"/>
      <c r="BF55" s="68"/>
      <c r="BG55" s="32"/>
      <c r="BH55" s="32"/>
      <c r="BI55" s="32"/>
      <c r="BJ55" s="32"/>
    </row>
    <row r="56" spans="2:62">
      <c r="C56" s="246" t="s">
        <v>335</v>
      </c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84"/>
      <c r="R56" s="243">
        <v>5290</v>
      </c>
      <c r="S56" s="195"/>
      <c r="T56" s="195"/>
      <c r="U56" s="195"/>
      <c r="V56" s="195"/>
      <c r="W56" s="243">
        <v>6440</v>
      </c>
      <c r="X56" s="195"/>
      <c r="Y56" s="195"/>
      <c r="Z56" s="195"/>
      <c r="AA56" s="195"/>
      <c r="AB56" s="243">
        <v>4580</v>
      </c>
      <c r="AC56" s="195"/>
      <c r="AD56" s="195"/>
      <c r="AE56" s="195"/>
      <c r="AF56" s="195"/>
      <c r="AG56" s="243">
        <v>1190</v>
      </c>
      <c r="AH56" s="195"/>
      <c r="AI56" s="195"/>
      <c r="AJ56" s="195"/>
      <c r="AK56" s="195"/>
      <c r="AL56" s="243">
        <v>6600</v>
      </c>
      <c r="AM56" s="195"/>
      <c r="AN56" s="195"/>
      <c r="AO56" s="195"/>
      <c r="AP56" s="195"/>
      <c r="AQ56" s="243">
        <v>9900</v>
      </c>
      <c r="AR56" s="195"/>
      <c r="AS56" s="195"/>
      <c r="AT56" s="195"/>
      <c r="AU56" s="195"/>
      <c r="AV56" s="243">
        <v>1000</v>
      </c>
      <c r="AW56" s="195"/>
      <c r="AX56" s="195"/>
      <c r="AY56" s="195"/>
      <c r="AZ56" s="195"/>
      <c r="BA56" s="243">
        <v>0</v>
      </c>
      <c r="BB56" s="195"/>
      <c r="BC56" s="195"/>
      <c r="BD56" s="195"/>
      <c r="BE56" s="195"/>
      <c r="BF56" s="68"/>
      <c r="BG56" s="32"/>
      <c r="BH56" s="32"/>
      <c r="BI56" s="32"/>
      <c r="BJ56" s="32"/>
    </row>
    <row r="57" spans="2:62">
      <c r="C57" s="246" t="s">
        <v>334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84"/>
      <c r="R57" s="243">
        <v>9250</v>
      </c>
      <c r="S57" s="195"/>
      <c r="T57" s="195"/>
      <c r="U57" s="195"/>
      <c r="V57" s="195"/>
      <c r="W57" s="243">
        <v>11660</v>
      </c>
      <c r="X57" s="195"/>
      <c r="Y57" s="195"/>
      <c r="Z57" s="195"/>
      <c r="AA57" s="195"/>
      <c r="AB57" s="243">
        <v>14520</v>
      </c>
      <c r="AC57" s="195"/>
      <c r="AD57" s="195"/>
      <c r="AE57" s="195"/>
      <c r="AF57" s="195"/>
      <c r="AG57" s="243">
        <v>2670</v>
      </c>
      <c r="AH57" s="195"/>
      <c r="AI57" s="195"/>
      <c r="AJ57" s="195"/>
      <c r="AK57" s="195"/>
      <c r="AL57" s="243">
        <v>12660</v>
      </c>
      <c r="AM57" s="195"/>
      <c r="AN57" s="195"/>
      <c r="AO57" s="195"/>
      <c r="AP57" s="195"/>
      <c r="AQ57" s="243">
        <v>19170</v>
      </c>
      <c r="AR57" s="195"/>
      <c r="AS57" s="195"/>
      <c r="AT57" s="195"/>
      <c r="AU57" s="195"/>
      <c r="AV57" s="243">
        <v>6260</v>
      </c>
      <c r="AW57" s="195"/>
      <c r="AX57" s="195"/>
      <c r="AY57" s="195"/>
      <c r="AZ57" s="195"/>
      <c r="BA57" s="243">
        <v>0</v>
      </c>
      <c r="BB57" s="195"/>
      <c r="BC57" s="195"/>
      <c r="BD57" s="195"/>
      <c r="BE57" s="195"/>
      <c r="BF57" s="68"/>
      <c r="BG57" s="32"/>
      <c r="BH57" s="32"/>
      <c r="BI57" s="32"/>
      <c r="BJ57" s="32"/>
    </row>
    <row r="58" spans="2:62">
      <c r="C58" s="246" t="s">
        <v>333</v>
      </c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84"/>
      <c r="R58" s="243">
        <v>16600</v>
      </c>
      <c r="S58" s="195"/>
      <c r="T58" s="195"/>
      <c r="U58" s="195"/>
      <c r="V58" s="195"/>
      <c r="W58" s="243">
        <v>20620</v>
      </c>
      <c r="X58" s="195"/>
      <c r="Y58" s="195"/>
      <c r="Z58" s="195"/>
      <c r="AA58" s="195"/>
      <c r="AB58" s="243">
        <v>16610</v>
      </c>
      <c r="AC58" s="195"/>
      <c r="AD58" s="195"/>
      <c r="AE58" s="195"/>
      <c r="AF58" s="195"/>
      <c r="AG58" s="243">
        <v>3050</v>
      </c>
      <c r="AH58" s="195"/>
      <c r="AI58" s="195"/>
      <c r="AJ58" s="195"/>
      <c r="AK58" s="195"/>
      <c r="AL58" s="243">
        <v>24450</v>
      </c>
      <c r="AM58" s="195"/>
      <c r="AN58" s="195"/>
      <c r="AO58" s="195"/>
      <c r="AP58" s="195"/>
      <c r="AQ58" s="243">
        <v>25030</v>
      </c>
      <c r="AR58" s="195"/>
      <c r="AS58" s="195"/>
      <c r="AT58" s="195"/>
      <c r="AU58" s="195"/>
      <c r="AV58" s="243">
        <v>7390</v>
      </c>
      <c r="AW58" s="195"/>
      <c r="AX58" s="195"/>
      <c r="AY58" s="195"/>
      <c r="AZ58" s="195"/>
      <c r="BA58" s="243">
        <v>0</v>
      </c>
      <c r="BB58" s="195"/>
      <c r="BC58" s="195"/>
      <c r="BD58" s="195"/>
      <c r="BE58" s="195"/>
      <c r="BF58" s="68"/>
      <c r="BG58" s="32"/>
      <c r="BH58" s="32"/>
      <c r="BI58" s="32"/>
      <c r="BJ58" s="32"/>
    </row>
    <row r="59" spans="2:62">
      <c r="C59" s="246" t="s">
        <v>332</v>
      </c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84"/>
      <c r="R59" s="243">
        <v>6950</v>
      </c>
      <c r="S59" s="195"/>
      <c r="T59" s="195"/>
      <c r="U59" s="195"/>
      <c r="V59" s="195"/>
      <c r="W59" s="243">
        <v>11730</v>
      </c>
      <c r="X59" s="195"/>
      <c r="Y59" s="195"/>
      <c r="Z59" s="195"/>
      <c r="AA59" s="195"/>
      <c r="AB59" s="243">
        <v>9060</v>
      </c>
      <c r="AC59" s="195"/>
      <c r="AD59" s="195"/>
      <c r="AE59" s="195"/>
      <c r="AF59" s="195"/>
      <c r="AG59" s="243">
        <v>1420</v>
      </c>
      <c r="AH59" s="195"/>
      <c r="AI59" s="195"/>
      <c r="AJ59" s="195"/>
      <c r="AK59" s="195"/>
      <c r="AL59" s="243">
        <v>13240</v>
      </c>
      <c r="AM59" s="195"/>
      <c r="AN59" s="195"/>
      <c r="AO59" s="195"/>
      <c r="AP59" s="195"/>
      <c r="AQ59" s="243">
        <v>11800</v>
      </c>
      <c r="AR59" s="195"/>
      <c r="AS59" s="195"/>
      <c r="AT59" s="195"/>
      <c r="AU59" s="195"/>
      <c r="AV59" s="243">
        <v>4110</v>
      </c>
      <c r="AW59" s="195"/>
      <c r="AX59" s="195"/>
      <c r="AY59" s="195"/>
      <c r="AZ59" s="195"/>
      <c r="BA59" s="243">
        <v>0</v>
      </c>
      <c r="BB59" s="195"/>
      <c r="BC59" s="195"/>
      <c r="BD59" s="195"/>
      <c r="BE59" s="195"/>
      <c r="BF59" s="68"/>
      <c r="BG59" s="32"/>
      <c r="BH59" s="32"/>
      <c r="BI59" s="32"/>
      <c r="BJ59" s="32"/>
    </row>
    <row r="60" spans="2:62">
      <c r="C60" s="246" t="s">
        <v>331</v>
      </c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84"/>
      <c r="R60" s="243">
        <v>7750</v>
      </c>
      <c r="S60" s="195"/>
      <c r="T60" s="195"/>
      <c r="U60" s="195"/>
      <c r="V60" s="195"/>
      <c r="W60" s="243">
        <v>13490</v>
      </c>
      <c r="X60" s="195"/>
      <c r="Y60" s="195"/>
      <c r="Z60" s="195"/>
      <c r="AA60" s="195"/>
      <c r="AB60" s="243">
        <v>10800</v>
      </c>
      <c r="AC60" s="195"/>
      <c r="AD60" s="195"/>
      <c r="AE60" s="195"/>
      <c r="AF60" s="195"/>
      <c r="AG60" s="243">
        <v>1700</v>
      </c>
      <c r="AH60" s="195"/>
      <c r="AI60" s="195"/>
      <c r="AJ60" s="195"/>
      <c r="AK60" s="195"/>
      <c r="AL60" s="243">
        <v>11360</v>
      </c>
      <c r="AM60" s="195"/>
      <c r="AN60" s="195"/>
      <c r="AO60" s="195"/>
      <c r="AP60" s="195"/>
      <c r="AQ60" s="243">
        <v>18400</v>
      </c>
      <c r="AR60" s="195"/>
      <c r="AS60" s="195"/>
      <c r="AT60" s="195"/>
      <c r="AU60" s="195"/>
      <c r="AV60" s="243">
        <v>3980</v>
      </c>
      <c r="AW60" s="195"/>
      <c r="AX60" s="195"/>
      <c r="AY60" s="195"/>
      <c r="AZ60" s="195"/>
      <c r="BA60" s="243">
        <v>0</v>
      </c>
      <c r="BB60" s="195"/>
      <c r="BC60" s="195"/>
      <c r="BD60" s="195"/>
      <c r="BE60" s="195"/>
      <c r="BF60" s="68"/>
      <c r="BG60" s="32"/>
      <c r="BH60" s="32"/>
      <c r="BI60" s="32"/>
      <c r="BJ60" s="32"/>
    </row>
    <row r="61" spans="2:62">
      <c r="C61" s="246" t="s">
        <v>330</v>
      </c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84"/>
      <c r="R61" s="243">
        <v>11660</v>
      </c>
      <c r="S61" s="195"/>
      <c r="T61" s="195"/>
      <c r="U61" s="195"/>
      <c r="V61" s="195"/>
      <c r="W61" s="243">
        <v>13450</v>
      </c>
      <c r="X61" s="195"/>
      <c r="Y61" s="195"/>
      <c r="Z61" s="195"/>
      <c r="AA61" s="195"/>
      <c r="AB61" s="243">
        <v>15960</v>
      </c>
      <c r="AC61" s="195"/>
      <c r="AD61" s="195"/>
      <c r="AE61" s="195"/>
      <c r="AF61" s="195"/>
      <c r="AG61" s="243">
        <v>900</v>
      </c>
      <c r="AH61" s="195"/>
      <c r="AI61" s="195"/>
      <c r="AJ61" s="195"/>
      <c r="AK61" s="195"/>
      <c r="AL61" s="243">
        <v>15610</v>
      </c>
      <c r="AM61" s="195"/>
      <c r="AN61" s="195"/>
      <c r="AO61" s="195"/>
      <c r="AP61" s="195"/>
      <c r="AQ61" s="243">
        <v>18850</v>
      </c>
      <c r="AR61" s="195"/>
      <c r="AS61" s="195"/>
      <c r="AT61" s="195"/>
      <c r="AU61" s="195"/>
      <c r="AV61" s="243">
        <v>7500</v>
      </c>
      <c r="AW61" s="195"/>
      <c r="AX61" s="195"/>
      <c r="AY61" s="195"/>
      <c r="AZ61" s="195"/>
      <c r="BA61" s="243">
        <v>0</v>
      </c>
      <c r="BB61" s="195"/>
      <c r="BC61" s="195"/>
      <c r="BD61" s="195"/>
      <c r="BE61" s="195"/>
      <c r="BF61" s="68"/>
      <c r="BG61" s="32"/>
      <c r="BH61" s="32"/>
      <c r="BI61" s="32"/>
      <c r="BJ61" s="32"/>
    </row>
    <row r="62" spans="2:62">
      <c r="C62" s="246" t="s">
        <v>329</v>
      </c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84"/>
      <c r="R62" s="243">
        <v>3050</v>
      </c>
      <c r="S62" s="195"/>
      <c r="T62" s="195"/>
      <c r="U62" s="195"/>
      <c r="V62" s="195"/>
      <c r="W62" s="243">
        <v>5930</v>
      </c>
      <c r="X62" s="195"/>
      <c r="Y62" s="195"/>
      <c r="Z62" s="195"/>
      <c r="AA62" s="195"/>
      <c r="AB62" s="243">
        <v>5670</v>
      </c>
      <c r="AC62" s="195"/>
      <c r="AD62" s="195"/>
      <c r="AE62" s="195"/>
      <c r="AF62" s="195"/>
      <c r="AG62" s="243">
        <v>890</v>
      </c>
      <c r="AH62" s="195"/>
      <c r="AI62" s="195"/>
      <c r="AJ62" s="195"/>
      <c r="AK62" s="195"/>
      <c r="AL62" s="243">
        <v>5660</v>
      </c>
      <c r="AM62" s="195"/>
      <c r="AN62" s="195"/>
      <c r="AO62" s="195"/>
      <c r="AP62" s="195"/>
      <c r="AQ62" s="243">
        <v>8670</v>
      </c>
      <c r="AR62" s="195"/>
      <c r="AS62" s="195"/>
      <c r="AT62" s="195"/>
      <c r="AU62" s="195"/>
      <c r="AV62" s="243">
        <v>1220</v>
      </c>
      <c r="AW62" s="195"/>
      <c r="AX62" s="195"/>
      <c r="AY62" s="195"/>
      <c r="AZ62" s="195"/>
      <c r="BA62" s="243">
        <v>0</v>
      </c>
      <c r="BB62" s="195"/>
      <c r="BC62" s="195"/>
      <c r="BD62" s="195"/>
      <c r="BE62" s="195"/>
      <c r="BF62" s="68"/>
      <c r="BG62" s="32"/>
      <c r="BH62" s="32"/>
      <c r="BI62" s="32"/>
      <c r="BJ62" s="32"/>
    </row>
    <row r="63" spans="2:6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5"/>
      <c r="BG63" s="5"/>
      <c r="BH63" s="5"/>
      <c r="BI63" s="5"/>
      <c r="BJ63" s="5"/>
    </row>
    <row r="64" spans="2:62">
      <c r="B64" s="242" t="s">
        <v>16</v>
      </c>
      <c r="C64" s="242"/>
      <c r="D64" s="242"/>
      <c r="E64" s="64" t="s">
        <v>328</v>
      </c>
      <c r="F64" s="4" t="s">
        <v>245</v>
      </c>
    </row>
  </sheetData>
  <mergeCells count="303">
    <mergeCell ref="AS1:BK2"/>
    <mergeCell ref="AQ47:AU47"/>
    <mergeCell ref="AV47:AZ47"/>
    <mergeCell ref="BA47:BE47"/>
    <mergeCell ref="BF47:BJ47"/>
    <mergeCell ref="AQ46:AU46"/>
    <mergeCell ref="AV46:AZ46"/>
    <mergeCell ref="BA46:BE46"/>
    <mergeCell ref="BF46:BJ46"/>
    <mergeCell ref="AV45:AZ45"/>
    <mergeCell ref="AV44:AZ44"/>
    <mergeCell ref="BA44:BE44"/>
    <mergeCell ref="BF44:BJ44"/>
    <mergeCell ref="AV43:AZ43"/>
    <mergeCell ref="BA43:BE43"/>
    <mergeCell ref="BF43:BJ43"/>
    <mergeCell ref="BF42:BJ42"/>
    <mergeCell ref="AV41:AZ41"/>
    <mergeCell ref="BA41:BE41"/>
    <mergeCell ref="BF41:BJ41"/>
    <mergeCell ref="AV40:AZ40"/>
    <mergeCell ref="BA40:BE40"/>
    <mergeCell ref="BF40:BJ40"/>
    <mergeCell ref="BF39:BJ39"/>
    <mergeCell ref="C47:P47"/>
    <mergeCell ref="R47:V47"/>
    <mergeCell ref="W47:AA47"/>
    <mergeCell ref="AB47:AF47"/>
    <mergeCell ref="AG47:AK47"/>
    <mergeCell ref="AL47:AP47"/>
    <mergeCell ref="BA45:BE45"/>
    <mergeCell ref="BF45:BJ45"/>
    <mergeCell ref="C46:P46"/>
    <mergeCell ref="R46:V46"/>
    <mergeCell ref="W46:AA46"/>
    <mergeCell ref="AB46:AF46"/>
    <mergeCell ref="AG46:AK46"/>
    <mergeCell ref="AL46:AP46"/>
    <mergeCell ref="C45:P45"/>
    <mergeCell ref="R45:V45"/>
    <mergeCell ref="W45:AA45"/>
    <mergeCell ref="AB45:AF45"/>
    <mergeCell ref="AG45:AK45"/>
    <mergeCell ref="AL45:AP45"/>
    <mergeCell ref="AQ45:AU45"/>
    <mergeCell ref="C44:P44"/>
    <mergeCell ref="R44:V44"/>
    <mergeCell ref="W44:AA44"/>
    <mergeCell ref="AB44:AF44"/>
    <mergeCell ref="AG44:AK44"/>
    <mergeCell ref="AL44:AP44"/>
    <mergeCell ref="AQ44:AU44"/>
    <mergeCell ref="AV42:AZ42"/>
    <mergeCell ref="BA42:BE42"/>
    <mergeCell ref="C43:P43"/>
    <mergeCell ref="R43:V43"/>
    <mergeCell ref="W43:AA43"/>
    <mergeCell ref="AB43:AF43"/>
    <mergeCell ref="AG43:AK43"/>
    <mergeCell ref="AL43:AP43"/>
    <mergeCell ref="AQ43:AU43"/>
    <mergeCell ref="C42:P42"/>
    <mergeCell ref="R42:V42"/>
    <mergeCell ref="W42:AA42"/>
    <mergeCell ref="AB42:AF42"/>
    <mergeCell ref="AG42:AK42"/>
    <mergeCell ref="AL42:AP42"/>
    <mergeCell ref="AQ42:AU42"/>
    <mergeCell ref="AG41:AK41"/>
    <mergeCell ref="AL41:AP41"/>
    <mergeCell ref="AQ41:AU41"/>
    <mergeCell ref="AV39:AZ39"/>
    <mergeCell ref="BA39:BE39"/>
    <mergeCell ref="C40:P40"/>
    <mergeCell ref="R40:V40"/>
    <mergeCell ref="W40:AA40"/>
    <mergeCell ref="AB40:AF40"/>
    <mergeCell ref="AG40:AK40"/>
    <mergeCell ref="AL40:AP40"/>
    <mergeCell ref="AQ40:AU40"/>
    <mergeCell ref="BF38:BJ38"/>
    <mergeCell ref="C39:P39"/>
    <mergeCell ref="R39:V39"/>
    <mergeCell ref="W39:AA39"/>
    <mergeCell ref="AB39:AF39"/>
    <mergeCell ref="AG39:AK39"/>
    <mergeCell ref="AL39:AP39"/>
    <mergeCell ref="AQ39:AU39"/>
    <mergeCell ref="R38:V38"/>
    <mergeCell ref="W38:AA38"/>
    <mergeCell ref="AB38:AF38"/>
    <mergeCell ref="AG38:AK38"/>
    <mergeCell ref="AL38:AP38"/>
    <mergeCell ref="AQ38:AU38"/>
    <mergeCell ref="B5:BJ5"/>
    <mergeCell ref="B7:Q9"/>
    <mergeCell ref="R8:Z9"/>
    <mergeCell ref="AA8:AI9"/>
    <mergeCell ref="AJ8:AR9"/>
    <mergeCell ref="AS8:BA9"/>
    <mergeCell ref="BB8:BJ9"/>
    <mergeCell ref="R7:AI7"/>
    <mergeCell ref="AJ7:BJ7"/>
    <mergeCell ref="C11:P11"/>
    <mergeCell ref="R11:Z11"/>
    <mergeCell ref="AA11:AI11"/>
    <mergeCell ref="AJ11:AR11"/>
    <mergeCell ref="AS11:BA11"/>
    <mergeCell ref="BB11:BJ11"/>
    <mergeCell ref="D13:P13"/>
    <mergeCell ref="R13:Z13"/>
    <mergeCell ref="AA13:AI13"/>
    <mergeCell ref="AJ13:AR13"/>
    <mergeCell ref="AS13:BA13"/>
    <mergeCell ref="BB13:BJ13"/>
    <mergeCell ref="D15:P15"/>
    <mergeCell ref="R15:Z15"/>
    <mergeCell ref="AA15:AI15"/>
    <mergeCell ref="AJ15:AR15"/>
    <mergeCell ref="AS15:BA15"/>
    <mergeCell ref="BB15:BJ15"/>
    <mergeCell ref="D17:P17"/>
    <mergeCell ref="R17:Z17"/>
    <mergeCell ref="AA17:AI17"/>
    <mergeCell ref="AJ17:AR17"/>
    <mergeCell ref="AS17:BA17"/>
    <mergeCell ref="BB17:BJ17"/>
    <mergeCell ref="E18:P18"/>
    <mergeCell ref="E19:P19"/>
    <mergeCell ref="E20:P20"/>
    <mergeCell ref="E21:P21"/>
    <mergeCell ref="E22:P22"/>
    <mergeCell ref="R18:Z18"/>
    <mergeCell ref="R20:Z20"/>
    <mergeCell ref="R22:Z22"/>
    <mergeCell ref="AA18:AI18"/>
    <mergeCell ref="R21:Z21"/>
    <mergeCell ref="AA21:AI21"/>
    <mergeCell ref="AJ18:AR18"/>
    <mergeCell ref="AS18:BA18"/>
    <mergeCell ref="BB18:BJ18"/>
    <mergeCell ref="R19:Z19"/>
    <mergeCell ref="AA19:AI19"/>
    <mergeCell ref="AJ19:AR19"/>
    <mergeCell ref="AS19:BA19"/>
    <mergeCell ref="BB19:BJ19"/>
    <mergeCell ref="AA20:AI20"/>
    <mergeCell ref="AJ20:AR20"/>
    <mergeCell ref="AS20:BA20"/>
    <mergeCell ref="BB20:BJ20"/>
    <mergeCell ref="AJ21:AR21"/>
    <mergeCell ref="AS21:BA21"/>
    <mergeCell ref="BB21:BJ21"/>
    <mergeCell ref="BB22:BJ22"/>
    <mergeCell ref="D24:P24"/>
    <mergeCell ref="R24:Z24"/>
    <mergeCell ref="AA24:AI24"/>
    <mergeCell ref="AJ24:AR24"/>
    <mergeCell ref="AS24:BA24"/>
    <mergeCell ref="BB24:BJ24"/>
    <mergeCell ref="AA22:AI22"/>
    <mergeCell ref="AJ22:AR22"/>
    <mergeCell ref="AS22:BA22"/>
    <mergeCell ref="AL35:AP35"/>
    <mergeCell ref="AQ35:AU35"/>
    <mergeCell ref="AV35:AZ35"/>
    <mergeCell ref="C26:D26"/>
    <mergeCell ref="B27:D27"/>
    <mergeCell ref="B32:BJ32"/>
    <mergeCell ref="B34:Q36"/>
    <mergeCell ref="BA35:BE35"/>
    <mergeCell ref="BF35:BJ35"/>
    <mergeCell ref="AB36:AF36"/>
    <mergeCell ref="AV36:AZ36"/>
    <mergeCell ref="BA36:BE36"/>
    <mergeCell ref="BF36:BJ36"/>
    <mergeCell ref="R34:V36"/>
    <mergeCell ref="W34:AP34"/>
    <mergeCell ref="AQ34:BJ34"/>
    <mergeCell ref="W35:AA35"/>
    <mergeCell ref="W36:AA36"/>
    <mergeCell ref="AB35:AF35"/>
    <mergeCell ref="AG35:AK35"/>
    <mergeCell ref="AG36:AK36"/>
    <mergeCell ref="AL36:AP36"/>
    <mergeCell ref="AQ36:AU36"/>
    <mergeCell ref="BA53:BE53"/>
    <mergeCell ref="B49:Q51"/>
    <mergeCell ref="R50:V50"/>
    <mergeCell ref="W50:AA50"/>
    <mergeCell ref="AB50:AF50"/>
    <mergeCell ref="AG50:AK50"/>
    <mergeCell ref="AL50:AP50"/>
    <mergeCell ref="C38:P38"/>
    <mergeCell ref="BA50:BE50"/>
    <mergeCell ref="R51:V51"/>
    <mergeCell ref="W51:AA51"/>
    <mergeCell ref="AB51:AF51"/>
    <mergeCell ref="AG51:AK51"/>
    <mergeCell ref="AL51:AP51"/>
    <mergeCell ref="AQ51:AU51"/>
    <mergeCell ref="AV51:AZ51"/>
    <mergeCell ref="BA51:BE51"/>
    <mergeCell ref="AQ50:AU50"/>
    <mergeCell ref="AV38:AZ38"/>
    <mergeCell ref="BA38:BE38"/>
    <mergeCell ref="C41:P41"/>
    <mergeCell ref="R41:V41"/>
    <mergeCell ref="W41:AA41"/>
    <mergeCell ref="AB41:AF41"/>
    <mergeCell ref="C53:P53"/>
    <mergeCell ref="AQ54:AU54"/>
    <mergeCell ref="AV54:AZ54"/>
    <mergeCell ref="R53:V53"/>
    <mergeCell ref="W53:AA53"/>
    <mergeCell ref="AB53:AF53"/>
    <mergeCell ref="AG53:AK53"/>
    <mergeCell ref="AL53:AP53"/>
    <mergeCell ref="AV50:AZ50"/>
    <mergeCell ref="AQ53:AU53"/>
    <mergeCell ref="AV53:AZ53"/>
    <mergeCell ref="BA54:BE54"/>
    <mergeCell ref="C55:P55"/>
    <mergeCell ref="R55:V55"/>
    <mergeCell ref="W55:AA55"/>
    <mergeCell ref="AB55:AF55"/>
    <mergeCell ref="AG55:AK55"/>
    <mergeCell ref="AL55:AP55"/>
    <mergeCell ref="AQ55:AU55"/>
    <mergeCell ref="AV55:AZ55"/>
    <mergeCell ref="BA55:BE55"/>
    <mergeCell ref="C54:P54"/>
    <mergeCell ref="R54:V54"/>
    <mergeCell ref="W54:AA54"/>
    <mergeCell ref="AB54:AF54"/>
    <mergeCell ref="AG54:AK54"/>
    <mergeCell ref="AL54:AP54"/>
    <mergeCell ref="C56:P56"/>
    <mergeCell ref="R56:V56"/>
    <mergeCell ref="W56:AA56"/>
    <mergeCell ref="AB56:AF56"/>
    <mergeCell ref="AG56:AK56"/>
    <mergeCell ref="AL56:AP56"/>
    <mergeCell ref="AQ56:AU56"/>
    <mergeCell ref="AV56:AZ56"/>
    <mergeCell ref="BA56:BE56"/>
    <mergeCell ref="C57:P57"/>
    <mergeCell ref="R57:V57"/>
    <mergeCell ref="W57:AA57"/>
    <mergeCell ref="AB57:AF57"/>
    <mergeCell ref="AG57:AK57"/>
    <mergeCell ref="AL57:AP57"/>
    <mergeCell ref="AQ57:AU57"/>
    <mergeCell ref="AV57:AZ57"/>
    <mergeCell ref="BA57:BE57"/>
    <mergeCell ref="AQ59:AU59"/>
    <mergeCell ref="AV59:AZ59"/>
    <mergeCell ref="BA59:BE59"/>
    <mergeCell ref="C58:P58"/>
    <mergeCell ref="R58:V58"/>
    <mergeCell ref="W58:AA58"/>
    <mergeCell ref="AB58:AF58"/>
    <mergeCell ref="AG58:AK58"/>
    <mergeCell ref="AL58:AP58"/>
    <mergeCell ref="AQ58:AU58"/>
    <mergeCell ref="AV58:AZ58"/>
    <mergeCell ref="BA58:BE58"/>
    <mergeCell ref="W61:AA61"/>
    <mergeCell ref="AB61:AF61"/>
    <mergeCell ref="AG61:AK61"/>
    <mergeCell ref="AL61:AP61"/>
    <mergeCell ref="C60:P60"/>
    <mergeCell ref="R60:V60"/>
    <mergeCell ref="C59:P59"/>
    <mergeCell ref="R59:V59"/>
    <mergeCell ref="W59:AA59"/>
    <mergeCell ref="AB59:AF59"/>
    <mergeCell ref="AG59:AK59"/>
    <mergeCell ref="AL59:AP59"/>
    <mergeCell ref="AV62:AZ62"/>
    <mergeCell ref="BA62:BE62"/>
    <mergeCell ref="R49:AK49"/>
    <mergeCell ref="AL49:BE49"/>
    <mergeCell ref="B64:D64"/>
    <mergeCell ref="AQ61:AU61"/>
    <mergeCell ref="AV61:AZ61"/>
    <mergeCell ref="BA61:BE61"/>
    <mergeCell ref="C62:P62"/>
    <mergeCell ref="R62:V62"/>
    <mergeCell ref="W62:AA62"/>
    <mergeCell ref="AB62:AF62"/>
    <mergeCell ref="AG62:AK62"/>
    <mergeCell ref="AL62:AP62"/>
    <mergeCell ref="AQ60:AU60"/>
    <mergeCell ref="AQ62:AU62"/>
    <mergeCell ref="W60:AA60"/>
    <mergeCell ref="AB60:AF60"/>
    <mergeCell ref="AG60:AK60"/>
    <mergeCell ref="AL60:AP60"/>
    <mergeCell ref="AV60:AZ60"/>
    <mergeCell ref="BA60:BE60"/>
    <mergeCell ref="C61:P61"/>
    <mergeCell ref="R61:V61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3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196">
        <f>'237'!AS1+1</f>
        <v>238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2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2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2" ht="11.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62" ht="18" customHeight="1">
      <c r="B5" s="309" t="s">
        <v>619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09"/>
      <c r="BH5" s="309"/>
      <c r="BI5" s="309"/>
      <c r="BJ5" s="309"/>
    </row>
    <row r="6" spans="1:62" ht="12.95" customHeight="1">
      <c r="BJ6" s="1" t="s">
        <v>273</v>
      </c>
    </row>
    <row r="7" spans="1:62" ht="15.75" customHeight="1">
      <c r="B7" s="310" t="s">
        <v>384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2"/>
      <c r="R7" s="316" t="s">
        <v>26</v>
      </c>
      <c r="S7" s="311"/>
      <c r="T7" s="311"/>
      <c r="U7" s="311"/>
      <c r="V7" s="317"/>
      <c r="W7" s="318" t="s">
        <v>383</v>
      </c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4"/>
      <c r="BA7" s="314"/>
      <c r="BB7" s="314"/>
      <c r="BC7" s="314"/>
      <c r="BD7" s="314"/>
      <c r="BE7" s="319"/>
      <c r="BF7" s="320" t="s">
        <v>382</v>
      </c>
      <c r="BG7" s="321"/>
      <c r="BH7" s="321"/>
      <c r="BI7" s="321"/>
      <c r="BJ7" s="321"/>
    </row>
    <row r="8" spans="1:62" ht="15.75" customHeight="1">
      <c r="B8" s="310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2"/>
      <c r="R8" s="316"/>
      <c r="S8" s="311"/>
      <c r="T8" s="311"/>
      <c r="U8" s="311"/>
      <c r="V8" s="317"/>
      <c r="W8" s="324" t="s">
        <v>92</v>
      </c>
      <c r="X8" s="324"/>
      <c r="Y8" s="324"/>
      <c r="Z8" s="324"/>
      <c r="AA8" s="324"/>
      <c r="AB8" s="326" t="s">
        <v>381</v>
      </c>
      <c r="AC8" s="324"/>
      <c r="AD8" s="324"/>
      <c r="AE8" s="324"/>
      <c r="AF8" s="324"/>
      <c r="AG8" s="305" t="s">
        <v>380</v>
      </c>
      <c r="AH8" s="306"/>
      <c r="AI8" s="306"/>
      <c r="AJ8" s="306"/>
      <c r="AK8" s="306"/>
      <c r="AL8" s="305" t="s">
        <v>379</v>
      </c>
      <c r="AM8" s="306"/>
      <c r="AN8" s="306"/>
      <c r="AO8" s="306"/>
      <c r="AP8" s="306"/>
      <c r="AQ8" s="305" t="s">
        <v>378</v>
      </c>
      <c r="AR8" s="306"/>
      <c r="AS8" s="306"/>
      <c r="AT8" s="306"/>
      <c r="AU8" s="306"/>
      <c r="AV8" s="305" t="s">
        <v>377</v>
      </c>
      <c r="AW8" s="306"/>
      <c r="AX8" s="306"/>
      <c r="AY8" s="306"/>
      <c r="AZ8" s="306"/>
      <c r="BA8" s="305" t="s">
        <v>376</v>
      </c>
      <c r="BB8" s="306"/>
      <c r="BC8" s="306"/>
      <c r="BD8" s="306"/>
      <c r="BE8" s="306"/>
      <c r="BF8" s="322"/>
      <c r="BG8" s="322"/>
      <c r="BH8" s="322"/>
      <c r="BI8" s="322"/>
      <c r="BJ8" s="322"/>
    </row>
    <row r="9" spans="1:62" ht="15.75" customHeight="1">
      <c r="B9" s="310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2"/>
      <c r="R9" s="316"/>
      <c r="S9" s="311"/>
      <c r="T9" s="311"/>
      <c r="U9" s="311"/>
      <c r="V9" s="317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22"/>
      <c r="BG9" s="322"/>
      <c r="BH9" s="322"/>
      <c r="BI9" s="322"/>
      <c r="BJ9" s="322"/>
    </row>
    <row r="10" spans="1:62" ht="15.75" customHeight="1">
      <c r="B10" s="313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5"/>
      <c r="R10" s="318"/>
      <c r="S10" s="314"/>
      <c r="T10" s="314"/>
      <c r="U10" s="314"/>
      <c r="V10" s="319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23"/>
      <c r="BG10" s="323"/>
      <c r="BH10" s="323"/>
      <c r="BI10" s="323"/>
      <c r="BJ10" s="323"/>
    </row>
    <row r="11" spans="1:62" ht="13.5" customHeight="1">
      <c r="Q11" s="20"/>
    </row>
    <row r="12" spans="1:62">
      <c r="C12" s="250" t="s">
        <v>375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1"/>
    </row>
    <row r="13" spans="1:62">
      <c r="C13" s="250" t="s">
        <v>373</v>
      </c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163"/>
      <c r="R13" s="249">
        <v>23290</v>
      </c>
      <c r="S13" s="249"/>
      <c r="T13" s="249"/>
      <c r="U13" s="249"/>
      <c r="V13" s="249"/>
      <c r="W13" s="249">
        <v>9990</v>
      </c>
      <c r="X13" s="249"/>
      <c r="Y13" s="249"/>
      <c r="Z13" s="249"/>
      <c r="AA13" s="249"/>
      <c r="AB13" s="249">
        <v>280</v>
      </c>
      <c r="AC13" s="249"/>
      <c r="AD13" s="249"/>
      <c r="AE13" s="249"/>
      <c r="AF13" s="249"/>
      <c r="AG13" s="249">
        <v>1170</v>
      </c>
      <c r="AH13" s="249"/>
      <c r="AI13" s="249"/>
      <c r="AJ13" s="249"/>
      <c r="AK13" s="249"/>
      <c r="AL13" s="249">
        <v>990</v>
      </c>
      <c r="AM13" s="249"/>
      <c r="AN13" s="249"/>
      <c r="AO13" s="249"/>
      <c r="AP13" s="249"/>
      <c r="AQ13" s="249">
        <v>1430</v>
      </c>
      <c r="AR13" s="249"/>
      <c r="AS13" s="249"/>
      <c r="AT13" s="249"/>
      <c r="AU13" s="249"/>
      <c r="AV13" s="249">
        <v>3400</v>
      </c>
      <c r="AW13" s="249"/>
      <c r="AX13" s="249"/>
      <c r="AY13" s="249"/>
      <c r="AZ13" s="249"/>
      <c r="BA13" s="249">
        <v>2720</v>
      </c>
      <c r="BB13" s="249"/>
      <c r="BC13" s="249"/>
      <c r="BD13" s="249"/>
      <c r="BE13" s="249"/>
      <c r="BF13" s="249">
        <v>5280</v>
      </c>
      <c r="BG13" s="249"/>
      <c r="BH13" s="249"/>
      <c r="BI13" s="249"/>
      <c r="BJ13" s="249"/>
    </row>
    <row r="14" spans="1:62">
      <c r="Q14" s="21"/>
    </row>
    <row r="15" spans="1:62">
      <c r="D15" s="246" t="s">
        <v>307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1"/>
      <c r="R15" s="243">
        <v>13660</v>
      </c>
      <c r="S15" s="243"/>
      <c r="T15" s="243"/>
      <c r="U15" s="243"/>
      <c r="V15" s="243"/>
      <c r="W15" s="243">
        <v>7420</v>
      </c>
      <c r="X15" s="243"/>
      <c r="Y15" s="243"/>
      <c r="Z15" s="243"/>
      <c r="AA15" s="243"/>
      <c r="AB15" s="243">
        <v>280</v>
      </c>
      <c r="AC15" s="243"/>
      <c r="AD15" s="243"/>
      <c r="AE15" s="243"/>
      <c r="AF15" s="243"/>
      <c r="AG15" s="243">
        <v>1030</v>
      </c>
      <c r="AH15" s="243"/>
      <c r="AI15" s="243"/>
      <c r="AJ15" s="243"/>
      <c r="AK15" s="243"/>
      <c r="AL15" s="243">
        <v>780</v>
      </c>
      <c r="AM15" s="243"/>
      <c r="AN15" s="243"/>
      <c r="AO15" s="243"/>
      <c r="AP15" s="243"/>
      <c r="AQ15" s="243">
        <v>980</v>
      </c>
      <c r="AR15" s="243"/>
      <c r="AS15" s="243"/>
      <c r="AT15" s="243"/>
      <c r="AU15" s="243"/>
      <c r="AV15" s="243">
        <v>2570</v>
      </c>
      <c r="AW15" s="243"/>
      <c r="AX15" s="243"/>
      <c r="AY15" s="243"/>
      <c r="AZ15" s="243"/>
      <c r="BA15" s="243">
        <v>1790</v>
      </c>
      <c r="BB15" s="243"/>
      <c r="BC15" s="243"/>
      <c r="BD15" s="243"/>
      <c r="BE15" s="243"/>
      <c r="BF15" s="243">
        <v>3190</v>
      </c>
      <c r="BG15" s="243"/>
      <c r="BH15" s="243"/>
      <c r="BI15" s="243"/>
      <c r="BJ15" s="243"/>
    </row>
    <row r="16" spans="1:62">
      <c r="Q16" s="21"/>
      <c r="R16" s="162"/>
      <c r="S16" s="162"/>
      <c r="T16" s="162"/>
      <c r="U16" s="162"/>
      <c r="V16" s="162"/>
    </row>
    <row r="17" spans="3:62">
      <c r="D17" s="246" t="s">
        <v>370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1"/>
      <c r="R17" s="243">
        <v>9640</v>
      </c>
      <c r="S17" s="243"/>
      <c r="T17" s="243"/>
      <c r="U17" s="243"/>
      <c r="V17" s="243"/>
      <c r="W17" s="243">
        <v>2570</v>
      </c>
      <c r="X17" s="243"/>
      <c r="Y17" s="243"/>
      <c r="Z17" s="243"/>
      <c r="AA17" s="243"/>
      <c r="AB17" s="243">
        <v>0</v>
      </c>
      <c r="AC17" s="243"/>
      <c r="AD17" s="243"/>
      <c r="AE17" s="243"/>
      <c r="AF17" s="243"/>
      <c r="AG17" s="243">
        <v>140</v>
      </c>
      <c r="AH17" s="243"/>
      <c r="AI17" s="243"/>
      <c r="AJ17" s="243"/>
      <c r="AK17" s="243"/>
      <c r="AL17" s="243">
        <v>220</v>
      </c>
      <c r="AM17" s="243"/>
      <c r="AN17" s="243"/>
      <c r="AO17" s="243"/>
      <c r="AP17" s="243"/>
      <c r="AQ17" s="243">
        <v>450</v>
      </c>
      <c r="AR17" s="243"/>
      <c r="AS17" s="243"/>
      <c r="AT17" s="243"/>
      <c r="AU17" s="243"/>
      <c r="AV17" s="243">
        <v>840</v>
      </c>
      <c r="AW17" s="243"/>
      <c r="AX17" s="243"/>
      <c r="AY17" s="243"/>
      <c r="AZ17" s="243"/>
      <c r="BA17" s="243">
        <v>920</v>
      </c>
      <c r="BB17" s="243"/>
      <c r="BC17" s="243"/>
      <c r="BD17" s="243"/>
      <c r="BE17" s="243"/>
      <c r="BF17" s="243">
        <v>2090</v>
      </c>
      <c r="BG17" s="243"/>
      <c r="BH17" s="243"/>
      <c r="BI17" s="243"/>
      <c r="BJ17" s="243"/>
    </row>
    <row r="18" spans="3:62"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21"/>
      <c r="R18" s="67"/>
      <c r="S18" s="67"/>
      <c r="T18" s="67"/>
      <c r="U18" s="67"/>
      <c r="V18" s="67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</row>
    <row r="19" spans="3:62" ht="13.5" customHeight="1">
      <c r="Q19" s="21"/>
    </row>
    <row r="20" spans="3:62">
      <c r="C20" s="250" t="s">
        <v>374</v>
      </c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1"/>
    </row>
    <row r="21" spans="3:62">
      <c r="C21" s="250" t="s">
        <v>373</v>
      </c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163"/>
      <c r="R21" s="249">
        <v>21200</v>
      </c>
      <c r="S21" s="249"/>
      <c r="T21" s="249"/>
      <c r="U21" s="249"/>
      <c r="V21" s="249"/>
      <c r="W21" s="249">
        <v>13390</v>
      </c>
      <c r="X21" s="249"/>
      <c r="Y21" s="249"/>
      <c r="Z21" s="249"/>
      <c r="AA21" s="249"/>
      <c r="AB21" s="249">
        <v>980</v>
      </c>
      <c r="AC21" s="249"/>
      <c r="AD21" s="249"/>
      <c r="AE21" s="249"/>
      <c r="AF21" s="249"/>
      <c r="AG21" s="249">
        <v>1230</v>
      </c>
      <c r="AH21" s="249"/>
      <c r="AI21" s="249"/>
      <c r="AJ21" s="249"/>
      <c r="AK21" s="249"/>
      <c r="AL21" s="249">
        <v>810</v>
      </c>
      <c r="AM21" s="249"/>
      <c r="AN21" s="249"/>
      <c r="AO21" s="249"/>
      <c r="AP21" s="249"/>
      <c r="AQ21" s="249">
        <v>1630</v>
      </c>
      <c r="AR21" s="249"/>
      <c r="AS21" s="249"/>
      <c r="AT21" s="249"/>
      <c r="AU21" s="249"/>
      <c r="AV21" s="249">
        <v>5640</v>
      </c>
      <c r="AW21" s="249"/>
      <c r="AX21" s="249"/>
      <c r="AY21" s="249"/>
      <c r="AZ21" s="249"/>
      <c r="BA21" s="249">
        <v>3110</v>
      </c>
      <c r="BB21" s="249"/>
      <c r="BC21" s="249"/>
      <c r="BD21" s="249"/>
      <c r="BE21" s="249"/>
      <c r="BF21" s="249">
        <v>3010</v>
      </c>
      <c r="BG21" s="249"/>
      <c r="BH21" s="249"/>
      <c r="BI21" s="249"/>
      <c r="BJ21" s="249"/>
    </row>
    <row r="22" spans="3:62">
      <c r="Q22" s="21"/>
    </row>
    <row r="23" spans="3:62">
      <c r="D23" s="246" t="s">
        <v>307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1"/>
      <c r="R23" s="243">
        <v>15570</v>
      </c>
      <c r="S23" s="243"/>
      <c r="T23" s="243"/>
      <c r="U23" s="243"/>
      <c r="V23" s="243"/>
      <c r="W23" s="243">
        <v>11230</v>
      </c>
      <c r="X23" s="243"/>
      <c r="Y23" s="243"/>
      <c r="Z23" s="243"/>
      <c r="AA23" s="243"/>
      <c r="AB23" s="243">
        <v>820</v>
      </c>
      <c r="AC23" s="243"/>
      <c r="AD23" s="243"/>
      <c r="AE23" s="243"/>
      <c r="AF23" s="243"/>
      <c r="AG23" s="243">
        <v>1160</v>
      </c>
      <c r="AH23" s="243"/>
      <c r="AI23" s="243"/>
      <c r="AJ23" s="243"/>
      <c r="AK23" s="243"/>
      <c r="AL23" s="243">
        <v>750</v>
      </c>
      <c r="AM23" s="243"/>
      <c r="AN23" s="243"/>
      <c r="AO23" s="243"/>
      <c r="AP23" s="243"/>
      <c r="AQ23" s="243">
        <v>1330</v>
      </c>
      <c r="AR23" s="243"/>
      <c r="AS23" s="243"/>
      <c r="AT23" s="243"/>
      <c r="AU23" s="243"/>
      <c r="AV23" s="243">
        <v>4640</v>
      </c>
      <c r="AW23" s="243"/>
      <c r="AX23" s="243"/>
      <c r="AY23" s="243"/>
      <c r="AZ23" s="243"/>
      <c r="BA23" s="243">
        <v>2520</v>
      </c>
      <c r="BB23" s="243"/>
      <c r="BC23" s="243"/>
      <c r="BD23" s="243"/>
      <c r="BE23" s="243"/>
      <c r="BF23" s="243">
        <v>2330</v>
      </c>
      <c r="BG23" s="243"/>
      <c r="BH23" s="243"/>
      <c r="BI23" s="243"/>
      <c r="BJ23" s="243"/>
    </row>
    <row r="24" spans="3:62">
      <c r="Q24" s="21"/>
      <c r="R24" s="162"/>
      <c r="S24" s="162"/>
      <c r="T24" s="162"/>
      <c r="U24" s="162"/>
      <c r="V24" s="162"/>
    </row>
    <row r="25" spans="3:62">
      <c r="D25" s="246" t="s">
        <v>370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1"/>
      <c r="R25" s="243">
        <v>5410</v>
      </c>
      <c r="S25" s="243"/>
      <c r="T25" s="243"/>
      <c r="U25" s="243"/>
      <c r="V25" s="243"/>
      <c r="W25" s="243">
        <v>1950</v>
      </c>
      <c r="X25" s="243"/>
      <c r="Y25" s="243"/>
      <c r="Z25" s="243"/>
      <c r="AA25" s="243"/>
      <c r="AB25" s="243">
        <v>0</v>
      </c>
      <c r="AC25" s="243"/>
      <c r="AD25" s="243"/>
      <c r="AE25" s="243"/>
      <c r="AF25" s="243"/>
      <c r="AG25" s="243">
        <v>60</v>
      </c>
      <c r="AH25" s="243"/>
      <c r="AI25" s="243"/>
      <c r="AJ25" s="243"/>
      <c r="AK25" s="243"/>
      <c r="AL25" s="243">
        <v>50</v>
      </c>
      <c r="AM25" s="243"/>
      <c r="AN25" s="243"/>
      <c r="AO25" s="243"/>
      <c r="AP25" s="243"/>
      <c r="AQ25" s="243">
        <v>300</v>
      </c>
      <c r="AR25" s="243"/>
      <c r="AS25" s="243"/>
      <c r="AT25" s="243"/>
      <c r="AU25" s="243"/>
      <c r="AV25" s="243">
        <v>980</v>
      </c>
      <c r="AW25" s="243"/>
      <c r="AX25" s="243"/>
      <c r="AY25" s="243"/>
      <c r="AZ25" s="243"/>
      <c r="BA25" s="243">
        <v>550</v>
      </c>
      <c r="BB25" s="243"/>
      <c r="BC25" s="243"/>
      <c r="BD25" s="243"/>
      <c r="BE25" s="243"/>
      <c r="BF25" s="243">
        <v>680</v>
      </c>
      <c r="BG25" s="243"/>
      <c r="BH25" s="243"/>
      <c r="BI25" s="243"/>
      <c r="BJ25" s="243"/>
    </row>
    <row r="26" spans="3:62"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21"/>
      <c r="R26" s="67"/>
      <c r="S26" s="67"/>
      <c r="T26" s="67"/>
      <c r="U26" s="67"/>
      <c r="V26" s="67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</row>
    <row r="27" spans="3:62" ht="13.5" customHeight="1">
      <c r="Q27" s="21"/>
    </row>
    <row r="28" spans="3:62">
      <c r="C28" s="250" t="s">
        <v>372</v>
      </c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163"/>
      <c r="R28" s="249">
        <v>5140</v>
      </c>
      <c r="S28" s="249"/>
      <c r="T28" s="249"/>
      <c r="U28" s="249"/>
      <c r="V28" s="249"/>
      <c r="W28" s="249">
        <v>2970</v>
      </c>
      <c r="X28" s="249"/>
      <c r="Y28" s="249"/>
      <c r="Z28" s="249"/>
      <c r="AA28" s="249"/>
      <c r="AB28" s="249">
        <v>150</v>
      </c>
      <c r="AC28" s="249"/>
      <c r="AD28" s="249"/>
      <c r="AE28" s="249"/>
      <c r="AF28" s="249"/>
      <c r="AG28" s="249">
        <v>160</v>
      </c>
      <c r="AH28" s="249"/>
      <c r="AI28" s="249"/>
      <c r="AJ28" s="249"/>
      <c r="AK28" s="249"/>
      <c r="AL28" s="249">
        <v>80</v>
      </c>
      <c r="AM28" s="249"/>
      <c r="AN28" s="249"/>
      <c r="AO28" s="249"/>
      <c r="AP28" s="249"/>
      <c r="AQ28" s="249">
        <v>370</v>
      </c>
      <c r="AR28" s="249"/>
      <c r="AS28" s="249"/>
      <c r="AT28" s="249"/>
      <c r="AU28" s="249"/>
      <c r="AV28" s="249">
        <v>1380</v>
      </c>
      <c r="AW28" s="249"/>
      <c r="AX28" s="249"/>
      <c r="AY28" s="249"/>
      <c r="AZ28" s="249"/>
      <c r="BA28" s="249">
        <v>820</v>
      </c>
      <c r="BB28" s="249"/>
      <c r="BC28" s="249"/>
      <c r="BD28" s="249"/>
      <c r="BE28" s="249"/>
      <c r="BF28" s="249">
        <v>690</v>
      </c>
      <c r="BG28" s="249"/>
      <c r="BH28" s="249"/>
      <c r="BI28" s="249"/>
      <c r="BJ28" s="249"/>
    </row>
    <row r="29" spans="3:62">
      <c r="Q29" s="21"/>
    </row>
    <row r="30" spans="3:62">
      <c r="D30" s="246" t="s">
        <v>307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1"/>
      <c r="R30" s="243">
        <v>3560</v>
      </c>
      <c r="S30" s="243"/>
      <c r="T30" s="243"/>
      <c r="U30" s="243"/>
      <c r="V30" s="243"/>
      <c r="W30" s="243">
        <v>2410</v>
      </c>
      <c r="X30" s="243"/>
      <c r="Y30" s="243"/>
      <c r="Z30" s="243"/>
      <c r="AA30" s="243"/>
      <c r="AB30" s="243">
        <v>150</v>
      </c>
      <c r="AC30" s="243"/>
      <c r="AD30" s="243"/>
      <c r="AE30" s="243"/>
      <c r="AF30" s="243"/>
      <c r="AG30" s="243">
        <v>130</v>
      </c>
      <c r="AH30" s="243"/>
      <c r="AI30" s="243"/>
      <c r="AJ30" s="243"/>
      <c r="AK30" s="243"/>
      <c r="AL30" s="243">
        <v>60</v>
      </c>
      <c r="AM30" s="243"/>
      <c r="AN30" s="243"/>
      <c r="AO30" s="243"/>
      <c r="AP30" s="243"/>
      <c r="AQ30" s="243">
        <v>350</v>
      </c>
      <c r="AR30" s="243"/>
      <c r="AS30" s="243"/>
      <c r="AT30" s="243"/>
      <c r="AU30" s="243"/>
      <c r="AV30" s="243">
        <v>1140</v>
      </c>
      <c r="AW30" s="243"/>
      <c r="AX30" s="243"/>
      <c r="AY30" s="243"/>
      <c r="AZ30" s="243"/>
      <c r="BA30" s="243">
        <v>580</v>
      </c>
      <c r="BB30" s="243"/>
      <c r="BC30" s="243"/>
      <c r="BD30" s="243"/>
      <c r="BE30" s="243"/>
      <c r="BF30" s="243">
        <v>470</v>
      </c>
      <c r="BG30" s="243"/>
      <c r="BH30" s="243"/>
      <c r="BI30" s="243"/>
      <c r="BJ30" s="243"/>
    </row>
    <row r="31" spans="3:62">
      <c r="Q31" s="21"/>
      <c r="R31" s="162"/>
      <c r="S31" s="162"/>
      <c r="T31" s="162"/>
      <c r="U31" s="162"/>
      <c r="V31" s="162"/>
    </row>
    <row r="32" spans="3:62">
      <c r="D32" s="246" t="s">
        <v>370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1"/>
      <c r="R32" s="243">
        <v>1540</v>
      </c>
      <c r="S32" s="243"/>
      <c r="T32" s="243"/>
      <c r="U32" s="243"/>
      <c r="V32" s="243"/>
      <c r="W32" s="243">
        <v>520</v>
      </c>
      <c r="X32" s="243"/>
      <c r="Y32" s="243"/>
      <c r="Z32" s="243"/>
      <c r="AA32" s="243"/>
      <c r="AB32" s="243">
        <v>0</v>
      </c>
      <c r="AC32" s="243"/>
      <c r="AD32" s="243"/>
      <c r="AE32" s="243"/>
      <c r="AF32" s="243"/>
      <c r="AG32" s="243">
        <v>30</v>
      </c>
      <c r="AH32" s="243"/>
      <c r="AI32" s="243"/>
      <c r="AJ32" s="243"/>
      <c r="AK32" s="243"/>
      <c r="AL32" s="243">
        <v>30</v>
      </c>
      <c r="AM32" s="243"/>
      <c r="AN32" s="243"/>
      <c r="AO32" s="243"/>
      <c r="AP32" s="243"/>
      <c r="AQ32" s="243">
        <v>30</v>
      </c>
      <c r="AR32" s="243"/>
      <c r="AS32" s="243"/>
      <c r="AT32" s="243"/>
      <c r="AU32" s="243"/>
      <c r="AV32" s="243">
        <v>240</v>
      </c>
      <c r="AW32" s="243"/>
      <c r="AX32" s="243"/>
      <c r="AY32" s="243"/>
      <c r="AZ32" s="243"/>
      <c r="BA32" s="243">
        <v>200</v>
      </c>
      <c r="BB32" s="243"/>
      <c r="BC32" s="243"/>
      <c r="BD32" s="243"/>
      <c r="BE32" s="243"/>
      <c r="BF32" s="243">
        <v>220</v>
      </c>
      <c r="BG32" s="243"/>
      <c r="BH32" s="243"/>
      <c r="BI32" s="243"/>
      <c r="BJ32" s="243"/>
    </row>
    <row r="33" spans="2:62"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21"/>
      <c r="R33" s="67"/>
      <c r="S33" s="67"/>
      <c r="T33" s="67"/>
      <c r="U33" s="67"/>
      <c r="V33" s="67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</row>
    <row r="34" spans="2:62" ht="13.5" customHeight="1">
      <c r="Q34" s="21"/>
    </row>
    <row r="35" spans="2:62">
      <c r="C35" s="250" t="s">
        <v>371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163"/>
      <c r="R35" s="249">
        <v>16060</v>
      </c>
      <c r="S35" s="249"/>
      <c r="T35" s="249"/>
      <c r="U35" s="249"/>
      <c r="V35" s="249"/>
      <c r="W35" s="249">
        <v>10430</v>
      </c>
      <c r="X35" s="249"/>
      <c r="Y35" s="249"/>
      <c r="Z35" s="249"/>
      <c r="AA35" s="249"/>
      <c r="AB35" s="249">
        <v>830</v>
      </c>
      <c r="AC35" s="249"/>
      <c r="AD35" s="249"/>
      <c r="AE35" s="249"/>
      <c r="AF35" s="249"/>
      <c r="AG35" s="249">
        <v>1070</v>
      </c>
      <c r="AH35" s="249"/>
      <c r="AI35" s="249"/>
      <c r="AJ35" s="249"/>
      <c r="AK35" s="249"/>
      <c r="AL35" s="249">
        <v>720</v>
      </c>
      <c r="AM35" s="249"/>
      <c r="AN35" s="249"/>
      <c r="AO35" s="249"/>
      <c r="AP35" s="249"/>
      <c r="AQ35" s="249">
        <v>1260</v>
      </c>
      <c r="AR35" s="249"/>
      <c r="AS35" s="249"/>
      <c r="AT35" s="249"/>
      <c r="AU35" s="249"/>
      <c r="AV35" s="249">
        <v>4260</v>
      </c>
      <c r="AW35" s="249"/>
      <c r="AX35" s="249"/>
      <c r="AY35" s="249"/>
      <c r="AZ35" s="249"/>
      <c r="BA35" s="249">
        <v>2280</v>
      </c>
      <c r="BB35" s="249"/>
      <c r="BC35" s="249"/>
      <c r="BD35" s="249"/>
      <c r="BE35" s="249"/>
      <c r="BF35" s="249">
        <v>2320</v>
      </c>
      <c r="BG35" s="249"/>
      <c r="BH35" s="249"/>
      <c r="BI35" s="249"/>
      <c r="BJ35" s="249"/>
    </row>
    <row r="36" spans="2:62">
      <c r="Q36" s="21"/>
    </row>
    <row r="37" spans="2:62">
      <c r="D37" s="246" t="s">
        <v>307</v>
      </c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1"/>
      <c r="R37" s="243">
        <v>12010</v>
      </c>
      <c r="S37" s="243"/>
      <c r="T37" s="243"/>
      <c r="U37" s="243"/>
      <c r="V37" s="243"/>
      <c r="W37" s="243">
        <v>8820</v>
      </c>
      <c r="X37" s="243"/>
      <c r="Y37" s="243"/>
      <c r="Z37" s="243"/>
      <c r="AA37" s="243"/>
      <c r="AB37" s="243">
        <v>670</v>
      </c>
      <c r="AC37" s="243"/>
      <c r="AD37" s="243"/>
      <c r="AE37" s="243"/>
      <c r="AF37" s="243"/>
      <c r="AG37" s="243">
        <v>1310</v>
      </c>
      <c r="AH37" s="243"/>
      <c r="AI37" s="243"/>
      <c r="AJ37" s="243"/>
      <c r="AK37" s="243"/>
      <c r="AL37" s="243">
        <v>690</v>
      </c>
      <c r="AM37" s="243"/>
      <c r="AN37" s="243"/>
      <c r="AO37" s="243"/>
      <c r="AP37" s="243"/>
      <c r="AQ37" s="243">
        <v>980</v>
      </c>
      <c r="AR37" s="243"/>
      <c r="AS37" s="243"/>
      <c r="AT37" s="243"/>
      <c r="AU37" s="243"/>
      <c r="AV37" s="243">
        <v>3500</v>
      </c>
      <c r="AW37" s="243"/>
      <c r="AX37" s="243"/>
      <c r="AY37" s="243"/>
      <c r="AZ37" s="243"/>
      <c r="BA37" s="243">
        <v>1940</v>
      </c>
      <c r="BB37" s="243"/>
      <c r="BC37" s="243"/>
      <c r="BD37" s="243"/>
      <c r="BE37" s="243"/>
      <c r="BF37" s="243">
        <v>1860</v>
      </c>
      <c r="BG37" s="243"/>
      <c r="BH37" s="243"/>
      <c r="BI37" s="243"/>
      <c r="BJ37" s="243"/>
    </row>
    <row r="38" spans="2:62">
      <c r="Q38" s="21"/>
      <c r="R38" s="162"/>
      <c r="S38" s="162"/>
      <c r="T38" s="162"/>
      <c r="U38" s="162"/>
      <c r="V38" s="162"/>
    </row>
    <row r="39" spans="2:62">
      <c r="D39" s="246" t="s">
        <v>370</v>
      </c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1"/>
      <c r="R39" s="243">
        <v>3870</v>
      </c>
      <c r="S39" s="243"/>
      <c r="T39" s="243"/>
      <c r="U39" s="243"/>
      <c r="V39" s="243"/>
      <c r="W39" s="243">
        <v>1430</v>
      </c>
      <c r="X39" s="243"/>
      <c r="Y39" s="243"/>
      <c r="Z39" s="243"/>
      <c r="AA39" s="243"/>
      <c r="AB39" s="243">
        <v>0</v>
      </c>
      <c r="AC39" s="243"/>
      <c r="AD39" s="243"/>
      <c r="AE39" s="243"/>
      <c r="AF39" s="243"/>
      <c r="AG39" s="243">
        <v>40</v>
      </c>
      <c r="AH39" s="243"/>
      <c r="AI39" s="243"/>
      <c r="AJ39" s="243"/>
      <c r="AK39" s="243"/>
      <c r="AL39" s="243">
        <v>30</v>
      </c>
      <c r="AM39" s="243"/>
      <c r="AN39" s="243"/>
      <c r="AO39" s="243"/>
      <c r="AP39" s="243"/>
      <c r="AQ39" s="243">
        <v>270</v>
      </c>
      <c r="AR39" s="243"/>
      <c r="AS39" s="243"/>
      <c r="AT39" s="243"/>
      <c r="AU39" s="243"/>
      <c r="AV39" s="243">
        <v>740</v>
      </c>
      <c r="AW39" s="243"/>
      <c r="AX39" s="243"/>
      <c r="AY39" s="243"/>
      <c r="AZ39" s="243"/>
      <c r="BA39" s="243">
        <v>350</v>
      </c>
      <c r="BB39" s="243"/>
      <c r="BC39" s="243"/>
      <c r="BD39" s="243"/>
      <c r="BE39" s="243"/>
      <c r="BF39" s="243">
        <v>460</v>
      </c>
      <c r="BG39" s="243"/>
      <c r="BH39" s="243"/>
      <c r="BI39" s="243"/>
      <c r="BJ39" s="243"/>
    </row>
    <row r="40" spans="2:62" ht="13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2:62">
      <c r="C41" s="244" t="s">
        <v>15</v>
      </c>
      <c r="D41" s="244"/>
      <c r="E41" s="64" t="s">
        <v>369</v>
      </c>
      <c r="F41" s="4" t="s">
        <v>623</v>
      </c>
    </row>
    <row r="42" spans="2:62">
      <c r="B42" s="242" t="s">
        <v>16</v>
      </c>
      <c r="C42" s="242"/>
      <c r="D42" s="242"/>
      <c r="E42" s="64" t="s">
        <v>369</v>
      </c>
      <c r="F42" s="4" t="s">
        <v>245</v>
      </c>
    </row>
    <row r="47" spans="2:62" ht="18" customHeight="1">
      <c r="B47" s="263" t="s">
        <v>581</v>
      </c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</row>
    <row r="48" spans="2:62" ht="12.95" customHeight="1">
      <c r="BJ48" s="1"/>
    </row>
    <row r="49" spans="2:62" ht="15.75" customHeight="1">
      <c r="B49" s="300" t="s">
        <v>53</v>
      </c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 t="s">
        <v>26</v>
      </c>
      <c r="N49" s="257"/>
      <c r="O49" s="257"/>
      <c r="P49" s="257"/>
      <c r="Q49" s="257"/>
      <c r="R49" s="257"/>
      <c r="S49" s="257"/>
      <c r="T49" s="257"/>
      <c r="U49" s="257"/>
      <c r="V49" s="257"/>
      <c r="W49" s="257" t="s">
        <v>368</v>
      </c>
      <c r="X49" s="257"/>
      <c r="Y49" s="257"/>
      <c r="Z49" s="257"/>
      <c r="AA49" s="257"/>
      <c r="AB49" s="257"/>
      <c r="AC49" s="257"/>
      <c r="AD49" s="257"/>
      <c r="AE49" s="257"/>
      <c r="AF49" s="257"/>
      <c r="AG49" s="257" t="s">
        <v>367</v>
      </c>
      <c r="AH49" s="257"/>
      <c r="AI49" s="257"/>
      <c r="AJ49" s="257"/>
      <c r="AK49" s="257"/>
      <c r="AL49" s="257"/>
      <c r="AM49" s="257"/>
      <c r="AN49" s="257"/>
      <c r="AO49" s="257"/>
      <c r="AP49" s="257"/>
      <c r="AQ49" s="257" t="s">
        <v>303</v>
      </c>
      <c r="AR49" s="257"/>
      <c r="AS49" s="257"/>
      <c r="AT49" s="257"/>
      <c r="AU49" s="257"/>
      <c r="AV49" s="257"/>
      <c r="AW49" s="257"/>
      <c r="AX49" s="257"/>
      <c r="AY49" s="257"/>
      <c r="AZ49" s="257"/>
      <c r="BA49" s="257" t="s">
        <v>366</v>
      </c>
      <c r="BB49" s="257"/>
      <c r="BC49" s="257"/>
      <c r="BD49" s="257"/>
      <c r="BE49" s="257"/>
      <c r="BF49" s="257"/>
      <c r="BG49" s="257"/>
      <c r="BH49" s="257"/>
      <c r="BI49" s="257"/>
      <c r="BJ49" s="258"/>
    </row>
    <row r="50" spans="2:62" ht="15.75" customHeight="1">
      <c r="B50" s="303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 t="s">
        <v>365</v>
      </c>
      <c r="N50" s="259"/>
      <c r="O50" s="259"/>
      <c r="P50" s="259"/>
      <c r="Q50" s="259"/>
      <c r="R50" s="259" t="s">
        <v>364</v>
      </c>
      <c r="S50" s="259"/>
      <c r="T50" s="259"/>
      <c r="U50" s="259"/>
      <c r="V50" s="259"/>
      <c r="W50" s="259" t="s">
        <v>365</v>
      </c>
      <c r="X50" s="259"/>
      <c r="Y50" s="259"/>
      <c r="Z50" s="259"/>
      <c r="AA50" s="259"/>
      <c r="AB50" s="259" t="s">
        <v>364</v>
      </c>
      <c r="AC50" s="259"/>
      <c r="AD50" s="259"/>
      <c r="AE50" s="259"/>
      <c r="AF50" s="259"/>
      <c r="AG50" s="259" t="s">
        <v>365</v>
      </c>
      <c r="AH50" s="259"/>
      <c r="AI50" s="259"/>
      <c r="AJ50" s="259"/>
      <c r="AK50" s="259"/>
      <c r="AL50" s="259" t="s">
        <v>364</v>
      </c>
      <c r="AM50" s="259"/>
      <c r="AN50" s="259"/>
      <c r="AO50" s="259"/>
      <c r="AP50" s="259"/>
      <c r="AQ50" s="259" t="s">
        <v>365</v>
      </c>
      <c r="AR50" s="259"/>
      <c r="AS50" s="259"/>
      <c r="AT50" s="259"/>
      <c r="AU50" s="259"/>
      <c r="AV50" s="259" t="s">
        <v>364</v>
      </c>
      <c r="AW50" s="259"/>
      <c r="AX50" s="259"/>
      <c r="AY50" s="259"/>
      <c r="AZ50" s="259"/>
      <c r="BA50" s="259" t="s">
        <v>365</v>
      </c>
      <c r="BB50" s="259"/>
      <c r="BC50" s="259"/>
      <c r="BD50" s="259"/>
      <c r="BE50" s="259"/>
      <c r="BF50" s="259" t="s">
        <v>364</v>
      </c>
      <c r="BG50" s="259"/>
      <c r="BH50" s="259"/>
      <c r="BI50" s="259"/>
      <c r="BJ50" s="260"/>
    </row>
    <row r="51" spans="2:62">
      <c r="L51" s="20"/>
      <c r="U51" s="245" t="s">
        <v>363</v>
      </c>
      <c r="V51" s="245"/>
      <c r="AE51" s="245" t="s">
        <v>363</v>
      </c>
      <c r="AF51" s="245"/>
      <c r="AO51" s="245" t="s">
        <v>363</v>
      </c>
      <c r="AP51" s="245"/>
      <c r="AY51" s="245" t="s">
        <v>363</v>
      </c>
      <c r="AZ51" s="245"/>
      <c r="BI51" s="245" t="s">
        <v>363</v>
      </c>
      <c r="BJ51" s="245"/>
    </row>
    <row r="52" spans="2:62">
      <c r="L52" s="21"/>
    </row>
    <row r="53" spans="2:62">
      <c r="C53" s="246" t="s">
        <v>58</v>
      </c>
      <c r="D53" s="246"/>
      <c r="E53" s="246"/>
      <c r="F53" s="248">
        <v>19</v>
      </c>
      <c r="G53" s="248"/>
      <c r="H53" s="248"/>
      <c r="I53" s="248" t="s">
        <v>59</v>
      </c>
      <c r="J53" s="248"/>
      <c r="K53" s="248"/>
      <c r="L53" s="21"/>
      <c r="M53" s="243">
        <v>6476</v>
      </c>
      <c r="N53" s="243"/>
      <c r="O53" s="243"/>
      <c r="P53" s="243"/>
      <c r="Q53" s="243"/>
      <c r="R53" s="243">
        <v>429779</v>
      </c>
      <c r="S53" s="243"/>
      <c r="T53" s="243"/>
      <c r="U53" s="243"/>
      <c r="V53" s="243"/>
      <c r="W53" s="243">
        <v>980</v>
      </c>
      <c r="X53" s="243"/>
      <c r="Y53" s="243"/>
      <c r="Z53" s="243"/>
      <c r="AA53" s="243"/>
      <c r="AB53" s="243">
        <v>116842</v>
      </c>
      <c r="AC53" s="243"/>
      <c r="AD53" s="243"/>
      <c r="AE53" s="243"/>
      <c r="AF53" s="243"/>
      <c r="AG53" s="243">
        <v>2199</v>
      </c>
      <c r="AH53" s="243"/>
      <c r="AI53" s="243"/>
      <c r="AJ53" s="243"/>
      <c r="AK53" s="243"/>
      <c r="AL53" s="243">
        <v>87863</v>
      </c>
      <c r="AM53" s="243"/>
      <c r="AN53" s="243"/>
      <c r="AO53" s="243"/>
      <c r="AP53" s="243"/>
      <c r="AQ53" s="243">
        <v>30</v>
      </c>
      <c r="AR53" s="243"/>
      <c r="AS53" s="243"/>
      <c r="AT53" s="243"/>
      <c r="AU53" s="243"/>
      <c r="AV53" s="243">
        <v>1147</v>
      </c>
      <c r="AW53" s="243"/>
      <c r="AX53" s="243"/>
      <c r="AY53" s="243"/>
      <c r="AZ53" s="243"/>
      <c r="BA53" s="243">
        <v>3267</v>
      </c>
      <c r="BB53" s="243"/>
      <c r="BC53" s="243"/>
      <c r="BD53" s="243"/>
      <c r="BE53" s="243"/>
      <c r="BF53" s="243">
        <v>223927</v>
      </c>
      <c r="BG53" s="243"/>
      <c r="BH53" s="243"/>
      <c r="BI53" s="243"/>
      <c r="BJ53" s="243"/>
    </row>
    <row r="54" spans="2:62">
      <c r="L54" s="21"/>
    </row>
    <row r="55" spans="2:62">
      <c r="F55" s="248">
        <v>20</v>
      </c>
      <c r="G55" s="248"/>
      <c r="H55" s="248"/>
      <c r="L55" s="21"/>
      <c r="M55" s="243">
        <v>8097</v>
      </c>
      <c r="N55" s="243"/>
      <c r="O55" s="243"/>
      <c r="P55" s="243"/>
      <c r="Q55" s="243"/>
      <c r="R55" s="243">
        <v>512005</v>
      </c>
      <c r="S55" s="243"/>
      <c r="T55" s="243"/>
      <c r="U55" s="243"/>
      <c r="V55" s="243"/>
      <c r="W55" s="243">
        <v>946</v>
      </c>
      <c r="X55" s="243"/>
      <c r="Y55" s="243"/>
      <c r="Z55" s="243"/>
      <c r="AA55" s="243"/>
      <c r="AB55" s="243">
        <v>115414</v>
      </c>
      <c r="AC55" s="243"/>
      <c r="AD55" s="243"/>
      <c r="AE55" s="243"/>
      <c r="AF55" s="243"/>
      <c r="AG55" s="243">
        <v>2470</v>
      </c>
      <c r="AH55" s="243"/>
      <c r="AI55" s="243"/>
      <c r="AJ55" s="243"/>
      <c r="AK55" s="243"/>
      <c r="AL55" s="243">
        <v>96586</v>
      </c>
      <c r="AM55" s="243"/>
      <c r="AN55" s="243"/>
      <c r="AO55" s="243"/>
      <c r="AP55" s="243"/>
      <c r="AQ55" s="243">
        <v>18</v>
      </c>
      <c r="AR55" s="243"/>
      <c r="AS55" s="243"/>
      <c r="AT55" s="243"/>
      <c r="AU55" s="243"/>
      <c r="AV55" s="243">
        <v>553</v>
      </c>
      <c r="AW55" s="243"/>
      <c r="AX55" s="243"/>
      <c r="AY55" s="243"/>
      <c r="AZ55" s="243"/>
      <c r="BA55" s="243">
        <v>4663</v>
      </c>
      <c r="BB55" s="243"/>
      <c r="BC55" s="243"/>
      <c r="BD55" s="243"/>
      <c r="BE55" s="243"/>
      <c r="BF55" s="243">
        <v>299452</v>
      </c>
      <c r="BG55" s="243"/>
      <c r="BH55" s="243"/>
      <c r="BI55" s="243"/>
      <c r="BJ55" s="243"/>
    </row>
    <row r="56" spans="2:62">
      <c r="L56" s="21"/>
    </row>
    <row r="57" spans="2:62">
      <c r="F57" s="248">
        <v>21</v>
      </c>
      <c r="G57" s="248"/>
      <c r="H57" s="248"/>
      <c r="L57" s="21"/>
      <c r="M57" s="243">
        <v>6169</v>
      </c>
      <c r="N57" s="243"/>
      <c r="O57" s="243"/>
      <c r="P57" s="243"/>
      <c r="Q57" s="243"/>
      <c r="R57" s="243">
        <v>407518</v>
      </c>
      <c r="S57" s="243"/>
      <c r="T57" s="243"/>
      <c r="U57" s="243"/>
      <c r="V57" s="243"/>
      <c r="W57" s="243">
        <v>1072</v>
      </c>
      <c r="X57" s="243"/>
      <c r="Y57" s="243"/>
      <c r="Z57" s="243"/>
      <c r="AA57" s="243"/>
      <c r="AB57" s="243">
        <v>127723</v>
      </c>
      <c r="AC57" s="243"/>
      <c r="AD57" s="243"/>
      <c r="AE57" s="243"/>
      <c r="AF57" s="243"/>
      <c r="AG57" s="243">
        <v>2682</v>
      </c>
      <c r="AH57" s="243"/>
      <c r="AI57" s="243"/>
      <c r="AJ57" s="243"/>
      <c r="AK57" s="243"/>
      <c r="AL57" s="243">
        <v>105897</v>
      </c>
      <c r="AM57" s="243"/>
      <c r="AN57" s="243"/>
      <c r="AO57" s="243"/>
      <c r="AP57" s="243"/>
      <c r="AQ57" s="243">
        <v>6</v>
      </c>
      <c r="AR57" s="243"/>
      <c r="AS57" s="243"/>
      <c r="AT57" s="243"/>
      <c r="AU57" s="243"/>
      <c r="AV57" s="243">
        <v>318</v>
      </c>
      <c r="AW57" s="243"/>
      <c r="AX57" s="243"/>
      <c r="AY57" s="243"/>
      <c r="AZ57" s="243"/>
      <c r="BA57" s="243">
        <v>2409</v>
      </c>
      <c r="BB57" s="243"/>
      <c r="BC57" s="243"/>
      <c r="BD57" s="243"/>
      <c r="BE57" s="243"/>
      <c r="BF57" s="243">
        <v>173580</v>
      </c>
      <c r="BG57" s="243"/>
      <c r="BH57" s="243"/>
      <c r="BI57" s="243"/>
      <c r="BJ57" s="243"/>
    </row>
    <row r="58" spans="2:62">
      <c r="L58" s="21"/>
    </row>
    <row r="59" spans="2:62">
      <c r="F59" s="248">
        <v>22</v>
      </c>
      <c r="G59" s="248"/>
      <c r="H59" s="248"/>
      <c r="L59" s="21"/>
      <c r="M59" s="243">
        <v>6090</v>
      </c>
      <c r="N59" s="243"/>
      <c r="O59" s="243"/>
      <c r="P59" s="243"/>
      <c r="Q59" s="243"/>
      <c r="R59" s="243">
        <v>426197</v>
      </c>
      <c r="S59" s="243"/>
      <c r="T59" s="243"/>
      <c r="U59" s="243"/>
      <c r="V59" s="243"/>
      <c r="W59" s="243">
        <v>1090</v>
      </c>
      <c r="X59" s="243"/>
      <c r="Y59" s="243"/>
      <c r="Z59" s="243"/>
      <c r="AA59" s="243"/>
      <c r="AB59" s="243">
        <v>125948</v>
      </c>
      <c r="AC59" s="243"/>
      <c r="AD59" s="243"/>
      <c r="AE59" s="243"/>
      <c r="AF59" s="243"/>
      <c r="AG59" s="243">
        <v>2666</v>
      </c>
      <c r="AH59" s="243"/>
      <c r="AI59" s="243"/>
      <c r="AJ59" s="243"/>
      <c r="AK59" s="243"/>
      <c r="AL59" s="243">
        <v>110017</v>
      </c>
      <c r="AM59" s="243"/>
      <c r="AN59" s="243"/>
      <c r="AO59" s="243"/>
      <c r="AP59" s="243"/>
      <c r="AQ59" s="243">
        <v>135</v>
      </c>
      <c r="AR59" s="243"/>
      <c r="AS59" s="243"/>
      <c r="AT59" s="243"/>
      <c r="AU59" s="243"/>
      <c r="AV59" s="243">
        <v>7727</v>
      </c>
      <c r="AW59" s="243"/>
      <c r="AX59" s="243"/>
      <c r="AY59" s="243"/>
      <c r="AZ59" s="243"/>
      <c r="BA59" s="243">
        <v>2199</v>
      </c>
      <c r="BB59" s="243"/>
      <c r="BC59" s="243"/>
      <c r="BD59" s="243"/>
      <c r="BE59" s="243"/>
      <c r="BF59" s="243">
        <v>182505</v>
      </c>
      <c r="BG59" s="243"/>
      <c r="BH59" s="243"/>
      <c r="BI59" s="243"/>
      <c r="BJ59" s="243"/>
    </row>
    <row r="60" spans="2:62">
      <c r="L60" s="21"/>
    </row>
    <row r="61" spans="2:62">
      <c r="F61" s="327">
        <v>23</v>
      </c>
      <c r="G61" s="327"/>
      <c r="H61" s="327"/>
      <c r="L61" s="21"/>
      <c r="M61" s="249">
        <v>6388</v>
      </c>
      <c r="N61" s="249"/>
      <c r="O61" s="249"/>
      <c r="P61" s="249"/>
      <c r="Q61" s="249"/>
      <c r="R61" s="249">
        <v>436391</v>
      </c>
      <c r="S61" s="249"/>
      <c r="T61" s="249"/>
      <c r="U61" s="249"/>
      <c r="V61" s="249"/>
      <c r="W61" s="249">
        <v>959</v>
      </c>
      <c r="X61" s="249"/>
      <c r="Y61" s="249"/>
      <c r="Z61" s="249"/>
      <c r="AA61" s="249"/>
      <c r="AB61" s="249">
        <v>113819</v>
      </c>
      <c r="AC61" s="249"/>
      <c r="AD61" s="249"/>
      <c r="AE61" s="249"/>
      <c r="AF61" s="249"/>
      <c r="AG61" s="249">
        <v>2361</v>
      </c>
      <c r="AH61" s="249"/>
      <c r="AI61" s="249"/>
      <c r="AJ61" s="249"/>
      <c r="AK61" s="249"/>
      <c r="AL61" s="249">
        <v>102482</v>
      </c>
      <c r="AM61" s="249"/>
      <c r="AN61" s="249"/>
      <c r="AO61" s="249"/>
      <c r="AP61" s="249"/>
      <c r="AQ61" s="249">
        <v>2</v>
      </c>
      <c r="AR61" s="249"/>
      <c r="AS61" s="249"/>
      <c r="AT61" s="249"/>
      <c r="AU61" s="249"/>
      <c r="AV61" s="249">
        <v>159</v>
      </c>
      <c r="AW61" s="249"/>
      <c r="AX61" s="249"/>
      <c r="AY61" s="249"/>
      <c r="AZ61" s="249"/>
      <c r="BA61" s="249">
        <v>3066</v>
      </c>
      <c r="BB61" s="249"/>
      <c r="BC61" s="249"/>
      <c r="BD61" s="249"/>
      <c r="BE61" s="249"/>
      <c r="BF61" s="249">
        <v>219931</v>
      </c>
      <c r="BG61" s="249"/>
      <c r="BH61" s="249"/>
      <c r="BI61" s="249"/>
      <c r="BJ61" s="249"/>
    </row>
    <row r="62" spans="2:62">
      <c r="B62" s="2"/>
      <c r="C62" s="2"/>
      <c r="D62" s="2"/>
      <c r="E62" s="2"/>
      <c r="F62" s="2"/>
      <c r="G62" s="2"/>
      <c r="H62" s="2"/>
      <c r="I62" s="2"/>
      <c r="J62" s="2"/>
      <c r="K62" s="2"/>
      <c r="L62" s="2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2:62">
      <c r="B63" s="242" t="s">
        <v>16</v>
      </c>
      <c r="C63" s="242"/>
      <c r="D63" s="242"/>
      <c r="E63" s="64" t="s">
        <v>246</v>
      </c>
      <c r="F63" s="4" t="s">
        <v>362</v>
      </c>
    </row>
  </sheetData>
  <mergeCells count="217">
    <mergeCell ref="B63:D63"/>
    <mergeCell ref="AG61:AK61"/>
    <mergeCell ref="AL61:AP61"/>
    <mergeCell ref="AQ61:AU61"/>
    <mergeCell ref="AV61:AZ61"/>
    <mergeCell ref="AL59:AP59"/>
    <mergeCell ref="AQ59:AU59"/>
    <mergeCell ref="AV59:AZ59"/>
    <mergeCell ref="F59:H59"/>
    <mergeCell ref="F61:H61"/>
    <mergeCell ref="A1:S2"/>
    <mergeCell ref="BA59:BE59"/>
    <mergeCell ref="BF59:BJ59"/>
    <mergeCell ref="AB61:AF61"/>
    <mergeCell ref="AQ57:AU57"/>
    <mergeCell ref="AV57:AZ57"/>
    <mergeCell ref="BA57:BE57"/>
    <mergeCell ref="BF57:BJ57"/>
    <mergeCell ref="M59:Q59"/>
    <mergeCell ref="R59:V59"/>
    <mergeCell ref="W59:AA59"/>
    <mergeCell ref="AB59:AF59"/>
    <mergeCell ref="AG59:AK59"/>
    <mergeCell ref="W61:AA61"/>
    <mergeCell ref="AL57:AP57"/>
    <mergeCell ref="M61:Q61"/>
    <mergeCell ref="R61:V61"/>
    <mergeCell ref="AV55:AZ55"/>
    <mergeCell ref="AL55:AP55"/>
    <mergeCell ref="BA55:BE55"/>
    <mergeCell ref="W55:AA55"/>
    <mergeCell ref="AB55:AF55"/>
    <mergeCell ref="AG55:AK55"/>
    <mergeCell ref="BA61:BE61"/>
    <mergeCell ref="F57:H57"/>
    <mergeCell ref="M57:Q57"/>
    <mergeCell ref="R57:V57"/>
    <mergeCell ref="W57:AA57"/>
    <mergeCell ref="AB57:AF57"/>
    <mergeCell ref="AG57:AK57"/>
    <mergeCell ref="F55:H55"/>
    <mergeCell ref="M55:Q55"/>
    <mergeCell ref="R55:V55"/>
    <mergeCell ref="BF61:BJ61"/>
    <mergeCell ref="BI51:BJ51"/>
    <mergeCell ref="AQ55:AU55"/>
    <mergeCell ref="W53:AA53"/>
    <mergeCell ref="AB53:AF53"/>
    <mergeCell ref="AG53:AK53"/>
    <mergeCell ref="AL53:AP53"/>
    <mergeCell ref="AQ53:AU53"/>
    <mergeCell ref="BA53:BE53"/>
    <mergeCell ref="BF53:BJ53"/>
    <mergeCell ref="BF55:BJ55"/>
    <mergeCell ref="C53:E53"/>
    <mergeCell ref="F53:H53"/>
    <mergeCell ref="I53:K53"/>
    <mergeCell ref="M53:Q53"/>
    <mergeCell ref="R53:V53"/>
    <mergeCell ref="AV50:AZ50"/>
    <mergeCell ref="AV53:AZ53"/>
    <mergeCell ref="U51:V51"/>
    <mergeCell ref="AE51:AF51"/>
    <mergeCell ref="AO51:AP51"/>
    <mergeCell ref="AY51:AZ51"/>
    <mergeCell ref="BA50:BE50"/>
    <mergeCell ref="BF50:BJ50"/>
    <mergeCell ref="M49:V49"/>
    <mergeCell ref="W49:AF49"/>
    <mergeCell ref="AG49:AP49"/>
    <mergeCell ref="AQ49:AZ49"/>
    <mergeCell ref="BA49:BJ49"/>
    <mergeCell ref="B42:D42"/>
    <mergeCell ref="B47:BJ47"/>
    <mergeCell ref="B49:L50"/>
    <mergeCell ref="M50:Q50"/>
    <mergeCell ref="R50:V50"/>
    <mergeCell ref="W50:AA50"/>
    <mergeCell ref="AB50:AF50"/>
    <mergeCell ref="AG50:AK50"/>
    <mergeCell ref="AL50:AP50"/>
    <mergeCell ref="AQ50:AU50"/>
    <mergeCell ref="BF39:BJ39"/>
    <mergeCell ref="C41:D41"/>
    <mergeCell ref="AL37:AP37"/>
    <mergeCell ref="AQ37:AU37"/>
    <mergeCell ref="AV37:AZ37"/>
    <mergeCell ref="BA37:BE37"/>
    <mergeCell ref="BF37:BJ37"/>
    <mergeCell ref="D39:P39"/>
    <mergeCell ref="R39:V39"/>
    <mergeCell ref="W39:AA39"/>
    <mergeCell ref="AB39:AF39"/>
    <mergeCell ref="AG39:AK39"/>
    <mergeCell ref="D37:P37"/>
    <mergeCell ref="R37:V37"/>
    <mergeCell ref="W37:AA37"/>
    <mergeCell ref="AB37:AF37"/>
    <mergeCell ref="AG37:AK37"/>
    <mergeCell ref="AL39:AP39"/>
    <mergeCell ref="AQ39:AU39"/>
    <mergeCell ref="AV39:AZ39"/>
    <mergeCell ref="BA39:BE39"/>
    <mergeCell ref="BF32:BJ32"/>
    <mergeCell ref="C35:P35"/>
    <mergeCell ref="R35:V35"/>
    <mergeCell ref="W35:AA35"/>
    <mergeCell ref="AB35:AF35"/>
    <mergeCell ref="AG35:AK35"/>
    <mergeCell ref="AL35:AP35"/>
    <mergeCell ref="AQ35:AU35"/>
    <mergeCell ref="AV35:AZ35"/>
    <mergeCell ref="BA35:BE35"/>
    <mergeCell ref="BF35:BJ35"/>
    <mergeCell ref="D32:P32"/>
    <mergeCell ref="R32:V32"/>
    <mergeCell ref="W32:AA32"/>
    <mergeCell ref="AB32:AF32"/>
    <mergeCell ref="AG32:AK32"/>
    <mergeCell ref="AL32:AP32"/>
    <mergeCell ref="AQ32:AU32"/>
    <mergeCell ref="AV32:AZ32"/>
    <mergeCell ref="BA32:BE32"/>
    <mergeCell ref="BF28:BJ28"/>
    <mergeCell ref="D30:P30"/>
    <mergeCell ref="R30:V30"/>
    <mergeCell ref="W30:AA30"/>
    <mergeCell ref="AB30:AF30"/>
    <mergeCell ref="AG30:AK30"/>
    <mergeCell ref="AL30:AP30"/>
    <mergeCell ref="AQ30:AU30"/>
    <mergeCell ref="AV30:AZ30"/>
    <mergeCell ref="BA30:BE30"/>
    <mergeCell ref="BF30:BJ30"/>
    <mergeCell ref="C28:P28"/>
    <mergeCell ref="R28:V28"/>
    <mergeCell ref="W28:AA28"/>
    <mergeCell ref="AB28:AF28"/>
    <mergeCell ref="AG28:AK28"/>
    <mergeCell ref="AL28:AP28"/>
    <mergeCell ref="AQ28:AU28"/>
    <mergeCell ref="AV28:AZ28"/>
    <mergeCell ref="BA28:BE28"/>
    <mergeCell ref="BF23:BJ23"/>
    <mergeCell ref="D25:P25"/>
    <mergeCell ref="R25:V25"/>
    <mergeCell ref="W25:AA25"/>
    <mergeCell ref="AB25:AF25"/>
    <mergeCell ref="AG25:AK25"/>
    <mergeCell ref="AL25:AP25"/>
    <mergeCell ref="AQ25:AU25"/>
    <mergeCell ref="AV25:AZ25"/>
    <mergeCell ref="BA25:BE25"/>
    <mergeCell ref="BF25:BJ25"/>
    <mergeCell ref="D23:P23"/>
    <mergeCell ref="R23:V23"/>
    <mergeCell ref="W23:AA23"/>
    <mergeCell ref="AB23:AF23"/>
    <mergeCell ref="AG23:AK23"/>
    <mergeCell ref="AL23:AP23"/>
    <mergeCell ref="AQ23:AU23"/>
    <mergeCell ref="AV23:AZ23"/>
    <mergeCell ref="BA23:BE23"/>
    <mergeCell ref="BF17:BJ17"/>
    <mergeCell ref="C20:P20"/>
    <mergeCell ref="C21:P21"/>
    <mergeCell ref="R21:V21"/>
    <mergeCell ref="W21:AA21"/>
    <mergeCell ref="AB21:AF21"/>
    <mergeCell ref="AG21:AK21"/>
    <mergeCell ref="AL21:AP21"/>
    <mergeCell ref="AQ21:AU21"/>
    <mergeCell ref="AV21:AZ21"/>
    <mergeCell ref="BA21:BE21"/>
    <mergeCell ref="BF21:BJ21"/>
    <mergeCell ref="D17:P17"/>
    <mergeCell ref="R17:V17"/>
    <mergeCell ref="W17:AA17"/>
    <mergeCell ref="AB17:AF17"/>
    <mergeCell ref="AG17:AK17"/>
    <mergeCell ref="AL17:AP17"/>
    <mergeCell ref="AQ17:AU17"/>
    <mergeCell ref="AV17:AZ17"/>
    <mergeCell ref="BA17:BE17"/>
    <mergeCell ref="BA13:BE13"/>
    <mergeCell ref="BF13:BJ13"/>
    <mergeCell ref="D15:P15"/>
    <mergeCell ref="R15:V15"/>
    <mergeCell ref="W15:AA15"/>
    <mergeCell ref="AB15:AF15"/>
    <mergeCell ref="AG15:AK15"/>
    <mergeCell ref="AL15:AP15"/>
    <mergeCell ref="AQ15:AU15"/>
    <mergeCell ref="AV15:AZ15"/>
    <mergeCell ref="BA15:BE15"/>
    <mergeCell ref="BF15:BJ15"/>
    <mergeCell ref="C12:P12"/>
    <mergeCell ref="C13:P13"/>
    <mergeCell ref="R13:V13"/>
    <mergeCell ref="W13:AA13"/>
    <mergeCell ref="AB13:AF13"/>
    <mergeCell ref="AG13:AK13"/>
    <mergeCell ref="AL13:AP13"/>
    <mergeCell ref="AQ13:AU13"/>
    <mergeCell ref="AV13:AZ13"/>
    <mergeCell ref="AQ8:AU10"/>
    <mergeCell ref="AV8:AZ10"/>
    <mergeCell ref="BA8:BE10"/>
    <mergeCell ref="B5:BJ5"/>
    <mergeCell ref="B7:Q10"/>
    <mergeCell ref="R7:V10"/>
    <mergeCell ref="BF7:BJ10"/>
    <mergeCell ref="W7:BE7"/>
    <mergeCell ref="W8:AA10"/>
    <mergeCell ref="AB8:AF10"/>
    <mergeCell ref="AG8:AK10"/>
    <mergeCell ref="AL8:AP10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71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63" ht="11.1" customHeight="1">
      <c r="AS1" s="181">
        <f>'238'!A1+1</f>
        <v>239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63" ht="11.1" customHeight="1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</row>
    <row r="3" spans="2:63" ht="11.1" customHeight="1"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</row>
    <row r="4" spans="2:63" ht="11.1" customHeight="1"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</row>
    <row r="5" spans="2:63" ht="18" customHeight="1">
      <c r="B5" s="263" t="s">
        <v>582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2:63" ht="12.9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2:63" ht="15" customHeight="1">
      <c r="B7" s="300" t="s">
        <v>53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 t="s">
        <v>26</v>
      </c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 t="s">
        <v>276</v>
      </c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 t="s">
        <v>413</v>
      </c>
      <c r="AN7" s="257"/>
      <c r="AO7" s="257"/>
      <c r="AP7" s="257"/>
      <c r="AQ7" s="257"/>
      <c r="AR7" s="257"/>
      <c r="AS7" s="257"/>
      <c r="AT7" s="257"/>
      <c r="AU7" s="257"/>
      <c r="AV7" s="257"/>
      <c r="AW7" s="257"/>
      <c r="AX7" s="257"/>
      <c r="AY7" s="257" t="s">
        <v>412</v>
      </c>
      <c r="AZ7" s="257"/>
      <c r="BA7" s="257"/>
      <c r="BB7" s="257"/>
      <c r="BC7" s="257"/>
      <c r="BD7" s="257"/>
      <c r="BE7" s="257"/>
      <c r="BF7" s="257"/>
      <c r="BG7" s="257"/>
      <c r="BH7" s="257"/>
      <c r="BI7" s="257"/>
      <c r="BJ7" s="258"/>
    </row>
    <row r="8" spans="2:63" ht="15" customHeight="1">
      <c r="B8" s="303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 t="s">
        <v>409</v>
      </c>
      <c r="P8" s="259"/>
      <c r="Q8" s="259"/>
      <c r="R8" s="259"/>
      <c r="S8" s="259"/>
      <c r="T8" s="259"/>
      <c r="U8" s="259" t="s">
        <v>364</v>
      </c>
      <c r="V8" s="259"/>
      <c r="W8" s="259"/>
      <c r="X8" s="259"/>
      <c r="Y8" s="259"/>
      <c r="Z8" s="259"/>
      <c r="AA8" s="259" t="s">
        <v>409</v>
      </c>
      <c r="AB8" s="259"/>
      <c r="AC8" s="259"/>
      <c r="AD8" s="259"/>
      <c r="AE8" s="259"/>
      <c r="AF8" s="259"/>
      <c r="AG8" s="259" t="s">
        <v>364</v>
      </c>
      <c r="AH8" s="259"/>
      <c r="AI8" s="259"/>
      <c r="AJ8" s="259"/>
      <c r="AK8" s="259"/>
      <c r="AL8" s="259"/>
      <c r="AM8" s="259" t="s">
        <v>409</v>
      </c>
      <c r="AN8" s="259"/>
      <c r="AO8" s="259"/>
      <c r="AP8" s="259"/>
      <c r="AQ8" s="259"/>
      <c r="AR8" s="259"/>
      <c r="AS8" s="259" t="s">
        <v>364</v>
      </c>
      <c r="AT8" s="259"/>
      <c r="AU8" s="259"/>
      <c r="AV8" s="259"/>
      <c r="AW8" s="259"/>
      <c r="AX8" s="259"/>
      <c r="AY8" s="259" t="s">
        <v>409</v>
      </c>
      <c r="AZ8" s="259"/>
      <c r="BA8" s="259"/>
      <c r="BB8" s="259"/>
      <c r="BC8" s="259"/>
      <c r="BD8" s="259"/>
      <c r="BE8" s="259" t="s">
        <v>364</v>
      </c>
      <c r="BF8" s="259"/>
      <c r="BG8" s="259"/>
      <c r="BH8" s="259"/>
      <c r="BI8" s="259"/>
      <c r="BJ8" s="260"/>
    </row>
    <row r="9" spans="2:63">
      <c r="N9" s="20"/>
      <c r="Y9" s="245" t="s">
        <v>363</v>
      </c>
      <c r="Z9" s="245"/>
      <c r="AK9" s="245" t="s">
        <v>363</v>
      </c>
      <c r="AL9" s="245"/>
      <c r="AW9" s="245" t="s">
        <v>363</v>
      </c>
      <c r="AX9" s="245"/>
      <c r="BI9" s="245" t="s">
        <v>363</v>
      </c>
      <c r="BJ9" s="245"/>
    </row>
    <row r="10" spans="2:63" ht="8.1" customHeight="1">
      <c r="N10" s="21"/>
    </row>
    <row r="11" spans="2:63">
      <c r="C11" s="246" t="s">
        <v>58</v>
      </c>
      <c r="D11" s="246"/>
      <c r="E11" s="246"/>
      <c r="F11" s="246"/>
      <c r="G11" s="248">
        <v>19</v>
      </c>
      <c r="H11" s="248"/>
      <c r="I11" s="248"/>
      <c r="J11" s="246" t="s">
        <v>59</v>
      </c>
      <c r="K11" s="246"/>
      <c r="L11" s="246"/>
      <c r="M11" s="246"/>
      <c r="N11" s="21"/>
      <c r="O11" s="243">
        <v>2527</v>
      </c>
      <c r="P11" s="243"/>
      <c r="Q11" s="243"/>
      <c r="R11" s="243"/>
      <c r="S11" s="243"/>
      <c r="T11" s="243"/>
      <c r="U11" s="243">
        <v>490249</v>
      </c>
      <c r="V11" s="243"/>
      <c r="W11" s="243"/>
      <c r="X11" s="243"/>
      <c r="Y11" s="243"/>
      <c r="Z11" s="243"/>
      <c r="AA11" s="243">
        <v>1912</v>
      </c>
      <c r="AB11" s="243"/>
      <c r="AC11" s="243"/>
      <c r="AD11" s="243"/>
      <c r="AE11" s="243"/>
      <c r="AF11" s="243"/>
      <c r="AG11" s="243">
        <v>207382</v>
      </c>
      <c r="AH11" s="243"/>
      <c r="AI11" s="243"/>
      <c r="AJ11" s="243"/>
      <c r="AK11" s="243"/>
      <c r="AL11" s="243"/>
      <c r="AM11" s="243">
        <v>2</v>
      </c>
      <c r="AN11" s="243"/>
      <c r="AO11" s="243"/>
      <c r="AP11" s="243"/>
      <c r="AQ11" s="243"/>
      <c r="AR11" s="243"/>
      <c r="AS11" s="243">
        <v>394</v>
      </c>
      <c r="AT11" s="243"/>
      <c r="AU11" s="243"/>
      <c r="AV11" s="243"/>
      <c r="AW11" s="243"/>
      <c r="AX11" s="243"/>
      <c r="AY11" s="243">
        <v>153</v>
      </c>
      <c r="AZ11" s="243"/>
      <c r="BA11" s="243"/>
      <c r="BB11" s="243"/>
      <c r="BC11" s="243"/>
      <c r="BD11" s="243"/>
      <c r="BE11" s="243">
        <v>181110</v>
      </c>
      <c r="BF11" s="243"/>
      <c r="BG11" s="243"/>
      <c r="BH11" s="243"/>
      <c r="BI11" s="243"/>
      <c r="BJ11" s="243"/>
    </row>
    <row r="12" spans="2:63">
      <c r="G12" s="248">
        <v>20</v>
      </c>
      <c r="H12" s="248"/>
      <c r="I12" s="248"/>
      <c r="N12" s="21"/>
      <c r="O12" s="243">
        <v>2532</v>
      </c>
      <c r="P12" s="243"/>
      <c r="Q12" s="243"/>
      <c r="R12" s="243"/>
      <c r="S12" s="243"/>
      <c r="T12" s="243"/>
      <c r="U12" s="243">
        <v>608817</v>
      </c>
      <c r="V12" s="243"/>
      <c r="W12" s="243"/>
      <c r="X12" s="243"/>
      <c r="Y12" s="243"/>
      <c r="Z12" s="243"/>
      <c r="AA12" s="243">
        <v>1815</v>
      </c>
      <c r="AB12" s="243"/>
      <c r="AC12" s="243"/>
      <c r="AD12" s="243"/>
      <c r="AE12" s="243"/>
      <c r="AF12" s="243"/>
      <c r="AG12" s="243">
        <v>198437</v>
      </c>
      <c r="AH12" s="243"/>
      <c r="AI12" s="243"/>
      <c r="AJ12" s="243"/>
      <c r="AK12" s="243"/>
      <c r="AL12" s="243"/>
      <c r="AM12" s="243">
        <v>3</v>
      </c>
      <c r="AN12" s="243"/>
      <c r="AO12" s="243"/>
      <c r="AP12" s="243"/>
      <c r="AQ12" s="243"/>
      <c r="AR12" s="243"/>
      <c r="AS12" s="243">
        <v>5432</v>
      </c>
      <c r="AT12" s="243"/>
      <c r="AU12" s="243"/>
      <c r="AV12" s="243"/>
      <c r="AW12" s="243"/>
      <c r="AX12" s="243"/>
      <c r="AY12" s="243">
        <v>172</v>
      </c>
      <c r="AZ12" s="243"/>
      <c r="BA12" s="243"/>
      <c r="BB12" s="243"/>
      <c r="BC12" s="243"/>
      <c r="BD12" s="243"/>
      <c r="BE12" s="243">
        <v>273406</v>
      </c>
      <c r="BF12" s="243"/>
      <c r="BG12" s="243"/>
      <c r="BH12" s="243"/>
      <c r="BI12" s="243"/>
      <c r="BJ12" s="243"/>
    </row>
    <row r="13" spans="2:63">
      <c r="G13" s="248">
        <v>21</v>
      </c>
      <c r="H13" s="248"/>
      <c r="I13" s="248"/>
      <c r="N13" s="21"/>
      <c r="O13" s="243">
        <v>2387</v>
      </c>
      <c r="P13" s="243"/>
      <c r="Q13" s="243"/>
      <c r="R13" s="243"/>
      <c r="S13" s="243"/>
      <c r="T13" s="243"/>
      <c r="U13" s="243">
        <v>500986</v>
      </c>
      <c r="V13" s="243"/>
      <c r="W13" s="243"/>
      <c r="X13" s="243"/>
      <c r="Y13" s="243"/>
      <c r="Z13" s="243"/>
      <c r="AA13" s="243">
        <v>1731</v>
      </c>
      <c r="AB13" s="243"/>
      <c r="AC13" s="243"/>
      <c r="AD13" s="243"/>
      <c r="AE13" s="243"/>
      <c r="AF13" s="243"/>
      <c r="AG13" s="243">
        <v>192884</v>
      </c>
      <c r="AH13" s="243"/>
      <c r="AI13" s="243"/>
      <c r="AJ13" s="243"/>
      <c r="AK13" s="243"/>
      <c r="AL13" s="243"/>
      <c r="AM13" s="243">
        <v>5</v>
      </c>
      <c r="AN13" s="243"/>
      <c r="AO13" s="243"/>
      <c r="AP13" s="243"/>
      <c r="AQ13" s="243"/>
      <c r="AR13" s="243"/>
      <c r="AS13" s="243">
        <v>9424</v>
      </c>
      <c r="AT13" s="243"/>
      <c r="AU13" s="243"/>
      <c r="AV13" s="243"/>
      <c r="AW13" s="243"/>
      <c r="AX13" s="243"/>
      <c r="AY13" s="243">
        <v>124</v>
      </c>
      <c r="AZ13" s="243"/>
      <c r="BA13" s="243"/>
      <c r="BB13" s="243"/>
      <c r="BC13" s="243"/>
      <c r="BD13" s="243"/>
      <c r="BE13" s="243">
        <v>174955</v>
      </c>
      <c r="BF13" s="243"/>
      <c r="BG13" s="243"/>
      <c r="BH13" s="243"/>
      <c r="BI13" s="243"/>
      <c r="BJ13" s="243"/>
    </row>
    <row r="14" spans="2:63">
      <c r="G14" s="248">
        <v>22</v>
      </c>
      <c r="H14" s="248"/>
      <c r="I14" s="248"/>
      <c r="N14" s="21"/>
      <c r="O14" s="243">
        <v>2728</v>
      </c>
      <c r="P14" s="243"/>
      <c r="Q14" s="243"/>
      <c r="R14" s="243"/>
      <c r="S14" s="243"/>
      <c r="T14" s="243"/>
      <c r="U14" s="243">
        <v>522319</v>
      </c>
      <c r="V14" s="243"/>
      <c r="W14" s="243"/>
      <c r="X14" s="243"/>
      <c r="Y14" s="243"/>
      <c r="Z14" s="243"/>
      <c r="AA14" s="243">
        <v>2039</v>
      </c>
      <c r="AB14" s="243"/>
      <c r="AC14" s="243"/>
      <c r="AD14" s="243"/>
      <c r="AE14" s="243"/>
      <c r="AF14" s="243"/>
      <c r="AG14" s="243">
        <v>223794</v>
      </c>
      <c r="AH14" s="243"/>
      <c r="AI14" s="243"/>
      <c r="AJ14" s="243"/>
      <c r="AK14" s="243"/>
      <c r="AL14" s="243"/>
      <c r="AM14" s="243">
        <v>1</v>
      </c>
      <c r="AN14" s="243"/>
      <c r="AO14" s="243"/>
      <c r="AP14" s="243"/>
      <c r="AQ14" s="243"/>
      <c r="AR14" s="243"/>
      <c r="AS14" s="243">
        <v>1029</v>
      </c>
      <c r="AT14" s="243"/>
      <c r="AU14" s="243"/>
      <c r="AV14" s="243"/>
      <c r="AW14" s="243"/>
      <c r="AX14" s="243"/>
      <c r="AY14" s="243">
        <v>121</v>
      </c>
      <c r="AZ14" s="243"/>
      <c r="BA14" s="243"/>
      <c r="BB14" s="243"/>
      <c r="BC14" s="243"/>
      <c r="BD14" s="243"/>
      <c r="BE14" s="243">
        <v>164773</v>
      </c>
      <c r="BF14" s="243"/>
      <c r="BG14" s="243"/>
      <c r="BH14" s="243"/>
      <c r="BI14" s="243"/>
      <c r="BJ14" s="243"/>
    </row>
    <row r="15" spans="2:63">
      <c r="G15" s="327">
        <v>23</v>
      </c>
      <c r="H15" s="327"/>
      <c r="I15" s="327"/>
      <c r="N15" s="21"/>
      <c r="O15" s="249">
        <v>2820</v>
      </c>
      <c r="P15" s="249"/>
      <c r="Q15" s="249"/>
      <c r="R15" s="249"/>
      <c r="S15" s="249"/>
      <c r="T15" s="249"/>
      <c r="U15" s="249">
        <v>519559</v>
      </c>
      <c r="V15" s="249"/>
      <c r="W15" s="249"/>
      <c r="X15" s="249"/>
      <c r="Y15" s="249"/>
      <c r="Z15" s="249"/>
      <c r="AA15" s="249">
        <v>2155</v>
      </c>
      <c r="AB15" s="249"/>
      <c r="AC15" s="249"/>
      <c r="AD15" s="249"/>
      <c r="AE15" s="249"/>
      <c r="AF15" s="249"/>
      <c r="AG15" s="249">
        <v>234764</v>
      </c>
      <c r="AH15" s="249"/>
      <c r="AI15" s="249"/>
      <c r="AJ15" s="249"/>
      <c r="AK15" s="249"/>
      <c r="AL15" s="249"/>
      <c r="AM15" s="249">
        <v>2</v>
      </c>
      <c r="AN15" s="249"/>
      <c r="AO15" s="249"/>
      <c r="AP15" s="249"/>
      <c r="AQ15" s="249"/>
      <c r="AR15" s="249"/>
      <c r="AS15" s="249">
        <v>3087</v>
      </c>
      <c r="AT15" s="249"/>
      <c r="AU15" s="249"/>
      <c r="AV15" s="249"/>
      <c r="AW15" s="249"/>
      <c r="AX15" s="249"/>
      <c r="AY15" s="249">
        <v>118</v>
      </c>
      <c r="AZ15" s="249"/>
      <c r="BA15" s="249"/>
      <c r="BB15" s="249"/>
      <c r="BC15" s="249"/>
      <c r="BD15" s="249"/>
      <c r="BE15" s="249">
        <v>167751</v>
      </c>
      <c r="BF15" s="249"/>
      <c r="BG15" s="249"/>
      <c r="BH15" s="249"/>
      <c r="BI15" s="249"/>
      <c r="BJ15" s="249"/>
    </row>
    <row r="16" spans="2:63" ht="8.1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2:62" ht="15" customHeight="1">
      <c r="B17" s="300" t="s">
        <v>53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 t="s">
        <v>411</v>
      </c>
      <c r="P17" s="257"/>
      <c r="Q17" s="257"/>
      <c r="R17" s="257"/>
      <c r="S17" s="257"/>
      <c r="T17" s="257"/>
      <c r="U17" s="257"/>
      <c r="V17" s="257"/>
      <c r="W17" s="257"/>
      <c r="X17" s="257"/>
      <c r="Y17" s="257"/>
      <c r="Z17" s="257"/>
      <c r="AA17" s="257"/>
      <c r="AB17" s="257"/>
      <c r="AC17" s="257"/>
      <c r="AD17" s="257"/>
      <c r="AE17" s="257" t="s">
        <v>410</v>
      </c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 t="s">
        <v>50</v>
      </c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57"/>
      <c r="BI17" s="257"/>
      <c r="BJ17" s="258"/>
    </row>
    <row r="18" spans="2:62" ht="15" customHeight="1">
      <c r="B18" s="303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 t="s">
        <v>409</v>
      </c>
      <c r="P18" s="259"/>
      <c r="Q18" s="259"/>
      <c r="R18" s="259"/>
      <c r="S18" s="259"/>
      <c r="T18" s="259"/>
      <c r="U18" s="259"/>
      <c r="V18" s="259"/>
      <c r="W18" s="259" t="s">
        <v>364</v>
      </c>
      <c r="X18" s="259"/>
      <c r="Y18" s="259"/>
      <c r="Z18" s="259"/>
      <c r="AA18" s="259"/>
      <c r="AB18" s="259"/>
      <c r="AC18" s="259"/>
      <c r="AD18" s="259"/>
      <c r="AE18" s="259" t="s">
        <v>409</v>
      </c>
      <c r="AF18" s="259"/>
      <c r="AG18" s="259"/>
      <c r="AH18" s="259"/>
      <c r="AI18" s="259"/>
      <c r="AJ18" s="259"/>
      <c r="AK18" s="259"/>
      <c r="AL18" s="259"/>
      <c r="AM18" s="259" t="s">
        <v>364</v>
      </c>
      <c r="AN18" s="259"/>
      <c r="AO18" s="259"/>
      <c r="AP18" s="259"/>
      <c r="AQ18" s="259"/>
      <c r="AR18" s="259"/>
      <c r="AS18" s="259"/>
      <c r="AT18" s="259"/>
      <c r="AU18" s="259" t="s">
        <v>409</v>
      </c>
      <c r="AV18" s="259"/>
      <c r="AW18" s="259"/>
      <c r="AX18" s="259"/>
      <c r="AY18" s="259"/>
      <c r="AZ18" s="259"/>
      <c r="BA18" s="259"/>
      <c r="BB18" s="259"/>
      <c r="BC18" s="259" t="s">
        <v>364</v>
      </c>
      <c r="BD18" s="259"/>
      <c r="BE18" s="259"/>
      <c r="BF18" s="259"/>
      <c r="BG18" s="259"/>
      <c r="BH18" s="259"/>
      <c r="BI18" s="259"/>
      <c r="BJ18" s="260"/>
    </row>
    <row r="19" spans="2:62">
      <c r="N19" s="20"/>
      <c r="AC19" s="245" t="s">
        <v>363</v>
      </c>
      <c r="AD19" s="245"/>
      <c r="AS19" s="245" t="s">
        <v>363</v>
      </c>
      <c r="AT19" s="245"/>
      <c r="BI19" s="245" t="s">
        <v>363</v>
      </c>
      <c r="BJ19" s="245"/>
    </row>
    <row r="20" spans="2:62" ht="8.1" customHeight="1">
      <c r="N20" s="21"/>
    </row>
    <row r="21" spans="2:62">
      <c r="C21" s="246" t="s">
        <v>58</v>
      </c>
      <c r="D21" s="246"/>
      <c r="E21" s="246"/>
      <c r="F21" s="246"/>
      <c r="G21" s="248">
        <v>19</v>
      </c>
      <c r="H21" s="248"/>
      <c r="I21" s="248"/>
      <c r="J21" s="246" t="s">
        <v>59</v>
      </c>
      <c r="K21" s="246"/>
      <c r="L21" s="246"/>
      <c r="M21" s="246"/>
      <c r="N21" s="21"/>
      <c r="O21" s="336">
        <v>455</v>
      </c>
      <c r="P21" s="336"/>
      <c r="Q21" s="336"/>
      <c r="R21" s="336"/>
      <c r="S21" s="336"/>
      <c r="T21" s="336"/>
      <c r="U21" s="336"/>
      <c r="V21" s="336"/>
      <c r="W21" s="336">
        <v>101007</v>
      </c>
      <c r="X21" s="336"/>
      <c r="Y21" s="336"/>
      <c r="Z21" s="336"/>
      <c r="AA21" s="336"/>
      <c r="AB21" s="336"/>
      <c r="AC21" s="336"/>
      <c r="AD21" s="336"/>
      <c r="AE21" s="336">
        <v>2</v>
      </c>
      <c r="AF21" s="336"/>
      <c r="AG21" s="336"/>
      <c r="AH21" s="336"/>
      <c r="AI21" s="336"/>
      <c r="AJ21" s="336"/>
      <c r="AK21" s="336"/>
      <c r="AL21" s="336"/>
      <c r="AM21" s="336">
        <v>262</v>
      </c>
      <c r="AN21" s="336"/>
      <c r="AO21" s="336"/>
      <c r="AP21" s="336"/>
      <c r="AQ21" s="336"/>
      <c r="AR21" s="336"/>
      <c r="AS21" s="336"/>
      <c r="AT21" s="336"/>
      <c r="AU21" s="336">
        <v>3</v>
      </c>
      <c r="AV21" s="336"/>
      <c r="AW21" s="336"/>
      <c r="AX21" s="336"/>
      <c r="AY21" s="336"/>
      <c r="AZ21" s="336"/>
      <c r="BA21" s="336"/>
      <c r="BB21" s="336"/>
      <c r="BC21" s="336">
        <v>94</v>
      </c>
      <c r="BD21" s="336"/>
      <c r="BE21" s="336"/>
      <c r="BF21" s="336"/>
      <c r="BG21" s="336"/>
      <c r="BH21" s="336"/>
      <c r="BI21" s="336"/>
      <c r="BJ21" s="336"/>
    </row>
    <row r="22" spans="2:62">
      <c r="G22" s="248">
        <v>20</v>
      </c>
      <c r="H22" s="248"/>
      <c r="I22" s="248"/>
      <c r="N22" s="21"/>
      <c r="O22" s="336">
        <v>524</v>
      </c>
      <c r="P22" s="336"/>
      <c r="Q22" s="336"/>
      <c r="R22" s="336"/>
      <c r="S22" s="336"/>
      <c r="T22" s="336"/>
      <c r="U22" s="336"/>
      <c r="V22" s="336"/>
      <c r="W22" s="336">
        <v>128646</v>
      </c>
      <c r="X22" s="336"/>
      <c r="Y22" s="336"/>
      <c r="Z22" s="336"/>
      <c r="AA22" s="336"/>
      <c r="AB22" s="336"/>
      <c r="AC22" s="336"/>
      <c r="AD22" s="336"/>
      <c r="AE22" s="336">
        <v>2</v>
      </c>
      <c r="AF22" s="336"/>
      <c r="AG22" s="336"/>
      <c r="AH22" s="336"/>
      <c r="AI22" s="336"/>
      <c r="AJ22" s="336"/>
      <c r="AK22" s="336"/>
      <c r="AL22" s="336"/>
      <c r="AM22" s="336">
        <v>312</v>
      </c>
      <c r="AN22" s="336"/>
      <c r="AO22" s="336"/>
      <c r="AP22" s="336"/>
      <c r="AQ22" s="336"/>
      <c r="AR22" s="336"/>
      <c r="AS22" s="336"/>
      <c r="AT22" s="336"/>
      <c r="AU22" s="336">
        <v>16</v>
      </c>
      <c r="AV22" s="336"/>
      <c r="AW22" s="336"/>
      <c r="AX22" s="336"/>
      <c r="AY22" s="336"/>
      <c r="AZ22" s="336"/>
      <c r="BA22" s="336"/>
      <c r="BB22" s="336"/>
      <c r="BC22" s="336">
        <v>2584</v>
      </c>
      <c r="BD22" s="336"/>
      <c r="BE22" s="336"/>
      <c r="BF22" s="336"/>
      <c r="BG22" s="336"/>
      <c r="BH22" s="336"/>
      <c r="BI22" s="336"/>
      <c r="BJ22" s="336"/>
    </row>
    <row r="23" spans="2:62">
      <c r="G23" s="248">
        <v>21</v>
      </c>
      <c r="H23" s="248"/>
      <c r="I23" s="248"/>
      <c r="N23" s="21"/>
      <c r="O23" s="336">
        <v>516</v>
      </c>
      <c r="P23" s="336"/>
      <c r="Q23" s="336"/>
      <c r="R23" s="336"/>
      <c r="S23" s="336"/>
      <c r="T23" s="336"/>
      <c r="U23" s="336"/>
      <c r="V23" s="336"/>
      <c r="W23" s="336">
        <v>122086</v>
      </c>
      <c r="X23" s="336"/>
      <c r="Y23" s="336"/>
      <c r="Z23" s="336"/>
      <c r="AA23" s="336"/>
      <c r="AB23" s="336"/>
      <c r="AC23" s="336"/>
      <c r="AD23" s="336"/>
      <c r="AE23" s="336">
        <v>7</v>
      </c>
      <c r="AF23" s="336"/>
      <c r="AG23" s="336"/>
      <c r="AH23" s="336"/>
      <c r="AI23" s="336"/>
      <c r="AJ23" s="336"/>
      <c r="AK23" s="336"/>
      <c r="AL23" s="336"/>
      <c r="AM23" s="336">
        <v>303</v>
      </c>
      <c r="AN23" s="336"/>
      <c r="AO23" s="336"/>
      <c r="AP23" s="336"/>
      <c r="AQ23" s="336"/>
      <c r="AR23" s="336"/>
      <c r="AS23" s="336"/>
      <c r="AT23" s="336"/>
      <c r="AU23" s="336">
        <v>4</v>
      </c>
      <c r="AV23" s="336"/>
      <c r="AW23" s="336"/>
      <c r="AX23" s="336"/>
      <c r="AY23" s="336"/>
      <c r="AZ23" s="336"/>
      <c r="BA23" s="336"/>
      <c r="BB23" s="336"/>
      <c r="BC23" s="336">
        <v>1334</v>
      </c>
      <c r="BD23" s="336"/>
      <c r="BE23" s="336"/>
      <c r="BF23" s="336"/>
      <c r="BG23" s="336"/>
      <c r="BH23" s="336"/>
      <c r="BI23" s="336"/>
      <c r="BJ23" s="336"/>
    </row>
    <row r="24" spans="2:62">
      <c r="G24" s="248">
        <v>22</v>
      </c>
      <c r="H24" s="248"/>
      <c r="I24" s="248"/>
      <c r="N24" s="21"/>
      <c r="O24" s="336">
        <v>558</v>
      </c>
      <c r="P24" s="336"/>
      <c r="Q24" s="336"/>
      <c r="R24" s="336"/>
      <c r="S24" s="336"/>
      <c r="T24" s="336"/>
      <c r="U24" s="336"/>
      <c r="V24" s="336"/>
      <c r="W24" s="336">
        <v>130899</v>
      </c>
      <c r="X24" s="336"/>
      <c r="Y24" s="336"/>
      <c r="Z24" s="336"/>
      <c r="AA24" s="336"/>
      <c r="AB24" s="336"/>
      <c r="AC24" s="336"/>
      <c r="AD24" s="336"/>
      <c r="AE24" s="336">
        <v>1</v>
      </c>
      <c r="AF24" s="336"/>
      <c r="AG24" s="336"/>
      <c r="AH24" s="336"/>
      <c r="AI24" s="336"/>
      <c r="AJ24" s="336"/>
      <c r="AK24" s="336"/>
      <c r="AL24" s="336"/>
      <c r="AM24" s="336">
        <v>16</v>
      </c>
      <c r="AN24" s="336"/>
      <c r="AO24" s="336"/>
      <c r="AP24" s="336"/>
      <c r="AQ24" s="336"/>
      <c r="AR24" s="336"/>
      <c r="AS24" s="336"/>
      <c r="AT24" s="336"/>
      <c r="AU24" s="336">
        <v>8</v>
      </c>
      <c r="AV24" s="336"/>
      <c r="AW24" s="336"/>
      <c r="AX24" s="336"/>
      <c r="AY24" s="336"/>
      <c r="AZ24" s="336"/>
      <c r="BA24" s="336"/>
      <c r="BB24" s="336"/>
      <c r="BC24" s="336">
        <v>1808</v>
      </c>
      <c r="BD24" s="336"/>
      <c r="BE24" s="336"/>
      <c r="BF24" s="336"/>
      <c r="BG24" s="336"/>
      <c r="BH24" s="336"/>
      <c r="BI24" s="336"/>
      <c r="BJ24" s="336"/>
    </row>
    <row r="25" spans="2:62">
      <c r="G25" s="327">
        <v>23</v>
      </c>
      <c r="H25" s="327"/>
      <c r="I25" s="327"/>
      <c r="N25" s="21"/>
      <c r="O25" s="342">
        <v>541</v>
      </c>
      <c r="P25" s="342"/>
      <c r="Q25" s="342"/>
      <c r="R25" s="342"/>
      <c r="S25" s="342"/>
      <c r="T25" s="342"/>
      <c r="U25" s="342"/>
      <c r="V25" s="342"/>
      <c r="W25" s="342">
        <v>113360</v>
      </c>
      <c r="X25" s="342"/>
      <c r="Y25" s="342"/>
      <c r="Z25" s="342"/>
      <c r="AA25" s="342"/>
      <c r="AB25" s="342"/>
      <c r="AC25" s="342"/>
      <c r="AD25" s="342"/>
      <c r="AE25" s="342">
        <v>0</v>
      </c>
      <c r="AF25" s="342"/>
      <c r="AG25" s="342"/>
      <c r="AH25" s="342"/>
      <c r="AI25" s="342"/>
      <c r="AJ25" s="342"/>
      <c r="AK25" s="342"/>
      <c r="AL25" s="342"/>
      <c r="AM25" s="342">
        <v>0</v>
      </c>
      <c r="AN25" s="342"/>
      <c r="AO25" s="342"/>
      <c r="AP25" s="342"/>
      <c r="AQ25" s="342"/>
      <c r="AR25" s="342"/>
      <c r="AS25" s="342"/>
      <c r="AT25" s="342"/>
      <c r="AU25" s="342">
        <v>4</v>
      </c>
      <c r="AV25" s="342"/>
      <c r="AW25" s="342"/>
      <c r="AX25" s="342"/>
      <c r="AY25" s="342"/>
      <c r="AZ25" s="342"/>
      <c r="BA25" s="342"/>
      <c r="BB25" s="342"/>
      <c r="BC25" s="342">
        <v>597</v>
      </c>
      <c r="BD25" s="342"/>
      <c r="BE25" s="342"/>
      <c r="BF25" s="342"/>
      <c r="BG25" s="342"/>
      <c r="BH25" s="342"/>
      <c r="BI25" s="342"/>
      <c r="BJ25" s="342"/>
    </row>
    <row r="26" spans="2:62" ht="8.1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2:62">
      <c r="B27" s="242" t="s">
        <v>16</v>
      </c>
      <c r="C27" s="242"/>
      <c r="D27" s="242"/>
      <c r="E27" s="64" t="s">
        <v>369</v>
      </c>
      <c r="F27" s="4" t="s">
        <v>362</v>
      </c>
    </row>
    <row r="30" spans="2:62" ht="18" customHeight="1">
      <c r="B30" s="263" t="s">
        <v>583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</row>
    <row r="31" spans="2:62" ht="12.95" customHeight="1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2:62">
      <c r="B32" s="300" t="s">
        <v>53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 t="s">
        <v>26</v>
      </c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 t="s">
        <v>408</v>
      </c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7"/>
      <c r="AU32" s="257" t="s">
        <v>407</v>
      </c>
      <c r="AV32" s="257"/>
      <c r="AW32" s="257"/>
      <c r="AX32" s="257"/>
      <c r="AY32" s="257"/>
      <c r="AZ32" s="257"/>
      <c r="BA32" s="257"/>
      <c r="BB32" s="257"/>
      <c r="BC32" s="257"/>
      <c r="BD32" s="257"/>
      <c r="BE32" s="257"/>
      <c r="BF32" s="257"/>
      <c r="BG32" s="257"/>
      <c r="BH32" s="257"/>
      <c r="BI32" s="257"/>
      <c r="BJ32" s="258"/>
    </row>
    <row r="33" spans="2:62">
      <c r="B33" s="303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304" t="s">
        <v>404</v>
      </c>
      <c r="P33" s="259"/>
      <c r="Q33" s="259"/>
      <c r="R33" s="259"/>
      <c r="S33" s="259"/>
      <c r="T33" s="304" t="s">
        <v>403</v>
      </c>
      <c r="U33" s="259"/>
      <c r="V33" s="259"/>
      <c r="W33" s="259"/>
      <c r="X33" s="259"/>
      <c r="Y33" s="304" t="s">
        <v>406</v>
      </c>
      <c r="Z33" s="259"/>
      <c r="AA33" s="259"/>
      <c r="AB33" s="259"/>
      <c r="AC33" s="259"/>
      <c r="AD33" s="259"/>
      <c r="AE33" s="304" t="s">
        <v>404</v>
      </c>
      <c r="AF33" s="259"/>
      <c r="AG33" s="259"/>
      <c r="AH33" s="259"/>
      <c r="AI33" s="259"/>
      <c r="AJ33" s="304" t="s">
        <v>403</v>
      </c>
      <c r="AK33" s="259"/>
      <c r="AL33" s="259"/>
      <c r="AM33" s="259"/>
      <c r="AN33" s="259"/>
      <c r="AO33" s="304" t="s">
        <v>405</v>
      </c>
      <c r="AP33" s="259"/>
      <c r="AQ33" s="259"/>
      <c r="AR33" s="259"/>
      <c r="AS33" s="259"/>
      <c r="AT33" s="259"/>
      <c r="AU33" s="304" t="s">
        <v>404</v>
      </c>
      <c r="AV33" s="259"/>
      <c r="AW33" s="259"/>
      <c r="AX33" s="259"/>
      <c r="AY33" s="259"/>
      <c r="AZ33" s="304" t="s">
        <v>403</v>
      </c>
      <c r="BA33" s="259"/>
      <c r="BB33" s="259"/>
      <c r="BC33" s="259"/>
      <c r="BD33" s="259"/>
      <c r="BE33" s="304" t="s">
        <v>402</v>
      </c>
      <c r="BF33" s="259"/>
      <c r="BG33" s="259"/>
      <c r="BH33" s="259"/>
      <c r="BI33" s="259"/>
      <c r="BJ33" s="260"/>
    </row>
    <row r="34" spans="2:62">
      <c r="B34" s="303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60"/>
    </row>
    <row r="35" spans="2:62">
      <c r="B35" s="303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59"/>
      <c r="BC35" s="259"/>
      <c r="BD35" s="259"/>
      <c r="BE35" s="259"/>
      <c r="BF35" s="259"/>
      <c r="BG35" s="259"/>
      <c r="BH35" s="259"/>
      <c r="BI35" s="259"/>
      <c r="BJ35" s="260"/>
    </row>
    <row r="36" spans="2:62">
      <c r="N36" s="20"/>
      <c r="R36" s="268" t="s">
        <v>400</v>
      </c>
      <c r="S36" s="268"/>
      <c r="W36" s="245" t="s">
        <v>401</v>
      </c>
      <c r="X36" s="245"/>
      <c r="AB36" s="268" t="s">
        <v>399</v>
      </c>
      <c r="AC36" s="268"/>
      <c r="AD36" s="268"/>
      <c r="AH36" s="268" t="s">
        <v>400</v>
      </c>
      <c r="AI36" s="268"/>
      <c r="AM36" s="245" t="s">
        <v>401</v>
      </c>
      <c r="AN36" s="245"/>
      <c r="AR36" s="268" t="s">
        <v>399</v>
      </c>
      <c r="AS36" s="268"/>
      <c r="AT36" s="268"/>
      <c r="AX36" s="268" t="s">
        <v>400</v>
      </c>
      <c r="AY36" s="268"/>
      <c r="BC36" s="245" t="s">
        <v>363</v>
      </c>
      <c r="BD36" s="245"/>
      <c r="BH36" s="268" t="s">
        <v>399</v>
      </c>
      <c r="BI36" s="268"/>
      <c r="BJ36" s="268"/>
    </row>
    <row r="37" spans="2:62" ht="8.1" customHeight="1">
      <c r="N37" s="21"/>
    </row>
    <row r="38" spans="2:62">
      <c r="C38" s="246" t="s">
        <v>58</v>
      </c>
      <c r="D38" s="246"/>
      <c r="E38" s="246"/>
      <c r="F38" s="246"/>
      <c r="G38" s="248">
        <v>19</v>
      </c>
      <c r="H38" s="248"/>
      <c r="I38" s="248"/>
      <c r="J38" s="246" t="s">
        <v>59</v>
      </c>
      <c r="K38" s="246"/>
      <c r="L38" s="246"/>
      <c r="M38" s="246"/>
      <c r="N38" s="21"/>
      <c r="O38" s="243">
        <v>613</v>
      </c>
      <c r="P38" s="243"/>
      <c r="Q38" s="243"/>
      <c r="R38" s="243"/>
      <c r="S38" s="243"/>
      <c r="T38" s="243">
        <v>65674</v>
      </c>
      <c r="U38" s="243"/>
      <c r="V38" s="243"/>
      <c r="W38" s="243"/>
      <c r="X38" s="243"/>
      <c r="Y38" s="243">
        <v>38273</v>
      </c>
      <c r="Z38" s="243"/>
      <c r="AA38" s="243"/>
      <c r="AB38" s="243"/>
      <c r="AC38" s="243"/>
      <c r="AD38" s="243"/>
      <c r="AE38" s="243">
        <v>607</v>
      </c>
      <c r="AF38" s="243"/>
      <c r="AG38" s="243"/>
      <c r="AH38" s="243"/>
      <c r="AI38" s="243"/>
      <c r="AJ38" s="243">
        <v>65360</v>
      </c>
      <c r="AK38" s="243"/>
      <c r="AL38" s="243"/>
      <c r="AM38" s="243"/>
      <c r="AN38" s="243"/>
      <c r="AO38" s="243">
        <v>36030</v>
      </c>
      <c r="AP38" s="243"/>
      <c r="AQ38" s="243"/>
      <c r="AR38" s="243"/>
      <c r="AS38" s="243"/>
      <c r="AT38" s="243"/>
      <c r="AU38" s="243">
        <v>6</v>
      </c>
      <c r="AV38" s="243"/>
      <c r="AW38" s="243"/>
      <c r="AX38" s="243"/>
      <c r="AY38" s="243"/>
      <c r="AZ38" s="243">
        <v>314</v>
      </c>
      <c r="BA38" s="243"/>
      <c r="BB38" s="243"/>
      <c r="BC38" s="243"/>
      <c r="BD38" s="243"/>
      <c r="BE38" s="243">
        <v>2243</v>
      </c>
      <c r="BF38" s="243"/>
      <c r="BG38" s="243"/>
      <c r="BH38" s="243"/>
      <c r="BI38" s="243"/>
      <c r="BJ38" s="243"/>
    </row>
    <row r="39" spans="2:62">
      <c r="G39" s="248">
        <v>20</v>
      </c>
      <c r="H39" s="248"/>
      <c r="I39" s="248"/>
      <c r="N39" s="21"/>
      <c r="O39" s="243">
        <v>644</v>
      </c>
      <c r="P39" s="243"/>
      <c r="Q39" s="243"/>
      <c r="R39" s="243"/>
      <c r="S39" s="243"/>
      <c r="T39" s="243">
        <v>114141</v>
      </c>
      <c r="U39" s="243"/>
      <c r="V39" s="243"/>
      <c r="W39" s="243"/>
      <c r="X39" s="243"/>
      <c r="Y39" s="243">
        <v>17593</v>
      </c>
      <c r="Z39" s="243"/>
      <c r="AA39" s="243"/>
      <c r="AB39" s="243"/>
      <c r="AC39" s="243"/>
      <c r="AD39" s="243"/>
      <c r="AE39" s="243">
        <v>633</v>
      </c>
      <c r="AF39" s="243"/>
      <c r="AG39" s="243"/>
      <c r="AH39" s="243"/>
      <c r="AI39" s="243"/>
      <c r="AJ39" s="243">
        <v>113578</v>
      </c>
      <c r="AK39" s="243"/>
      <c r="AL39" s="243"/>
      <c r="AM39" s="243"/>
      <c r="AN39" s="243"/>
      <c r="AO39" s="243">
        <v>14480</v>
      </c>
      <c r="AP39" s="243"/>
      <c r="AQ39" s="243"/>
      <c r="AR39" s="243"/>
      <c r="AS39" s="243"/>
      <c r="AT39" s="243"/>
      <c r="AU39" s="243">
        <v>11</v>
      </c>
      <c r="AV39" s="243"/>
      <c r="AW39" s="243"/>
      <c r="AX39" s="243"/>
      <c r="AY39" s="243"/>
      <c r="AZ39" s="243">
        <v>563</v>
      </c>
      <c r="BA39" s="243"/>
      <c r="BB39" s="243"/>
      <c r="BC39" s="243"/>
      <c r="BD39" s="243"/>
      <c r="BE39" s="243">
        <v>3113</v>
      </c>
      <c r="BF39" s="243"/>
      <c r="BG39" s="243"/>
      <c r="BH39" s="243"/>
      <c r="BI39" s="243"/>
      <c r="BJ39" s="243"/>
    </row>
    <row r="40" spans="2:62">
      <c r="G40" s="248">
        <v>21</v>
      </c>
      <c r="H40" s="248"/>
      <c r="I40" s="248"/>
      <c r="N40" s="21"/>
      <c r="O40" s="243">
        <v>478</v>
      </c>
      <c r="P40" s="243"/>
      <c r="Q40" s="243"/>
      <c r="R40" s="243"/>
      <c r="S40" s="243"/>
      <c r="T40" s="243">
        <v>63619</v>
      </c>
      <c r="U40" s="243"/>
      <c r="V40" s="243"/>
      <c r="W40" s="243"/>
      <c r="X40" s="243"/>
      <c r="Y40" s="243">
        <v>16516</v>
      </c>
      <c r="Z40" s="243"/>
      <c r="AA40" s="243"/>
      <c r="AB40" s="243"/>
      <c r="AC40" s="243"/>
      <c r="AD40" s="243"/>
      <c r="AE40" s="243">
        <v>465</v>
      </c>
      <c r="AF40" s="243"/>
      <c r="AG40" s="243"/>
      <c r="AH40" s="243"/>
      <c r="AI40" s="243"/>
      <c r="AJ40" s="243">
        <v>62740</v>
      </c>
      <c r="AK40" s="243"/>
      <c r="AL40" s="243"/>
      <c r="AM40" s="243"/>
      <c r="AN40" s="243"/>
      <c r="AO40" s="243">
        <v>9932</v>
      </c>
      <c r="AP40" s="243"/>
      <c r="AQ40" s="243"/>
      <c r="AR40" s="243"/>
      <c r="AS40" s="243"/>
      <c r="AT40" s="243"/>
      <c r="AU40" s="243">
        <v>13</v>
      </c>
      <c r="AV40" s="243"/>
      <c r="AW40" s="243"/>
      <c r="AX40" s="243"/>
      <c r="AY40" s="243"/>
      <c r="AZ40" s="243">
        <v>879</v>
      </c>
      <c r="BA40" s="243"/>
      <c r="BB40" s="243"/>
      <c r="BC40" s="243"/>
      <c r="BD40" s="243"/>
      <c r="BE40" s="243">
        <v>6584</v>
      </c>
      <c r="BF40" s="243"/>
      <c r="BG40" s="243"/>
      <c r="BH40" s="243"/>
      <c r="BI40" s="243"/>
      <c r="BJ40" s="243"/>
    </row>
    <row r="41" spans="2:62">
      <c r="G41" s="248">
        <v>22</v>
      </c>
      <c r="H41" s="248"/>
      <c r="I41" s="248"/>
      <c r="N41" s="21"/>
      <c r="O41" s="243">
        <v>533</v>
      </c>
      <c r="P41" s="243"/>
      <c r="Q41" s="243"/>
      <c r="R41" s="243"/>
      <c r="S41" s="243"/>
      <c r="T41" s="243">
        <v>93106</v>
      </c>
      <c r="U41" s="243"/>
      <c r="V41" s="243"/>
      <c r="W41" s="243"/>
      <c r="X41" s="243"/>
      <c r="Y41" s="243">
        <v>168421</v>
      </c>
      <c r="Z41" s="243"/>
      <c r="AA41" s="243"/>
      <c r="AB41" s="243"/>
      <c r="AC41" s="243"/>
      <c r="AD41" s="243"/>
      <c r="AE41" s="243">
        <v>523</v>
      </c>
      <c r="AF41" s="243"/>
      <c r="AG41" s="243"/>
      <c r="AH41" s="243"/>
      <c r="AI41" s="243"/>
      <c r="AJ41" s="243">
        <v>91986</v>
      </c>
      <c r="AK41" s="243"/>
      <c r="AL41" s="243"/>
      <c r="AM41" s="243"/>
      <c r="AN41" s="243"/>
      <c r="AO41" s="243">
        <v>153756</v>
      </c>
      <c r="AP41" s="243"/>
      <c r="AQ41" s="243"/>
      <c r="AR41" s="243"/>
      <c r="AS41" s="243"/>
      <c r="AT41" s="243"/>
      <c r="AU41" s="243">
        <v>10</v>
      </c>
      <c r="AV41" s="243"/>
      <c r="AW41" s="243"/>
      <c r="AX41" s="243"/>
      <c r="AY41" s="243"/>
      <c r="AZ41" s="243">
        <v>1120</v>
      </c>
      <c r="BA41" s="243"/>
      <c r="BB41" s="243"/>
      <c r="BC41" s="243"/>
      <c r="BD41" s="243"/>
      <c r="BE41" s="243">
        <v>14665</v>
      </c>
      <c r="BF41" s="243"/>
      <c r="BG41" s="243"/>
      <c r="BH41" s="243"/>
      <c r="BI41" s="243"/>
      <c r="BJ41" s="243"/>
    </row>
    <row r="42" spans="2:62">
      <c r="G42" s="327">
        <v>23</v>
      </c>
      <c r="H42" s="327"/>
      <c r="I42" s="327"/>
      <c r="N42" s="21"/>
      <c r="O42" s="249">
        <f>SUM(AE42,AU42)</f>
        <v>529</v>
      </c>
      <c r="P42" s="249"/>
      <c r="Q42" s="249"/>
      <c r="R42" s="249"/>
      <c r="S42" s="249"/>
      <c r="T42" s="249">
        <f>SUM(AJ42,AZ42)</f>
        <v>59987</v>
      </c>
      <c r="U42" s="249"/>
      <c r="V42" s="249"/>
      <c r="W42" s="249"/>
      <c r="X42" s="249"/>
      <c r="Y42" s="249">
        <f>SUM(AO42,BE42)</f>
        <v>92849</v>
      </c>
      <c r="Z42" s="249"/>
      <c r="AA42" s="249"/>
      <c r="AB42" s="249"/>
      <c r="AC42" s="249"/>
      <c r="AD42" s="249"/>
      <c r="AE42" s="249">
        <v>511</v>
      </c>
      <c r="AF42" s="249"/>
      <c r="AG42" s="249"/>
      <c r="AH42" s="249"/>
      <c r="AI42" s="249"/>
      <c r="AJ42" s="249">
        <v>58935</v>
      </c>
      <c r="AK42" s="249"/>
      <c r="AL42" s="249"/>
      <c r="AM42" s="249"/>
      <c r="AN42" s="249"/>
      <c r="AO42" s="249">
        <v>82550</v>
      </c>
      <c r="AP42" s="249"/>
      <c r="AQ42" s="249"/>
      <c r="AR42" s="249"/>
      <c r="AS42" s="249"/>
      <c r="AT42" s="249"/>
      <c r="AU42" s="249">
        <v>18</v>
      </c>
      <c r="AV42" s="249"/>
      <c r="AW42" s="249"/>
      <c r="AX42" s="249"/>
      <c r="AY42" s="249"/>
      <c r="AZ42" s="249">
        <v>1052</v>
      </c>
      <c r="BA42" s="249"/>
      <c r="BB42" s="249"/>
      <c r="BC42" s="249"/>
      <c r="BD42" s="249"/>
      <c r="BE42" s="249">
        <v>10299</v>
      </c>
      <c r="BF42" s="249"/>
      <c r="BG42" s="249"/>
      <c r="BH42" s="249"/>
      <c r="BI42" s="249"/>
      <c r="BJ42" s="249"/>
    </row>
    <row r="43" spans="2:62" ht="8.1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2:62">
      <c r="C44" s="244" t="s">
        <v>15</v>
      </c>
      <c r="D44" s="244"/>
      <c r="E44" s="64" t="s">
        <v>369</v>
      </c>
      <c r="F44" s="4" t="s">
        <v>398</v>
      </c>
    </row>
    <row r="45" spans="2:62">
      <c r="B45" s="242" t="s">
        <v>16</v>
      </c>
      <c r="C45" s="242"/>
      <c r="D45" s="242"/>
      <c r="E45" s="64" t="s">
        <v>369</v>
      </c>
      <c r="F45" s="4" t="s">
        <v>362</v>
      </c>
    </row>
    <row r="48" spans="2:62" ht="18" customHeight="1">
      <c r="B48" s="263" t="s">
        <v>584</v>
      </c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</row>
    <row r="49" spans="2:62" ht="12.9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2:62" ht="15" customHeight="1">
      <c r="B50" s="300" t="s">
        <v>62</v>
      </c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 t="s">
        <v>26</v>
      </c>
      <c r="P50" s="257"/>
      <c r="Q50" s="257"/>
      <c r="R50" s="257"/>
      <c r="S50" s="257"/>
      <c r="T50" s="257"/>
      <c r="U50" s="257"/>
      <c r="V50" s="257"/>
      <c r="W50" s="257" t="s">
        <v>394</v>
      </c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  <c r="BF50" s="257"/>
      <c r="BG50" s="257"/>
      <c r="BH50" s="257"/>
      <c r="BI50" s="257"/>
      <c r="BJ50" s="258"/>
    </row>
    <row r="51" spans="2:62" ht="15" customHeight="1">
      <c r="B51" s="303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5" t="s">
        <v>92</v>
      </c>
      <c r="X51" s="255"/>
      <c r="Y51" s="255"/>
      <c r="Z51" s="255"/>
      <c r="AA51" s="255"/>
      <c r="AB51" s="255"/>
      <c r="AC51" s="255"/>
      <c r="AD51" s="255"/>
      <c r="AE51" s="259" t="s">
        <v>276</v>
      </c>
      <c r="AF51" s="259"/>
      <c r="AG51" s="259"/>
      <c r="AH51" s="259"/>
      <c r="AI51" s="259"/>
      <c r="AJ51" s="259"/>
      <c r="AK51" s="259"/>
      <c r="AL51" s="259"/>
      <c r="AM51" s="259" t="s">
        <v>397</v>
      </c>
      <c r="AN51" s="259"/>
      <c r="AO51" s="259"/>
      <c r="AP51" s="259"/>
      <c r="AQ51" s="259"/>
      <c r="AR51" s="259"/>
      <c r="AS51" s="259"/>
      <c r="AT51" s="259"/>
      <c r="AU51" s="259" t="s">
        <v>396</v>
      </c>
      <c r="AV51" s="259"/>
      <c r="AW51" s="259"/>
      <c r="AX51" s="259"/>
      <c r="AY51" s="259"/>
      <c r="AZ51" s="259"/>
      <c r="BA51" s="259"/>
      <c r="BB51" s="259"/>
      <c r="BC51" s="259" t="s">
        <v>395</v>
      </c>
      <c r="BD51" s="259"/>
      <c r="BE51" s="259"/>
      <c r="BF51" s="259"/>
      <c r="BG51" s="259"/>
      <c r="BH51" s="259"/>
      <c r="BI51" s="259"/>
      <c r="BJ51" s="260"/>
    </row>
    <row r="52" spans="2:62" ht="8.1" customHeight="1">
      <c r="N52" s="20"/>
    </row>
    <row r="53" spans="2:62">
      <c r="C53" s="246" t="s">
        <v>58</v>
      </c>
      <c r="D53" s="246"/>
      <c r="E53" s="246"/>
      <c r="F53" s="246"/>
      <c r="G53" s="248">
        <v>20</v>
      </c>
      <c r="H53" s="248"/>
      <c r="I53" s="248"/>
      <c r="J53" s="246" t="s">
        <v>62</v>
      </c>
      <c r="K53" s="246"/>
      <c r="L53" s="246"/>
      <c r="M53" s="246"/>
      <c r="N53" s="21"/>
      <c r="O53" s="243">
        <v>3837</v>
      </c>
      <c r="P53" s="243"/>
      <c r="Q53" s="243"/>
      <c r="R53" s="243"/>
      <c r="S53" s="243"/>
      <c r="T53" s="334">
        <v>-2</v>
      </c>
      <c r="U53" s="334"/>
      <c r="V53" s="334"/>
      <c r="W53" s="243">
        <v>2349</v>
      </c>
      <c r="X53" s="243"/>
      <c r="Y53" s="243"/>
      <c r="Z53" s="243"/>
      <c r="AA53" s="243"/>
      <c r="AB53" s="332">
        <v>-1</v>
      </c>
      <c r="AC53" s="332"/>
      <c r="AD53" s="332"/>
      <c r="AE53" s="243">
        <v>1724</v>
      </c>
      <c r="AF53" s="341"/>
      <c r="AG53" s="341"/>
      <c r="AH53" s="341"/>
      <c r="AI53" s="341"/>
      <c r="AJ53" s="341"/>
      <c r="AK53" s="341"/>
      <c r="AL53" s="341"/>
      <c r="AM53" s="243">
        <v>5</v>
      </c>
      <c r="AN53" s="243"/>
      <c r="AO53" s="243"/>
      <c r="AP53" s="243"/>
      <c r="AQ53" s="243"/>
      <c r="AR53" s="335">
        <v>0</v>
      </c>
      <c r="AS53" s="335"/>
      <c r="AT53" s="335"/>
      <c r="AU53" s="243">
        <v>176</v>
      </c>
      <c r="AV53" s="243"/>
      <c r="AW53" s="243"/>
      <c r="AX53" s="243"/>
      <c r="AY53" s="243"/>
      <c r="AZ53" s="335">
        <v>0</v>
      </c>
      <c r="BA53" s="335"/>
      <c r="BB53" s="335"/>
      <c r="BC53" s="243">
        <v>442</v>
      </c>
      <c r="BD53" s="243"/>
      <c r="BE53" s="243"/>
      <c r="BF53" s="243"/>
      <c r="BG53" s="243"/>
      <c r="BH53" s="332">
        <v>-1</v>
      </c>
      <c r="BI53" s="332"/>
      <c r="BJ53" s="332"/>
    </row>
    <row r="54" spans="2:62">
      <c r="G54" s="248">
        <v>21</v>
      </c>
      <c r="H54" s="248"/>
      <c r="I54" s="248"/>
      <c r="N54" s="21"/>
      <c r="O54" s="243">
        <v>3783</v>
      </c>
      <c r="P54" s="243"/>
      <c r="Q54" s="243"/>
      <c r="R54" s="243"/>
      <c r="S54" s="243"/>
      <c r="T54" s="334">
        <v>-6</v>
      </c>
      <c r="U54" s="334"/>
      <c r="V54" s="334"/>
      <c r="W54" s="243">
        <v>2326</v>
      </c>
      <c r="X54" s="243"/>
      <c r="Y54" s="243"/>
      <c r="Z54" s="243"/>
      <c r="AA54" s="243"/>
      <c r="AB54" s="332">
        <v>-3</v>
      </c>
      <c r="AC54" s="332"/>
      <c r="AD54" s="332"/>
      <c r="AE54" s="243">
        <v>1786</v>
      </c>
      <c r="AF54" s="341"/>
      <c r="AG54" s="341"/>
      <c r="AH54" s="341"/>
      <c r="AI54" s="341"/>
      <c r="AJ54" s="341"/>
      <c r="AK54" s="341"/>
      <c r="AL54" s="341"/>
      <c r="AM54" s="243">
        <v>4</v>
      </c>
      <c r="AN54" s="243"/>
      <c r="AO54" s="243"/>
      <c r="AP54" s="243"/>
      <c r="AQ54" s="243"/>
      <c r="AR54" s="335">
        <v>0</v>
      </c>
      <c r="AS54" s="335"/>
      <c r="AT54" s="335"/>
      <c r="AU54" s="243">
        <v>100</v>
      </c>
      <c r="AV54" s="243"/>
      <c r="AW54" s="243"/>
      <c r="AX54" s="243"/>
      <c r="AY54" s="243"/>
      <c r="AZ54" s="332">
        <v>-2</v>
      </c>
      <c r="BA54" s="332"/>
      <c r="BB54" s="332"/>
      <c r="BC54" s="243">
        <v>436</v>
      </c>
      <c r="BD54" s="243"/>
      <c r="BE54" s="243"/>
      <c r="BF54" s="243"/>
      <c r="BG54" s="243"/>
      <c r="BH54" s="332">
        <v>-1</v>
      </c>
      <c r="BI54" s="332"/>
      <c r="BJ54" s="332"/>
    </row>
    <row r="55" spans="2:62">
      <c r="G55" s="248">
        <v>22</v>
      </c>
      <c r="H55" s="248"/>
      <c r="I55" s="248"/>
      <c r="N55" s="21"/>
      <c r="O55" s="243">
        <v>4566</v>
      </c>
      <c r="P55" s="243"/>
      <c r="Q55" s="243"/>
      <c r="R55" s="243"/>
      <c r="S55" s="243"/>
      <c r="T55" s="332">
        <v>-30</v>
      </c>
      <c r="U55" s="332"/>
      <c r="V55" s="332"/>
      <c r="W55" s="243">
        <v>2859</v>
      </c>
      <c r="X55" s="243"/>
      <c r="Y55" s="243"/>
      <c r="Z55" s="243"/>
      <c r="AA55" s="243"/>
      <c r="AB55" s="335">
        <v>0</v>
      </c>
      <c r="AC55" s="335"/>
      <c r="AD55" s="335"/>
      <c r="AE55" s="243">
        <v>2244</v>
      </c>
      <c r="AF55" s="341"/>
      <c r="AG55" s="341"/>
      <c r="AH55" s="341"/>
      <c r="AI55" s="341"/>
      <c r="AJ55" s="341"/>
      <c r="AK55" s="341"/>
      <c r="AL55" s="341"/>
      <c r="AM55" s="243">
        <v>1</v>
      </c>
      <c r="AN55" s="243"/>
      <c r="AO55" s="243"/>
      <c r="AP55" s="243"/>
      <c r="AQ55" s="243"/>
      <c r="AR55" s="335">
        <v>0</v>
      </c>
      <c r="AS55" s="335"/>
      <c r="AT55" s="335"/>
      <c r="AU55" s="243">
        <v>133</v>
      </c>
      <c r="AV55" s="243"/>
      <c r="AW55" s="243"/>
      <c r="AX55" s="243"/>
      <c r="AY55" s="243"/>
      <c r="AZ55" s="335">
        <v>0</v>
      </c>
      <c r="BA55" s="335"/>
      <c r="BB55" s="335"/>
      <c r="BC55" s="243">
        <v>480</v>
      </c>
      <c r="BD55" s="243"/>
      <c r="BE55" s="243"/>
      <c r="BF55" s="243"/>
      <c r="BG55" s="243"/>
      <c r="BH55" s="332">
        <v>-1</v>
      </c>
      <c r="BI55" s="332"/>
      <c r="BJ55" s="332"/>
    </row>
    <row r="56" spans="2:62">
      <c r="G56" s="248">
        <v>23</v>
      </c>
      <c r="H56" s="248"/>
      <c r="I56" s="248"/>
      <c r="N56" s="21"/>
      <c r="O56" s="243">
        <v>4182</v>
      </c>
      <c r="P56" s="243"/>
      <c r="Q56" s="243"/>
      <c r="R56" s="243"/>
      <c r="S56" s="243"/>
      <c r="T56" s="332">
        <v>-34</v>
      </c>
      <c r="U56" s="332"/>
      <c r="V56" s="332"/>
      <c r="W56" s="243">
        <v>2599</v>
      </c>
      <c r="X56" s="243"/>
      <c r="Y56" s="243"/>
      <c r="Z56" s="243"/>
      <c r="AA56" s="243"/>
      <c r="AB56" s="332">
        <v>-5</v>
      </c>
      <c r="AC56" s="332"/>
      <c r="AD56" s="332"/>
      <c r="AE56" s="243">
        <v>2012</v>
      </c>
      <c r="AF56" s="341"/>
      <c r="AG56" s="341"/>
      <c r="AH56" s="341"/>
      <c r="AI56" s="341"/>
      <c r="AJ56" s="341"/>
      <c r="AK56" s="341"/>
      <c r="AL56" s="341"/>
      <c r="AM56" s="243">
        <v>2</v>
      </c>
      <c r="AN56" s="243"/>
      <c r="AO56" s="243"/>
      <c r="AP56" s="243"/>
      <c r="AQ56" s="243"/>
      <c r="AR56" s="332">
        <v>-1</v>
      </c>
      <c r="AS56" s="332"/>
      <c r="AT56" s="332"/>
      <c r="AU56" s="243">
        <v>125</v>
      </c>
      <c r="AV56" s="243"/>
      <c r="AW56" s="243"/>
      <c r="AX56" s="243"/>
      <c r="AY56" s="243"/>
      <c r="AZ56" s="332">
        <v>-2</v>
      </c>
      <c r="BA56" s="332"/>
      <c r="BB56" s="332"/>
      <c r="BC56" s="243">
        <v>460</v>
      </c>
      <c r="BD56" s="243"/>
      <c r="BE56" s="243"/>
      <c r="BF56" s="243"/>
      <c r="BG56" s="243"/>
      <c r="BH56" s="332">
        <v>-2</v>
      </c>
      <c r="BI56" s="332"/>
      <c r="BJ56" s="332"/>
    </row>
    <row r="57" spans="2:62">
      <c r="G57" s="327">
        <v>24</v>
      </c>
      <c r="H57" s="327"/>
      <c r="I57" s="327"/>
      <c r="N57" s="5"/>
      <c r="O57" s="337">
        <v>4745</v>
      </c>
      <c r="P57" s="203"/>
      <c r="Q57" s="203"/>
      <c r="R57" s="203"/>
      <c r="S57" s="203"/>
      <c r="T57" s="333">
        <v>-4</v>
      </c>
      <c r="U57" s="333"/>
      <c r="V57" s="333"/>
      <c r="W57" s="203">
        <v>2933</v>
      </c>
      <c r="X57" s="203"/>
      <c r="Y57" s="203"/>
      <c r="Z57" s="203"/>
      <c r="AA57" s="203"/>
      <c r="AB57" s="339">
        <v>-1</v>
      </c>
      <c r="AC57" s="339"/>
      <c r="AD57" s="339"/>
      <c r="AE57" s="203">
        <v>2298</v>
      </c>
      <c r="AF57" s="203"/>
      <c r="AG57" s="203"/>
      <c r="AH57" s="203"/>
      <c r="AI57" s="203"/>
      <c r="AJ57" s="203"/>
      <c r="AK57" s="203"/>
      <c r="AL57" s="203"/>
      <c r="AM57" s="203">
        <v>4</v>
      </c>
      <c r="AN57" s="203"/>
      <c r="AO57" s="203"/>
      <c r="AP57" s="203"/>
      <c r="AQ57" s="203"/>
      <c r="AR57" s="339" t="s">
        <v>550</v>
      </c>
      <c r="AS57" s="339"/>
      <c r="AT57" s="339"/>
      <c r="AU57" s="203">
        <v>107</v>
      </c>
      <c r="AV57" s="203"/>
      <c r="AW57" s="203"/>
      <c r="AX57" s="203"/>
      <c r="AY57" s="203"/>
      <c r="AZ57" s="339">
        <v>-1</v>
      </c>
      <c r="BA57" s="339"/>
      <c r="BB57" s="339"/>
      <c r="BC57" s="328">
        <v>522</v>
      </c>
      <c r="BD57" s="328"/>
      <c r="BE57" s="328"/>
      <c r="BF57" s="328"/>
      <c r="BG57" s="328"/>
      <c r="BH57" s="340" t="s">
        <v>550</v>
      </c>
      <c r="BI57" s="340"/>
      <c r="BJ57" s="340"/>
    </row>
    <row r="58" spans="2:62" ht="8.1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2:62" ht="15" customHeight="1">
      <c r="B59" s="300" t="s">
        <v>62</v>
      </c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 t="s">
        <v>394</v>
      </c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 t="s">
        <v>393</v>
      </c>
      <c r="AH59" s="257"/>
      <c r="AI59" s="257"/>
      <c r="AJ59" s="257"/>
      <c r="AK59" s="257"/>
      <c r="AL59" s="257"/>
      <c r="AM59" s="257"/>
      <c r="AN59" s="257"/>
      <c r="AO59" s="257"/>
      <c r="AP59" s="257"/>
      <c r="AQ59" s="257" t="s">
        <v>392</v>
      </c>
      <c r="AR59" s="257"/>
      <c r="AS59" s="257"/>
      <c r="AT59" s="257"/>
      <c r="AU59" s="257"/>
      <c r="AV59" s="257"/>
      <c r="AW59" s="257"/>
      <c r="AX59" s="257"/>
      <c r="AY59" s="257"/>
      <c r="AZ59" s="257"/>
      <c r="BA59" s="257" t="s">
        <v>391</v>
      </c>
      <c r="BB59" s="257"/>
      <c r="BC59" s="257"/>
      <c r="BD59" s="257"/>
      <c r="BE59" s="257"/>
      <c r="BF59" s="257"/>
      <c r="BG59" s="257"/>
      <c r="BH59" s="257"/>
      <c r="BI59" s="257"/>
      <c r="BJ59" s="258"/>
    </row>
    <row r="60" spans="2:62" ht="15" customHeight="1">
      <c r="B60" s="303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59" t="s">
        <v>390</v>
      </c>
      <c r="P60" s="259"/>
      <c r="Q60" s="259"/>
      <c r="R60" s="259"/>
      <c r="S60" s="259"/>
      <c r="T60" s="259"/>
      <c r="U60" s="259"/>
      <c r="V60" s="259"/>
      <c r="W60" s="259"/>
      <c r="X60" s="259" t="s">
        <v>50</v>
      </c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 t="s">
        <v>389</v>
      </c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60"/>
    </row>
    <row r="61" spans="2:62" ht="8.1" customHeight="1">
      <c r="N61" s="20"/>
    </row>
    <row r="62" spans="2:62">
      <c r="C62" s="246" t="s">
        <v>58</v>
      </c>
      <c r="D62" s="246"/>
      <c r="E62" s="246"/>
      <c r="F62" s="246"/>
      <c r="G62" s="248">
        <v>20</v>
      </c>
      <c r="H62" s="248"/>
      <c r="I62" s="248"/>
      <c r="J62" s="246" t="s">
        <v>62</v>
      </c>
      <c r="K62" s="246"/>
      <c r="L62" s="246"/>
      <c r="M62" s="246"/>
      <c r="N62" s="21"/>
      <c r="O62" s="336">
        <v>0</v>
      </c>
      <c r="P62" s="336"/>
      <c r="Q62" s="336"/>
      <c r="R62" s="336"/>
      <c r="S62" s="336"/>
      <c r="T62" s="336"/>
      <c r="U62" s="336"/>
      <c r="V62" s="336"/>
      <c r="W62" s="336"/>
      <c r="X62" s="336">
        <v>2</v>
      </c>
      <c r="Y62" s="336"/>
      <c r="Z62" s="336"/>
      <c r="AA62" s="336"/>
      <c r="AB62" s="336"/>
      <c r="AC62" s="336"/>
      <c r="AD62" s="336"/>
      <c r="AE62" s="336"/>
      <c r="AF62" s="336"/>
      <c r="AG62" s="243">
        <v>33</v>
      </c>
      <c r="AH62" s="243"/>
      <c r="AI62" s="243"/>
      <c r="AJ62" s="243"/>
      <c r="AK62" s="243"/>
      <c r="AL62" s="243"/>
      <c r="AM62" s="243"/>
      <c r="AN62" s="335">
        <v>0</v>
      </c>
      <c r="AO62" s="335"/>
      <c r="AP62" s="335"/>
      <c r="AQ62" s="243">
        <v>160</v>
      </c>
      <c r="AR62" s="243"/>
      <c r="AS62" s="243"/>
      <c r="AT62" s="243"/>
      <c r="AU62" s="243"/>
      <c r="AV62" s="243"/>
      <c r="AW62" s="243"/>
      <c r="AX62" s="334">
        <v>-1</v>
      </c>
      <c r="AY62" s="334"/>
      <c r="AZ62" s="334"/>
      <c r="BA62" s="243">
        <v>1295</v>
      </c>
      <c r="BB62" s="243"/>
      <c r="BC62" s="243"/>
      <c r="BD62" s="243"/>
      <c r="BE62" s="243"/>
      <c r="BF62" s="243"/>
      <c r="BG62" s="243"/>
      <c r="BH62" s="335">
        <v>0</v>
      </c>
      <c r="BI62" s="335"/>
      <c r="BJ62" s="335"/>
    </row>
    <row r="63" spans="2:62">
      <c r="G63" s="248">
        <v>21</v>
      </c>
      <c r="H63" s="248"/>
      <c r="I63" s="248"/>
      <c r="N63" s="21"/>
      <c r="O63" s="336">
        <v>0</v>
      </c>
      <c r="P63" s="336"/>
      <c r="Q63" s="336"/>
      <c r="R63" s="336"/>
      <c r="S63" s="336"/>
      <c r="T63" s="336"/>
      <c r="U63" s="336"/>
      <c r="V63" s="336"/>
      <c r="W63" s="336"/>
      <c r="X63" s="336">
        <v>0</v>
      </c>
      <c r="Y63" s="336"/>
      <c r="Z63" s="336"/>
      <c r="AA63" s="336"/>
      <c r="AB63" s="336"/>
      <c r="AC63" s="336"/>
      <c r="AD63" s="336"/>
      <c r="AE63" s="336"/>
      <c r="AF63" s="336"/>
      <c r="AG63" s="243">
        <v>29</v>
      </c>
      <c r="AH63" s="243"/>
      <c r="AI63" s="243"/>
      <c r="AJ63" s="243"/>
      <c r="AK63" s="243"/>
      <c r="AL63" s="243"/>
      <c r="AM63" s="243"/>
      <c r="AN63" s="335">
        <v>0</v>
      </c>
      <c r="AO63" s="335"/>
      <c r="AP63" s="335"/>
      <c r="AQ63" s="243">
        <v>144</v>
      </c>
      <c r="AR63" s="243"/>
      <c r="AS63" s="243"/>
      <c r="AT63" s="243"/>
      <c r="AU63" s="243"/>
      <c r="AV63" s="243"/>
      <c r="AW63" s="243"/>
      <c r="AX63" s="334">
        <v>-3</v>
      </c>
      <c r="AY63" s="334"/>
      <c r="AZ63" s="334"/>
      <c r="BA63" s="243">
        <v>1284</v>
      </c>
      <c r="BB63" s="243"/>
      <c r="BC63" s="243"/>
      <c r="BD63" s="243"/>
      <c r="BE63" s="243"/>
      <c r="BF63" s="243"/>
      <c r="BG63" s="243"/>
      <c r="BH63" s="335">
        <v>0</v>
      </c>
      <c r="BI63" s="335"/>
      <c r="BJ63" s="335"/>
    </row>
    <row r="64" spans="2:62">
      <c r="G64" s="248">
        <v>22</v>
      </c>
      <c r="H64" s="248"/>
      <c r="I64" s="248"/>
      <c r="N64" s="21"/>
      <c r="O64" s="336">
        <v>0</v>
      </c>
      <c r="P64" s="336"/>
      <c r="Q64" s="336"/>
      <c r="R64" s="336"/>
      <c r="S64" s="336"/>
      <c r="T64" s="336"/>
      <c r="U64" s="336"/>
      <c r="V64" s="336"/>
      <c r="W64" s="336"/>
      <c r="X64" s="336">
        <v>1</v>
      </c>
      <c r="Y64" s="336"/>
      <c r="Z64" s="336"/>
      <c r="AA64" s="336"/>
      <c r="AB64" s="336"/>
      <c r="AC64" s="336"/>
      <c r="AD64" s="336"/>
      <c r="AE64" s="336"/>
      <c r="AF64" s="336"/>
      <c r="AG64" s="243">
        <v>32</v>
      </c>
      <c r="AH64" s="243"/>
      <c r="AI64" s="243"/>
      <c r="AJ64" s="243"/>
      <c r="AK64" s="243"/>
      <c r="AL64" s="243"/>
      <c r="AM64" s="243"/>
      <c r="AN64" s="335">
        <v>0</v>
      </c>
      <c r="AO64" s="335"/>
      <c r="AP64" s="335"/>
      <c r="AQ64" s="243">
        <v>147</v>
      </c>
      <c r="AR64" s="243"/>
      <c r="AS64" s="243"/>
      <c r="AT64" s="243"/>
      <c r="AU64" s="243"/>
      <c r="AV64" s="243"/>
      <c r="AW64" s="243"/>
      <c r="AX64" s="332">
        <v>-30</v>
      </c>
      <c r="AY64" s="332"/>
      <c r="AZ64" s="332"/>
      <c r="BA64" s="243">
        <v>1528</v>
      </c>
      <c r="BB64" s="243"/>
      <c r="BC64" s="243"/>
      <c r="BD64" s="243"/>
      <c r="BE64" s="243"/>
      <c r="BF64" s="243"/>
      <c r="BG64" s="243"/>
      <c r="BH64" s="335">
        <v>0</v>
      </c>
      <c r="BI64" s="335"/>
      <c r="BJ64" s="335"/>
    </row>
    <row r="65" spans="2:62">
      <c r="G65" s="248">
        <v>23</v>
      </c>
      <c r="H65" s="248"/>
      <c r="I65" s="248"/>
      <c r="N65" s="21"/>
      <c r="O65" s="336">
        <v>0</v>
      </c>
      <c r="P65" s="336"/>
      <c r="Q65" s="336"/>
      <c r="R65" s="336"/>
      <c r="S65" s="336"/>
      <c r="T65" s="336"/>
      <c r="U65" s="336"/>
      <c r="V65" s="336"/>
      <c r="W65" s="336"/>
      <c r="X65" s="336">
        <v>0</v>
      </c>
      <c r="Y65" s="336"/>
      <c r="Z65" s="336"/>
      <c r="AA65" s="336"/>
      <c r="AB65" s="336"/>
      <c r="AC65" s="336"/>
      <c r="AD65" s="336"/>
      <c r="AE65" s="336"/>
      <c r="AF65" s="336"/>
      <c r="AG65" s="243">
        <v>28</v>
      </c>
      <c r="AH65" s="243"/>
      <c r="AI65" s="243"/>
      <c r="AJ65" s="243"/>
      <c r="AK65" s="243"/>
      <c r="AL65" s="243"/>
      <c r="AM65" s="243"/>
      <c r="AN65" s="335">
        <v>0</v>
      </c>
      <c r="AO65" s="335"/>
      <c r="AP65" s="335"/>
      <c r="AQ65" s="243">
        <v>148</v>
      </c>
      <c r="AR65" s="243"/>
      <c r="AS65" s="243"/>
      <c r="AT65" s="243"/>
      <c r="AU65" s="243"/>
      <c r="AV65" s="243"/>
      <c r="AW65" s="243"/>
      <c r="AX65" s="332">
        <v>-20</v>
      </c>
      <c r="AY65" s="332"/>
      <c r="AZ65" s="332"/>
      <c r="BA65" s="243">
        <v>1278</v>
      </c>
      <c r="BB65" s="243"/>
      <c r="BC65" s="243"/>
      <c r="BD65" s="243"/>
      <c r="BE65" s="243"/>
      <c r="BF65" s="243"/>
      <c r="BG65" s="243"/>
      <c r="BH65" s="335">
        <v>0</v>
      </c>
      <c r="BI65" s="335"/>
      <c r="BJ65" s="335"/>
    </row>
    <row r="66" spans="2:62">
      <c r="G66" s="327">
        <v>24</v>
      </c>
      <c r="H66" s="327"/>
      <c r="I66" s="327"/>
      <c r="N66" s="5"/>
      <c r="O66" s="337">
        <v>0</v>
      </c>
      <c r="P66" s="203"/>
      <c r="Q66" s="203"/>
      <c r="R66" s="203"/>
      <c r="S66" s="203"/>
      <c r="T66" s="203"/>
      <c r="U66" s="203"/>
      <c r="V66" s="203"/>
      <c r="W66" s="203"/>
      <c r="X66" s="203">
        <v>2</v>
      </c>
      <c r="Y66" s="203"/>
      <c r="Z66" s="203"/>
      <c r="AA66" s="203"/>
      <c r="AB66" s="203"/>
      <c r="AC66" s="203"/>
      <c r="AD66" s="203"/>
      <c r="AE66" s="203"/>
      <c r="AF66" s="203"/>
      <c r="AG66" s="203">
        <v>31</v>
      </c>
      <c r="AH66" s="203"/>
      <c r="AI66" s="203"/>
      <c r="AJ66" s="203"/>
      <c r="AK66" s="203"/>
      <c r="AL66" s="203"/>
      <c r="AM66" s="203"/>
      <c r="AN66" s="338" t="s">
        <v>550</v>
      </c>
      <c r="AO66" s="338"/>
      <c r="AP66" s="338"/>
      <c r="AQ66" s="203">
        <v>155</v>
      </c>
      <c r="AR66" s="203"/>
      <c r="AS66" s="203"/>
      <c r="AT66" s="203"/>
      <c r="AU66" s="203"/>
      <c r="AV66" s="203"/>
      <c r="AW66" s="203"/>
      <c r="AX66" s="333">
        <v>-3</v>
      </c>
      <c r="AY66" s="333"/>
      <c r="AZ66" s="333"/>
      <c r="BA66" s="328">
        <v>1626</v>
      </c>
      <c r="BB66" s="328"/>
      <c r="BC66" s="328"/>
      <c r="BD66" s="328"/>
      <c r="BE66" s="328"/>
      <c r="BF66" s="328"/>
      <c r="BG66" s="328"/>
      <c r="BH66" s="329" t="s">
        <v>550</v>
      </c>
      <c r="BI66" s="329"/>
      <c r="BJ66" s="329"/>
    </row>
    <row r="67" spans="2:62" ht="8.1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2:62">
      <c r="C68" s="244" t="s">
        <v>15</v>
      </c>
      <c r="D68" s="244"/>
      <c r="E68" s="64" t="s">
        <v>246</v>
      </c>
      <c r="F68" s="330">
        <v>-1</v>
      </c>
      <c r="G68" s="330"/>
      <c r="H68" s="11" t="s">
        <v>388</v>
      </c>
    </row>
    <row r="69" spans="2:62">
      <c r="F69" s="331">
        <v>-2</v>
      </c>
      <c r="G69" s="331"/>
      <c r="H69" s="12" t="s">
        <v>387</v>
      </c>
    </row>
    <row r="70" spans="2:62">
      <c r="F70" s="331">
        <v>-3</v>
      </c>
      <c r="G70" s="331"/>
      <c r="H70" s="12" t="s">
        <v>386</v>
      </c>
    </row>
    <row r="71" spans="2:62">
      <c r="B71" s="242" t="s">
        <v>16</v>
      </c>
      <c r="C71" s="242"/>
      <c r="D71" s="242"/>
      <c r="E71" s="64" t="s">
        <v>246</v>
      </c>
      <c r="F71" s="4" t="s">
        <v>385</v>
      </c>
    </row>
  </sheetData>
  <mergeCells count="325">
    <mergeCell ref="AM22:AT22"/>
    <mergeCell ref="AO38:AT38"/>
    <mergeCell ref="AU38:AY38"/>
    <mergeCell ref="AZ38:BD38"/>
    <mergeCell ref="BE38:BJ38"/>
    <mergeCell ref="AS1:BK2"/>
    <mergeCell ref="T33:X35"/>
    <mergeCell ref="Y33:AD35"/>
    <mergeCell ref="O32:AD32"/>
    <mergeCell ref="AE32:AT32"/>
    <mergeCell ref="AE25:AL25"/>
    <mergeCell ref="AM25:AT25"/>
    <mergeCell ref="AJ33:AN35"/>
    <mergeCell ref="AO33:AT35"/>
    <mergeCell ref="AU25:BB25"/>
    <mergeCell ref="BC25:BJ25"/>
    <mergeCell ref="AE23:AL23"/>
    <mergeCell ref="AM23:AT23"/>
    <mergeCell ref="AU23:BB23"/>
    <mergeCell ref="BC23:BJ23"/>
    <mergeCell ref="W24:AD24"/>
    <mergeCell ref="AU22:BB22"/>
    <mergeCell ref="BC22:BJ22"/>
    <mergeCell ref="AU21:BB21"/>
    <mergeCell ref="G41:I41"/>
    <mergeCell ref="B32:N35"/>
    <mergeCell ref="B27:D27"/>
    <mergeCell ref="B30:BJ30"/>
    <mergeCell ref="O33:S35"/>
    <mergeCell ref="AU32:BJ32"/>
    <mergeCell ref="AE33:AI35"/>
    <mergeCell ref="AU33:AY35"/>
    <mergeCell ref="AZ33:BD35"/>
    <mergeCell ref="W36:X36"/>
    <mergeCell ref="AB36:AD36"/>
    <mergeCell ref="AH36:AI36"/>
    <mergeCell ref="AM36:AN36"/>
    <mergeCell ref="AR36:AT36"/>
    <mergeCell ref="AX36:AY36"/>
    <mergeCell ref="C38:F38"/>
    <mergeCell ref="J38:M38"/>
    <mergeCell ref="G38:I38"/>
    <mergeCell ref="O38:S38"/>
    <mergeCell ref="BE33:BJ35"/>
    <mergeCell ref="BC36:BD36"/>
    <mergeCell ref="BH36:BJ36"/>
    <mergeCell ref="G39:I39"/>
    <mergeCell ref="G40:I40"/>
    <mergeCell ref="G23:I23"/>
    <mergeCell ref="G24:I24"/>
    <mergeCell ref="G25:I25"/>
    <mergeCell ref="O18:V18"/>
    <mergeCell ref="G22:I22"/>
    <mergeCell ref="O39:S39"/>
    <mergeCell ref="O40:S40"/>
    <mergeCell ref="R36:S36"/>
    <mergeCell ref="AE38:AI38"/>
    <mergeCell ref="AE24:AL24"/>
    <mergeCell ref="O24:V24"/>
    <mergeCell ref="O25:V25"/>
    <mergeCell ref="W21:AD21"/>
    <mergeCell ref="W23:AD23"/>
    <mergeCell ref="W25:AD25"/>
    <mergeCell ref="W22:AD22"/>
    <mergeCell ref="AE22:AL22"/>
    <mergeCell ref="AJ38:AN38"/>
    <mergeCell ref="AE40:AI40"/>
    <mergeCell ref="AJ40:AN40"/>
    <mergeCell ref="AE21:AL21"/>
    <mergeCell ref="AM21:AT21"/>
    <mergeCell ref="O22:V22"/>
    <mergeCell ref="O23:V23"/>
    <mergeCell ref="AE39:AI39"/>
    <mergeCell ref="AJ39:AN39"/>
    <mergeCell ref="AO39:AT39"/>
    <mergeCell ref="AU39:AY39"/>
    <mergeCell ref="AZ39:BD39"/>
    <mergeCell ref="BE39:BJ39"/>
    <mergeCell ref="AO40:AT40"/>
    <mergeCell ref="AU40:AY40"/>
    <mergeCell ref="AZ40:BD40"/>
    <mergeCell ref="BE40:BJ40"/>
    <mergeCell ref="AM24:AT24"/>
    <mergeCell ref="AU24:BB24"/>
    <mergeCell ref="BC24:BJ24"/>
    <mergeCell ref="BC21:BJ21"/>
    <mergeCell ref="O17:AD17"/>
    <mergeCell ref="AC19:AD19"/>
    <mergeCell ref="BE15:BJ15"/>
    <mergeCell ref="B17:N18"/>
    <mergeCell ref="C21:F21"/>
    <mergeCell ref="G21:I21"/>
    <mergeCell ref="J21:M21"/>
    <mergeCell ref="AY15:BD15"/>
    <mergeCell ref="G15:I15"/>
    <mergeCell ref="O21:V21"/>
    <mergeCell ref="AE17:AT17"/>
    <mergeCell ref="AU17:BJ17"/>
    <mergeCell ref="AE18:AL18"/>
    <mergeCell ref="AM18:AT18"/>
    <mergeCell ref="U15:Z15"/>
    <mergeCell ref="AA15:AF15"/>
    <mergeCell ref="AG15:AL15"/>
    <mergeCell ref="AM15:AR15"/>
    <mergeCell ref="AS15:AX15"/>
    <mergeCell ref="W18:AD18"/>
    <mergeCell ref="AU18:BB18"/>
    <mergeCell ref="BC18:BJ18"/>
    <mergeCell ref="AS19:AT19"/>
    <mergeCell ref="BI19:BJ19"/>
    <mergeCell ref="C11:F11"/>
    <mergeCell ref="J11:M11"/>
    <mergeCell ref="G11:I11"/>
    <mergeCell ref="G12:I12"/>
    <mergeCell ref="G13:I13"/>
    <mergeCell ref="G14:I14"/>
    <mergeCell ref="O11:T11"/>
    <mergeCell ref="BE11:BJ11"/>
    <mergeCell ref="U12:Z12"/>
    <mergeCell ref="AA12:AF12"/>
    <mergeCell ref="AG12:AL12"/>
    <mergeCell ref="AM12:AR12"/>
    <mergeCell ref="AS12:AX12"/>
    <mergeCell ref="AY12:BD12"/>
    <mergeCell ref="BE12:BJ12"/>
    <mergeCell ref="U11:Z11"/>
    <mergeCell ref="AA11:AF11"/>
    <mergeCell ref="AG11:AL11"/>
    <mergeCell ref="AM11:AR11"/>
    <mergeCell ref="AS11:AX11"/>
    <mergeCell ref="AY11:BD11"/>
    <mergeCell ref="BE13:BJ13"/>
    <mergeCell ref="U14:Z14"/>
    <mergeCell ref="AA14:AF14"/>
    <mergeCell ref="Y9:Z9"/>
    <mergeCell ref="AK9:AL9"/>
    <mergeCell ref="AW9:AX9"/>
    <mergeCell ref="BI9:BJ9"/>
    <mergeCell ref="BE8:BJ8"/>
    <mergeCell ref="O12:T12"/>
    <mergeCell ref="O13:T13"/>
    <mergeCell ref="O14:T14"/>
    <mergeCell ref="O15:T15"/>
    <mergeCell ref="AG14:AL14"/>
    <mergeCell ref="AM14:AR14"/>
    <mergeCell ref="AS14:AX14"/>
    <mergeCell ref="AY14:BD14"/>
    <mergeCell ref="BE14:BJ14"/>
    <mergeCell ref="U13:Z13"/>
    <mergeCell ref="AA13:AF13"/>
    <mergeCell ref="AG13:AL13"/>
    <mergeCell ref="AM13:AR13"/>
    <mergeCell ref="AS13:AX13"/>
    <mergeCell ref="AY13:BD13"/>
    <mergeCell ref="B5:BJ5"/>
    <mergeCell ref="B7:N8"/>
    <mergeCell ref="O8:T8"/>
    <mergeCell ref="U8:Z8"/>
    <mergeCell ref="AA8:AF8"/>
    <mergeCell ref="AG8:AL8"/>
    <mergeCell ref="AM8:AR8"/>
    <mergeCell ref="AS8:AX8"/>
    <mergeCell ref="AY8:BD8"/>
    <mergeCell ref="O7:Z7"/>
    <mergeCell ref="AA7:AL7"/>
    <mergeCell ref="AM7:AX7"/>
    <mergeCell ref="AY7:BJ7"/>
    <mergeCell ref="O41:S41"/>
    <mergeCell ref="O42:S42"/>
    <mergeCell ref="T38:X38"/>
    <mergeCell ref="T39:X39"/>
    <mergeCell ref="T40:X40"/>
    <mergeCell ref="T41:X41"/>
    <mergeCell ref="T42:X42"/>
    <mergeCell ref="Y39:AD39"/>
    <mergeCell ref="Y40:AD40"/>
    <mergeCell ref="Y41:AD41"/>
    <mergeCell ref="Y42:AD42"/>
    <mergeCell ref="Y38:AD38"/>
    <mergeCell ref="AE41:AI41"/>
    <mergeCell ref="AJ41:AN41"/>
    <mergeCell ref="AO41:AT41"/>
    <mergeCell ref="AU41:AY41"/>
    <mergeCell ref="AZ41:BD41"/>
    <mergeCell ref="BE41:BJ41"/>
    <mergeCell ref="AO42:AT42"/>
    <mergeCell ref="AU42:AY42"/>
    <mergeCell ref="AZ42:BD42"/>
    <mergeCell ref="BE42:BJ42"/>
    <mergeCell ref="G42:I42"/>
    <mergeCell ref="B48:BJ48"/>
    <mergeCell ref="B50:N51"/>
    <mergeCell ref="O50:V51"/>
    <mergeCell ref="W51:AD51"/>
    <mergeCell ref="AE51:AL51"/>
    <mergeCell ref="AM51:AT51"/>
    <mergeCell ref="AU51:BB51"/>
    <mergeCell ref="BC51:BJ51"/>
    <mergeCell ref="W50:BJ50"/>
    <mergeCell ref="AE42:AI42"/>
    <mergeCell ref="AJ42:AN42"/>
    <mergeCell ref="C53:F53"/>
    <mergeCell ref="J53:M53"/>
    <mergeCell ref="G53:I53"/>
    <mergeCell ref="G54:I54"/>
    <mergeCell ref="G55:I55"/>
    <mergeCell ref="G56:I56"/>
    <mergeCell ref="T57:V57"/>
    <mergeCell ref="C44:D44"/>
    <mergeCell ref="B45:D45"/>
    <mergeCell ref="G57:I57"/>
    <mergeCell ref="O53:S53"/>
    <mergeCell ref="T53:V53"/>
    <mergeCell ref="O54:S54"/>
    <mergeCell ref="T54:V54"/>
    <mergeCell ref="O55:S55"/>
    <mergeCell ref="W55:AA55"/>
    <mergeCell ref="AB55:AD55"/>
    <mergeCell ref="AM55:AQ55"/>
    <mergeCell ref="W57:AA57"/>
    <mergeCell ref="AB57:AD57"/>
    <mergeCell ref="AM57:AQ57"/>
    <mergeCell ref="T55:V55"/>
    <mergeCell ref="O56:S56"/>
    <mergeCell ref="T56:V56"/>
    <mergeCell ref="O57:S57"/>
    <mergeCell ref="W56:AA56"/>
    <mergeCell ref="AB56:AD56"/>
    <mergeCell ref="AM56:AQ56"/>
    <mergeCell ref="AR53:AT53"/>
    <mergeCell ref="AU53:AY53"/>
    <mergeCell ref="AZ53:BB53"/>
    <mergeCell ref="W54:AA54"/>
    <mergeCell ref="AB54:AD54"/>
    <mergeCell ref="AM54:AQ54"/>
    <mergeCell ref="AR54:AT54"/>
    <mergeCell ref="AU54:AY54"/>
    <mergeCell ref="AZ54:BB54"/>
    <mergeCell ref="W53:AA53"/>
    <mergeCell ref="AB53:AD53"/>
    <mergeCell ref="AM53:AQ53"/>
    <mergeCell ref="AR57:AT57"/>
    <mergeCell ref="AU57:AY57"/>
    <mergeCell ref="AZ57:BB57"/>
    <mergeCell ref="BC57:BG57"/>
    <mergeCell ref="BH57:BJ57"/>
    <mergeCell ref="AE53:AL53"/>
    <mergeCell ref="AE54:AL54"/>
    <mergeCell ref="AE55:AL55"/>
    <mergeCell ref="AE56:AL56"/>
    <mergeCell ref="AE57:AL57"/>
    <mergeCell ref="BH55:BJ55"/>
    <mergeCell ref="BC56:BG56"/>
    <mergeCell ref="BH56:BJ56"/>
    <mergeCell ref="AR55:AT55"/>
    <mergeCell ref="AU55:AY55"/>
    <mergeCell ref="AZ55:BB55"/>
    <mergeCell ref="BC55:BG55"/>
    <mergeCell ref="BC53:BG53"/>
    <mergeCell ref="BH53:BJ53"/>
    <mergeCell ref="BC54:BG54"/>
    <mergeCell ref="BH54:BJ54"/>
    <mergeCell ref="AR56:AT56"/>
    <mergeCell ref="AU56:AY56"/>
    <mergeCell ref="AZ56:BB56"/>
    <mergeCell ref="B59:N60"/>
    <mergeCell ref="O60:W60"/>
    <mergeCell ref="X60:AF60"/>
    <mergeCell ref="O59:AF59"/>
    <mergeCell ref="AG59:AP60"/>
    <mergeCell ref="AQ60:AZ60"/>
    <mergeCell ref="AQ59:AZ59"/>
    <mergeCell ref="BA59:BJ60"/>
    <mergeCell ref="C62:F62"/>
    <mergeCell ref="G62:I62"/>
    <mergeCell ref="J62:M62"/>
    <mergeCell ref="AQ62:AW62"/>
    <mergeCell ref="AX62:AZ62"/>
    <mergeCell ref="BA62:BG62"/>
    <mergeCell ref="BH62:BJ62"/>
    <mergeCell ref="G63:I63"/>
    <mergeCell ref="G64:I64"/>
    <mergeCell ref="X62:AF62"/>
    <mergeCell ref="X63:AF63"/>
    <mergeCell ref="X64:AF64"/>
    <mergeCell ref="AN62:AP62"/>
    <mergeCell ref="G65:I65"/>
    <mergeCell ref="G66:I66"/>
    <mergeCell ref="O62:W62"/>
    <mergeCell ref="O63:W63"/>
    <mergeCell ref="O64:W64"/>
    <mergeCell ref="O65:W65"/>
    <mergeCell ref="O66:W66"/>
    <mergeCell ref="X65:AF65"/>
    <mergeCell ref="X66:AF66"/>
    <mergeCell ref="AG62:AM62"/>
    <mergeCell ref="AG63:AM63"/>
    <mergeCell ref="AG64:AM64"/>
    <mergeCell ref="AG65:AM65"/>
    <mergeCell ref="AG66:AM66"/>
    <mergeCell ref="AN63:AP63"/>
    <mergeCell ref="AN64:AP64"/>
    <mergeCell ref="AN65:AP65"/>
    <mergeCell ref="AN66:AP66"/>
    <mergeCell ref="AQ63:AW63"/>
    <mergeCell ref="AX63:AZ63"/>
    <mergeCell ref="BA63:BG63"/>
    <mergeCell ref="BH63:BJ63"/>
    <mergeCell ref="BA64:BG64"/>
    <mergeCell ref="BH64:BJ64"/>
    <mergeCell ref="AQ65:AW65"/>
    <mergeCell ref="AX65:AZ65"/>
    <mergeCell ref="BA65:BG65"/>
    <mergeCell ref="BH65:BJ65"/>
    <mergeCell ref="B71:D71"/>
    <mergeCell ref="BA66:BG66"/>
    <mergeCell ref="BH66:BJ66"/>
    <mergeCell ref="C68:D68"/>
    <mergeCell ref="F68:G68"/>
    <mergeCell ref="F69:G69"/>
    <mergeCell ref="F70:G70"/>
    <mergeCell ref="AQ64:AW64"/>
    <mergeCell ref="AX64:AZ64"/>
    <mergeCell ref="AQ66:AW66"/>
    <mergeCell ref="AX66:AZ66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2"/>
  <sheetViews>
    <sheetView view="pageBreakPreview" zoomScaleNormal="100" zoomScaleSheetLayoutView="100" workbookViewId="0">
      <selection sqref="A1:S2"/>
    </sheetView>
  </sheetViews>
  <sheetFormatPr defaultRowHeight="13.5"/>
  <cols>
    <col min="1" max="63" width="1.625" customWidth="1"/>
  </cols>
  <sheetData>
    <row r="1" spans="1:62" ht="11.1" customHeight="1">
      <c r="A1" s="196">
        <f>'239'!AS1+1</f>
        <v>240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</row>
    <row r="2" spans="1:62" ht="11.1" customHeigh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62" ht="11.1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pans="1:62" ht="11.1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5" spans="1:62" ht="18" customHeight="1">
      <c r="B5" s="263" t="s">
        <v>611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1:62" ht="12.95" customHeight="1">
      <c r="BJ6" s="1" t="s">
        <v>451</v>
      </c>
    </row>
    <row r="7" spans="1:62">
      <c r="B7" s="300" t="s">
        <v>22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 t="s">
        <v>1</v>
      </c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 t="s">
        <v>2</v>
      </c>
      <c r="AJ7" s="257"/>
      <c r="AK7" s="257"/>
      <c r="AL7" s="257"/>
      <c r="AM7" s="257"/>
      <c r="AN7" s="257"/>
      <c r="AO7" s="257"/>
      <c r="AP7" s="257"/>
      <c r="AQ7" s="257"/>
      <c r="AR7" s="257"/>
      <c r="AS7" s="257"/>
      <c r="AT7" s="257"/>
      <c r="AU7" s="257"/>
      <c r="AV7" s="257"/>
      <c r="AW7" s="345" t="s">
        <v>228</v>
      </c>
      <c r="AX7" s="345"/>
      <c r="AY7" s="345"/>
      <c r="AZ7" s="345"/>
      <c r="BA7" s="345"/>
      <c r="BB7" s="345"/>
      <c r="BC7" s="345"/>
      <c r="BD7" s="345"/>
      <c r="BE7" s="345"/>
      <c r="BF7" s="345"/>
      <c r="BG7" s="345"/>
      <c r="BH7" s="345"/>
      <c r="BI7" s="345"/>
      <c r="BJ7" s="346"/>
    </row>
    <row r="8" spans="1:62">
      <c r="B8" s="303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 t="s">
        <v>409</v>
      </c>
      <c r="V8" s="259"/>
      <c r="W8" s="259"/>
      <c r="X8" s="259"/>
      <c r="Y8" s="259"/>
      <c r="Z8" s="259"/>
      <c r="AA8" s="259"/>
      <c r="AB8" s="259" t="s">
        <v>364</v>
      </c>
      <c r="AC8" s="259"/>
      <c r="AD8" s="259"/>
      <c r="AE8" s="259"/>
      <c r="AF8" s="259"/>
      <c r="AG8" s="259"/>
      <c r="AH8" s="259"/>
      <c r="AI8" s="259" t="s">
        <v>409</v>
      </c>
      <c r="AJ8" s="259"/>
      <c r="AK8" s="259"/>
      <c r="AL8" s="259"/>
      <c r="AM8" s="259"/>
      <c r="AN8" s="259"/>
      <c r="AO8" s="259"/>
      <c r="AP8" s="259" t="s">
        <v>364</v>
      </c>
      <c r="AQ8" s="259"/>
      <c r="AR8" s="259"/>
      <c r="AS8" s="259"/>
      <c r="AT8" s="259"/>
      <c r="AU8" s="259"/>
      <c r="AV8" s="259"/>
      <c r="AW8" s="343" t="s">
        <v>409</v>
      </c>
      <c r="AX8" s="343"/>
      <c r="AY8" s="343"/>
      <c r="AZ8" s="343"/>
      <c r="BA8" s="343"/>
      <c r="BB8" s="343"/>
      <c r="BC8" s="343"/>
      <c r="BD8" s="343" t="s">
        <v>364</v>
      </c>
      <c r="BE8" s="343"/>
      <c r="BF8" s="343"/>
      <c r="BG8" s="343"/>
      <c r="BH8" s="343"/>
      <c r="BI8" s="343"/>
      <c r="BJ8" s="344"/>
    </row>
    <row r="9" spans="1:62">
      <c r="T9" s="20"/>
      <c r="AG9" s="245" t="s">
        <v>299</v>
      </c>
      <c r="AH9" s="245"/>
      <c r="AU9" s="245" t="s">
        <v>299</v>
      </c>
      <c r="AV9" s="245"/>
      <c r="BI9" s="245" t="s">
        <v>299</v>
      </c>
      <c r="BJ9" s="245"/>
    </row>
    <row r="10" spans="1:62" ht="6.95" customHeight="1">
      <c r="T10" s="21"/>
    </row>
    <row r="11" spans="1:62">
      <c r="C11" s="250" t="s">
        <v>26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1"/>
      <c r="U11" s="347">
        <v>145951</v>
      </c>
      <c r="V11" s="347"/>
      <c r="W11" s="347"/>
      <c r="X11" s="347"/>
      <c r="Y11" s="347"/>
      <c r="Z11" s="347"/>
      <c r="AA11" s="347"/>
      <c r="AB11" s="347">
        <v>25763640</v>
      </c>
      <c r="AC11" s="347"/>
      <c r="AD11" s="347"/>
      <c r="AE11" s="347"/>
      <c r="AF11" s="347"/>
      <c r="AG11" s="347"/>
      <c r="AH11" s="347"/>
      <c r="AI11" s="347">
        <v>146913</v>
      </c>
      <c r="AJ11" s="347"/>
      <c r="AK11" s="347"/>
      <c r="AL11" s="347"/>
      <c r="AM11" s="347"/>
      <c r="AN11" s="347"/>
      <c r="AO11" s="347"/>
      <c r="AP11" s="347">
        <v>26023666</v>
      </c>
      <c r="AQ11" s="347"/>
      <c r="AR11" s="347"/>
      <c r="AS11" s="347"/>
      <c r="AT11" s="347"/>
      <c r="AU11" s="347"/>
      <c r="AV11" s="347"/>
      <c r="AW11" s="249">
        <f>SUM(AW13,AW19)</f>
        <v>147482</v>
      </c>
      <c r="AX11" s="249"/>
      <c r="AY11" s="249"/>
      <c r="AZ11" s="249"/>
      <c r="BA11" s="249"/>
      <c r="BB11" s="249"/>
      <c r="BC11" s="249"/>
      <c r="BD11" s="249">
        <f>SUM(BD13,BD19)</f>
        <v>26270411</v>
      </c>
      <c r="BE11" s="249"/>
      <c r="BF11" s="249"/>
      <c r="BG11" s="249"/>
      <c r="BH11" s="249"/>
      <c r="BI11" s="249"/>
      <c r="BJ11" s="249"/>
    </row>
    <row r="12" spans="1:62" ht="6.95" customHeight="1">
      <c r="T12" s="21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</row>
    <row r="13" spans="1:62">
      <c r="D13" s="250" t="s">
        <v>450</v>
      </c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1"/>
      <c r="U13" s="347">
        <v>110805</v>
      </c>
      <c r="V13" s="347"/>
      <c r="W13" s="347"/>
      <c r="X13" s="347"/>
      <c r="Y13" s="347"/>
      <c r="Z13" s="347"/>
      <c r="AA13" s="347"/>
      <c r="AB13" s="347">
        <v>11766471</v>
      </c>
      <c r="AC13" s="347"/>
      <c r="AD13" s="347"/>
      <c r="AE13" s="347"/>
      <c r="AF13" s="347"/>
      <c r="AG13" s="347"/>
      <c r="AH13" s="347"/>
      <c r="AI13" s="347">
        <v>111423</v>
      </c>
      <c r="AJ13" s="347"/>
      <c r="AK13" s="347"/>
      <c r="AL13" s="347"/>
      <c r="AM13" s="347"/>
      <c r="AN13" s="347"/>
      <c r="AO13" s="347"/>
      <c r="AP13" s="347">
        <v>11838604</v>
      </c>
      <c r="AQ13" s="347"/>
      <c r="AR13" s="347"/>
      <c r="AS13" s="347"/>
      <c r="AT13" s="347"/>
      <c r="AU13" s="347"/>
      <c r="AV13" s="347"/>
      <c r="AW13" s="249">
        <f>SUM(AW14:BC17)</f>
        <v>111655</v>
      </c>
      <c r="AX13" s="249"/>
      <c r="AY13" s="249"/>
      <c r="AZ13" s="249"/>
      <c r="BA13" s="249"/>
      <c r="BB13" s="249"/>
      <c r="BC13" s="249"/>
      <c r="BD13" s="249">
        <f>SUM(BD14:BJ17)</f>
        <v>11879276</v>
      </c>
      <c r="BE13" s="249"/>
      <c r="BF13" s="249"/>
      <c r="BG13" s="249"/>
      <c r="BH13" s="249"/>
      <c r="BI13" s="249"/>
      <c r="BJ13" s="249"/>
    </row>
    <row r="14" spans="1:62">
      <c r="E14" s="246" t="s">
        <v>248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1"/>
      <c r="U14" s="347">
        <v>90994</v>
      </c>
      <c r="V14" s="347"/>
      <c r="W14" s="347"/>
      <c r="X14" s="347"/>
      <c r="Y14" s="347"/>
      <c r="Z14" s="347"/>
      <c r="AA14" s="347"/>
      <c r="AB14" s="347">
        <v>8906969</v>
      </c>
      <c r="AC14" s="347"/>
      <c r="AD14" s="347"/>
      <c r="AE14" s="347"/>
      <c r="AF14" s="347"/>
      <c r="AG14" s="347"/>
      <c r="AH14" s="347"/>
      <c r="AI14" s="347">
        <v>91851</v>
      </c>
      <c r="AJ14" s="347"/>
      <c r="AK14" s="347"/>
      <c r="AL14" s="347"/>
      <c r="AM14" s="347"/>
      <c r="AN14" s="347"/>
      <c r="AO14" s="347"/>
      <c r="AP14" s="347">
        <v>9003653</v>
      </c>
      <c r="AQ14" s="347"/>
      <c r="AR14" s="347"/>
      <c r="AS14" s="347"/>
      <c r="AT14" s="347"/>
      <c r="AU14" s="347"/>
      <c r="AV14" s="347"/>
      <c r="AW14" s="249">
        <v>92385</v>
      </c>
      <c r="AX14" s="249"/>
      <c r="AY14" s="249"/>
      <c r="AZ14" s="249"/>
      <c r="BA14" s="249"/>
      <c r="BB14" s="249"/>
      <c r="BC14" s="249"/>
      <c r="BD14" s="249">
        <v>9075345</v>
      </c>
      <c r="BE14" s="249"/>
      <c r="BF14" s="249"/>
      <c r="BG14" s="249"/>
      <c r="BH14" s="249"/>
      <c r="BI14" s="249"/>
      <c r="BJ14" s="249"/>
    </row>
    <row r="15" spans="1:62">
      <c r="E15" s="246" t="s">
        <v>449</v>
      </c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1"/>
      <c r="U15" s="347">
        <v>4300</v>
      </c>
      <c r="V15" s="347"/>
      <c r="W15" s="347"/>
      <c r="X15" s="347"/>
      <c r="Y15" s="347"/>
      <c r="Z15" s="347"/>
      <c r="AA15" s="347"/>
      <c r="AB15" s="347">
        <v>738110</v>
      </c>
      <c r="AC15" s="347"/>
      <c r="AD15" s="347"/>
      <c r="AE15" s="347"/>
      <c r="AF15" s="347"/>
      <c r="AG15" s="347"/>
      <c r="AH15" s="347"/>
      <c r="AI15" s="347">
        <v>4197</v>
      </c>
      <c r="AJ15" s="347"/>
      <c r="AK15" s="347"/>
      <c r="AL15" s="347"/>
      <c r="AM15" s="347"/>
      <c r="AN15" s="347"/>
      <c r="AO15" s="347"/>
      <c r="AP15" s="347">
        <v>721667</v>
      </c>
      <c r="AQ15" s="347"/>
      <c r="AR15" s="347"/>
      <c r="AS15" s="347"/>
      <c r="AT15" s="347"/>
      <c r="AU15" s="347"/>
      <c r="AV15" s="347"/>
      <c r="AW15" s="249">
        <v>4110</v>
      </c>
      <c r="AX15" s="249"/>
      <c r="AY15" s="249"/>
      <c r="AZ15" s="249"/>
      <c r="BA15" s="249"/>
      <c r="BB15" s="249"/>
      <c r="BC15" s="249"/>
      <c r="BD15" s="249">
        <v>706841</v>
      </c>
      <c r="BE15" s="249"/>
      <c r="BF15" s="249"/>
      <c r="BG15" s="249"/>
      <c r="BH15" s="249"/>
      <c r="BI15" s="249"/>
      <c r="BJ15" s="249"/>
    </row>
    <row r="16" spans="1:62">
      <c r="E16" s="246" t="s">
        <v>448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1"/>
      <c r="U16" s="347">
        <v>12726</v>
      </c>
      <c r="V16" s="347"/>
      <c r="W16" s="347"/>
      <c r="X16" s="347"/>
      <c r="Y16" s="347"/>
      <c r="Z16" s="347"/>
      <c r="AA16" s="347"/>
      <c r="AB16" s="347">
        <v>1913838</v>
      </c>
      <c r="AC16" s="347"/>
      <c r="AD16" s="347"/>
      <c r="AE16" s="347"/>
      <c r="AF16" s="347"/>
      <c r="AG16" s="347"/>
      <c r="AH16" s="347"/>
      <c r="AI16" s="347">
        <v>12649</v>
      </c>
      <c r="AJ16" s="347"/>
      <c r="AK16" s="347"/>
      <c r="AL16" s="347"/>
      <c r="AM16" s="347"/>
      <c r="AN16" s="347"/>
      <c r="AO16" s="347"/>
      <c r="AP16" s="347">
        <v>1911447</v>
      </c>
      <c r="AQ16" s="347"/>
      <c r="AR16" s="347"/>
      <c r="AS16" s="347"/>
      <c r="AT16" s="347"/>
      <c r="AU16" s="347"/>
      <c r="AV16" s="347"/>
      <c r="AW16" s="249">
        <v>12523</v>
      </c>
      <c r="AX16" s="249"/>
      <c r="AY16" s="249"/>
      <c r="AZ16" s="249"/>
      <c r="BA16" s="249"/>
      <c r="BB16" s="249"/>
      <c r="BC16" s="249"/>
      <c r="BD16" s="249">
        <v>1900899</v>
      </c>
      <c r="BE16" s="249"/>
      <c r="BF16" s="249"/>
      <c r="BG16" s="249"/>
      <c r="BH16" s="249"/>
      <c r="BI16" s="249"/>
      <c r="BJ16" s="249"/>
    </row>
    <row r="17" spans="4:62">
      <c r="E17" s="246" t="s">
        <v>50</v>
      </c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1"/>
      <c r="U17" s="347">
        <v>2785</v>
      </c>
      <c r="V17" s="347"/>
      <c r="W17" s="347"/>
      <c r="X17" s="347"/>
      <c r="Y17" s="347"/>
      <c r="Z17" s="347"/>
      <c r="AA17" s="347"/>
      <c r="AB17" s="347">
        <v>207554</v>
      </c>
      <c r="AC17" s="347"/>
      <c r="AD17" s="347"/>
      <c r="AE17" s="347"/>
      <c r="AF17" s="347"/>
      <c r="AG17" s="347"/>
      <c r="AH17" s="347"/>
      <c r="AI17" s="347">
        <v>2726</v>
      </c>
      <c r="AJ17" s="347"/>
      <c r="AK17" s="347"/>
      <c r="AL17" s="347"/>
      <c r="AM17" s="347"/>
      <c r="AN17" s="347"/>
      <c r="AO17" s="347"/>
      <c r="AP17" s="347">
        <v>201837</v>
      </c>
      <c r="AQ17" s="347"/>
      <c r="AR17" s="347"/>
      <c r="AS17" s="347"/>
      <c r="AT17" s="347"/>
      <c r="AU17" s="347"/>
      <c r="AV17" s="347"/>
      <c r="AW17" s="249">
        <v>2637</v>
      </c>
      <c r="AX17" s="249"/>
      <c r="AY17" s="249"/>
      <c r="AZ17" s="249"/>
      <c r="BA17" s="249"/>
      <c r="BB17" s="249"/>
      <c r="BC17" s="249"/>
      <c r="BD17" s="249">
        <v>196191</v>
      </c>
      <c r="BE17" s="249"/>
      <c r="BF17" s="249"/>
      <c r="BG17" s="249"/>
      <c r="BH17" s="249"/>
      <c r="BI17" s="249"/>
      <c r="BJ17" s="249"/>
    </row>
    <row r="18" spans="4:62" ht="6.95" customHeight="1">
      <c r="T18" s="21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</row>
    <row r="19" spans="4:62">
      <c r="D19" s="250" t="s">
        <v>447</v>
      </c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1"/>
      <c r="U19" s="347">
        <v>35146</v>
      </c>
      <c r="V19" s="347"/>
      <c r="W19" s="347"/>
      <c r="X19" s="347"/>
      <c r="Y19" s="347"/>
      <c r="Z19" s="347"/>
      <c r="AA19" s="347"/>
      <c r="AB19" s="347">
        <v>13997169</v>
      </c>
      <c r="AC19" s="347"/>
      <c r="AD19" s="347"/>
      <c r="AE19" s="347"/>
      <c r="AF19" s="347"/>
      <c r="AG19" s="347"/>
      <c r="AH19" s="347"/>
      <c r="AI19" s="347">
        <v>35490</v>
      </c>
      <c r="AJ19" s="347"/>
      <c r="AK19" s="347"/>
      <c r="AL19" s="347"/>
      <c r="AM19" s="347"/>
      <c r="AN19" s="347"/>
      <c r="AO19" s="347"/>
      <c r="AP19" s="347">
        <v>14185062</v>
      </c>
      <c r="AQ19" s="347"/>
      <c r="AR19" s="347"/>
      <c r="AS19" s="347"/>
      <c r="AT19" s="347"/>
      <c r="AU19" s="347"/>
      <c r="AV19" s="347"/>
      <c r="AW19" s="249">
        <f>SUM(AW31:BC36)</f>
        <v>35827</v>
      </c>
      <c r="AX19" s="249"/>
      <c r="AY19" s="249"/>
      <c r="AZ19" s="249"/>
      <c r="BA19" s="249"/>
      <c r="BB19" s="249"/>
      <c r="BC19" s="249"/>
      <c r="BD19" s="249">
        <v>14391135</v>
      </c>
      <c r="BE19" s="249"/>
      <c r="BF19" s="249"/>
      <c r="BG19" s="249"/>
      <c r="BH19" s="249"/>
      <c r="BI19" s="249"/>
      <c r="BJ19" s="249"/>
    </row>
    <row r="20" spans="4:62" ht="6.95" customHeight="1">
      <c r="T20" s="21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</row>
    <row r="21" spans="4:62">
      <c r="D21" s="246" t="s">
        <v>612</v>
      </c>
      <c r="E21" s="246"/>
      <c r="F21" s="246"/>
      <c r="G21" s="246"/>
      <c r="H21" s="246"/>
      <c r="I21" s="246"/>
      <c r="J21" s="246"/>
      <c r="K21" s="246"/>
      <c r="T21" s="21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</row>
    <row r="22" spans="4:62">
      <c r="E22" s="246" t="s">
        <v>446</v>
      </c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1"/>
      <c r="U22" s="347">
        <v>1994</v>
      </c>
      <c r="V22" s="347"/>
      <c r="W22" s="347"/>
      <c r="X22" s="347"/>
      <c r="Y22" s="347"/>
      <c r="Z22" s="347"/>
      <c r="AA22" s="347"/>
      <c r="AB22" s="347">
        <v>1387489</v>
      </c>
      <c r="AC22" s="347"/>
      <c r="AD22" s="347"/>
      <c r="AE22" s="347"/>
      <c r="AF22" s="347"/>
      <c r="AG22" s="347"/>
      <c r="AH22" s="347"/>
      <c r="AI22" s="347">
        <v>1953</v>
      </c>
      <c r="AJ22" s="347"/>
      <c r="AK22" s="347"/>
      <c r="AL22" s="347"/>
      <c r="AM22" s="347"/>
      <c r="AN22" s="347"/>
      <c r="AO22" s="347"/>
      <c r="AP22" s="347">
        <v>1363091</v>
      </c>
      <c r="AQ22" s="347"/>
      <c r="AR22" s="347"/>
      <c r="AS22" s="347"/>
      <c r="AT22" s="347"/>
      <c r="AU22" s="347"/>
      <c r="AV22" s="347"/>
      <c r="AW22" s="249">
        <v>1960</v>
      </c>
      <c r="AX22" s="249"/>
      <c r="AY22" s="249"/>
      <c r="AZ22" s="249"/>
      <c r="BA22" s="249"/>
      <c r="BB22" s="249"/>
      <c r="BC22" s="249"/>
      <c r="BD22" s="249">
        <v>1371378</v>
      </c>
      <c r="BE22" s="249"/>
      <c r="BF22" s="249"/>
      <c r="BG22" s="249"/>
      <c r="BH22" s="249"/>
      <c r="BI22" s="249"/>
      <c r="BJ22" s="249"/>
    </row>
    <row r="23" spans="4:62">
      <c r="E23" s="246" t="s">
        <v>445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1"/>
      <c r="U23" s="347">
        <v>30724</v>
      </c>
      <c r="V23" s="347"/>
      <c r="W23" s="347"/>
      <c r="X23" s="347"/>
      <c r="Y23" s="347"/>
      <c r="Z23" s="347"/>
      <c r="AA23" s="347"/>
      <c r="AB23" s="347">
        <v>11856966</v>
      </c>
      <c r="AC23" s="347"/>
      <c r="AD23" s="347"/>
      <c r="AE23" s="347"/>
      <c r="AF23" s="347"/>
      <c r="AG23" s="347"/>
      <c r="AH23" s="347"/>
      <c r="AI23" s="347">
        <v>31089</v>
      </c>
      <c r="AJ23" s="347"/>
      <c r="AK23" s="347"/>
      <c r="AL23" s="347"/>
      <c r="AM23" s="347"/>
      <c r="AN23" s="347"/>
      <c r="AO23" s="347"/>
      <c r="AP23" s="347">
        <v>12034451</v>
      </c>
      <c r="AQ23" s="347"/>
      <c r="AR23" s="347"/>
      <c r="AS23" s="347"/>
      <c r="AT23" s="347"/>
      <c r="AU23" s="347"/>
      <c r="AV23" s="347"/>
      <c r="AW23" s="249">
        <v>31382</v>
      </c>
      <c r="AX23" s="249"/>
      <c r="AY23" s="249"/>
      <c r="AZ23" s="249"/>
      <c r="BA23" s="249"/>
      <c r="BB23" s="249"/>
      <c r="BC23" s="249"/>
      <c r="BD23" s="249">
        <v>12220527</v>
      </c>
      <c r="BE23" s="249"/>
      <c r="BF23" s="249"/>
      <c r="BG23" s="249"/>
      <c r="BH23" s="249"/>
      <c r="BI23" s="249"/>
      <c r="BJ23" s="249"/>
    </row>
    <row r="24" spans="4:62">
      <c r="E24" s="246" t="s">
        <v>444</v>
      </c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1"/>
      <c r="U24" s="347">
        <v>93</v>
      </c>
      <c r="V24" s="347"/>
      <c r="W24" s="347"/>
      <c r="X24" s="347"/>
      <c r="Y24" s="347"/>
      <c r="Z24" s="347"/>
      <c r="AA24" s="347"/>
      <c r="AB24" s="347">
        <v>144469</v>
      </c>
      <c r="AC24" s="347"/>
      <c r="AD24" s="347"/>
      <c r="AE24" s="347"/>
      <c r="AF24" s="347"/>
      <c r="AG24" s="347"/>
      <c r="AH24" s="347"/>
      <c r="AI24" s="347">
        <v>91</v>
      </c>
      <c r="AJ24" s="347"/>
      <c r="AK24" s="347"/>
      <c r="AL24" s="347"/>
      <c r="AM24" s="347"/>
      <c r="AN24" s="347"/>
      <c r="AO24" s="347"/>
      <c r="AP24" s="347">
        <v>149443</v>
      </c>
      <c r="AQ24" s="347"/>
      <c r="AR24" s="347"/>
      <c r="AS24" s="347"/>
      <c r="AT24" s="347"/>
      <c r="AU24" s="347"/>
      <c r="AV24" s="347"/>
      <c r="AW24" s="249">
        <v>93</v>
      </c>
      <c r="AX24" s="249"/>
      <c r="AY24" s="249"/>
      <c r="AZ24" s="249"/>
      <c r="BA24" s="249"/>
      <c r="BB24" s="249"/>
      <c r="BC24" s="249"/>
      <c r="BD24" s="249">
        <v>155441</v>
      </c>
      <c r="BE24" s="249"/>
      <c r="BF24" s="249"/>
      <c r="BG24" s="249"/>
      <c r="BH24" s="249"/>
      <c r="BI24" s="249"/>
      <c r="BJ24" s="249"/>
    </row>
    <row r="25" spans="4:62">
      <c r="E25" s="246" t="s">
        <v>443</v>
      </c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1"/>
      <c r="U25" s="347">
        <v>12</v>
      </c>
      <c r="V25" s="347"/>
      <c r="W25" s="347"/>
      <c r="X25" s="347"/>
      <c r="Y25" s="347"/>
      <c r="Z25" s="347"/>
      <c r="AA25" s="347"/>
      <c r="AB25" s="347">
        <v>31742</v>
      </c>
      <c r="AC25" s="347"/>
      <c r="AD25" s="347"/>
      <c r="AE25" s="347"/>
      <c r="AF25" s="347"/>
      <c r="AG25" s="347"/>
      <c r="AH25" s="347"/>
      <c r="AI25" s="347">
        <v>11</v>
      </c>
      <c r="AJ25" s="347"/>
      <c r="AK25" s="347"/>
      <c r="AL25" s="347"/>
      <c r="AM25" s="347"/>
      <c r="AN25" s="347"/>
      <c r="AO25" s="347"/>
      <c r="AP25" s="347">
        <v>31708</v>
      </c>
      <c r="AQ25" s="347"/>
      <c r="AR25" s="347"/>
      <c r="AS25" s="347"/>
      <c r="AT25" s="347"/>
      <c r="AU25" s="347"/>
      <c r="AV25" s="347"/>
      <c r="AW25" s="249">
        <v>11</v>
      </c>
      <c r="AX25" s="249"/>
      <c r="AY25" s="249"/>
      <c r="AZ25" s="249"/>
      <c r="BA25" s="249"/>
      <c r="BB25" s="249"/>
      <c r="BC25" s="249"/>
      <c r="BD25" s="249">
        <v>31708</v>
      </c>
      <c r="BE25" s="249"/>
      <c r="BF25" s="249"/>
      <c r="BG25" s="249"/>
      <c r="BH25" s="249"/>
      <c r="BI25" s="249"/>
      <c r="BJ25" s="249"/>
    </row>
    <row r="26" spans="4:62">
      <c r="E26" s="246" t="s">
        <v>442</v>
      </c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1"/>
      <c r="U26" s="347">
        <v>41</v>
      </c>
      <c r="V26" s="347"/>
      <c r="W26" s="347"/>
      <c r="X26" s="347"/>
      <c r="Y26" s="347"/>
      <c r="Z26" s="347"/>
      <c r="AA26" s="347"/>
      <c r="AB26" s="347">
        <v>35964</v>
      </c>
      <c r="AC26" s="347"/>
      <c r="AD26" s="347"/>
      <c r="AE26" s="347"/>
      <c r="AF26" s="347"/>
      <c r="AG26" s="347"/>
      <c r="AH26" s="347"/>
      <c r="AI26" s="347">
        <v>41</v>
      </c>
      <c r="AJ26" s="347"/>
      <c r="AK26" s="347"/>
      <c r="AL26" s="347"/>
      <c r="AM26" s="347"/>
      <c r="AN26" s="347"/>
      <c r="AO26" s="347"/>
      <c r="AP26" s="347">
        <v>35964</v>
      </c>
      <c r="AQ26" s="347"/>
      <c r="AR26" s="347"/>
      <c r="AS26" s="347"/>
      <c r="AT26" s="347"/>
      <c r="AU26" s="347"/>
      <c r="AV26" s="347"/>
      <c r="AW26" s="249">
        <v>41</v>
      </c>
      <c r="AX26" s="249"/>
      <c r="AY26" s="249"/>
      <c r="AZ26" s="249"/>
      <c r="BA26" s="249"/>
      <c r="BB26" s="249"/>
      <c r="BC26" s="249"/>
      <c r="BD26" s="249">
        <v>36030</v>
      </c>
      <c r="BE26" s="249"/>
      <c r="BF26" s="249"/>
      <c r="BG26" s="249"/>
      <c r="BH26" s="249"/>
      <c r="BI26" s="249"/>
      <c r="BJ26" s="249"/>
    </row>
    <row r="27" spans="4:62">
      <c r="E27" s="246" t="s">
        <v>441</v>
      </c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1"/>
      <c r="U27" s="347">
        <v>1883</v>
      </c>
      <c r="V27" s="347"/>
      <c r="W27" s="347"/>
      <c r="X27" s="347"/>
      <c r="Y27" s="347"/>
      <c r="Z27" s="347"/>
      <c r="AA27" s="347"/>
      <c r="AB27" s="347">
        <v>567089</v>
      </c>
      <c r="AC27" s="347"/>
      <c r="AD27" s="347"/>
      <c r="AE27" s="347"/>
      <c r="AF27" s="347"/>
      <c r="AG27" s="347"/>
      <c r="AH27" s="347"/>
      <c r="AI27" s="347">
        <v>1863</v>
      </c>
      <c r="AJ27" s="347"/>
      <c r="AK27" s="347"/>
      <c r="AL27" s="347"/>
      <c r="AM27" s="347"/>
      <c r="AN27" s="347"/>
      <c r="AO27" s="347"/>
      <c r="AP27" s="347">
        <v>561058</v>
      </c>
      <c r="AQ27" s="347"/>
      <c r="AR27" s="347"/>
      <c r="AS27" s="347"/>
      <c r="AT27" s="347"/>
      <c r="AU27" s="347"/>
      <c r="AV27" s="347"/>
      <c r="AW27" s="249">
        <v>1884</v>
      </c>
      <c r="AX27" s="249"/>
      <c r="AY27" s="249"/>
      <c r="AZ27" s="249"/>
      <c r="BA27" s="249"/>
      <c r="BB27" s="249"/>
      <c r="BC27" s="249"/>
      <c r="BD27" s="249">
        <v>566648</v>
      </c>
      <c r="BE27" s="249"/>
      <c r="BF27" s="249"/>
      <c r="BG27" s="249"/>
      <c r="BH27" s="249"/>
      <c r="BI27" s="249"/>
      <c r="BJ27" s="249"/>
    </row>
    <row r="28" spans="4:62">
      <c r="E28" s="246" t="s">
        <v>50</v>
      </c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1"/>
      <c r="U28" s="347">
        <v>452</v>
      </c>
      <c r="V28" s="347"/>
      <c r="W28" s="347"/>
      <c r="X28" s="347"/>
      <c r="Y28" s="347"/>
      <c r="Z28" s="347"/>
      <c r="AA28" s="347"/>
      <c r="AB28" s="347">
        <v>41156</v>
      </c>
      <c r="AC28" s="347"/>
      <c r="AD28" s="347"/>
      <c r="AE28" s="347"/>
      <c r="AF28" s="347"/>
      <c r="AG28" s="347"/>
      <c r="AH28" s="347"/>
      <c r="AI28" s="347">
        <v>442</v>
      </c>
      <c r="AJ28" s="347"/>
      <c r="AK28" s="347"/>
      <c r="AL28" s="347"/>
      <c r="AM28" s="347"/>
      <c r="AN28" s="347"/>
      <c r="AO28" s="347"/>
      <c r="AP28" s="347">
        <v>9347</v>
      </c>
      <c r="AQ28" s="347"/>
      <c r="AR28" s="347"/>
      <c r="AS28" s="347"/>
      <c r="AT28" s="347"/>
      <c r="AU28" s="347"/>
      <c r="AV28" s="347"/>
      <c r="AW28" s="249">
        <v>456</v>
      </c>
      <c r="AX28" s="249"/>
      <c r="AY28" s="249"/>
      <c r="AZ28" s="249"/>
      <c r="BA28" s="249"/>
      <c r="BB28" s="249"/>
      <c r="BC28" s="249"/>
      <c r="BD28" s="249">
        <v>9403</v>
      </c>
      <c r="BE28" s="249"/>
      <c r="BF28" s="249"/>
      <c r="BG28" s="249"/>
      <c r="BH28" s="249"/>
      <c r="BI28" s="249"/>
      <c r="BJ28" s="249"/>
    </row>
    <row r="29" spans="4:62" ht="6.95" customHeight="1">
      <c r="T29" s="21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spans="4:62">
      <c r="D30" s="246" t="s">
        <v>613</v>
      </c>
      <c r="E30" s="246"/>
      <c r="F30" s="246"/>
      <c r="G30" s="246"/>
      <c r="H30" s="246"/>
      <c r="I30" s="246"/>
      <c r="J30" s="246"/>
      <c r="K30" s="246"/>
      <c r="T30" s="21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spans="4:62">
      <c r="E31" s="246" t="s">
        <v>413</v>
      </c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1"/>
      <c r="U31" s="347">
        <v>1060</v>
      </c>
      <c r="V31" s="347"/>
      <c r="W31" s="347"/>
      <c r="X31" s="347"/>
      <c r="Y31" s="347"/>
      <c r="Z31" s="347"/>
      <c r="AA31" s="347"/>
      <c r="AB31" s="347">
        <v>1966539</v>
      </c>
      <c r="AC31" s="347"/>
      <c r="AD31" s="347"/>
      <c r="AE31" s="347"/>
      <c r="AF31" s="347"/>
      <c r="AG31" s="347"/>
      <c r="AH31" s="347"/>
      <c r="AI31" s="347">
        <v>1063</v>
      </c>
      <c r="AJ31" s="347"/>
      <c r="AK31" s="347"/>
      <c r="AL31" s="347"/>
      <c r="AM31" s="347"/>
      <c r="AN31" s="347"/>
      <c r="AO31" s="347"/>
      <c r="AP31" s="347">
        <v>1964384</v>
      </c>
      <c r="AQ31" s="347"/>
      <c r="AR31" s="347"/>
      <c r="AS31" s="347"/>
      <c r="AT31" s="347"/>
      <c r="AU31" s="347"/>
      <c r="AV31" s="347"/>
      <c r="AW31" s="249">
        <v>1061</v>
      </c>
      <c r="AX31" s="249"/>
      <c r="AY31" s="249"/>
      <c r="AZ31" s="249"/>
      <c r="BA31" s="249"/>
      <c r="BB31" s="249"/>
      <c r="BC31" s="249"/>
      <c r="BD31" s="249">
        <v>1964872</v>
      </c>
      <c r="BE31" s="249"/>
      <c r="BF31" s="249"/>
      <c r="BG31" s="249"/>
      <c r="BH31" s="249"/>
      <c r="BI31" s="249"/>
      <c r="BJ31" s="249"/>
    </row>
    <row r="32" spans="4:62">
      <c r="E32" s="246" t="s">
        <v>412</v>
      </c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1"/>
      <c r="U32" s="347">
        <v>13176</v>
      </c>
      <c r="V32" s="347"/>
      <c r="W32" s="347"/>
      <c r="X32" s="347"/>
      <c r="Y32" s="347"/>
      <c r="Z32" s="347"/>
      <c r="AA32" s="347"/>
      <c r="AB32" s="347">
        <v>7830295</v>
      </c>
      <c r="AC32" s="347"/>
      <c r="AD32" s="347"/>
      <c r="AE32" s="347"/>
      <c r="AF32" s="347"/>
      <c r="AG32" s="347"/>
      <c r="AH32" s="347"/>
      <c r="AI32" s="347">
        <v>13268</v>
      </c>
      <c r="AJ32" s="347"/>
      <c r="AK32" s="347"/>
      <c r="AL32" s="347"/>
      <c r="AM32" s="347"/>
      <c r="AN32" s="347"/>
      <c r="AO32" s="347"/>
      <c r="AP32" s="347">
        <v>7940722</v>
      </c>
      <c r="AQ32" s="347"/>
      <c r="AR32" s="347"/>
      <c r="AS32" s="347"/>
      <c r="AT32" s="347"/>
      <c r="AU32" s="347"/>
      <c r="AV32" s="347"/>
      <c r="AW32" s="249">
        <v>13294</v>
      </c>
      <c r="AX32" s="249"/>
      <c r="AY32" s="249"/>
      <c r="AZ32" s="249"/>
      <c r="BA32" s="249"/>
      <c r="BB32" s="249"/>
      <c r="BC32" s="249"/>
      <c r="BD32" s="249">
        <v>8071971</v>
      </c>
      <c r="BE32" s="249"/>
      <c r="BF32" s="249"/>
      <c r="BG32" s="249"/>
      <c r="BH32" s="249"/>
      <c r="BI32" s="249"/>
      <c r="BJ32" s="249"/>
    </row>
    <row r="33" spans="2:62">
      <c r="E33" s="246" t="s">
        <v>440</v>
      </c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1"/>
      <c r="U33" s="347">
        <v>7995</v>
      </c>
      <c r="V33" s="347"/>
      <c r="W33" s="347"/>
      <c r="X33" s="347"/>
      <c r="Y33" s="347"/>
      <c r="Z33" s="347"/>
      <c r="AA33" s="347"/>
      <c r="AB33" s="347">
        <v>2388776</v>
      </c>
      <c r="AC33" s="347"/>
      <c r="AD33" s="347"/>
      <c r="AE33" s="347"/>
      <c r="AF33" s="347"/>
      <c r="AG33" s="347"/>
      <c r="AH33" s="347"/>
      <c r="AI33" s="347">
        <v>8077</v>
      </c>
      <c r="AJ33" s="347"/>
      <c r="AK33" s="347"/>
      <c r="AL33" s="347"/>
      <c r="AM33" s="347"/>
      <c r="AN33" s="347"/>
      <c r="AO33" s="347"/>
      <c r="AP33" s="347">
        <v>2434957</v>
      </c>
      <c r="AQ33" s="347"/>
      <c r="AR33" s="347"/>
      <c r="AS33" s="347"/>
      <c r="AT33" s="347"/>
      <c r="AU33" s="347"/>
      <c r="AV33" s="347"/>
      <c r="AW33" s="249">
        <v>8159</v>
      </c>
      <c r="AX33" s="249"/>
      <c r="AY33" s="249"/>
      <c r="AZ33" s="249"/>
      <c r="BA33" s="249"/>
      <c r="BB33" s="249"/>
      <c r="BC33" s="249"/>
      <c r="BD33" s="249">
        <v>2469495</v>
      </c>
      <c r="BE33" s="249"/>
      <c r="BF33" s="249"/>
      <c r="BG33" s="249"/>
      <c r="BH33" s="249"/>
      <c r="BI33" s="249"/>
      <c r="BJ33" s="249"/>
    </row>
    <row r="34" spans="2:62">
      <c r="E34" s="246" t="s">
        <v>439</v>
      </c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1"/>
      <c r="U34" s="347">
        <v>11912</v>
      </c>
      <c r="V34" s="347"/>
      <c r="W34" s="347"/>
      <c r="X34" s="347"/>
      <c r="Y34" s="347"/>
      <c r="Z34" s="347"/>
      <c r="AA34" s="347"/>
      <c r="AB34" s="347">
        <v>1767732</v>
      </c>
      <c r="AC34" s="347"/>
      <c r="AD34" s="347"/>
      <c r="AE34" s="347"/>
      <c r="AF34" s="347"/>
      <c r="AG34" s="347"/>
      <c r="AH34" s="347"/>
      <c r="AI34" s="347">
        <v>12104</v>
      </c>
      <c r="AJ34" s="347"/>
      <c r="AK34" s="347"/>
      <c r="AL34" s="347"/>
      <c r="AM34" s="347"/>
      <c r="AN34" s="347"/>
      <c r="AO34" s="347"/>
      <c r="AP34" s="347">
        <v>1803254</v>
      </c>
      <c r="AQ34" s="347"/>
      <c r="AR34" s="347"/>
      <c r="AS34" s="347"/>
      <c r="AT34" s="347"/>
      <c r="AU34" s="347"/>
      <c r="AV34" s="347"/>
      <c r="AW34" s="249">
        <v>12343</v>
      </c>
      <c r="AX34" s="249"/>
      <c r="AY34" s="249"/>
      <c r="AZ34" s="249"/>
      <c r="BA34" s="249"/>
      <c r="BB34" s="249"/>
      <c r="BC34" s="249"/>
      <c r="BD34" s="249">
        <v>1844269</v>
      </c>
      <c r="BE34" s="249"/>
      <c r="BF34" s="249"/>
      <c r="BG34" s="249"/>
      <c r="BH34" s="249"/>
      <c r="BI34" s="249"/>
      <c r="BJ34" s="249"/>
    </row>
    <row r="35" spans="2:62">
      <c r="E35" s="246" t="s">
        <v>438</v>
      </c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1"/>
      <c r="U35" s="351">
        <v>1003</v>
      </c>
      <c r="V35" s="347"/>
      <c r="W35" s="347"/>
      <c r="X35" s="347"/>
      <c r="Y35" s="347"/>
      <c r="Z35" s="347"/>
      <c r="AA35" s="347"/>
      <c r="AB35" s="347">
        <v>43827</v>
      </c>
      <c r="AC35" s="347"/>
      <c r="AD35" s="347"/>
      <c r="AE35" s="347"/>
      <c r="AF35" s="347"/>
      <c r="AG35" s="347"/>
      <c r="AH35" s="347"/>
      <c r="AI35" s="347">
        <v>978</v>
      </c>
      <c r="AJ35" s="347"/>
      <c r="AK35" s="347"/>
      <c r="AL35" s="347"/>
      <c r="AM35" s="347"/>
      <c r="AN35" s="347"/>
      <c r="AO35" s="347"/>
      <c r="AP35" s="347">
        <v>41754</v>
      </c>
      <c r="AQ35" s="347"/>
      <c r="AR35" s="347"/>
      <c r="AS35" s="347"/>
      <c r="AT35" s="347"/>
      <c r="AU35" s="347"/>
      <c r="AV35" s="347"/>
      <c r="AW35" s="249">
        <v>970</v>
      </c>
      <c r="AX35" s="249"/>
      <c r="AY35" s="249"/>
      <c r="AZ35" s="249"/>
      <c r="BA35" s="249"/>
      <c r="BB35" s="249"/>
      <c r="BC35" s="249"/>
      <c r="BD35" s="249">
        <v>40527</v>
      </c>
      <c r="BE35" s="249"/>
      <c r="BF35" s="249"/>
      <c r="BG35" s="249"/>
      <c r="BH35" s="249"/>
      <c r="BI35" s="249"/>
      <c r="BJ35" s="249"/>
    </row>
    <row r="36" spans="2:62">
      <c r="E36" s="246" t="s">
        <v>437</v>
      </c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1"/>
      <c r="U36" s="351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</row>
    <row r="37" spans="2:62" ht="6.9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2:62">
      <c r="C38" s="244" t="s">
        <v>15</v>
      </c>
      <c r="D38" s="244"/>
      <c r="E38" s="64" t="s">
        <v>433</v>
      </c>
      <c r="F38" s="330">
        <v>-1</v>
      </c>
      <c r="G38" s="330"/>
      <c r="H38" s="4" t="s">
        <v>436</v>
      </c>
    </row>
    <row r="39" spans="2:62">
      <c r="H39" s="4" t="s">
        <v>435</v>
      </c>
    </row>
    <row r="40" spans="2:62">
      <c r="F40" s="348">
        <v>-2</v>
      </c>
      <c r="G40" s="348"/>
      <c r="H40" s="4" t="s">
        <v>434</v>
      </c>
    </row>
    <row r="41" spans="2:62">
      <c r="B41" s="242" t="s">
        <v>16</v>
      </c>
      <c r="C41" s="242"/>
      <c r="D41" s="242"/>
      <c r="E41" s="94" t="s">
        <v>433</v>
      </c>
      <c r="F41" s="4" t="s">
        <v>432</v>
      </c>
    </row>
    <row r="44" spans="2:62" ht="18" customHeight="1">
      <c r="B44" s="263" t="s">
        <v>585</v>
      </c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</row>
    <row r="45" spans="2:62" ht="12.95" customHeight="1">
      <c r="BJ45" s="1"/>
    </row>
    <row r="46" spans="2:62">
      <c r="B46" s="252" t="s">
        <v>624</v>
      </c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7" t="s">
        <v>424</v>
      </c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8"/>
    </row>
    <row r="47" spans="2:62">
      <c r="B47" s="254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 t="s">
        <v>92</v>
      </c>
      <c r="P47" s="255"/>
      <c r="Q47" s="255"/>
      <c r="R47" s="255"/>
      <c r="S47" s="255"/>
      <c r="T47" s="255"/>
      <c r="U47" s="259" t="s">
        <v>431</v>
      </c>
      <c r="V47" s="259"/>
      <c r="W47" s="259"/>
      <c r="X47" s="259"/>
      <c r="Y47" s="259"/>
      <c r="Z47" s="259"/>
      <c r="AA47" s="259" t="s">
        <v>430</v>
      </c>
      <c r="AB47" s="259"/>
      <c r="AC47" s="259"/>
      <c r="AD47" s="259"/>
      <c r="AE47" s="259"/>
      <c r="AF47" s="259"/>
      <c r="AG47" s="259" t="s">
        <v>429</v>
      </c>
      <c r="AH47" s="259"/>
      <c r="AI47" s="259"/>
      <c r="AJ47" s="259"/>
      <c r="AK47" s="259"/>
      <c r="AL47" s="259"/>
      <c r="AM47" s="259" t="s">
        <v>428</v>
      </c>
      <c r="AN47" s="259"/>
      <c r="AO47" s="259"/>
      <c r="AP47" s="259"/>
      <c r="AQ47" s="259"/>
      <c r="AR47" s="259"/>
      <c r="AS47" s="259" t="s">
        <v>427</v>
      </c>
      <c r="AT47" s="259"/>
      <c r="AU47" s="259"/>
      <c r="AV47" s="259"/>
      <c r="AW47" s="259"/>
      <c r="AX47" s="259"/>
      <c r="AY47" s="259" t="s">
        <v>426</v>
      </c>
      <c r="AZ47" s="259"/>
      <c r="BA47" s="259"/>
      <c r="BB47" s="259"/>
      <c r="BC47" s="259"/>
      <c r="BD47" s="259"/>
      <c r="BE47" s="259" t="s">
        <v>425</v>
      </c>
      <c r="BF47" s="259"/>
      <c r="BG47" s="259"/>
      <c r="BH47" s="259"/>
      <c r="BI47" s="259"/>
      <c r="BJ47" s="260"/>
    </row>
    <row r="48" spans="2:62" ht="6.95" customHeight="1">
      <c r="N48" s="20"/>
    </row>
    <row r="49" spans="2:62">
      <c r="C49" s="246" t="s">
        <v>58</v>
      </c>
      <c r="D49" s="246"/>
      <c r="E49" s="246"/>
      <c r="F49" s="246"/>
      <c r="G49" s="248">
        <v>20</v>
      </c>
      <c r="H49" s="248"/>
      <c r="I49" s="248"/>
      <c r="J49" s="246" t="s">
        <v>244</v>
      </c>
      <c r="K49" s="246"/>
      <c r="L49" s="246"/>
      <c r="M49" s="246"/>
      <c r="N49" s="21"/>
      <c r="O49" s="336">
        <v>4503</v>
      </c>
      <c r="P49" s="243"/>
      <c r="Q49" s="243"/>
      <c r="R49" s="243"/>
      <c r="S49" s="243"/>
      <c r="T49" s="243"/>
      <c r="U49" s="243">
        <v>1698</v>
      </c>
      <c r="V49" s="243"/>
      <c r="W49" s="243"/>
      <c r="X49" s="243"/>
      <c r="Y49" s="243"/>
      <c r="Z49" s="243"/>
      <c r="AA49" s="243">
        <v>1266</v>
      </c>
      <c r="AB49" s="243"/>
      <c r="AC49" s="243"/>
      <c r="AD49" s="243"/>
      <c r="AE49" s="243"/>
      <c r="AF49" s="243"/>
      <c r="AG49" s="243">
        <v>520</v>
      </c>
      <c r="AH49" s="243"/>
      <c r="AI49" s="243"/>
      <c r="AJ49" s="243"/>
      <c r="AK49" s="243"/>
      <c r="AL49" s="243"/>
      <c r="AM49" s="243">
        <v>353</v>
      </c>
      <c r="AN49" s="243"/>
      <c r="AO49" s="243"/>
      <c r="AP49" s="243"/>
      <c r="AQ49" s="243"/>
      <c r="AR49" s="243"/>
      <c r="AS49" s="243">
        <v>239</v>
      </c>
      <c r="AT49" s="243"/>
      <c r="AU49" s="243"/>
      <c r="AV49" s="243"/>
      <c r="AW49" s="243"/>
      <c r="AX49" s="243"/>
      <c r="AY49" s="243">
        <v>114</v>
      </c>
      <c r="AZ49" s="243"/>
      <c r="BA49" s="243"/>
      <c r="BB49" s="243"/>
      <c r="BC49" s="243"/>
      <c r="BD49" s="243"/>
      <c r="BE49" s="243">
        <v>109</v>
      </c>
      <c r="BF49" s="243"/>
      <c r="BG49" s="243"/>
      <c r="BH49" s="243"/>
      <c r="BI49" s="243"/>
      <c r="BJ49" s="243"/>
    </row>
    <row r="50" spans="2:62">
      <c r="G50" s="248">
        <v>21</v>
      </c>
      <c r="H50" s="248"/>
      <c r="I50" s="248"/>
      <c r="N50" s="21"/>
      <c r="O50" s="336">
        <v>4377</v>
      </c>
      <c r="P50" s="243"/>
      <c r="Q50" s="243"/>
      <c r="R50" s="243"/>
      <c r="S50" s="243"/>
      <c r="T50" s="243"/>
      <c r="U50" s="243">
        <v>1683</v>
      </c>
      <c r="V50" s="243"/>
      <c r="W50" s="243"/>
      <c r="X50" s="243"/>
      <c r="Y50" s="243"/>
      <c r="Z50" s="243"/>
      <c r="AA50" s="243">
        <v>1174</v>
      </c>
      <c r="AB50" s="243"/>
      <c r="AC50" s="243"/>
      <c r="AD50" s="243"/>
      <c r="AE50" s="243"/>
      <c r="AF50" s="243"/>
      <c r="AG50" s="243">
        <v>511</v>
      </c>
      <c r="AH50" s="243"/>
      <c r="AI50" s="243"/>
      <c r="AJ50" s="243"/>
      <c r="AK50" s="243"/>
      <c r="AL50" s="243"/>
      <c r="AM50" s="243">
        <v>349</v>
      </c>
      <c r="AN50" s="243"/>
      <c r="AO50" s="243"/>
      <c r="AP50" s="243"/>
      <c r="AQ50" s="243"/>
      <c r="AR50" s="243"/>
      <c r="AS50" s="243">
        <v>237</v>
      </c>
      <c r="AT50" s="243"/>
      <c r="AU50" s="243"/>
      <c r="AV50" s="243"/>
      <c r="AW50" s="243"/>
      <c r="AX50" s="243"/>
      <c r="AY50" s="243">
        <v>111</v>
      </c>
      <c r="AZ50" s="243"/>
      <c r="BA50" s="243"/>
      <c r="BB50" s="243"/>
      <c r="BC50" s="243"/>
      <c r="BD50" s="243"/>
      <c r="BE50" s="243">
        <v>107</v>
      </c>
      <c r="BF50" s="243"/>
      <c r="BG50" s="243"/>
      <c r="BH50" s="243"/>
      <c r="BI50" s="243"/>
      <c r="BJ50" s="243"/>
    </row>
    <row r="51" spans="2:62">
      <c r="G51" s="248">
        <v>22</v>
      </c>
      <c r="H51" s="248"/>
      <c r="I51" s="248"/>
      <c r="N51" s="21"/>
      <c r="O51" s="336">
        <v>4429</v>
      </c>
      <c r="P51" s="243"/>
      <c r="Q51" s="243"/>
      <c r="R51" s="243"/>
      <c r="S51" s="243"/>
      <c r="T51" s="243"/>
      <c r="U51" s="243">
        <v>1689</v>
      </c>
      <c r="V51" s="243"/>
      <c r="W51" s="243"/>
      <c r="X51" s="243"/>
      <c r="Y51" s="243"/>
      <c r="Z51" s="243"/>
      <c r="AA51" s="243">
        <v>1194</v>
      </c>
      <c r="AB51" s="243"/>
      <c r="AC51" s="243"/>
      <c r="AD51" s="243"/>
      <c r="AE51" s="243"/>
      <c r="AF51" s="243"/>
      <c r="AG51" s="243">
        <v>520</v>
      </c>
      <c r="AH51" s="243"/>
      <c r="AI51" s="243"/>
      <c r="AJ51" s="243"/>
      <c r="AK51" s="243"/>
      <c r="AL51" s="243"/>
      <c r="AM51" s="243">
        <v>355</v>
      </c>
      <c r="AN51" s="243"/>
      <c r="AO51" s="243"/>
      <c r="AP51" s="243"/>
      <c r="AQ51" s="243"/>
      <c r="AR51" s="243"/>
      <c r="AS51" s="243">
        <v>242</v>
      </c>
      <c r="AT51" s="243"/>
      <c r="AU51" s="243"/>
      <c r="AV51" s="243"/>
      <c r="AW51" s="243"/>
      <c r="AX51" s="243"/>
      <c r="AY51" s="243">
        <v>111</v>
      </c>
      <c r="AZ51" s="243"/>
      <c r="BA51" s="243"/>
      <c r="BB51" s="243"/>
      <c r="BC51" s="243"/>
      <c r="BD51" s="243"/>
      <c r="BE51" s="243">
        <v>112</v>
      </c>
      <c r="BF51" s="243"/>
      <c r="BG51" s="243"/>
      <c r="BH51" s="243"/>
      <c r="BI51" s="243"/>
      <c r="BJ51" s="243"/>
    </row>
    <row r="52" spans="2:62">
      <c r="G52" s="248">
        <v>23</v>
      </c>
      <c r="H52" s="248"/>
      <c r="I52" s="248"/>
      <c r="N52" s="21"/>
      <c r="O52" s="336">
        <v>4681</v>
      </c>
      <c r="P52" s="243"/>
      <c r="Q52" s="243"/>
      <c r="R52" s="243"/>
      <c r="S52" s="243"/>
      <c r="T52" s="243"/>
      <c r="U52" s="243">
        <v>1828</v>
      </c>
      <c r="V52" s="243"/>
      <c r="W52" s="243"/>
      <c r="X52" s="243"/>
      <c r="Y52" s="243"/>
      <c r="Z52" s="243"/>
      <c r="AA52" s="243">
        <v>1240</v>
      </c>
      <c r="AB52" s="243"/>
      <c r="AC52" s="243"/>
      <c r="AD52" s="243"/>
      <c r="AE52" s="243"/>
      <c r="AF52" s="243"/>
      <c r="AG52" s="243">
        <v>548</v>
      </c>
      <c r="AH52" s="243"/>
      <c r="AI52" s="243"/>
      <c r="AJ52" s="243"/>
      <c r="AK52" s="243"/>
      <c r="AL52" s="243"/>
      <c r="AM52" s="243">
        <v>369</v>
      </c>
      <c r="AN52" s="243"/>
      <c r="AO52" s="243"/>
      <c r="AP52" s="243"/>
      <c r="AQ52" s="243"/>
      <c r="AR52" s="243"/>
      <c r="AS52" s="243">
        <v>253</v>
      </c>
      <c r="AT52" s="243"/>
      <c r="AU52" s="243"/>
      <c r="AV52" s="243"/>
      <c r="AW52" s="243"/>
      <c r="AX52" s="243"/>
      <c r="AY52" s="243">
        <v>112</v>
      </c>
      <c r="AZ52" s="243"/>
      <c r="BA52" s="243"/>
      <c r="BB52" s="243"/>
      <c r="BC52" s="243"/>
      <c r="BD52" s="243"/>
      <c r="BE52" s="243">
        <v>116</v>
      </c>
      <c r="BF52" s="243"/>
      <c r="BG52" s="243"/>
      <c r="BH52" s="243"/>
      <c r="BI52" s="243"/>
      <c r="BJ52" s="243"/>
    </row>
    <row r="53" spans="2:62">
      <c r="G53" s="327">
        <v>24</v>
      </c>
      <c r="H53" s="327"/>
      <c r="I53" s="327"/>
      <c r="N53" s="21"/>
      <c r="O53" s="249">
        <f>SUM(O55:T57)</f>
        <v>4678</v>
      </c>
      <c r="P53" s="249"/>
      <c r="Q53" s="249"/>
      <c r="R53" s="249"/>
      <c r="S53" s="249"/>
      <c r="T53" s="249"/>
      <c r="U53" s="249">
        <f>SUM(U55:Z57)</f>
        <v>1815</v>
      </c>
      <c r="V53" s="249"/>
      <c r="W53" s="249"/>
      <c r="X53" s="249"/>
      <c r="Y53" s="249"/>
      <c r="Z53" s="249"/>
      <c r="AA53" s="249">
        <f>SUM(AA55:AF57)</f>
        <v>1236</v>
      </c>
      <c r="AB53" s="249"/>
      <c r="AC53" s="249"/>
      <c r="AD53" s="249"/>
      <c r="AE53" s="249"/>
      <c r="AF53" s="249"/>
      <c r="AG53" s="249">
        <f>SUM(AG55:AL57)</f>
        <v>549</v>
      </c>
      <c r="AH53" s="249"/>
      <c r="AI53" s="249"/>
      <c r="AJ53" s="249"/>
      <c r="AK53" s="249"/>
      <c r="AL53" s="249"/>
      <c r="AM53" s="249">
        <f>SUM(AM55:AR57)</f>
        <v>372</v>
      </c>
      <c r="AN53" s="249"/>
      <c r="AO53" s="249"/>
      <c r="AP53" s="249"/>
      <c r="AQ53" s="249"/>
      <c r="AR53" s="249"/>
      <c r="AS53" s="249">
        <f>SUM(AS55:AX57)</f>
        <v>259</v>
      </c>
      <c r="AT53" s="249"/>
      <c r="AU53" s="249"/>
      <c r="AV53" s="249"/>
      <c r="AW53" s="249"/>
      <c r="AX53" s="249"/>
      <c r="AY53" s="249">
        <f>SUM(AY55:BD57)</f>
        <v>114</v>
      </c>
      <c r="AZ53" s="249"/>
      <c r="BA53" s="249"/>
      <c r="BB53" s="249"/>
      <c r="BC53" s="249"/>
      <c r="BD53" s="249"/>
      <c r="BE53" s="249">
        <f>SUM(BE55:BJ57)</f>
        <v>117</v>
      </c>
      <c r="BF53" s="249"/>
      <c r="BG53" s="249"/>
      <c r="BH53" s="249"/>
      <c r="BI53" s="249"/>
      <c r="BJ53" s="249"/>
    </row>
    <row r="54" spans="2:62" ht="6.95" customHeight="1">
      <c r="N54" s="21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</row>
    <row r="55" spans="2:62" s="162" customFormat="1">
      <c r="C55" s="246" t="s">
        <v>414</v>
      </c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164"/>
      <c r="O55" s="243">
        <f>SUM(U55:BJ55,O68:AI68)</f>
        <v>2199</v>
      </c>
      <c r="P55" s="243"/>
      <c r="Q55" s="243"/>
      <c r="R55" s="243"/>
      <c r="S55" s="243"/>
      <c r="T55" s="243"/>
      <c r="U55" s="243">
        <v>893</v>
      </c>
      <c r="V55" s="243"/>
      <c r="W55" s="243"/>
      <c r="X55" s="243"/>
      <c r="Y55" s="243"/>
      <c r="Z55" s="243"/>
      <c r="AA55" s="243">
        <v>488</v>
      </c>
      <c r="AB55" s="243"/>
      <c r="AC55" s="243"/>
      <c r="AD55" s="243"/>
      <c r="AE55" s="243"/>
      <c r="AF55" s="243"/>
      <c r="AG55" s="243">
        <v>272</v>
      </c>
      <c r="AH55" s="243"/>
      <c r="AI55" s="243"/>
      <c r="AJ55" s="243"/>
      <c r="AK55" s="243"/>
      <c r="AL55" s="243"/>
      <c r="AM55" s="243">
        <v>194</v>
      </c>
      <c r="AN55" s="243"/>
      <c r="AO55" s="243"/>
      <c r="AP55" s="243"/>
      <c r="AQ55" s="243"/>
      <c r="AR55" s="243"/>
      <c r="AS55" s="243">
        <v>125</v>
      </c>
      <c r="AT55" s="243"/>
      <c r="AU55" s="243"/>
      <c r="AV55" s="243"/>
      <c r="AW55" s="243"/>
      <c r="AX55" s="243"/>
      <c r="AY55" s="243">
        <v>64</v>
      </c>
      <c r="AZ55" s="243"/>
      <c r="BA55" s="243"/>
      <c r="BB55" s="243"/>
      <c r="BC55" s="243"/>
      <c r="BD55" s="243"/>
      <c r="BE55" s="243">
        <v>69</v>
      </c>
      <c r="BF55" s="243"/>
      <c r="BG55" s="243"/>
      <c r="BH55" s="243"/>
      <c r="BI55" s="243"/>
      <c r="BJ55" s="243"/>
    </row>
    <row r="56" spans="2:62" s="162" customFormat="1">
      <c r="C56" s="246" t="s">
        <v>416</v>
      </c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164"/>
      <c r="O56" s="243">
        <f>SUM(U56:BJ56,O69:AI69)</f>
        <v>942</v>
      </c>
      <c r="P56" s="243"/>
      <c r="Q56" s="243"/>
      <c r="R56" s="243"/>
      <c r="S56" s="243"/>
      <c r="T56" s="243"/>
      <c r="U56" s="243">
        <v>323</v>
      </c>
      <c r="V56" s="243"/>
      <c r="W56" s="243"/>
      <c r="X56" s="243"/>
      <c r="Y56" s="243"/>
      <c r="Z56" s="243"/>
      <c r="AA56" s="243">
        <v>250</v>
      </c>
      <c r="AB56" s="243"/>
      <c r="AC56" s="243"/>
      <c r="AD56" s="243"/>
      <c r="AE56" s="243"/>
      <c r="AF56" s="243"/>
      <c r="AG56" s="243">
        <v>120</v>
      </c>
      <c r="AH56" s="243"/>
      <c r="AI56" s="243"/>
      <c r="AJ56" s="243"/>
      <c r="AK56" s="243"/>
      <c r="AL56" s="243"/>
      <c r="AM56" s="243">
        <v>67</v>
      </c>
      <c r="AN56" s="243"/>
      <c r="AO56" s="243"/>
      <c r="AP56" s="243"/>
      <c r="AQ56" s="243"/>
      <c r="AR56" s="243"/>
      <c r="AS56" s="243">
        <v>48</v>
      </c>
      <c r="AT56" s="243"/>
      <c r="AU56" s="243"/>
      <c r="AV56" s="243"/>
      <c r="AW56" s="243"/>
      <c r="AX56" s="243"/>
      <c r="AY56" s="243">
        <v>18</v>
      </c>
      <c r="AZ56" s="243"/>
      <c r="BA56" s="243"/>
      <c r="BB56" s="243"/>
      <c r="BC56" s="243"/>
      <c r="BD56" s="243"/>
      <c r="BE56" s="243">
        <v>25</v>
      </c>
      <c r="BF56" s="243"/>
      <c r="BG56" s="243"/>
      <c r="BH56" s="243"/>
      <c r="BI56" s="243"/>
      <c r="BJ56" s="243"/>
    </row>
    <row r="57" spans="2:62" s="162" customFormat="1">
      <c r="C57" s="246" t="s">
        <v>415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164"/>
      <c r="O57" s="243">
        <f>SUM(U57:BJ57,O70:AI70)</f>
        <v>1537</v>
      </c>
      <c r="P57" s="243"/>
      <c r="Q57" s="243"/>
      <c r="R57" s="243"/>
      <c r="S57" s="243"/>
      <c r="T57" s="243"/>
      <c r="U57" s="243">
        <v>599</v>
      </c>
      <c r="V57" s="243"/>
      <c r="W57" s="243"/>
      <c r="X57" s="243"/>
      <c r="Y57" s="243"/>
      <c r="Z57" s="243"/>
      <c r="AA57" s="243">
        <v>498</v>
      </c>
      <c r="AB57" s="243"/>
      <c r="AC57" s="243"/>
      <c r="AD57" s="243"/>
      <c r="AE57" s="243"/>
      <c r="AF57" s="243"/>
      <c r="AG57" s="243">
        <v>157</v>
      </c>
      <c r="AH57" s="243"/>
      <c r="AI57" s="243"/>
      <c r="AJ57" s="243"/>
      <c r="AK57" s="243"/>
      <c r="AL57" s="243"/>
      <c r="AM57" s="243">
        <v>111</v>
      </c>
      <c r="AN57" s="243"/>
      <c r="AO57" s="243"/>
      <c r="AP57" s="243"/>
      <c r="AQ57" s="243"/>
      <c r="AR57" s="243"/>
      <c r="AS57" s="243">
        <v>86</v>
      </c>
      <c r="AT57" s="243"/>
      <c r="AU57" s="243"/>
      <c r="AV57" s="243"/>
      <c r="AW57" s="243"/>
      <c r="AX57" s="243"/>
      <c r="AY57" s="243">
        <v>32</v>
      </c>
      <c r="AZ57" s="243"/>
      <c r="BA57" s="243"/>
      <c r="BB57" s="243"/>
      <c r="BC57" s="243"/>
      <c r="BD57" s="243"/>
      <c r="BE57" s="243">
        <v>23</v>
      </c>
      <c r="BF57" s="243"/>
      <c r="BG57" s="243"/>
      <c r="BH57" s="243"/>
      <c r="BI57" s="243"/>
      <c r="BJ57" s="243"/>
    </row>
    <row r="58" spans="2:62" ht="6.9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2:62">
      <c r="B59" s="252" t="s">
        <v>624</v>
      </c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7" t="s">
        <v>424</v>
      </c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 t="s">
        <v>423</v>
      </c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  <c r="BF59" s="257"/>
      <c r="BG59" s="257"/>
      <c r="BH59" s="257"/>
      <c r="BI59" s="257"/>
      <c r="BJ59" s="258"/>
    </row>
    <row r="60" spans="2:62">
      <c r="B60" s="254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9" t="s">
        <v>422</v>
      </c>
      <c r="P60" s="259"/>
      <c r="Q60" s="259"/>
      <c r="R60" s="259"/>
      <c r="S60" s="259"/>
      <c r="T60" s="259"/>
      <c r="U60" s="259"/>
      <c r="V60" s="259" t="s">
        <v>421</v>
      </c>
      <c r="W60" s="259"/>
      <c r="X60" s="259"/>
      <c r="Y60" s="259"/>
      <c r="Z60" s="259"/>
      <c r="AA60" s="259"/>
      <c r="AB60" s="259"/>
      <c r="AC60" s="259" t="s">
        <v>420</v>
      </c>
      <c r="AD60" s="259"/>
      <c r="AE60" s="259"/>
      <c r="AF60" s="259"/>
      <c r="AG60" s="259"/>
      <c r="AH60" s="259"/>
      <c r="AI60" s="259"/>
      <c r="AJ60" s="259" t="s">
        <v>92</v>
      </c>
      <c r="AK60" s="259"/>
      <c r="AL60" s="259"/>
      <c r="AM60" s="259"/>
      <c r="AN60" s="259"/>
      <c r="AO60" s="259"/>
      <c r="AP60" s="259"/>
      <c r="AQ60" s="259" t="s">
        <v>419</v>
      </c>
      <c r="AR60" s="259"/>
      <c r="AS60" s="259"/>
      <c r="AT60" s="259"/>
      <c r="AU60" s="259"/>
      <c r="AV60" s="259"/>
      <c r="AW60" s="259"/>
      <c r="AX60" s="259" t="s">
        <v>418</v>
      </c>
      <c r="AY60" s="259"/>
      <c r="AZ60" s="259"/>
      <c r="BA60" s="259"/>
      <c r="BB60" s="259"/>
      <c r="BC60" s="259"/>
      <c r="BD60" s="259" t="s">
        <v>417</v>
      </c>
      <c r="BE60" s="259"/>
      <c r="BF60" s="259"/>
      <c r="BG60" s="259"/>
      <c r="BH60" s="259"/>
      <c r="BI60" s="259"/>
      <c r="BJ60" s="260"/>
    </row>
    <row r="61" spans="2:62" ht="6.95" customHeight="1">
      <c r="N61" s="20"/>
    </row>
    <row r="62" spans="2:62">
      <c r="C62" s="246" t="s">
        <v>58</v>
      </c>
      <c r="D62" s="246"/>
      <c r="E62" s="246"/>
      <c r="F62" s="246"/>
      <c r="G62" s="248">
        <v>20</v>
      </c>
      <c r="H62" s="248"/>
      <c r="I62" s="248"/>
      <c r="J62" s="246" t="s">
        <v>244</v>
      </c>
      <c r="K62" s="246"/>
      <c r="L62" s="246"/>
      <c r="M62" s="246"/>
      <c r="N62" s="21"/>
      <c r="O62" s="336">
        <v>45</v>
      </c>
      <c r="P62" s="195"/>
      <c r="Q62" s="195"/>
      <c r="R62" s="195"/>
      <c r="S62" s="195"/>
      <c r="T62" s="195"/>
      <c r="U62" s="195"/>
      <c r="V62" s="336">
        <v>34</v>
      </c>
      <c r="W62" s="349"/>
      <c r="X62" s="349"/>
      <c r="Y62" s="349"/>
      <c r="Z62" s="349"/>
      <c r="AA62" s="349"/>
      <c r="AB62" s="349"/>
      <c r="AC62" s="336">
        <v>125</v>
      </c>
      <c r="AD62" s="349"/>
      <c r="AE62" s="349"/>
      <c r="AF62" s="349"/>
      <c r="AG62" s="349"/>
      <c r="AH62" s="349"/>
      <c r="AI62" s="349"/>
      <c r="AJ62" s="336">
        <v>1710</v>
      </c>
      <c r="AK62" s="349"/>
      <c r="AL62" s="349"/>
      <c r="AM62" s="349"/>
      <c r="AN62" s="349"/>
      <c r="AO62" s="349"/>
      <c r="AP62" s="349"/>
      <c r="AQ62" s="336">
        <v>1628</v>
      </c>
      <c r="AR62" s="195"/>
      <c r="AS62" s="195"/>
      <c r="AT62" s="195"/>
      <c r="AU62" s="195"/>
      <c r="AV62" s="195"/>
      <c r="AW62" s="195"/>
      <c r="AX62" s="243">
        <v>72</v>
      </c>
      <c r="AY62" s="195"/>
      <c r="AZ62" s="195"/>
      <c r="BA62" s="195"/>
      <c r="BB62" s="195"/>
      <c r="BC62" s="195"/>
      <c r="BD62" s="336">
        <v>1</v>
      </c>
      <c r="BE62" s="349"/>
      <c r="BF62" s="349"/>
      <c r="BG62" s="349"/>
      <c r="BH62" s="349"/>
      <c r="BI62" s="349"/>
      <c r="BJ62" s="349"/>
    </row>
    <row r="63" spans="2:62">
      <c r="G63" s="248">
        <v>21</v>
      </c>
      <c r="H63" s="248"/>
      <c r="I63" s="248"/>
      <c r="N63" s="21"/>
      <c r="O63" s="336">
        <v>45</v>
      </c>
      <c r="P63" s="195"/>
      <c r="Q63" s="195"/>
      <c r="R63" s="195"/>
      <c r="S63" s="195"/>
      <c r="T63" s="195"/>
      <c r="U63" s="195"/>
      <c r="V63" s="336">
        <v>33</v>
      </c>
      <c r="W63" s="349"/>
      <c r="X63" s="349"/>
      <c r="Y63" s="349"/>
      <c r="Z63" s="349"/>
      <c r="AA63" s="349"/>
      <c r="AB63" s="349"/>
      <c r="AC63" s="336">
        <v>127</v>
      </c>
      <c r="AD63" s="349"/>
      <c r="AE63" s="349"/>
      <c r="AF63" s="349"/>
      <c r="AG63" s="349"/>
      <c r="AH63" s="349"/>
      <c r="AI63" s="349"/>
      <c r="AJ63" s="336">
        <v>1705</v>
      </c>
      <c r="AK63" s="349"/>
      <c r="AL63" s="349"/>
      <c r="AM63" s="349"/>
      <c r="AN63" s="349"/>
      <c r="AO63" s="349"/>
      <c r="AP63" s="349"/>
      <c r="AQ63" s="336">
        <v>1633</v>
      </c>
      <c r="AR63" s="195"/>
      <c r="AS63" s="195"/>
      <c r="AT63" s="195"/>
      <c r="AU63" s="195"/>
      <c r="AV63" s="195"/>
      <c r="AW63" s="195"/>
      <c r="AX63" s="243">
        <v>68</v>
      </c>
      <c r="AY63" s="195"/>
      <c r="AZ63" s="195"/>
      <c r="BA63" s="195"/>
      <c r="BB63" s="195"/>
      <c r="BC63" s="195"/>
      <c r="BD63" s="336">
        <v>4</v>
      </c>
      <c r="BE63" s="349"/>
      <c r="BF63" s="349"/>
      <c r="BG63" s="349"/>
      <c r="BH63" s="349"/>
      <c r="BI63" s="349"/>
      <c r="BJ63" s="349"/>
    </row>
    <row r="64" spans="2:62">
      <c r="G64" s="248">
        <v>22</v>
      </c>
      <c r="H64" s="248"/>
      <c r="I64" s="248"/>
      <c r="N64" s="21"/>
      <c r="O64" s="336">
        <v>44</v>
      </c>
      <c r="P64" s="195"/>
      <c r="Q64" s="195"/>
      <c r="R64" s="195"/>
      <c r="S64" s="195"/>
      <c r="T64" s="195"/>
      <c r="U64" s="195"/>
      <c r="V64" s="336">
        <v>34</v>
      </c>
      <c r="W64" s="349"/>
      <c r="X64" s="349"/>
      <c r="Y64" s="349"/>
      <c r="Z64" s="349"/>
      <c r="AA64" s="349"/>
      <c r="AB64" s="349"/>
      <c r="AC64" s="336">
        <v>128</v>
      </c>
      <c r="AD64" s="349"/>
      <c r="AE64" s="349"/>
      <c r="AF64" s="349"/>
      <c r="AG64" s="349"/>
      <c r="AH64" s="349"/>
      <c r="AI64" s="349"/>
      <c r="AJ64" s="336">
        <v>1730</v>
      </c>
      <c r="AK64" s="349"/>
      <c r="AL64" s="349"/>
      <c r="AM64" s="349"/>
      <c r="AN64" s="349"/>
      <c r="AO64" s="349"/>
      <c r="AP64" s="349"/>
      <c r="AQ64" s="336">
        <v>1653</v>
      </c>
      <c r="AR64" s="195"/>
      <c r="AS64" s="195"/>
      <c r="AT64" s="195"/>
      <c r="AU64" s="195"/>
      <c r="AV64" s="195"/>
      <c r="AW64" s="195"/>
      <c r="AX64" s="243">
        <v>67</v>
      </c>
      <c r="AY64" s="195"/>
      <c r="AZ64" s="195"/>
      <c r="BA64" s="195"/>
      <c r="BB64" s="195"/>
      <c r="BC64" s="195"/>
      <c r="BD64" s="336">
        <v>10</v>
      </c>
      <c r="BE64" s="349"/>
      <c r="BF64" s="349"/>
      <c r="BG64" s="349"/>
      <c r="BH64" s="349"/>
      <c r="BI64" s="349"/>
      <c r="BJ64" s="349"/>
    </row>
    <row r="65" spans="2:62">
      <c r="G65" s="248">
        <v>23</v>
      </c>
      <c r="H65" s="248"/>
      <c r="I65" s="248"/>
      <c r="N65" s="21"/>
      <c r="O65" s="336">
        <v>47</v>
      </c>
      <c r="P65" s="195"/>
      <c r="Q65" s="195"/>
      <c r="R65" s="195"/>
      <c r="S65" s="195"/>
      <c r="T65" s="195"/>
      <c r="U65" s="195"/>
      <c r="V65" s="336">
        <v>33</v>
      </c>
      <c r="W65" s="349"/>
      <c r="X65" s="349"/>
      <c r="Y65" s="349"/>
      <c r="Z65" s="349"/>
      <c r="AA65" s="349"/>
      <c r="AB65" s="349"/>
      <c r="AC65" s="336">
        <v>135</v>
      </c>
      <c r="AD65" s="349"/>
      <c r="AE65" s="349"/>
      <c r="AF65" s="349"/>
      <c r="AG65" s="349"/>
      <c r="AH65" s="349"/>
      <c r="AI65" s="349"/>
      <c r="AJ65" s="336">
        <v>1816</v>
      </c>
      <c r="AK65" s="349"/>
      <c r="AL65" s="349"/>
      <c r="AM65" s="349"/>
      <c r="AN65" s="349"/>
      <c r="AO65" s="349"/>
      <c r="AP65" s="349"/>
      <c r="AQ65" s="336">
        <v>1730</v>
      </c>
      <c r="AR65" s="195"/>
      <c r="AS65" s="195"/>
      <c r="AT65" s="195"/>
      <c r="AU65" s="195"/>
      <c r="AV65" s="195"/>
      <c r="AW65" s="195"/>
      <c r="AX65" s="243">
        <v>77</v>
      </c>
      <c r="AY65" s="195"/>
      <c r="AZ65" s="195"/>
      <c r="BA65" s="195"/>
      <c r="BB65" s="195"/>
      <c r="BC65" s="195"/>
      <c r="BD65" s="336">
        <v>9</v>
      </c>
      <c r="BE65" s="349"/>
      <c r="BF65" s="349"/>
      <c r="BG65" s="349"/>
      <c r="BH65" s="349"/>
      <c r="BI65" s="349"/>
      <c r="BJ65" s="349"/>
    </row>
    <row r="66" spans="2:62">
      <c r="G66" s="327">
        <v>24</v>
      </c>
      <c r="H66" s="327"/>
      <c r="I66" s="327"/>
      <c r="N66" s="21"/>
      <c r="O66" s="342">
        <f>SUM(O68:U70)</f>
        <v>47</v>
      </c>
      <c r="P66" s="249"/>
      <c r="Q66" s="249"/>
      <c r="R66" s="249"/>
      <c r="S66" s="249"/>
      <c r="T66" s="249"/>
      <c r="U66" s="249"/>
      <c r="V66" s="342">
        <f>SUM(V68:AB70)</f>
        <v>35</v>
      </c>
      <c r="W66" s="342"/>
      <c r="X66" s="342"/>
      <c r="Y66" s="342"/>
      <c r="Z66" s="342"/>
      <c r="AA66" s="342"/>
      <c r="AB66" s="342"/>
      <c r="AC66" s="342">
        <f>SUM(AC68:AI70)</f>
        <v>134</v>
      </c>
      <c r="AD66" s="342"/>
      <c r="AE66" s="342"/>
      <c r="AF66" s="342"/>
      <c r="AG66" s="342"/>
      <c r="AH66" s="342"/>
      <c r="AI66" s="342"/>
      <c r="AJ66" s="342">
        <f>SUM(AJ68:AP70)</f>
        <v>1507</v>
      </c>
      <c r="AK66" s="342"/>
      <c r="AL66" s="342"/>
      <c r="AM66" s="342"/>
      <c r="AN66" s="342"/>
      <c r="AO66" s="342"/>
      <c r="AP66" s="342"/>
      <c r="AQ66" s="342">
        <f>SUM(AQ68:AW70)</f>
        <v>1442</v>
      </c>
      <c r="AR66" s="249"/>
      <c r="AS66" s="249"/>
      <c r="AT66" s="249"/>
      <c r="AU66" s="249"/>
      <c r="AV66" s="249"/>
      <c r="AW66" s="249"/>
      <c r="AX66" s="249">
        <f>SUM(AX68:BC70)</f>
        <v>57</v>
      </c>
      <c r="AY66" s="249"/>
      <c r="AZ66" s="249"/>
      <c r="BA66" s="249"/>
      <c r="BB66" s="249"/>
      <c r="BC66" s="249"/>
      <c r="BD66" s="342">
        <f>SUM(BD68:BJ70)</f>
        <v>8</v>
      </c>
      <c r="BE66" s="342"/>
      <c r="BF66" s="342"/>
      <c r="BG66" s="342"/>
      <c r="BH66" s="342"/>
      <c r="BI66" s="342"/>
      <c r="BJ66" s="342"/>
    </row>
    <row r="67" spans="2:62" ht="6.95" customHeight="1">
      <c r="N67" s="21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</row>
    <row r="68" spans="2:62" s="162" customFormat="1">
      <c r="C68" s="246" t="s">
        <v>414</v>
      </c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164"/>
      <c r="O68" s="336">
        <v>21</v>
      </c>
      <c r="P68" s="243"/>
      <c r="Q68" s="243"/>
      <c r="R68" s="243"/>
      <c r="S68" s="243"/>
      <c r="T68" s="243"/>
      <c r="U68" s="243"/>
      <c r="V68" s="336">
        <v>18</v>
      </c>
      <c r="W68" s="336"/>
      <c r="X68" s="336"/>
      <c r="Y68" s="336"/>
      <c r="Z68" s="336"/>
      <c r="AA68" s="336"/>
      <c r="AB68" s="336"/>
      <c r="AC68" s="336">
        <v>55</v>
      </c>
      <c r="AD68" s="336"/>
      <c r="AE68" s="336"/>
      <c r="AF68" s="336"/>
      <c r="AG68" s="336"/>
      <c r="AH68" s="336"/>
      <c r="AI68" s="336"/>
      <c r="AJ68" s="336">
        <f>SUM(AQ68:BJ68)</f>
        <v>532</v>
      </c>
      <c r="AK68" s="336"/>
      <c r="AL68" s="336"/>
      <c r="AM68" s="336"/>
      <c r="AN68" s="336"/>
      <c r="AO68" s="336"/>
      <c r="AP68" s="336"/>
      <c r="AQ68" s="336">
        <v>511</v>
      </c>
      <c r="AR68" s="243"/>
      <c r="AS68" s="243"/>
      <c r="AT68" s="243"/>
      <c r="AU68" s="243"/>
      <c r="AV68" s="243"/>
      <c r="AW68" s="243"/>
      <c r="AX68" s="243">
        <v>17</v>
      </c>
      <c r="AY68" s="243"/>
      <c r="AZ68" s="243"/>
      <c r="BA68" s="243"/>
      <c r="BB68" s="243"/>
      <c r="BC68" s="243"/>
      <c r="BD68" s="336">
        <v>4</v>
      </c>
      <c r="BE68" s="336"/>
      <c r="BF68" s="336"/>
      <c r="BG68" s="336"/>
      <c r="BH68" s="336"/>
      <c r="BI68" s="336"/>
      <c r="BJ68" s="336"/>
    </row>
    <row r="69" spans="2:62" s="162" customFormat="1">
      <c r="C69" s="246" t="s">
        <v>416</v>
      </c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164"/>
      <c r="O69" s="336">
        <v>14</v>
      </c>
      <c r="P69" s="243"/>
      <c r="Q69" s="243"/>
      <c r="R69" s="243"/>
      <c r="S69" s="243"/>
      <c r="T69" s="243"/>
      <c r="U69" s="243"/>
      <c r="V69" s="336">
        <v>11</v>
      </c>
      <c r="W69" s="336"/>
      <c r="X69" s="336"/>
      <c r="Y69" s="336"/>
      <c r="Z69" s="336"/>
      <c r="AA69" s="336"/>
      <c r="AB69" s="336"/>
      <c r="AC69" s="336">
        <v>66</v>
      </c>
      <c r="AD69" s="336"/>
      <c r="AE69" s="336"/>
      <c r="AF69" s="336"/>
      <c r="AG69" s="336"/>
      <c r="AH69" s="336"/>
      <c r="AI69" s="336"/>
      <c r="AJ69" s="336">
        <f>SUM(AQ69:BJ69)</f>
        <v>351</v>
      </c>
      <c r="AK69" s="336"/>
      <c r="AL69" s="336"/>
      <c r="AM69" s="336"/>
      <c r="AN69" s="336"/>
      <c r="AO69" s="336"/>
      <c r="AP69" s="336"/>
      <c r="AQ69" s="336">
        <v>333</v>
      </c>
      <c r="AR69" s="243"/>
      <c r="AS69" s="243"/>
      <c r="AT69" s="243"/>
      <c r="AU69" s="243"/>
      <c r="AV69" s="243"/>
      <c r="AW69" s="243"/>
      <c r="AX69" s="243">
        <v>15</v>
      </c>
      <c r="AY69" s="243"/>
      <c r="AZ69" s="243"/>
      <c r="BA69" s="243"/>
      <c r="BB69" s="243"/>
      <c r="BC69" s="243"/>
      <c r="BD69" s="336">
        <v>3</v>
      </c>
      <c r="BE69" s="336"/>
      <c r="BF69" s="336"/>
      <c r="BG69" s="336"/>
      <c r="BH69" s="336"/>
      <c r="BI69" s="336"/>
      <c r="BJ69" s="336"/>
    </row>
    <row r="70" spans="2:62" s="162" customFormat="1">
      <c r="C70" s="246" t="s">
        <v>415</v>
      </c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164"/>
      <c r="O70" s="336">
        <v>12</v>
      </c>
      <c r="P70" s="243"/>
      <c r="Q70" s="243"/>
      <c r="R70" s="243"/>
      <c r="S70" s="243"/>
      <c r="T70" s="243"/>
      <c r="U70" s="243"/>
      <c r="V70" s="336">
        <v>6</v>
      </c>
      <c r="W70" s="336"/>
      <c r="X70" s="336"/>
      <c r="Y70" s="336"/>
      <c r="Z70" s="336"/>
      <c r="AA70" s="336"/>
      <c r="AB70" s="336"/>
      <c r="AC70" s="336">
        <v>13</v>
      </c>
      <c r="AD70" s="336"/>
      <c r="AE70" s="336"/>
      <c r="AF70" s="336"/>
      <c r="AG70" s="336"/>
      <c r="AH70" s="336"/>
      <c r="AI70" s="336"/>
      <c r="AJ70" s="336">
        <f>SUM(AQ70:BJ70)</f>
        <v>624</v>
      </c>
      <c r="AK70" s="336"/>
      <c r="AL70" s="336"/>
      <c r="AM70" s="336"/>
      <c r="AN70" s="336"/>
      <c r="AO70" s="336"/>
      <c r="AP70" s="336"/>
      <c r="AQ70" s="336">
        <v>598</v>
      </c>
      <c r="AR70" s="243"/>
      <c r="AS70" s="243"/>
      <c r="AT70" s="243"/>
      <c r="AU70" s="243"/>
      <c r="AV70" s="243"/>
      <c r="AW70" s="243"/>
      <c r="AX70" s="243">
        <v>25</v>
      </c>
      <c r="AY70" s="243"/>
      <c r="AZ70" s="243"/>
      <c r="BA70" s="243"/>
      <c r="BB70" s="243"/>
      <c r="BC70" s="243"/>
      <c r="BD70" s="336">
        <v>1</v>
      </c>
      <c r="BE70" s="336"/>
      <c r="BF70" s="336"/>
      <c r="BG70" s="336"/>
      <c r="BH70" s="336"/>
      <c r="BI70" s="336"/>
      <c r="BJ70" s="336"/>
    </row>
    <row r="71" spans="2:62" ht="6.9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2:62">
      <c r="B72" s="350" t="s">
        <v>16</v>
      </c>
      <c r="C72" s="350"/>
      <c r="D72" s="350"/>
      <c r="E72" s="64" t="s">
        <v>246</v>
      </c>
      <c r="F72" s="4" t="s">
        <v>414</v>
      </c>
    </row>
  </sheetData>
  <mergeCells count="317">
    <mergeCell ref="A1:S2"/>
    <mergeCell ref="U35:AA36"/>
    <mergeCell ref="AB35:AH36"/>
    <mergeCell ref="AI35:AO36"/>
    <mergeCell ref="AP35:AV36"/>
    <mergeCell ref="AW35:BC36"/>
    <mergeCell ref="E36:S36"/>
    <mergeCell ref="E35:S35"/>
    <mergeCell ref="AB33:AH33"/>
    <mergeCell ref="AI33:AO33"/>
    <mergeCell ref="AW31:BC31"/>
    <mergeCell ref="U28:AA28"/>
    <mergeCell ref="AB28:AH28"/>
    <mergeCell ref="AI28:AO28"/>
    <mergeCell ref="AP28:AV28"/>
    <mergeCell ref="AW28:BC28"/>
    <mergeCell ref="AW23:BC23"/>
    <mergeCell ref="E28:S28"/>
    <mergeCell ref="U22:AA22"/>
    <mergeCell ref="AB22:AH22"/>
    <mergeCell ref="AI22:AO22"/>
    <mergeCell ref="AI16:AO16"/>
    <mergeCell ref="AP16:AV16"/>
    <mergeCell ref="AW16:BC16"/>
    <mergeCell ref="BD35:BJ36"/>
    <mergeCell ref="BD70:BJ70"/>
    <mergeCell ref="B72:D72"/>
    <mergeCell ref="O70:U70"/>
    <mergeCell ref="V70:AB70"/>
    <mergeCell ref="AC70:AI70"/>
    <mergeCell ref="AJ70:AP70"/>
    <mergeCell ref="AQ70:AW70"/>
    <mergeCell ref="AX70:BC70"/>
    <mergeCell ref="C70:M70"/>
    <mergeCell ref="AX68:BC68"/>
    <mergeCell ref="BD68:BJ68"/>
    <mergeCell ref="O69:U69"/>
    <mergeCell ref="V69:AB69"/>
    <mergeCell ref="AC69:AI69"/>
    <mergeCell ref="AJ69:AP69"/>
    <mergeCell ref="AQ69:AW69"/>
    <mergeCell ref="AX69:BC69"/>
    <mergeCell ref="BD69:BJ69"/>
    <mergeCell ref="BD62:BJ62"/>
    <mergeCell ref="BD63:BJ63"/>
    <mergeCell ref="BD64:BJ64"/>
    <mergeCell ref="BD65:BJ65"/>
    <mergeCell ref="BD66:BJ66"/>
    <mergeCell ref="O68:U68"/>
    <mergeCell ref="V68:AB68"/>
    <mergeCell ref="AC68:AI68"/>
    <mergeCell ref="AJ68:AP68"/>
    <mergeCell ref="AQ68:AW68"/>
    <mergeCell ref="O62:U62"/>
    <mergeCell ref="O63:U63"/>
    <mergeCell ref="O64:U64"/>
    <mergeCell ref="O65:U65"/>
    <mergeCell ref="O66:U66"/>
    <mergeCell ref="V62:AB62"/>
    <mergeCell ref="V63:AB63"/>
    <mergeCell ref="V64:AB64"/>
    <mergeCell ref="V65:AB65"/>
    <mergeCell ref="V66:AB66"/>
    <mergeCell ref="AQ64:AW64"/>
    <mergeCell ref="AC65:AI65"/>
    <mergeCell ref="AJ65:AP65"/>
    <mergeCell ref="AQ65:AW65"/>
    <mergeCell ref="AC62:AI62"/>
    <mergeCell ref="AJ62:AP62"/>
    <mergeCell ref="AQ62:AW62"/>
    <mergeCell ref="AC63:AI63"/>
    <mergeCell ref="AJ63:AP63"/>
    <mergeCell ref="G64:I64"/>
    <mergeCell ref="G65:I65"/>
    <mergeCell ref="AQ63:AW63"/>
    <mergeCell ref="AC66:AI66"/>
    <mergeCell ref="AJ66:AP66"/>
    <mergeCell ref="AQ66:AW66"/>
    <mergeCell ref="AX62:BC62"/>
    <mergeCell ref="AX63:BC63"/>
    <mergeCell ref="AX64:BC64"/>
    <mergeCell ref="AX65:BC65"/>
    <mergeCell ref="AX66:BC66"/>
    <mergeCell ref="AC64:AI64"/>
    <mergeCell ref="AJ64:AP64"/>
    <mergeCell ref="G66:I66"/>
    <mergeCell ref="C68:M68"/>
    <mergeCell ref="C69:M69"/>
    <mergeCell ref="AY57:BD57"/>
    <mergeCell ref="BE57:BJ57"/>
    <mergeCell ref="B59:N60"/>
    <mergeCell ref="C62:F62"/>
    <mergeCell ref="G62:I62"/>
    <mergeCell ref="J62:M62"/>
    <mergeCell ref="O59:AI59"/>
    <mergeCell ref="AJ59:BJ59"/>
    <mergeCell ref="C57:M57"/>
    <mergeCell ref="O60:U60"/>
    <mergeCell ref="O57:T57"/>
    <mergeCell ref="U57:Z57"/>
    <mergeCell ref="AA57:AF57"/>
    <mergeCell ref="AG57:AL57"/>
    <mergeCell ref="AM57:AR57"/>
    <mergeCell ref="V60:AB60"/>
    <mergeCell ref="AC60:AI60"/>
    <mergeCell ref="AJ60:AP60"/>
    <mergeCell ref="BD60:BJ60"/>
    <mergeCell ref="AX60:BC60"/>
    <mergeCell ref="AQ60:AW60"/>
    <mergeCell ref="G63:I63"/>
    <mergeCell ref="AS56:AX56"/>
    <mergeCell ref="AY56:BD56"/>
    <mergeCell ref="BE56:BJ56"/>
    <mergeCell ref="AS57:AX57"/>
    <mergeCell ref="C56:M56"/>
    <mergeCell ref="O56:T56"/>
    <mergeCell ref="U56:Z56"/>
    <mergeCell ref="AA56:AF56"/>
    <mergeCell ref="AG56:AL56"/>
    <mergeCell ref="AM56:AR56"/>
    <mergeCell ref="AY53:BD53"/>
    <mergeCell ref="BE53:BJ53"/>
    <mergeCell ref="C55:M55"/>
    <mergeCell ref="O55:T55"/>
    <mergeCell ref="U55:Z55"/>
    <mergeCell ref="AA55:AF55"/>
    <mergeCell ref="AG55:AL55"/>
    <mergeCell ref="AM55:AR55"/>
    <mergeCell ref="AS55:AX55"/>
    <mergeCell ref="AY55:BD55"/>
    <mergeCell ref="O53:T53"/>
    <mergeCell ref="U53:Z53"/>
    <mergeCell ref="AA53:AF53"/>
    <mergeCell ref="AG53:AL53"/>
    <mergeCell ref="AM53:AR53"/>
    <mergeCell ref="AS53:AX53"/>
    <mergeCell ref="G53:I53"/>
    <mergeCell ref="BE55:BJ55"/>
    <mergeCell ref="AG52:AL52"/>
    <mergeCell ref="AM52:AR52"/>
    <mergeCell ref="AS52:AX52"/>
    <mergeCell ref="AY52:BD52"/>
    <mergeCell ref="BE52:BJ52"/>
    <mergeCell ref="AA51:AF51"/>
    <mergeCell ref="AG51:AL51"/>
    <mergeCell ref="AM51:AR51"/>
    <mergeCell ref="AS51:AX51"/>
    <mergeCell ref="AY51:BD51"/>
    <mergeCell ref="BE51:BJ51"/>
    <mergeCell ref="G51:I51"/>
    <mergeCell ref="G52:I52"/>
    <mergeCell ref="O50:T50"/>
    <mergeCell ref="U50:Z50"/>
    <mergeCell ref="O51:T51"/>
    <mergeCell ref="U51:Z51"/>
    <mergeCell ref="O52:T52"/>
    <mergeCell ref="U52:Z52"/>
    <mergeCell ref="AA52:AF52"/>
    <mergeCell ref="AY47:BD47"/>
    <mergeCell ref="BE47:BJ47"/>
    <mergeCell ref="AA50:AF50"/>
    <mergeCell ref="AG50:AL50"/>
    <mergeCell ref="AM50:AR50"/>
    <mergeCell ref="AS50:AX50"/>
    <mergeCell ref="AY50:BD50"/>
    <mergeCell ref="BE50:BJ50"/>
    <mergeCell ref="G50:I50"/>
    <mergeCell ref="C49:F49"/>
    <mergeCell ref="J49:M49"/>
    <mergeCell ref="G49:I49"/>
    <mergeCell ref="O49:T49"/>
    <mergeCell ref="U49:Z49"/>
    <mergeCell ref="C38:D38"/>
    <mergeCell ref="F38:G38"/>
    <mergeCell ref="F40:G40"/>
    <mergeCell ref="B41:D41"/>
    <mergeCell ref="B44:BJ44"/>
    <mergeCell ref="B46:N47"/>
    <mergeCell ref="O46:BJ46"/>
    <mergeCell ref="O47:T47"/>
    <mergeCell ref="U47:Z47"/>
    <mergeCell ref="AA47:AF47"/>
    <mergeCell ref="AA49:AF49"/>
    <mergeCell ref="AG49:AL49"/>
    <mergeCell ref="AM49:AR49"/>
    <mergeCell ref="AS49:AX49"/>
    <mergeCell ref="AY49:BD49"/>
    <mergeCell ref="BE49:BJ49"/>
    <mergeCell ref="AG47:AL47"/>
    <mergeCell ref="AM47:AR47"/>
    <mergeCell ref="AS47:AX47"/>
    <mergeCell ref="BD33:BJ33"/>
    <mergeCell ref="E34:S34"/>
    <mergeCell ref="U34:AA34"/>
    <mergeCell ref="AB34:AH34"/>
    <mergeCell ref="AI34:AO34"/>
    <mergeCell ref="AP34:AV34"/>
    <mergeCell ref="AW34:BC34"/>
    <mergeCell ref="BD34:BJ34"/>
    <mergeCell ref="E33:S33"/>
    <mergeCell ref="U33:AA33"/>
    <mergeCell ref="AP33:AV33"/>
    <mergeCell ref="AW33:BC33"/>
    <mergeCell ref="BD31:BJ31"/>
    <mergeCell ref="E32:S32"/>
    <mergeCell ref="U32:AA32"/>
    <mergeCell ref="AB32:AH32"/>
    <mergeCell ref="AI32:AO32"/>
    <mergeCell ref="AP32:AV32"/>
    <mergeCell ref="AW32:BC32"/>
    <mergeCell ref="BD32:BJ32"/>
    <mergeCell ref="D30:K30"/>
    <mergeCell ref="E31:S31"/>
    <mergeCell ref="U31:AA31"/>
    <mergeCell ref="AB31:AH31"/>
    <mergeCell ref="AI31:AO31"/>
    <mergeCell ref="AP31:AV31"/>
    <mergeCell ref="E26:S26"/>
    <mergeCell ref="E27:S27"/>
    <mergeCell ref="U23:AA23"/>
    <mergeCell ref="AB23:AH23"/>
    <mergeCell ref="AI23:AO23"/>
    <mergeCell ref="U25:AA25"/>
    <mergeCell ref="BD28:BJ28"/>
    <mergeCell ref="BD26:BJ26"/>
    <mergeCell ref="U27:AA27"/>
    <mergeCell ref="AB27:AH27"/>
    <mergeCell ref="AI27:AO27"/>
    <mergeCell ref="AP27:AV27"/>
    <mergeCell ref="AW27:BC27"/>
    <mergeCell ref="BD27:BJ27"/>
    <mergeCell ref="AB25:AH25"/>
    <mergeCell ref="AI25:AO25"/>
    <mergeCell ref="AP25:AV25"/>
    <mergeCell ref="AW25:BC25"/>
    <mergeCell ref="BD25:BJ25"/>
    <mergeCell ref="U26:AA26"/>
    <mergeCell ref="AB26:AH26"/>
    <mergeCell ref="AI26:AO26"/>
    <mergeCell ref="AP26:AV26"/>
    <mergeCell ref="AW26:BC26"/>
    <mergeCell ref="BD19:BJ19"/>
    <mergeCell ref="D21:K21"/>
    <mergeCell ref="E22:S22"/>
    <mergeCell ref="E23:S23"/>
    <mergeCell ref="E24:S24"/>
    <mergeCell ref="E25:S25"/>
    <mergeCell ref="AP22:AV22"/>
    <mergeCell ref="AW22:BC22"/>
    <mergeCell ref="BD22:BJ22"/>
    <mergeCell ref="AP23:AV23"/>
    <mergeCell ref="D19:S19"/>
    <mergeCell ref="U19:AA19"/>
    <mergeCell ref="AB19:AH19"/>
    <mergeCell ref="AI19:AO19"/>
    <mergeCell ref="AP19:AV19"/>
    <mergeCell ref="AW19:BC19"/>
    <mergeCell ref="BD23:BJ23"/>
    <mergeCell ref="U24:AA24"/>
    <mergeCell ref="AB24:AH24"/>
    <mergeCell ref="AI24:AO24"/>
    <mergeCell ref="AP24:AV24"/>
    <mergeCell ref="AW24:BC24"/>
    <mergeCell ref="BD24:BJ24"/>
    <mergeCell ref="AP14:AV14"/>
    <mergeCell ref="AW14:BC14"/>
    <mergeCell ref="BD14:BJ14"/>
    <mergeCell ref="U15:AA15"/>
    <mergeCell ref="AB15:AH15"/>
    <mergeCell ref="AI15:AO15"/>
    <mergeCell ref="AP15:AV15"/>
    <mergeCell ref="AW15:BC15"/>
    <mergeCell ref="BD15:BJ15"/>
    <mergeCell ref="E14:S14"/>
    <mergeCell ref="E15:S15"/>
    <mergeCell ref="E16:S16"/>
    <mergeCell ref="E17:S17"/>
    <mergeCell ref="U14:AA14"/>
    <mergeCell ref="AB14:AH14"/>
    <mergeCell ref="U16:AA16"/>
    <mergeCell ref="AB16:AH16"/>
    <mergeCell ref="BD11:BJ11"/>
    <mergeCell ref="D13:S13"/>
    <mergeCell ref="U13:AA13"/>
    <mergeCell ref="AB13:AH13"/>
    <mergeCell ref="AI13:AO13"/>
    <mergeCell ref="AP13:AV13"/>
    <mergeCell ref="AW13:BC13"/>
    <mergeCell ref="BD13:BJ13"/>
    <mergeCell ref="BD16:BJ16"/>
    <mergeCell ref="U17:AA17"/>
    <mergeCell ref="AB17:AH17"/>
    <mergeCell ref="AI17:AO17"/>
    <mergeCell ref="AP17:AV17"/>
    <mergeCell ref="AW17:BC17"/>
    <mergeCell ref="BD17:BJ17"/>
    <mergeCell ref="AI14:AO14"/>
    <mergeCell ref="AG9:AH9"/>
    <mergeCell ref="AU9:AV9"/>
    <mergeCell ref="BI9:BJ9"/>
    <mergeCell ref="C11:S11"/>
    <mergeCell ref="U11:AA11"/>
    <mergeCell ref="AB11:AH11"/>
    <mergeCell ref="AI11:AO11"/>
    <mergeCell ref="AP11:AV11"/>
    <mergeCell ref="AW11:BC11"/>
    <mergeCell ref="B5:BJ5"/>
    <mergeCell ref="B7:T8"/>
    <mergeCell ref="U8:AA8"/>
    <mergeCell ref="AB8:AH8"/>
    <mergeCell ref="AI8:AO8"/>
    <mergeCell ref="AP8:AV8"/>
    <mergeCell ref="AW8:BC8"/>
    <mergeCell ref="BD8:BJ8"/>
    <mergeCell ref="U7:AH7"/>
    <mergeCell ref="AI7:AV7"/>
    <mergeCell ref="AW7:BJ7"/>
  </mergeCells>
  <phoneticPr fontId="13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82"/>
  <sheetViews>
    <sheetView view="pageBreakPreview" zoomScaleNormal="100" zoomScaleSheetLayoutView="100" workbookViewId="0"/>
  </sheetViews>
  <sheetFormatPr defaultRowHeight="13.5"/>
  <cols>
    <col min="1" max="1" width="1" customWidth="1"/>
    <col min="2" max="63" width="1.625" customWidth="1"/>
  </cols>
  <sheetData>
    <row r="1" spans="2:83">
      <c r="AS1" s="181">
        <f>'240'!A1+1</f>
        <v>241</v>
      </c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</row>
    <row r="2" spans="2:83"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</row>
    <row r="3" spans="2:83" ht="15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</row>
    <row r="4" spans="2:83" ht="15" customHeight="1">
      <c r="B4" s="263" t="s">
        <v>586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</row>
    <row r="5" spans="2:83" ht="6.9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2:83" ht="13.5" customHeight="1">
      <c r="B6" s="369" t="s">
        <v>187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 t="s">
        <v>188</v>
      </c>
      <c r="P6" s="370"/>
      <c r="Q6" s="370"/>
      <c r="R6" s="370"/>
      <c r="S6" s="370"/>
      <c r="T6" s="370"/>
      <c r="U6" s="370"/>
      <c r="V6" s="370"/>
      <c r="W6" s="370"/>
      <c r="X6" s="370"/>
      <c r="Y6" s="370"/>
      <c r="Z6" s="370"/>
      <c r="AA6" s="370"/>
      <c r="AB6" s="370"/>
      <c r="AC6" s="370"/>
      <c r="AD6" s="370"/>
      <c r="AE6" s="370" t="s">
        <v>189</v>
      </c>
      <c r="AF6" s="370"/>
      <c r="AG6" s="370"/>
      <c r="AH6" s="370"/>
      <c r="AI6" s="370"/>
      <c r="AJ6" s="370"/>
      <c r="AK6" s="370"/>
      <c r="AL6" s="370"/>
      <c r="AM6" s="370"/>
      <c r="AN6" s="370"/>
      <c r="AO6" s="370"/>
      <c r="AP6" s="370"/>
      <c r="AQ6" s="370"/>
      <c r="AR6" s="370"/>
      <c r="AS6" s="370"/>
      <c r="AT6" s="370"/>
      <c r="AU6" s="373" t="s">
        <v>190</v>
      </c>
      <c r="AV6" s="370"/>
      <c r="AW6" s="370"/>
      <c r="AX6" s="370"/>
      <c r="AY6" s="370"/>
      <c r="AZ6" s="370"/>
      <c r="BA6" s="370"/>
      <c r="BB6" s="370"/>
      <c r="BC6" s="370"/>
      <c r="BD6" s="370"/>
      <c r="BE6" s="370"/>
      <c r="BF6" s="370"/>
      <c r="BG6" s="370"/>
      <c r="BH6" s="370"/>
      <c r="BI6" s="370"/>
      <c r="BJ6" s="374"/>
    </row>
    <row r="7" spans="2:83" ht="13.5" customHeight="1">
      <c r="B7" s="371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72"/>
      <c r="AJ7" s="372"/>
      <c r="AK7" s="372"/>
      <c r="AL7" s="372"/>
      <c r="AM7" s="372"/>
      <c r="AN7" s="372"/>
      <c r="AO7" s="372"/>
      <c r="AP7" s="372"/>
      <c r="AQ7" s="372"/>
      <c r="AR7" s="372"/>
      <c r="AS7" s="372"/>
      <c r="AT7" s="372"/>
      <c r="AU7" s="372"/>
      <c r="AV7" s="372"/>
      <c r="AW7" s="372"/>
      <c r="AX7" s="372"/>
      <c r="AY7" s="372"/>
      <c r="AZ7" s="372"/>
      <c r="BA7" s="372"/>
      <c r="BB7" s="372"/>
      <c r="BC7" s="372"/>
      <c r="BD7" s="372"/>
      <c r="BE7" s="372"/>
      <c r="BF7" s="372"/>
      <c r="BG7" s="372"/>
      <c r="BH7" s="372"/>
      <c r="BI7" s="372"/>
      <c r="BJ7" s="375"/>
    </row>
    <row r="8" spans="2:83" ht="11.1" customHeight="1">
      <c r="N8" s="20"/>
      <c r="AR8" s="362" t="s">
        <v>192</v>
      </c>
      <c r="AS8" s="362"/>
      <c r="AT8" s="362"/>
      <c r="BI8" s="362" t="s">
        <v>193</v>
      </c>
      <c r="BJ8" s="362"/>
    </row>
    <row r="9" spans="2:83" ht="6.95" customHeight="1">
      <c r="N9" s="21"/>
    </row>
    <row r="10" spans="2:83" ht="12" customHeight="1">
      <c r="C10" s="246" t="s">
        <v>191</v>
      </c>
      <c r="D10" s="246"/>
      <c r="E10" s="246"/>
      <c r="F10" s="246"/>
      <c r="G10" s="248">
        <v>20</v>
      </c>
      <c r="H10" s="248"/>
      <c r="I10" s="248"/>
      <c r="J10" s="246" t="s">
        <v>187</v>
      </c>
      <c r="K10" s="246"/>
      <c r="L10" s="246"/>
      <c r="M10" s="246"/>
      <c r="N10" s="21"/>
      <c r="O10" s="358">
        <v>342457</v>
      </c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>
        <v>152786</v>
      </c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77">
        <v>446.1</v>
      </c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377"/>
      <c r="BH10" s="377"/>
      <c r="BI10" s="377"/>
      <c r="BJ10" s="377"/>
    </row>
    <row r="11" spans="2:83" ht="12" customHeight="1">
      <c r="G11" s="248">
        <v>21</v>
      </c>
      <c r="H11" s="248"/>
      <c r="I11" s="248"/>
      <c r="N11" s="21"/>
      <c r="O11" s="358">
        <v>345179</v>
      </c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>
        <v>150600</v>
      </c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77">
        <v>436.3</v>
      </c>
      <c r="AV11" s="377"/>
      <c r="AW11" s="377"/>
      <c r="AX11" s="377"/>
      <c r="AY11" s="377"/>
      <c r="AZ11" s="377"/>
      <c r="BA11" s="377"/>
      <c r="BB11" s="377"/>
      <c r="BC11" s="377"/>
      <c r="BD11" s="377"/>
      <c r="BE11" s="377"/>
      <c r="BF11" s="377"/>
      <c r="BG11" s="377"/>
      <c r="BH11" s="377"/>
      <c r="BI11" s="377"/>
      <c r="BJ11" s="377"/>
    </row>
    <row r="12" spans="2:83" ht="12" customHeight="1">
      <c r="G12" s="248">
        <v>22</v>
      </c>
      <c r="H12" s="248"/>
      <c r="I12" s="248"/>
      <c r="N12" s="21"/>
      <c r="O12" s="358">
        <v>349588</v>
      </c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>
        <v>154893</v>
      </c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8"/>
      <c r="AQ12" s="358"/>
      <c r="AR12" s="358"/>
      <c r="AS12" s="358"/>
      <c r="AT12" s="358"/>
      <c r="AU12" s="377">
        <v>443.1</v>
      </c>
      <c r="AV12" s="377"/>
      <c r="AW12" s="377"/>
      <c r="AX12" s="377"/>
      <c r="AY12" s="377"/>
      <c r="AZ12" s="377"/>
      <c r="BA12" s="377"/>
      <c r="BB12" s="377"/>
      <c r="BC12" s="377"/>
      <c r="BD12" s="377"/>
      <c r="BE12" s="377"/>
      <c r="BF12" s="377"/>
      <c r="BG12" s="377"/>
      <c r="BH12" s="377"/>
      <c r="BI12" s="377"/>
      <c r="BJ12" s="377"/>
    </row>
    <row r="13" spans="2:83" ht="12" customHeight="1">
      <c r="G13" s="248">
        <v>23</v>
      </c>
      <c r="H13" s="248"/>
      <c r="I13" s="248"/>
      <c r="N13" s="21"/>
      <c r="O13" s="358">
        <v>352293</v>
      </c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>
        <v>153183</v>
      </c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77">
        <v>434.8</v>
      </c>
      <c r="AV13" s="377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</row>
    <row r="14" spans="2:83" ht="12" customHeight="1">
      <c r="G14" s="327">
        <v>24</v>
      </c>
      <c r="H14" s="327"/>
      <c r="I14" s="327"/>
      <c r="N14" s="21"/>
      <c r="O14" s="356">
        <v>354434</v>
      </c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>
        <v>152665</v>
      </c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76">
        <v>430.7</v>
      </c>
      <c r="AV14" s="376"/>
      <c r="AW14" s="376"/>
      <c r="AX14" s="376"/>
      <c r="AY14" s="376"/>
      <c r="AZ14" s="376"/>
      <c r="BA14" s="376"/>
      <c r="BB14" s="376"/>
      <c r="BC14" s="376"/>
      <c r="BD14" s="376"/>
      <c r="BE14" s="376"/>
      <c r="BF14" s="376"/>
      <c r="BG14" s="376"/>
      <c r="BH14" s="376"/>
      <c r="BI14" s="376"/>
      <c r="BJ14" s="376"/>
    </row>
    <row r="15" spans="2:83" ht="6.9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2:83" ht="11.1" customHeight="1">
      <c r="B16" s="18"/>
      <c r="C16" s="353" t="s">
        <v>15</v>
      </c>
      <c r="D16" s="353"/>
      <c r="E16" s="15" t="s">
        <v>194</v>
      </c>
      <c r="F16" s="17" t="s">
        <v>195</v>
      </c>
    </row>
    <row r="17" spans="2:62" ht="11.1" customHeight="1">
      <c r="B17" s="354" t="s">
        <v>16</v>
      </c>
      <c r="C17" s="354"/>
      <c r="D17" s="354"/>
      <c r="E17" s="16" t="s">
        <v>194</v>
      </c>
      <c r="F17" s="17" t="s">
        <v>196</v>
      </c>
    </row>
    <row r="19" spans="2:62" ht="15" customHeight="1">
      <c r="B19" s="263" t="s">
        <v>587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</row>
    <row r="20" spans="2:62" ht="11.1" customHeight="1">
      <c r="BJ20" s="1" t="s">
        <v>197</v>
      </c>
    </row>
    <row r="21" spans="2:62" ht="13.5" customHeight="1">
      <c r="B21" s="300" t="s">
        <v>187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 t="s">
        <v>198</v>
      </c>
      <c r="N21" s="257"/>
      <c r="O21" s="257"/>
      <c r="P21" s="257"/>
      <c r="Q21" s="257"/>
      <c r="R21" s="257"/>
      <c r="S21" s="257"/>
      <c r="T21" s="257"/>
      <c r="U21" s="257"/>
      <c r="V21" s="257"/>
      <c r="W21" s="257" t="s">
        <v>199</v>
      </c>
      <c r="X21" s="257"/>
      <c r="Y21" s="257"/>
      <c r="Z21" s="257"/>
      <c r="AA21" s="257"/>
      <c r="AB21" s="257"/>
      <c r="AC21" s="257"/>
      <c r="AD21" s="257"/>
      <c r="AE21" s="257"/>
      <c r="AF21" s="257"/>
      <c r="AG21" s="257" t="s">
        <v>200</v>
      </c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  <c r="AS21" s="257"/>
      <c r="AT21" s="257"/>
      <c r="AU21" s="257"/>
      <c r="AV21" s="257"/>
      <c r="AW21" s="257"/>
      <c r="AX21" s="257"/>
      <c r="AY21" s="257"/>
      <c r="AZ21" s="257"/>
      <c r="BA21" s="257"/>
      <c r="BB21" s="257"/>
      <c r="BC21" s="257"/>
      <c r="BD21" s="257"/>
      <c r="BE21" s="257"/>
      <c r="BF21" s="257"/>
      <c r="BG21" s="257"/>
      <c r="BH21" s="257"/>
      <c r="BI21" s="257"/>
      <c r="BJ21" s="258"/>
    </row>
    <row r="22" spans="2:62" ht="13.5" customHeight="1">
      <c r="B22" s="303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5" t="s">
        <v>201</v>
      </c>
      <c r="AH22" s="255"/>
      <c r="AI22" s="255"/>
      <c r="AJ22" s="255"/>
      <c r="AK22" s="255"/>
      <c r="AL22" s="255"/>
      <c r="AM22" s="255"/>
      <c r="AN22" s="255"/>
      <c r="AO22" s="255"/>
      <c r="AP22" s="255"/>
      <c r="AQ22" s="259" t="s">
        <v>202</v>
      </c>
      <c r="AR22" s="259"/>
      <c r="AS22" s="259"/>
      <c r="AT22" s="259"/>
      <c r="AU22" s="259"/>
      <c r="AV22" s="259"/>
      <c r="AW22" s="259"/>
      <c r="AX22" s="259"/>
      <c r="AY22" s="259"/>
      <c r="AZ22" s="259"/>
      <c r="BA22" s="259" t="s">
        <v>203</v>
      </c>
      <c r="BB22" s="259"/>
      <c r="BC22" s="259"/>
      <c r="BD22" s="259"/>
      <c r="BE22" s="259"/>
      <c r="BF22" s="259"/>
      <c r="BG22" s="259"/>
      <c r="BH22" s="259"/>
      <c r="BI22" s="259"/>
      <c r="BJ22" s="260"/>
    </row>
    <row r="23" spans="2:62" ht="6.95" customHeight="1">
      <c r="L23" s="20"/>
    </row>
    <row r="24" spans="2:62" ht="12" customHeight="1">
      <c r="C24" s="246" t="s">
        <v>191</v>
      </c>
      <c r="D24" s="246"/>
      <c r="E24" s="246"/>
      <c r="F24" s="248">
        <v>20</v>
      </c>
      <c r="G24" s="248"/>
      <c r="H24" s="248"/>
      <c r="I24" s="246" t="s">
        <v>187</v>
      </c>
      <c r="J24" s="246"/>
      <c r="K24" s="246"/>
      <c r="L24" s="21"/>
      <c r="M24" s="358">
        <v>1428796</v>
      </c>
      <c r="N24" s="358"/>
      <c r="O24" s="358"/>
      <c r="P24" s="358"/>
      <c r="Q24" s="358"/>
      <c r="R24" s="358"/>
      <c r="S24" s="358"/>
      <c r="T24" s="358"/>
      <c r="U24" s="358"/>
      <c r="V24" s="358"/>
      <c r="W24" s="358">
        <v>103332</v>
      </c>
      <c r="X24" s="358"/>
      <c r="Y24" s="358"/>
      <c r="Z24" s="358"/>
      <c r="AA24" s="358"/>
      <c r="AB24" s="358"/>
      <c r="AC24" s="358"/>
      <c r="AD24" s="358"/>
      <c r="AE24" s="358"/>
      <c r="AF24" s="358"/>
      <c r="AG24" s="358">
        <v>1325464</v>
      </c>
      <c r="AH24" s="358"/>
      <c r="AI24" s="358"/>
      <c r="AJ24" s="358"/>
      <c r="AK24" s="358"/>
      <c r="AL24" s="358"/>
      <c r="AM24" s="358"/>
      <c r="AN24" s="358"/>
      <c r="AO24" s="358"/>
      <c r="AP24" s="358"/>
      <c r="AQ24" s="358">
        <v>429237</v>
      </c>
      <c r="AR24" s="358"/>
      <c r="AS24" s="358"/>
      <c r="AT24" s="358"/>
      <c r="AU24" s="358"/>
      <c r="AV24" s="358"/>
      <c r="AW24" s="358"/>
      <c r="AX24" s="358"/>
      <c r="AY24" s="358"/>
      <c r="AZ24" s="358"/>
      <c r="BA24" s="358">
        <v>896227</v>
      </c>
      <c r="BB24" s="358"/>
      <c r="BC24" s="358"/>
      <c r="BD24" s="358"/>
      <c r="BE24" s="358"/>
      <c r="BF24" s="358"/>
      <c r="BG24" s="358"/>
      <c r="BH24" s="358"/>
      <c r="BI24" s="358"/>
      <c r="BJ24" s="358"/>
    </row>
    <row r="25" spans="2:62" ht="12" customHeight="1">
      <c r="F25" s="248">
        <v>21</v>
      </c>
      <c r="G25" s="248"/>
      <c r="H25" s="248"/>
      <c r="L25" s="21"/>
      <c r="M25" s="358">
        <v>1434315</v>
      </c>
      <c r="N25" s="358"/>
      <c r="O25" s="358"/>
      <c r="P25" s="358"/>
      <c r="Q25" s="358"/>
      <c r="R25" s="358"/>
      <c r="S25" s="358"/>
      <c r="T25" s="358"/>
      <c r="U25" s="358"/>
      <c r="V25" s="358"/>
      <c r="W25" s="358">
        <v>104522</v>
      </c>
      <c r="X25" s="358"/>
      <c r="Y25" s="358"/>
      <c r="Z25" s="358"/>
      <c r="AA25" s="358"/>
      <c r="AB25" s="358"/>
      <c r="AC25" s="358"/>
      <c r="AD25" s="358"/>
      <c r="AE25" s="358"/>
      <c r="AF25" s="358"/>
      <c r="AG25" s="358">
        <v>1329793</v>
      </c>
      <c r="AH25" s="358"/>
      <c r="AI25" s="358"/>
      <c r="AJ25" s="358"/>
      <c r="AK25" s="358"/>
      <c r="AL25" s="358"/>
      <c r="AM25" s="358"/>
      <c r="AN25" s="358"/>
      <c r="AO25" s="358"/>
      <c r="AP25" s="358"/>
      <c r="AQ25" s="358">
        <v>430569</v>
      </c>
      <c r="AR25" s="358"/>
      <c r="AS25" s="358"/>
      <c r="AT25" s="358"/>
      <c r="AU25" s="358"/>
      <c r="AV25" s="358"/>
      <c r="AW25" s="358"/>
      <c r="AX25" s="358"/>
      <c r="AY25" s="358"/>
      <c r="AZ25" s="358"/>
      <c r="BA25" s="358">
        <v>899224</v>
      </c>
      <c r="BB25" s="358"/>
      <c r="BC25" s="358"/>
      <c r="BD25" s="358"/>
      <c r="BE25" s="358"/>
      <c r="BF25" s="358"/>
      <c r="BG25" s="358"/>
      <c r="BH25" s="358"/>
      <c r="BI25" s="358"/>
      <c r="BJ25" s="358"/>
    </row>
    <row r="26" spans="2:62" ht="12" customHeight="1">
      <c r="F26" s="248">
        <v>22</v>
      </c>
      <c r="G26" s="248"/>
      <c r="H26" s="248"/>
      <c r="L26" s="21"/>
      <c r="M26" s="358">
        <v>1439721</v>
      </c>
      <c r="N26" s="358"/>
      <c r="O26" s="358"/>
      <c r="P26" s="358"/>
      <c r="Q26" s="358"/>
      <c r="R26" s="358"/>
      <c r="S26" s="358"/>
      <c r="T26" s="358"/>
      <c r="U26" s="358"/>
      <c r="V26" s="358"/>
      <c r="W26" s="358">
        <v>104539</v>
      </c>
      <c r="X26" s="358"/>
      <c r="Y26" s="358"/>
      <c r="Z26" s="358"/>
      <c r="AA26" s="358"/>
      <c r="AB26" s="358"/>
      <c r="AC26" s="358"/>
      <c r="AD26" s="358"/>
      <c r="AE26" s="358"/>
      <c r="AF26" s="358"/>
      <c r="AG26" s="358">
        <v>1335182</v>
      </c>
      <c r="AH26" s="358"/>
      <c r="AI26" s="358"/>
      <c r="AJ26" s="358"/>
      <c r="AK26" s="358"/>
      <c r="AL26" s="358"/>
      <c r="AM26" s="358"/>
      <c r="AN26" s="358"/>
      <c r="AO26" s="358"/>
      <c r="AP26" s="358"/>
      <c r="AQ26" s="358">
        <v>432247</v>
      </c>
      <c r="AR26" s="358"/>
      <c r="AS26" s="358"/>
      <c r="AT26" s="358"/>
      <c r="AU26" s="358"/>
      <c r="AV26" s="358"/>
      <c r="AW26" s="358"/>
      <c r="AX26" s="358"/>
      <c r="AY26" s="358"/>
      <c r="AZ26" s="358"/>
      <c r="BA26" s="358">
        <v>902935</v>
      </c>
      <c r="BB26" s="358"/>
      <c r="BC26" s="358"/>
      <c r="BD26" s="358"/>
      <c r="BE26" s="358"/>
      <c r="BF26" s="358"/>
      <c r="BG26" s="358"/>
      <c r="BH26" s="358"/>
      <c r="BI26" s="358"/>
      <c r="BJ26" s="358"/>
    </row>
    <row r="27" spans="2:62" ht="12" customHeight="1">
      <c r="F27" s="248">
        <v>23</v>
      </c>
      <c r="G27" s="248"/>
      <c r="H27" s="248"/>
      <c r="L27" s="21"/>
      <c r="M27" s="358">
        <v>1443285</v>
      </c>
      <c r="N27" s="358"/>
      <c r="O27" s="358"/>
      <c r="P27" s="358"/>
      <c r="Q27" s="358"/>
      <c r="R27" s="358"/>
      <c r="S27" s="358"/>
      <c r="T27" s="358"/>
      <c r="U27" s="358"/>
      <c r="V27" s="358"/>
      <c r="W27" s="358">
        <v>104527</v>
      </c>
      <c r="X27" s="358"/>
      <c r="Y27" s="358"/>
      <c r="Z27" s="358"/>
      <c r="AA27" s="358"/>
      <c r="AB27" s="358"/>
      <c r="AC27" s="358"/>
      <c r="AD27" s="358"/>
      <c r="AE27" s="358"/>
      <c r="AF27" s="358"/>
      <c r="AG27" s="358">
        <v>1338758</v>
      </c>
      <c r="AH27" s="358"/>
      <c r="AI27" s="358"/>
      <c r="AJ27" s="358"/>
      <c r="AK27" s="358"/>
      <c r="AL27" s="358"/>
      <c r="AM27" s="358"/>
      <c r="AN27" s="358"/>
      <c r="AO27" s="358"/>
      <c r="AP27" s="358"/>
      <c r="AQ27" s="358">
        <v>433527</v>
      </c>
      <c r="AR27" s="358"/>
      <c r="AS27" s="358"/>
      <c r="AT27" s="358"/>
      <c r="AU27" s="358"/>
      <c r="AV27" s="358"/>
      <c r="AW27" s="358"/>
      <c r="AX27" s="358"/>
      <c r="AY27" s="358"/>
      <c r="AZ27" s="358"/>
      <c r="BA27" s="358">
        <v>905231</v>
      </c>
      <c r="BB27" s="358"/>
      <c r="BC27" s="358"/>
      <c r="BD27" s="358"/>
      <c r="BE27" s="358"/>
      <c r="BF27" s="358"/>
      <c r="BG27" s="358"/>
      <c r="BH27" s="358"/>
      <c r="BI27" s="358"/>
      <c r="BJ27" s="358"/>
    </row>
    <row r="28" spans="2:62" ht="12" customHeight="1">
      <c r="F28" s="327">
        <v>24</v>
      </c>
      <c r="G28" s="327"/>
      <c r="H28" s="327"/>
      <c r="L28" s="21"/>
      <c r="M28" s="356">
        <v>1448855</v>
      </c>
      <c r="N28" s="356"/>
      <c r="O28" s="356"/>
      <c r="P28" s="356"/>
      <c r="Q28" s="356"/>
      <c r="R28" s="356"/>
      <c r="S28" s="356"/>
      <c r="T28" s="356"/>
      <c r="U28" s="356"/>
      <c r="V28" s="356"/>
      <c r="W28" s="356">
        <v>104552</v>
      </c>
      <c r="X28" s="356"/>
      <c r="Y28" s="356"/>
      <c r="Z28" s="356"/>
      <c r="AA28" s="356"/>
      <c r="AB28" s="356"/>
      <c r="AC28" s="356"/>
      <c r="AD28" s="356"/>
      <c r="AE28" s="356"/>
      <c r="AF28" s="356"/>
      <c r="AG28" s="356">
        <v>1344303</v>
      </c>
      <c r="AH28" s="356"/>
      <c r="AI28" s="356"/>
      <c r="AJ28" s="356"/>
      <c r="AK28" s="356"/>
      <c r="AL28" s="356"/>
      <c r="AM28" s="356"/>
      <c r="AN28" s="356"/>
      <c r="AO28" s="356"/>
      <c r="AP28" s="356"/>
      <c r="AQ28" s="356">
        <v>434785</v>
      </c>
      <c r="AR28" s="356"/>
      <c r="AS28" s="356"/>
      <c r="AT28" s="356"/>
      <c r="AU28" s="356"/>
      <c r="AV28" s="356"/>
      <c r="AW28" s="356"/>
      <c r="AX28" s="356"/>
      <c r="AY28" s="356"/>
      <c r="AZ28" s="356"/>
      <c r="BA28" s="356">
        <v>909518</v>
      </c>
      <c r="BB28" s="356"/>
      <c r="BC28" s="356"/>
      <c r="BD28" s="356"/>
      <c r="BE28" s="356"/>
      <c r="BF28" s="356"/>
      <c r="BG28" s="356"/>
      <c r="BH28" s="356"/>
      <c r="BI28" s="356"/>
      <c r="BJ28" s="356"/>
    </row>
    <row r="29" spans="2:62" ht="6.95" customHeight="1">
      <c r="B29" s="2"/>
      <c r="C29" s="2"/>
      <c r="D29" s="2"/>
      <c r="E29" s="2"/>
      <c r="F29" s="2"/>
      <c r="G29" s="2"/>
      <c r="H29" s="2"/>
      <c r="I29" s="2"/>
      <c r="J29" s="2"/>
      <c r="K29" s="2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2:62" ht="11.1" customHeight="1">
      <c r="B30" s="354" t="s">
        <v>16</v>
      </c>
      <c r="C30" s="354"/>
      <c r="D30" s="354"/>
      <c r="E30" s="16" t="s">
        <v>17</v>
      </c>
      <c r="F30" s="17" t="s">
        <v>196</v>
      </c>
    </row>
    <row r="32" spans="2:62" ht="15" customHeight="1">
      <c r="B32" s="263" t="s">
        <v>588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</row>
    <row r="33" spans="2:62" ht="11.1" customHeight="1">
      <c r="BJ33" s="19" t="s">
        <v>204</v>
      </c>
    </row>
    <row r="34" spans="2:62" ht="13.5" customHeight="1">
      <c r="B34" s="300" t="s">
        <v>187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 t="s">
        <v>198</v>
      </c>
      <c r="O34" s="257"/>
      <c r="P34" s="257"/>
      <c r="Q34" s="257"/>
      <c r="R34" s="257"/>
      <c r="S34" s="257"/>
      <c r="T34" s="257"/>
      <c r="U34" s="257" t="s">
        <v>205</v>
      </c>
      <c r="V34" s="257"/>
      <c r="W34" s="257"/>
      <c r="X34" s="257"/>
      <c r="Y34" s="257"/>
      <c r="Z34" s="257"/>
      <c r="AA34" s="257"/>
      <c r="AB34" s="257" t="s">
        <v>206</v>
      </c>
      <c r="AC34" s="257"/>
      <c r="AD34" s="257"/>
      <c r="AE34" s="257"/>
      <c r="AF34" s="257"/>
      <c r="AG34" s="257"/>
      <c r="AH34" s="257"/>
      <c r="AI34" s="257" t="s">
        <v>207</v>
      </c>
      <c r="AJ34" s="257"/>
      <c r="AK34" s="257"/>
      <c r="AL34" s="257"/>
      <c r="AM34" s="257"/>
      <c r="AN34" s="257"/>
      <c r="AO34" s="257"/>
      <c r="AP34" s="257" t="s">
        <v>208</v>
      </c>
      <c r="AQ34" s="257"/>
      <c r="AR34" s="257"/>
      <c r="AS34" s="257"/>
      <c r="AT34" s="257"/>
      <c r="AU34" s="257"/>
      <c r="AV34" s="257"/>
      <c r="AW34" s="257" t="s">
        <v>209</v>
      </c>
      <c r="AX34" s="257"/>
      <c r="AY34" s="257"/>
      <c r="AZ34" s="257"/>
      <c r="BA34" s="257"/>
      <c r="BB34" s="257"/>
      <c r="BC34" s="257"/>
      <c r="BD34" s="257" t="s">
        <v>210</v>
      </c>
      <c r="BE34" s="257"/>
      <c r="BF34" s="257"/>
      <c r="BG34" s="257"/>
      <c r="BH34" s="257"/>
      <c r="BI34" s="257"/>
      <c r="BJ34" s="258"/>
    </row>
    <row r="35" spans="2:62" ht="6.95" customHeight="1">
      <c r="M35" s="20"/>
    </row>
    <row r="36" spans="2:62" ht="12" customHeight="1">
      <c r="C36" s="246" t="s">
        <v>191</v>
      </c>
      <c r="D36" s="246"/>
      <c r="E36" s="246"/>
      <c r="F36" s="246"/>
      <c r="G36" s="248">
        <v>20</v>
      </c>
      <c r="H36" s="248"/>
      <c r="I36" s="246" t="s">
        <v>187</v>
      </c>
      <c r="J36" s="246"/>
      <c r="K36" s="246"/>
      <c r="L36" s="246"/>
      <c r="M36" s="21"/>
      <c r="N36" s="358">
        <v>152786</v>
      </c>
      <c r="O36" s="358"/>
      <c r="P36" s="358"/>
      <c r="Q36" s="358"/>
      <c r="R36" s="358"/>
      <c r="S36" s="358"/>
      <c r="T36" s="358"/>
      <c r="U36" s="358">
        <v>14619</v>
      </c>
      <c r="V36" s="358"/>
      <c r="W36" s="358"/>
      <c r="X36" s="358"/>
      <c r="Y36" s="358"/>
      <c r="Z36" s="358"/>
      <c r="AA36" s="358"/>
      <c r="AB36" s="358">
        <v>12674</v>
      </c>
      <c r="AC36" s="358"/>
      <c r="AD36" s="358"/>
      <c r="AE36" s="358"/>
      <c r="AF36" s="358"/>
      <c r="AG36" s="358"/>
      <c r="AH36" s="358"/>
      <c r="AI36" s="358">
        <v>9836</v>
      </c>
      <c r="AJ36" s="358"/>
      <c r="AK36" s="358"/>
      <c r="AL36" s="358"/>
      <c r="AM36" s="358"/>
      <c r="AN36" s="358"/>
      <c r="AO36" s="358"/>
      <c r="AP36" s="358">
        <v>8758</v>
      </c>
      <c r="AQ36" s="358"/>
      <c r="AR36" s="358"/>
      <c r="AS36" s="358"/>
      <c r="AT36" s="358"/>
      <c r="AU36" s="358"/>
      <c r="AV36" s="358"/>
      <c r="AW36" s="358">
        <v>7482</v>
      </c>
      <c r="AX36" s="358"/>
      <c r="AY36" s="358"/>
      <c r="AZ36" s="358"/>
      <c r="BA36" s="358"/>
      <c r="BB36" s="358"/>
      <c r="BC36" s="358"/>
      <c r="BD36" s="358">
        <v>7435</v>
      </c>
      <c r="BE36" s="358"/>
      <c r="BF36" s="358"/>
      <c r="BG36" s="358"/>
      <c r="BH36" s="358"/>
      <c r="BI36" s="358"/>
      <c r="BJ36" s="358"/>
    </row>
    <row r="37" spans="2:62" ht="12" customHeight="1">
      <c r="G37" s="248">
        <v>21</v>
      </c>
      <c r="H37" s="248"/>
      <c r="M37" s="21"/>
      <c r="N37" s="358">
        <v>150600</v>
      </c>
      <c r="O37" s="358"/>
      <c r="P37" s="358"/>
      <c r="Q37" s="358"/>
      <c r="R37" s="358"/>
      <c r="S37" s="358"/>
      <c r="T37" s="358"/>
      <c r="U37" s="358">
        <v>14742</v>
      </c>
      <c r="V37" s="358"/>
      <c r="W37" s="358"/>
      <c r="X37" s="358"/>
      <c r="Y37" s="358"/>
      <c r="Z37" s="358"/>
      <c r="AA37" s="358"/>
      <c r="AB37" s="358">
        <v>11960</v>
      </c>
      <c r="AC37" s="358"/>
      <c r="AD37" s="358"/>
      <c r="AE37" s="358"/>
      <c r="AF37" s="358"/>
      <c r="AG37" s="358"/>
      <c r="AH37" s="358"/>
      <c r="AI37" s="358">
        <v>8740</v>
      </c>
      <c r="AJ37" s="358"/>
      <c r="AK37" s="358"/>
      <c r="AL37" s="358"/>
      <c r="AM37" s="358"/>
      <c r="AN37" s="358"/>
      <c r="AO37" s="358"/>
      <c r="AP37" s="358">
        <v>8510</v>
      </c>
      <c r="AQ37" s="358"/>
      <c r="AR37" s="358"/>
      <c r="AS37" s="358"/>
      <c r="AT37" s="358"/>
      <c r="AU37" s="358"/>
      <c r="AV37" s="358"/>
      <c r="AW37" s="358">
        <v>7838</v>
      </c>
      <c r="AX37" s="358"/>
      <c r="AY37" s="358"/>
      <c r="AZ37" s="358"/>
      <c r="BA37" s="358"/>
      <c r="BB37" s="358"/>
      <c r="BC37" s="358"/>
      <c r="BD37" s="358">
        <v>7184</v>
      </c>
      <c r="BE37" s="358"/>
      <c r="BF37" s="358"/>
      <c r="BG37" s="358"/>
      <c r="BH37" s="358"/>
      <c r="BI37" s="358"/>
      <c r="BJ37" s="358"/>
    </row>
    <row r="38" spans="2:62" ht="12" customHeight="1">
      <c r="G38" s="248">
        <v>22</v>
      </c>
      <c r="H38" s="248"/>
      <c r="M38" s="21"/>
      <c r="N38" s="358">
        <v>154893</v>
      </c>
      <c r="O38" s="358"/>
      <c r="P38" s="358"/>
      <c r="Q38" s="358"/>
      <c r="R38" s="358"/>
      <c r="S38" s="358"/>
      <c r="T38" s="358"/>
      <c r="U38" s="358">
        <v>16819</v>
      </c>
      <c r="V38" s="358"/>
      <c r="W38" s="358"/>
      <c r="X38" s="358"/>
      <c r="Y38" s="358"/>
      <c r="Z38" s="358"/>
      <c r="AA38" s="358"/>
      <c r="AB38" s="358">
        <v>14006</v>
      </c>
      <c r="AC38" s="358"/>
      <c r="AD38" s="358"/>
      <c r="AE38" s="358"/>
      <c r="AF38" s="358"/>
      <c r="AG38" s="358"/>
      <c r="AH38" s="358"/>
      <c r="AI38" s="358">
        <v>9065</v>
      </c>
      <c r="AJ38" s="358"/>
      <c r="AK38" s="358"/>
      <c r="AL38" s="358"/>
      <c r="AM38" s="358"/>
      <c r="AN38" s="358"/>
      <c r="AO38" s="358"/>
      <c r="AP38" s="358">
        <v>8491</v>
      </c>
      <c r="AQ38" s="358"/>
      <c r="AR38" s="358"/>
      <c r="AS38" s="358"/>
      <c r="AT38" s="358"/>
      <c r="AU38" s="358"/>
      <c r="AV38" s="358"/>
      <c r="AW38" s="358">
        <v>7578</v>
      </c>
      <c r="AX38" s="358"/>
      <c r="AY38" s="358"/>
      <c r="AZ38" s="358"/>
      <c r="BA38" s="358"/>
      <c r="BB38" s="358"/>
      <c r="BC38" s="358"/>
      <c r="BD38" s="358">
        <v>6709</v>
      </c>
      <c r="BE38" s="358"/>
      <c r="BF38" s="358"/>
      <c r="BG38" s="358"/>
      <c r="BH38" s="358"/>
      <c r="BI38" s="358"/>
      <c r="BJ38" s="358"/>
    </row>
    <row r="39" spans="2:62" ht="12" customHeight="1">
      <c r="G39" s="248">
        <v>23</v>
      </c>
      <c r="H39" s="248"/>
      <c r="M39" s="21"/>
      <c r="N39" s="358">
        <v>153183</v>
      </c>
      <c r="O39" s="358"/>
      <c r="P39" s="358"/>
      <c r="Q39" s="358"/>
      <c r="R39" s="358"/>
      <c r="S39" s="358"/>
      <c r="T39" s="358"/>
      <c r="U39" s="358">
        <v>15962</v>
      </c>
      <c r="V39" s="358"/>
      <c r="W39" s="358"/>
      <c r="X39" s="358"/>
      <c r="Y39" s="358"/>
      <c r="Z39" s="358"/>
      <c r="AA39" s="358"/>
      <c r="AB39" s="358">
        <v>12011</v>
      </c>
      <c r="AC39" s="358"/>
      <c r="AD39" s="358"/>
      <c r="AE39" s="358"/>
      <c r="AF39" s="358"/>
      <c r="AG39" s="358"/>
      <c r="AH39" s="358"/>
      <c r="AI39" s="358">
        <v>9394</v>
      </c>
      <c r="AJ39" s="358"/>
      <c r="AK39" s="358"/>
      <c r="AL39" s="358"/>
      <c r="AM39" s="358"/>
      <c r="AN39" s="358"/>
      <c r="AO39" s="358"/>
      <c r="AP39" s="358">
        <v>7545</v>
      </c>
      <c r="AQ39" s="358"/>
      <c r="AR39" s="358"/>
      <c r="AS39" s="358"/>
      <c r="AT39" s="358"/>
      <c r="AU39" s="358"/>
      <c r="AV39" s="358"/>
      <c r="AW39" s="358">
        <v>6880</v>
      </c>
      <c r="AX39" s="358"/>
      <c r="AY39" s="358"/>
      <c r="AZ39" s="358"/>
      <c r="BA39" s="358"/>
      <c r="BB39" s="358"/>
      <c r="BC39" s="358"/>
      <c r="BD39" s="358">
        <v>7114</v>
      </c>
      <c r="BE39" s="358"/>
      <c r="BF39" s="358"/>
      <c r="BG39" s="358"/>
      <c r="BH39" s="358"/>
      <c r="BI39" s="358"/>
      <c r="BJ39" s="358"/>
    </row>
    <row r="40" spans="2:62" ht="12" customHeight="1">
      <c r="G40" s="327">
        <v>24</v>
      </c>
      <c r="H40" s="327"/>
      <c r="M40" s="21"/>
      <c r="N40" s="356">
        <v>152665</v>
      </c>
      <c r="O40" s="356"/>
      <c r="P40" s="356"/>
      <c r="Q40" s="356"/>
      <c r="R40" s="356"/>
      <c r="S40" s="356"/>
      <c r="T40" s="356"/>
      <c r="U40" s="356">
        <v>16177</v>
      </c>
      <c r="V40" s="356"/>
      <c r="W40" s="356"/>
      <c r="X40" s="356"/>
      <c r="Y40" s="356"/>
      <c r="Z40" s="356"/>
      <c r="AA40" s="356"/>
      <c r="AB40" s="356">
        <v>12200</v>
      </c>
      <c r="AC40" s="356"/>
      <c r="AD40" s="356"/>
      <c r="AE40" s="356"/>
      <c r="AF40" s="356"/>
      <c r="AG40" s="356"/>
      <c r="AH40" s="356"/>
      <c r="AI40" s="356">
        <v>9242</v>
      </c>
      <c r="AJ40" s="356"/>
      <c r="AK40" s="356"/>
      <c r="AL40" s="356"/>
      <c r="AM40" s="356"/>
      <c r="AN40" s="356"/>
      <c r="AO40" s="356"/>
      <c r="AP40" s="356">
        <v>8226</v>
      </c>
      <c r="AQ40" s="356"/>
      <c r="AR40" s="356"/>
      <c r="AS40" s="356"/>
      <c r="AT40" s="356"/>
      <c r="AU40" s="356"/>
      <c r="AV40" s="356"/>
      <c r="AW40" s="356">
        <v>7061</v>
      </c>
      <c r="AX40" s="356"/>
      <c r="AY40" s="356"/>
      <c r="AZ40" s="356"/>
      <c r="BA40" s="356"/>
      <c r="BB40" s="356"/>
      <c r="BC40" s="356"/>
      <c r="BD40" s="356">
        <v>6312</v>
      </c>
      <c r="BE40" s="356"/>
      <c r="BF40" s="356"/>
      <c r="BG40" s="356"/>
      <c r="BH40" s="356"/>
      <c r="BI40" s="356"/>
      <c r="BJ40" s="356"/>
    </row>
    <row r="41" spans="2:62" ht="6.9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2:62" ht="13.5" customHeight="1">
      <c r="B42" s="300" t="s">
        <v>187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 t="s">
        <v>211</v>
      </c>
      <c r="O42" s="257"/>
      <c r="P42" s="257"/>
      <c r="Q42" s="257"/>
      <c r="R42" s="257"/>
      <c r="S42" s="257"/>
      <c r="T42" s="257"/>
      <c r="U42" s="257"/>
      <c r="V42" s="257" t="s">
        <v>212</v>
      </c>
      <c r="W42" s="257"/>
      <c r="X42" s="257"/>
      <c r="Y42" s="257"/>
      <c r="Z42" s="257"/>
      <c r="AA42" s="257"/>
      <c r="AB42" s="257"/>
      <c r="AC42" s="257"/>
      <c r="AD42" s="257" t="s">
        <v>213</v>
      </c>
      <c r="AE42" s="257"/>
      <c r="AF42" s="257"/>
      <c r="AG42" s="257"/>
      <c r="AH42" s="257"/>
      <c r="AI42" s="257"/>
      <c r="AJ42" s="257"/>
      <c r="AK42" s="257"/>
      <c r="AL42" s="257" t="s">
        <v>214</v>
      </c>
      <c r="AM42" s="257"/>
      <c r="AN42" s="257"/>
      <c r="AO42" s="257"/>
      <c r="AP42" s="257"/>
      <c r="AQ42" s="257"/>
      <c r="AR42" s="257"/>
      <c r="AS42" s="257"/>
      <c r="AT42" s="257" t="s">
        <v>215</v>
      </c>
      <c r="AU42" s="257"/>
      <c r="AV42" s="257"/>
      <c r="AW42" s="257"/>
      <c r="AX42" s="257"/>
      <c r="AY42" s="257"/>
      <c r="AZ42" s="257"/>
      <c r="BA42" s="257"/>
      <c r="BB42" s="257" t="s">
        <v>216</v>
      </c>
      <c r="BC42" s="257"/>
      <c r="BD42" s="257"/>
      <c r="BE42" s="257"/>
      <c r="BF42" s="257"/>
      <c r="BG42" s="257"/>
      <c r="BH42" s="257"/>
      <c r="BI42" s="257"/>
      <c r="BJ42" s="258"/>
    </row>
    <row r="43" spans="2:62" ht="6.95" customHeight="1">
      <c r="M43" s="20"/>
    </row>
    <row r="44" spans="2:62" ht="12" customHeight="1">
      <c r="C44" s="246" t="s">
        <v>191</v>
      </c>
      <c r="D44" s="246"/>
      <c r="E44" s="246"/>
      <c r="F44" s="246"/>
      <c r="G44" s="248">
        <v>20</v>
      </c>
      <c r="H44" s="248"/>
      <c r="I44" s="246" t="s">
        <v>187</v>
      </c>
      <c r="J44" s="246"/>
      <c r="K44" s="246"/>
      <c r="L44" s="246"/>
      <c r="M44" s="21"/>
      <c r="N44" s="361">
        <v>8804</v>
      </c>
      <c r="O44" s="361"/>
      <c r="P44" s="361"/>
      <c r="Q44" s="361"/>
      <c r="R44" s="361"/>
      <c r="S44" s="361"/>
      <c r="T44" s="361"/>
      <c r="U44" s="361"/>
      <c r="V44" s="368">
        <v>10819</v>
      </c>
      <c r="W44" s="368"/>
      <c r="X44" s="368"/>
      <c r="Y44" s="368"/>
      <c r="Z44" s="368"/>
      <c r="AA44" s="368"/>
      <c r="AB44" s="368"/>
      <c r="AC44" s="368"/>
      <c r="AD44" s="368">
        <v>14414</v>
      </c>
      <c r="AE44" s="368"/>
      <c r="AF44" s="368"/>
      <c r="AG44" s="368"/>
      <c r="AH44" s="368"/>
      <c r="AI44" s="368"/>
      <c r="AJ44" s="368"/>
      <c r="AK44" s="368"/>
      <c r="AL44" s="368">
        <v>21189</v>
      </c>
      <c r="AM44" s="368"/>
      <c r="AN44" s="368"/>
      <c r="AO44" s="368"/>
      <c r="AP44" s="368"/>
      <c r="AQ44" s="368"/>
      <c r="AR44" s="368"/>
      <c r="AS44" s="368"/>
      <c r="AT44" s="368">
        <v>18465</v>
      </c>
      <c r="AU44" s="368"/>
      <c r="AV44" s="368"/>
      <c r="AW44" s="368"/>
      <c r="AX44" s="368"/>
      <c r="AY44" s="368"/>
      <c r="AZ44" s="368"/>
      <c r="BA44" s="368"/>
      <c r="BB44" s="368">
        <v>18291</v>
      </c>
      <c r="BC44" s="368"/>
      <c r="BD44" s="368"/>
      <c r="BE44" s="368"/>
      <c r="BF44" s="368"/>
      <c r="BG44" s="368"/>
      <c r="BH44" s="368"/>
      <c r="BI44" s="368"/>
      <c r="BJ44" s="368"/>
    </row>
    <row r="45" spans="2:62" ht="12" customHeight="1">
      <c r="G45" s="248">
        <v>21</v>
      </c>
      <c r="H45" s="248"/>
      <c r="M45" s="21"/>
      <c r="N45" s="361">
        <v>8475</v>
      </c>
      <c r="O45" s="361"/>
      <c r="P45" s="361"/>
      <c r="Q45" s="361"/>
      <c r="R45" s="361"/>
      <c r="S45" s="361"/>
      <c r="T45" s="361"/>
      <c r="U45" s="361"/>
      <c r="V45" s="368">
        <v>10857</v>
      </c>
      <c r="W45" s="368"/>
      <c r="X45" s="368"/>
      <c r="Y45" s="368"/>
      <c r="Z45" s="368"/>
      <c r="AA45" s="368"/>
      <c r="AB45" s="368"/>
      <c r="AC45" s="368"/>
      <c r="AD45" s="368">
        <v>14174</v>
      </c>
      <c r="AE45" s="368"/>
      <c r="AF45" s="368"/>
      <c r="AG45" s="368"/>
      <c r="AH45" s="368"/>
      <c r="AI45" s="368"/>
      <c r="AJ45" s="368"/>
      <c r="AK45" s="368"/>
      <c r="AL45" s="368">
        <v>21475</v>
      </c>
      <c r="AM45" s="368"/>
      <c r="AN45" s="368"/>
      <c r="AO45" s="368"/>
      <c r="AP45" s="368"/>
      <c r="AQ45" s="368"/>
      <c r="AR45" s="368"/>
      <c r="AS45" s="368"/>
      <c r="AT45" s="368">
        <v>18742</v>
      </c>
      <c r="AU45" s="368"/>
      <c r="AV45" s="368"/>
      <c r="AW45" s="368"/>
      <c r="AX45" s="368"/>
      <c r="AY45" s="368"/>
      <c r="AZ45" s="368"/>
      <c r="BA45" s="368"/>
      <c r="BB45" s="368">
        <v>17903</v>
      </c>
      <c r="BC45" s="368"/>
      <c r="BD45" s="368"/>
      <c r="BE45" s="368"/>
      <c r="BF45" s="368"/>
      <c r="BG45" s="368"/>
      <c r="BH45" s="368"/>
      <c r="BI45" s="368"/>
      <c r="BJ45" s="368"/>
    </row>
    <row r="46" spans="2:62" ht="12" customHeight="1">
      <c r="G46" s="248">
        <v>22</v>
      </c>
      <c r="H46" s="248"/>
      <c r="M46" s="21"/>
      <c r="N46" s="361">
        <v>8323</v>
      </c>
      <c r="O46" s="361"/>
      <c r="P46" s="361"/>
      <c r="Q46" s="361"/>
      <c r="R46" s="361"/>
      <c r="S46" s="361"/>
      <c r="T46" s="361"/>
      <c r="U46" s="361"/>
      <c r="V46" s="368">
        <v>10873</v>
      </c>
      <c r="W46" s="368"/>
      <c r="X46" s="368"/>
      <c r="Y46" s="368"/>
      <c r="Z46" s="368"/>
      <c r="AA46" s="368"/>
      <c r="AB46" s="368"/>
      <c r="AC46" s="368"/>
      <c r="AD46" s="368">
        <v>14314</v>
      </c>
      <c r="AE46" s="368"/>
      <c r="AF46" s="368"/>
      <c r="AG46" s="368"/>
      <c r="AH46" s="368"/>
      <c r="AI46" s="368"/>
      <c r="AJ46" s="368"/>
      <c r="AK46" s="368"/>
      <c r="AL46" s="368">
        <v>20850</v>
      </c>
      <c r="AM46" s="368"/>
      <c r="AN46" s="368"/>
      <c r="AO46" s="368"/>
      <c r="AP46" s="368"/>
      <c r="AQ46" s="368"/>
      <c r="AR46" s="368"/>
      <c r="AS46" s="368"/>
      <c r="AT46" s="368">
        <v>19415</v>
      </c>
      <c r="AU46" s="368"/>
      <c r="AV46" s="368"/>
      <c r="AW46" s="368"/>
      <c r="AX46" s="368"/>
      <c r="AY46" s="368"/>
      <c r="AZ46" s="368"/>
      <c r="BA46" s="368"/>
      <c r="BB46" s="368">
        <v>18450</v>
      </c>
      <c r="BC46" s="368"/>
      <c r="BD46" s="368"/>
      <c r="BE46" s="368"/>
      <c r="BF46" s="368"/>
      <c r="BG46" s="368"/>
      <c r="BH46" s="368"/>
      <c r="BI46" s="368"/>
      <c r="BJ46" s="368"/>
    </row>
    <row r="47" spans="2:62" ht="12" customHeight="1">
      <c r="G47" s="248">
        <v>23</v>
      </c>
      <c r="H47" s="248"/>
      <c r="M47" s="21"/>
      <c r="N47" s="361">
        <v>8355</v>
      </c>
      <c r="O47" s="361"/>
      <c r="P47" s="361"/>
      <c r="Q47" s="361"/>
      <c r="R47" s="361"/>
      <c r="S47" s="361"/>
      <c r="T47" s="361"/>
      <c r="U47" s="361"/>
      <c r="V47" s="368">
        <v>9681</v>
      </c>
      <c r="W47" s="368"/>
      <c r="X47" s="368"/>
      <c r="Y47" s="368"/>
      <c r="Z47" s="368"/>
      <c r="AA47" s="368"/>
      <c r="AB47" s="368"/>
      <c r="AC47" s="368"/>
      <c r="AD47" s="368">
        <v>14462</v>
      </c>
      <c r="AE47" s="368"/>
      <c r="AF47" s="368"/>
      <c r="AG47" s="368"/>
      <c r="AH47" s="368"/>
      <c r="AI47" s="368"/>
      <c r="AJ47" s="368"/>
      <c r="AK47" s="368"/>
      <c r="AL47" s="368">
        <v>22099</v>
      </c>
      <c r="AM47" s="368"/>
      <c r="AN47" s="368"/>
      <c r="AO47" s="368"/>
      <c r="AP47" s="368"/>
      <c r="AQ47" s="368"/>
      <c r="AR47" s="368"/>
      <c r="AS47" s="368"/>
      <c r="AT47" s="368">
        <v>20623</v>
      </c>
      <c r="AU47" s="368"/>
      <c r="AV47" s="368"/>
      <c r="AW47" s="368"/>
      <c r="AX47" s="368"/>
      <c r="AY47" s="368"/>
      <c r="AZ47" s="368"/>
      <c r="BA47" s="368"/>
      <c r="BB47" s="368">
        <v>19057</v>
      </c>
      <c r="BC47" s="368"/>
      <c r="BD47" s="368"/>
      <c r="BE47" s="368"/>
      <c r="BF47" s="368"/>
      <c r="BG47" s="368"/>
      <c r="BH47" s="368"/>
      <c r="BI47" s="368"/>
      <c r="BJ47" s="368"/>
    </row>
    <row r="48" spans="2:62" ht="12" customHeight="1">
      <c r="G48" s="327">
        <v>24</v>
      </c>
      <c r="H48" s="327"/>
      <c r="M48" s="21"/>
      <c r="N48" s="360">
        <v>7387</v>
      </c>
      <c r="O48" s="360"/>
      <c r="P48" s="360"/>
      <c r="Q48" s="360"/>
      <c r="R48" s="360"/>
      <c r="S48" s="360"/>
      <c r="T48" s="360"/>
      <c r="U48" s="360"/>
      <c r="V48" s="367">
        <v>10992</v>
      </c>
      <c r="W48" s="367"/>
      <c r="X48" s="367"/>
      <c r="Y48" s="367"/>
      <c r="Z48" s="367"/>
      <c r="AA48" s="367"/>
      <c r="AB48" s="367"/>
      <c r="AC48" s="367"/>
      <c r="AD48" s="367">
        <v>16446</v>
      </c>
      <c r="AE48" s="367"/>
      <c r="AF48" s="367"/>
      <c r="AG48" s="367"/>
      <c r="AH48" s="367"/>
      <c r="AI48" s="367"/>
      <c r="AJ48" s="367"/>
      <c r="AK48" s="367"/>
      <c r="AL48" s="367">
        <v>22437</v>
      </c>
      <c r="AM48" s="367"/>
      <c r="AN48" s="367"/>
      <c r="AO48" s="367"/>
      <c r="AP48" s="367"/>
      <c r="AQ48" s="367"/>
      <c r="AR48" s="367"/>
      <c r="AS48" s="367"/>
      <c r="AT48" s="367">
        <v>18666</v>
      </c>
      <c r="AU48" s="367"/>
      <c r="AV48" s="367"/>
      <c r="AW48" s="367"/>
      <c r="AX48" s="367"/>
      <c r="AY48" s="367"/>
      <c r="AZ48" s="367"/>
      <c r="BA48" s="367"/>
      <c r="BB48" s="367">
        <v>17519</v>
      </c>
      <c r="BC48" s="367"/>
      <c r="BD48" s="367"/>
      <c r="BE48" s="367"/>
      <c r="BF48" s="367"/>
      <c r="BG48" s="367"/>
      <c r="BH48" s="367"/>
      <c r="BI48" s="367"/>
      <c r="BJ48" s="367"/>
    </row>
    <row r="49" spans="2:62" ht="6.9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2:62" ht="11.1" customHeight="1">
      <c r="B50" s="354" t="s">
        <v>16</v>
      </c>
      <c r="C50" s="354"/>
      <c r="D50" s="354"/>
      <c r="E50" s="16" t="s">
        <v>17</v>
      </c>
      <c r="F50" s="17" t="s">
        <v>196</v>
      </c>
    </row>
    <row r="52" spans="2:62" ht="15" customHeight="1">
      <c r="B52" s="263" t="s">
        <v>589</v>
      </c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3"/>
      <c r="X52" s="263"/>
      <c r="Y52" s="263"/>
      <c r="Z52" s="26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3"/>
      <c r="AM52" s="263"/>
      <c r="AN52" s="263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</row>
    <row r="53" spans="2:62" ht="8.1" customHeight="1"/>
    <row r="54" spans="2:62" ht="13.5" customHeight="1">
      <c r="B54" s="300" t="s">
        <v>187</v>
      </c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 t="s">
        <v>198</v>
      </c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 t="s">
        <v>217</v>
      </c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  <c r="BF54" s="257"/>
      <c r="BG54" s="257"/>
      <c r="BH54" s="257"/>
      <c r="BI54" s="257"/>
      <c r="BJ54" s="258"/>
    </row>
    <row r="55" spans="2:62" ht="13.5" customHeight="1">
      <c r="B55" s="303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363" t="s">
        <v>218</v>
      </c>
      <c r="P55" s="255"/>
      <c r="Q55" s="255"/>
      <c r="R55" s="255"/>
      <c r="S55" s="255"/>
      <c r="T55" s="255"/>
      <c r="U55" s="259" t="s">
        <v>219</v>
      </c>
      <c r="V55" s="259"/>
      <c r="W55" s="259"/>
      <c r="X55" s="259"/>
      <c r="Y55" s="259"/>
      <c r="Z55" s="259"/>
      <c r="AA55" s="363" t="s">
        <v>220</v>
      </c>
      <c r="AB55" s="255"/>
      <c r="AC55" s="255"/>
      <c r="AD55" s="255"/>
      <c r="AE55" s="255"/>
      <c r="AF55" s="255"/>
      <c r="AG55" s="364" t="s">
        <v>221</v>
      </c>
      <c r="AH55" s="365"/>
      <c r="AI55" s="365"/>
      <c r="AJ55" s="365"/>
      <c r="AK55" s="365"/>
      <c r="AL55" s="365"/>
      <c r="AM55" s="363" t="s">
        <v>218</v>
      </c>
      <c r="AN55" s="255"/>
      <c r="AO55" s="255"/>
      <c r="AP55" s="255"/>
      <c r="AQ55" s="255"/>
      <c r="AR55" s="255"/>
      <c r="AS55" s="259" t="s">
        <v>219</v>
      </c>
      <c r="AT55" s="259"/>
      <c r="AU55" s="259"/>
      <c r="AV55" s="259"/>
      <c r="AW55" s="259"/>
      <c r="AX55" s="259"/>
      <c r="AY55" s="363" t="s">
        <v>220</v>
      </c>
      <c r="AZ55" s="255"/>
      <c r="BA55" s="255"/>
      <c r="BB55" s="255"/>
      <c r="BC55" s="255"/>
      <c r="BD55" s="255"/>
      <c r="BE55" s="364" t="s">
        <v>221</v>
      </c>
      <c r="BF55" s="365"/>
      <c r="BG55" s="365"/>
      <c r="BH55" s="365"/>
      <c r="BI55" s="365"/>
      <c r="BJ55" s="366"/>
    </row>
    <row r="56" spans="2:62" ht="13.5" customHeight="1">
      <c r="B56" s="303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5"/>
      <c r="P56" s="255"/>
      <c r="Q56" s="255"/>
      <c r="R56" s="255"/>
      <c r="S56" s="255"/>
      <c r="T56" s="255"/>
      <c r="U56" s="259"/>
      <c r="V56" s="259"/>
      <c r="W56" s="259"/>
      <c r="X56" s="259"/>
      <c r="Y56" s="259"/>
      <c r="Z56" s="259"/>
      <c r="AA56" s="255"/>
      <c r="AB56" s="255"/>
      <c r="AC56" s="255"/>
      <c r="AD56" s="255"/>
      <c r="AE56" s="255"/>
      <c r="AF56" s="255"/>
      <c r="AG56" s="365"/>
      <c r="AH56" s="365"/>
      <c r="AI56" s="365"/>
      <c r="AJ56" s="365"/>
      <c r="AK56" s="365"/>
      <c r="AL56" s="365"/>
      <c r="AM56" s="255"/>
      <c r="AN56" s="255"/>
      <c r="AO56" s="255"/>
      <c r="AP56" s="255"/>
      <c r="AQ56" s="255"/>
      <c r="AR56" s="255"/>
      <c r="AS56" s="259"/>
      <c r="AT56" s="259"/>
      <c r="AU56" s="259"/>
      <c r="AV56" s="259"/>
      <c r="AW56" s="259"/>
      <c r="AX56" s="259"/>
      <c r="AY56" s="255"/>
      <c r="AZ56" s="255"/>
      <c r="BA56" s="255"/>
      <c r="BB56" s="255"/>
      <c r="BC56" s="255"/>
      <c r="BD56" s="255"/>
      <c r="BE56" s="365"/>
      <c r="BF56" s="365"/>
      <c r="BG56" s="365"/>
      <c r="BH56" s="365"/>
      <c r="BI56" s="365"/>
      <c r="BJ56" s="366"/>
    </row>
    <row r="57" spans="2:62" ht="11.1" customHeight="1">
      <c r="N57" s="20"/>
      <c r="Y57" s="268" t="s">
        <v>222</v>
      </c>
      <c r="Z57" s="268"/>
      <c r="AD57" s="362" t="s">
        <v>192</v>
      </c>
      <c r="AE57" s="362"/>
      <c r="AF57" s="362"/>
      <c r="AK57" s="362" t="s">
        <v>193</v>
      </c>
      <c r="AL57" s="362"/>
      <c r="AW57" s="268" t="s">
        <v>222</v>
      </c>
      <c r="AX57" s="268"/>
      <c r="BB57" s="362" t="s">
        <v>192</v>
      </c>
      <c r="BC57" s="362"/>
      <c r="BD57" s="362"/>
      <c r="BI57" s="362" t="s">
        <v>193</v>
      </c>
      <c r="BJ57" s="362"/>
    </row>
    <row r="58" spans="2:62" ht="6.95" customHeight="1">
      <c r="N58" s="21"/>
    </row>
    <row r="59" spans="2:62" ht="12" customHeight="1">
      <c r="C59" s="246" t="s">
        <v>191</v>
      </c>
      <c r="D59" s="246"/>
      <c r="E59" s="246"/>
      <c r="F59" s="246"/>
      <c r="G59" s="248">
        <v>22</v>
      </c>
      <c r="H59" s="248"/>
      <c r="I59" s="248"/>
      <c r="J59" s="246" t="s">
        <v>187</v>
      </c>
      <c r="K59" s="246"/>
      <c r="L59" s="246"/>
      <c r="M59" s="246"/>
      <c r="N59" s="21"/>
      <c r="O59" s="361">
        <v>349588</v>
      </c>
      <c r="P59" s="361"/>
      <c r="Q59" s="361"/>
      <c r="R59" s="361"/>
      <c r="S59" s="361"/>
      <c r="T59" s="361"/>
      <c r="U59" s="352">
        <v>100</v>
      </c>
      <c r="V59" s="352"/>
      <c r="W59" s="352"/>
      <c r="X59" s="352"/>
      <c r="Y59" s="352"/>
      <c r="Z59" s="352"/>
      <c r="AA59" s="358">
        <v>154893</v>
      </c>
      <c r="AB59" s="358"/>
      <c r="AC59" s="358"/>
      <c r="AD59" s="358"/>
      <c r="AE59" s="358"/>
      <c r="AF59" s="358"/>
      <c r="AG59" s="359">
        <v>36.92</v>
      </c>
      <c r="AH59" s="359"/>
      <c r="AI59" s="359"/>
      <c r="AJ59" s="359"/>
      <c r="AK59" s="359"/>
      <c r="AL59" s="359"/>
      <c r="AM59" s="358">
        <v>336210</v>
      </c>
      <c r="AN59" s="358"/>
      <c r="AO59" s="358"/>
      <c r="AP59" s="358"/>
      <c r="AQ59" s="358"/>
      <c r="AR59" s="358"/>
      <c r="AS59" s="352">
        <v>96.2</v>
      </c>
      <c r="AT59" s="352"/>
      <c r="AU59" s="352"/>
      <c r="AV59" s="352"/>
      <c r="AW59" s="352"/>
      <c r="AX59" s="352"/>
      <c r="AY59" s="358">
        <v>117390</v>
      </c>
      <c r="AZ59" s="358"/>
      <c r="BA59" s="358"/>
      <c r="BB59" s="358"/>
      <c r="BC59" s="358"/>
      <c r="BD59" s="358"/>
      <c r="BE59" s="359">
        <v>29.1</v>
      </c>
      <c r="BF59" s="359"/>
      <c r="BG59" s="359"/>
      <c r="BH59" s="359"/>
      <c r="BI59" s="359"/>
      <c r="BJ59" s="359"/>
    </row>
    <row r="60" spans="2:62" ht="12" customHeight="1">
      <c r="G60" s="248">
        <v>23</v>
      </c>
      <c r="H60" s="248"/>
      <c r="I60" s="248"/>
      <c r="N60" s="21"/>
      <c r="O60" s="361">
        <v>352293</v>
      </c>
      <c r="P60" s="361"/>
      <c r="Q60" s="361"/>
      <c r="R60" s="361"/>
      <c r="S60" s="361"/>
      <c r="T60" s="361"/>
      <c r="U60" s="352">
        <v>100</v>
      </c>
      <c r="V60" s="352"/>
      <c r="W60" s="352"/>
      <c r="X60" s="352"/>
      <c r="Y60" s="352"/>
      <c r="Z60" s="352"/>
      <c r="AA60" s="358">
        <v>153183</v>
      </c>
      <c r="AB60" s="358"/>
      <c r="AC60" s="358"/>
      <c r="AD60" s="358"/>
      <c r="AE60" s="358"/>
      <c r="AF60" s="358"/>
      <c r="AG60" s="359">
        <v>36.229999999999997</v>
      </c>
      <c r="AH60" s="359"/>
      <c r="AI60" s="359"/>
      <c r="AJ60" s="359"/>
      <c r="AK60" s="359"/>
      <c r="AL60" s="359"/>
      <c r="AM60" s="358">
        <v>338887</v>
      </c>
      <c r="AN60" s="358"/>
      <c r="AO60" s="358"/>
      <c r="AP60" s="358"/>
      <c r="AQ60" s="358"/>
      <c r="AR60" s="358"/>
      <c r="AS60" s="352">
        <v>96.2</v>
      </c>
      <c r="AT60" s="352"/>
      <c r="AU60" s="352"/>
      <c r="AV60" s="352"/>
      <c r="AW60" s="352"/>
      <c r="AX60" s="352"/>
      <c r="AY60" s="358">
        <v>117579</v>
      </c>
      <c r="AZ60" s="358"/>
      <c r="BA60" s="358"/>
      <c r="BB60" s="358"/>
      <c r="BC60" s="358"/>
      <c r="BD60" s="358"/>
      <c r="BE60" s="359">
        <v>28.91</v>
      </c>
      <c r="BF60" s="359"/>
      <c r="BG60" s="359"/>
      <c r="BH60" s="359"/>
      <c r="BI60" s="359"/>
      <c r="BJ60" s="359"/>
    </row>
    <row r="61" spans="2:62" ht="12" customHeight="1">
      <c r="G61" s="327">
        <v>24</v>
      </c>
      <c r="H61" s="327"/>
      <c r="I61" s="327"/>
      <c r="N61" s="21"/>
      <c r="O61" s="360">
        <v>354434</v>
      </c>
      <c r="P61" s="360"/>
      <c r="Q61" s="360"/>
      <c r="R61" s="360"/>
      <c r="S61" s="360"/>
      <c r="T61" s="360"/>
      <c r="U61" s="355">
        <v>100</v>
      </c>
      <c r="V61" s="355"/>
      <c r="W61" s="355"/>
      <c r="X61" s="355"/>
      <c r="Y61" s="355"/>
      <c r="Z61" s="355"/>
      <c r="AA61" s="356">
        <v>152665</v>
      </c>
      <c r="AB61" s="356"/>
      <c r="AC61" s="356"/>
      <c r="AD61" s="356"/>
      <c r="AE61" s="356"/>
      <c r="AF61" s="356"/>
      <c r="AG61" s="357">
        <v>35.89</v>
      </c>
      <c r="AH61" s="357"/>
      <c r="AI61" s="357"/>
      <c r="AJ61" s="357"/>
      <c r="AK61" s="357"/>
      <c r="AL61" s="357"/>
      <c r="AM61" s="356">
        <v>341292</v>
      </c>
      <c r="AN61" s="356"/>
      <c r="AO61" s="356"/>
      <c r="AP61" s="356"/>
      <c r="AQ61" s="356"/>
      <c r="AR61" s="356"/>
      <c r="AS61" s="355">
        <v>96.3</v>
      </c>
      <c r="AT61" s="355"/>
      <c r="AU61" s="355"/>
      <c r="AV61" s="355"/>
      <c r="AW61" s="355"/>
      <c r="AX61" s="355"/>
      <c r="AY61" s="356">
        <v>117574</v>
      </c>
      <c r="AZ61" s="356"/>
      <c r="BA61" s="356"/>
      <c r="BB61" s="356"/>
      <c r="BC61" s="356"/>
      <c r="BD61" s="356"/>
      <c r="BE61" s="357">
        <v>28.7</v>
      </c>
      <c r="BF61" s="357"/>
      <c r="BG61" s="357"/>
      <c r="BH61" s="357"/>
      <c r="BI61" s="357"/>
      <c r="BJ61" s="357"/>
    </row>
    <row r="62" spans="2:62" ht="6.9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2:62" ht="13.5" customHeight="1">
      <c r="B63" s="300" t="s">
        <v>187</v>
      </c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 t="s">
        <v>223</v>
      </c>
      <c r="P63" s="257"/>
      <c r="Q63" s="257"/>
      <c r="R63" s="257"/>
      <c r="S63" s="257"/>
      <c r="T63" s="257"/>
      <c r="U63" s="257"/>
      <c r="V63" s="257"/>
      <c r="W63" s="257"/>
      <c r="X63" s="257"/>
      <c r="Y63" s="257"/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 t="s">
        <v>224</v>
      </c>
      <c r="AN63" s="257"/>
      <c r="AO63" s="257"/>
      <c r="AP63" s="257"/>
      <c r="AQ63" s="257"/>
      <c r="AR63" s="257"/>
      <c r="AS63" s="257"/>
      <c r="AT63" s="257"/>
      <c r="AU63" s="257"/>
      <c r="AV63" s="257"/>
      <c r="AW63" s="257"/>
      <c r="AX63" s="257"/>
      <c r="AY63" s="257"/>
      <c r="AZ63" s="257"/>
      <c r="BA63" s="257"/>
      <c r="BB63" s="257"/>
      <c r="BC63" s="257"/>
      <c r="BD63" s="257"/>
      <c r="BE63" s="257"/>
      <c r="BF63" s="257"/>
      <c r="BG63" s="257"/>
      <c r="BH63" s="257"/>
      <c r="BI63" s="257"/>
      <c r="BJ63" s="258"/>
    </row>
    <row r="64" spans="2:62" ht="13.5" customHeight="1">
      <c r="B64" s="303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363" t="s">
        <v>218</v>
      </c>
      <c r="P64" s="255"/>
      <c r="Q64" s="255"/>
      <c r="R64" s="255"/>
      <c r="S64" s="255"/>
      <c r="T64" s="255"/>
      <c r="U64" s="259" t="s">
        <v>219</v>
      </c>
      <c r="V64" s="259"/>
      <c r="W64" s="259"/>
      <c r="X64" s="259"/>
      <c r="Y64" s="259"/>
      <c r="Z64" s="259"/>
      <c r="AA64" s="363" t="s">
        <v>220</v>
      </c>
      <c r="AB64" s="255"/>
      <c r="AC64" s="255"/>
      <c r="AD64" s="255"/>
      <c r="AE64" s="255"/>
      <c r="AF64" s="255"/>
      <c r="AG64" s="364" t="s">
        <v>221</v>
      </c>
      <c r="AH64" s="365"/>
      <c r="AI64" s="365"/>
      <c r="AJ64" s="365"/>
      <c r="AK64" s="365"/>
      <c r="AL64" s="365"/>
      <c r="AM64" s="363" t="s">
        <v>218</v>
      </c>
      <c r="AN64" s="255"/>
      <c r="AO64" s="255"/>
      <c r="AP64" s="255"/>
      <c r="AQ64" s="255"/>
      <c r="AR64" s="255"/>
      <c r="AS64" s="259" t="s">
        <v>219</v>
      </c>
      <c r="AT64" s="259"/>
      <c r="AU64" s="259"/>
      <c r="AV64" s="259"/>
      <c r="AW64" s="259"/>
      <c r="AX64" s="259"/>
      <c r="AY64" s="363" t="s">
        <v>220</v>
      </c>
      <c r="AZ64" s="255"/>
      <c r="BA64" s="255"/>
      <c r="BB64" s="255"/>
      <c r="BC64" s="255"/>
      <c r="BD64" s="255"/>
      <c r="BE64" s="364" t="s">
        <v>221</v>
      </c>
      <c r="BF64" s="365"/>
      <c r="BG64" s="365"/>
      <c r="BH64" s="365"/>
      <c r="BI64" s="365"/>
      <c r="BJ64" s="366"/>
    </row>
    <row r="65" spans="2:62" ht="13.5" customHeight="1">
      <c r="B65" s="303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5"/>
      <c r="P65" s="255"/>
      <c r="Q65" s="255"/>
      <c r="R65" s="255"/>
      <c r="S65" s="255"/>
      <c r="T65" s="255"/>
      <c r="U65" s="259"/>
      <c r="V65" s="259"/>
      <c r="W65" s="259"/>
      <c r="X65" s="259"/>
      <c r="Y65" s="259"/>
      <c r="Z65" s="259"/>
      <c r="AA65" s="255"/>
      <c r="AB65" s="255"/>
      <c r="AC65" s="255"/>
      <c r="AD65" s="255"/>
      <c r="AE65" s="255"/>
      <c r="AF65" s="255"/>
      <c r="AG65" s="365"/>
      <c r="AH65" s="365"/>
      <c r="AI65" s="365"/>
      <c r="AJ65" s="365"/>
      <c r="AK65" s="365"/>
      <c r="AL65" s="365"/>
      <c r="AM65" s="255"/>
      <c r="AN65" s="255"/>
      <c r="AO65" s="255"/>
      <c r="AP65" s="255"/>
      <c r="AQ65" s="255"/>
      <c r="AR65" s="255"/>
      <c r="AS65" s="259"/>
      <c r="AT65" s="259"/>
      <c r="AU65" s="259"/>
      <c r="AV65" s="259"/>
      <c r="AW65" s="259"/>
      <c r="AX65" s="259"/>
      <c r="AY65" s="255"/>
      <c r="AZ65" s="255"/>
      <c r="BA65" s="255"/>
      <c r="BB65" s="255"/>
      <c r="BC65" s="255"/>
      <c r="BD65" s="255"/>
      <c r="BE65" s="365"/>
      <c r="BF65" s="365"/>
      <c r="BG65" s="365"/>
      <c r="BH65" s="365"/>
      <c r="BI65" s="365"/>
      <c r="BJ65" s="366"/>
    </row>
    <row r="66" spans="2:62" ht="11.1" customHeight="1">
      <c r="N66" s="20"/>
      <c r="Y66" s="268" t="s">
        <v>222</v>
      </c>
      <c r="Z66" s="268"/>
      <c r="AD66" s="362" t="s">
        <v>192</v>
      </c>
      <c r="AE66" s="362"/>
      <c r="AF66" s="362"/>
      <c r="AK66" s="362" t="s">
        <v>193</v>
      </c>
      <c r="AL66" s="362"/>
      <c r="AW66" s="268" t="s">
        <v>222</v>
      </c>
      <c r="AX66" s="268"/>
      <c r="BB66" s="362" t="s">
        <v>192</v>
      </c>
      <c r="BC66" s="362"/>
      <c r="BD66" s="362"/>
      <c r="BI66" s="362" t="s">
        <v>193</v>
      </c>
      <c r="BJ66" s="362"/>
    </row>
    <row r="67" spans="2:62" ht="6.95" customHeight="1">
      <c r="N67" s="21"/>
    </row>
    <row r="68" spans="2:62" ht="12" customHeight="1">
      <c r="C68" s="246" t="s">
        <v>191</v>
      </c>
      <c r="D68" s="246"/>
      <c r="E68" s="246"/>
      <c r="F68" s="246"/>
      <c r="G68" s="248">
        <v>22</v>
      </c>
      <c r="H68" s="248"/>
      <c r="I68" s="248"/>
      <c r="J68" s="246" t="s">
        <v>187</v>
      </c>
      <c r="K68" s="246"/>
      <c r="L68" s="246"/>
      <c r="M68" s="246"/>
      <c r="N68" s="21"/>
      <c r="O68" s="361">
        <v>10254</v>
      </c>
      <c r="P68" s="358"/>
      <c r="Q68" s="358"/>
      <c r="R68" s="358"/>
      <c r="S68" s="358"/>
      <c r="T68" s="358"/>
      <c r="U68" s="352">
        <v>2.9</v>
      </c>
      <c r="V68" s="352"/>
      <c r="W68" s="352"/>
      <c r="X68" s="352"/>
      <c r="Y68" s="352"/>
      <c r="Z68" s="352"/>
      <c r="AA68" s="358">
        <v>15896</v>
      </c>
      <c r="AB68" s="358"/>
      <c r="AC68" s="358"/>
      <c r="AD68" s="358"/>
      <c r="AE68" s="358"/>
      <c r="AF68" s="358"/>
      <c r="AG68" s="359">
        <v>129.19</v>
      </c>
      <c r="AH68" s="359"/>
      <c r="AI68" s="359"/>
      <c r="AJ68" s="359"/>
      <c r="AK68" s="359"/>
      <c r="AL68" s="359"/>
      <c r="AM68" s="358">
        <v>1667</v>
      </c>
      <c r="AN68" s="358"/>
      <c r="AO68" s="358"/>
      <c r="AP68" s="358"/>
      <c r="AQ68" s="358"/>
      <c r="AR68" s="358"/>
      <c r="AS68" s="352">
        <v>0.5</v>
      </c>
      <c r="AT68" s="352"/>
      <c r="AU68" s="352"/>
      <c r="AV68" s="352"/>
      <c r="AW68" s="352"/>
      <c r="AX68" s="352"/>
      <c r="AY68" s="358">
        <v>14091</v>
      </c>
      <c r="AZ68" s="358"/>
      <c r="BA68" s="358"/>
      <c r="BB68" s="358"/>
      <c r="BC68" s="358"/>
      <c r="BD68" s="358"/>
      <c r="BE68" s="359">
        <v>704.41</v>
      </c>
      <c r="BF68" s="359"/>
      <c r="BG68" s="359"/>
      <c r="BH68" s="359"/>
      <c r="BI68" s="359"/>
      <c r="BJ68" s="359"/>
    </row>
    <row r="69" spans="2:62" ht="12" customHeight="1">
      <c r="G69" s="248">
        <v>23</v>
      </c>
      <c r="H69" s="248"/>
      <c r="I69" s="248"/>
      <c r="N69" s="21"/>
      <c r="O69" s="361">
        <v>10223</v>
      </c>
      <c r="P69" s="358"/>
      <c r="Q69" s="358"/>
      <c r="R69" s="358"/>
      <c r="S69" s="358"/>
      <c r="T69" s="358"/>
      <c r="U69" s="352">
        <v>2.9</v>
      </c>
      <c r="V69" s="352"/>
      <c r="W69" s="352"/>
      <c r="X69" s="352"/>
      <c r="Y69" s="352"/>
      <c r="Z69" s="352"/>
      <c r="AA69" s="358">
        <v>15527</v>
      </c>
      <c r="AB69" s="358"/>
      <c r="AC69" s="358"/>
      <c r="AD69" s="358"/>
      <c r="AE69" s="358"/>
      <c r="AF69" s="358"/>
      <c r="AG69" s="359">
        <v>126.57</v>
      </c>
      <c r="AH69" s="359"/>
      <c r="AI69" s="359"/>
      <c r="AJ69" s="359"/>
      <c r="AK69" s="359"/>
      <c r="AL69" s="359"/>
      <c r="AM69" s="358">
        <v>1717</v>
      </c>
      <c r="AN69" s="358"/>
      <c r="AO69" s="358"/>
      <c r="AP69" s="358"/>
      <c r="AQ69" s="358"/>
      <c r="AR69" s="358"/>
      <c r="AS69" s="352">
        <v>0.5</v>
      </c>
      <c r="AT69" s="352"/>
      <c r="AU69" s="352"/>
      <c r="AV69" s="352"/>
      <c r="AW69" s="352"/>
      <c r="AX69" s="352"/>
      <c r="AY69" s="358">
        <v>12999</v>
      </c>
      <c r="AZ69" s="358"/>
      <c r="BA69" s="358"/>
      <c r="BB69" s="358"/>
      <c r="BC69" s="358"/>
      <c r="BD69" s="358"/>
      <c r="BE69" s="359">
        <v>630.9</v>
      </c>
      <c r="BF69" s="359"/>
      <c r="BG69" s="359"/>
      <c r="BH69" s="359"/>
      <c r="BI69" s="359"/>
      <c r="BJ69" s="359"/>
    </row>
    <row r="70" spans="2:62" ht="12" customHeight="1">
      <c r="G70" s="327">
        <v>24</v>
      </c>
      <c r="H70" s="327"/>
      <c r="I70" s="327"/>
      <c r="N70" s="21"/>
      <c r="O70" s="360">
        <v>10193</v>
      </c>
      <c r="P70" s="356"/>
      <c r="Q70" s="356"/>
      <c r="R70" s="356"/>
      <c r="S70" s="356"/>
      <c r="T70" s="356"/>
      <c r="U70" s="355">
        <v>2.9</v>
      </c>
      <c r="V70" s="355"/>
      <c r="W70" s="355"/>
      <c r="X70" s="355"/>
      <c r="Y70" s="355"/>
      <c r="Z70" s="355"/>
      <c r="AA70" s="356">
        <v>15956</v>
      </c>
      <c r="AB70" s="356"/>
      <c r="AC70" s="356"/>
      <c r="AD70" s="356"/>
      <c r="AE70" s="356"/>
      <c r="AF70" s="356"/>
      <c r="AG70" s="357">
        <v>130.44999999999999</v>
      </c>
      <c r="AH70" s="357"/>
      <c r="AI70" s="357"/>
      <c r="AJ70" s="357"/>
      <c r="AK70" s="357"/>
      <c r="AL70" s="357"/>
      <c r="AM70" s="356">
        <v>1537</v>
      </c>
      <c r="AN70" s="356"/>
      <c r="AO70" s="356"/>
      <c r="AP70" s="356"/>
      <c r="AQ70" s="356"/>
      <c r="AR70" s="356"/>
      <c r="AS70" s="355">
        <v>0.4</v>
      </c>
      <c r="AT70" s="355"/>
      <c r="AU70" s="355"/>
      <c r="AV70" s="355"/>
      <c r="AW70" s="355"/>
      <c r="AX70" s="355"/>
      <c r="AY70" s="356">
        <v>12503</v>
      </c>
      <c r="AZ70" s="356"/>
      <c r="BA70" s="356"/>
      <c r="BB70" s="356"/>
      <c r="BC70" s="356"/>
      <c r="BD70" s="356"/>
      <c r="BE70" s="357">
        <v>677.89</v>
      </c>
      <c r="BF70" s="357"/>
      <c r="BG70" s="357"/>
      <c r="BH70" s="357"/>
      <c r="BI70" s="357"/>
      <c r="BJ70" s="357"/>
    </row>
    <row r="71" spans="2:62" ht="6.9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2:62" ht="13.5" customHeight="1">
      <c r="B72" s="300" t="s">
        <v>187</v>
      </c>
      <c r="C72" s="257"/>
      <c r="D72" s="257"/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7" t="s">
        <v>225</v>
      </c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 t="s">
        <v>226</v>
      </c>
      <c r="AN72" s="257"/>
      <c r="AO72" s="257"/>
      <c r="AP72" s="257"/>
      <c r="AQ72" s="257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8"/>
    </row>
    <row r="73" spans="2:62" ht="13.5" customHeight="1">
      <c r="B73" s="303"/>
      <c r="C73" s="259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59"/>
      <c r="O73" s="363" t="s">
        <v>218</v>
      </c>
      <c r="P73" s="255"/>
      <c r="Q73" s="255"/>
      <c r="R73" s="255"/>
      <c r="S73" s="255"/>
      <c r="T73" s="255"/>
      <c r="U73" s="259" t="s">
        <v>219</v>
      </c>
      <c r="V73" s="259"/>
      <c r="W73" s="259"/>
      <c r="X73" s="259"/>
      <c r="Y73" s="259"/>
      <c r="Z73" s="259"/>
      <c r="AA73" s="363" t="s">
        <v>220</v>
      </c>
      <c r="AB73" s="255"/>
      <c r="AC73" s="255"/>
      <c r="AD73" s="255"/>
      <c r="AE73" s="255"/>
      <c r="AF73" s="255"/>
      <c r="AG73" s="364" t="s">
        <v>221</v>
      </c>
      <c r="AH73" s="365"/>
      <c r="AI73" s="365"/>
      <c r="AJ73" s="365"/>
      <c r="AK73" s="365"/>
      <c r="AL73" s="365"/>
      <c r="AM73" s="363" t="s">
        <v>218</v>
      </c>
      <c r="AN73" s="255"/>
      <c r="AO73" s="255"/>
      <c r="AP73" s="255"/>
      <c r="AQ73" s="255"/>
      <c r="AR73" s="255"/>
      <c r="AS73" s="259" t="s">
        <v>219</v>
      </c>
      <c r="AT73" s="259"/>
      <c r="AU73" s="259"/>
      <c r="AV73" s="259"/>
      <c r="AW73" s="259"/>
      <c r="AX73" s="259"/>
      <c r="AY73" s="363" t="s">
        <v>220</v>
      </c>
      <c r="AZ73" s="255"/>
      <c r="BA73" s="255"/>
      <c r="BB73" s="255"/>
      <c r="BC73" s="255"/>
      <c r="BD73" s="255"/>
      <c r="BE73" s="364" t="s">
        <v>221</v>
      </c>
      <c r="BF73" s="365"/>
      <c r="BG73" s="365"/>
      <c r="BH73" s="365"/>
      <c r="BI73" s="365"/>
      <c r="BJ73" s="366"/>
    </row>
    <row r="74" spans="2:62" ht="13.5" customHeight="1">
      <c r="B74" s="303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5"/>
      <c r="P74" s="255"/>
      <c r="Q74" s="255"/>
      <c r="R74" s="255"/>
      <c r="S74" s="255"/>
      <c r="T74" s="255"/>
      <c r="U74" s="259"/>
      <c r="V74" s="259"/>
      <c r="W74" s="259"/>
      <c r="X74" s="259"/>
      <c r="Y74" s="259"/>
      <c r="Z74" s="259"/>
      <c r="AA74" s="255"/>
      <c r="AB74" s="255"/>
      <c r="AC74" s="255"/>
      <c r="AD74" s="255"/>
      <c r="AE74" s="255"/>
      <c r="AF74" s="255"/>
      <c r="AG74" s="365"/>
      <c r="AH74" s="365"/>
      <c r="AI74" s="365"/>
      <c r="AJ74" s="365"/>
      <c r="AK74" s="365"/>
      <c r="AL74" s="365"/>
      <c r="AM74" s="255"/>
      <c r="AN74" s="255"/>
      <c r="AO74" s="255"/>
      <c r="AP74" s="255"/>
      <c r="AQ74" s="255"/>
      <c r="AR74" s="255"/>
      <c r="AS74" s="259"/>
      <c r="AT74" s="259"/>
      <c r="AU74" s="259"/>
      <c r="AV74" s="259"/>
      <c r="AW74" s="259"/>
      <c r="AX74" s="259"/>
      <c r="AY74" s="255"/>
      <c r="AZ74" s="255"/>
      <c r="BA74" s="255"/>
      <c r="BB74" s="255"/>
      <c r="BC74" s="255"/>
      <c r="BD74" s="255"/>
      <c r="BE74" s="365"/>
      <c r="BF74" s="365"/>
      <c r="BG74" s="365"/>
      <c r="BH74" s="365"/>
      <c r="BI74" s="365"/>
      <c r="BJ74" s="366"/>
    </row>
    <row r="75" spans="2:62" ht="11.1" customHeight="1">
      <c r="N75" s="20"/>
      <c r="Y75" s="268" t="s">
        <v>222</v>
      </c>
      <c r="Z75" s="268"/>
      <c r="AD75" s="362" t="s">
        <v>192</v>
      </c>
      <c r="AE75" s="362"/>
      <c r="AF75" s="362"/>
      <c r="AK75" s="362" t="s">
        <v>193</v>
      </c>
      <c r="AL75" s="362"/>
      <c r="AW75" s="268" t="s">
        <v>222</v>
      </c>
      <c r="AX75" s="268"/>
      <c r="BB75" s="362" t="s">
        <v>192</v>
      </c>
      <c r="BC75" s="362"/>
      <c r="BD75" s="362"/>
      <c r="BI75" s="362" t="s">
        <v>193</v>
      </c>
      <c r="BJ75" s="362"/>
    </row>
    <row r="76" spans="2:62" ht="6.95" customHeight="1">
      <c r="N76" s="21"/>
    </row>
    <row r="77" spans="2:62" ht="12" customHeight="1">
      <c r="C77" s="246" t="s">
        <v>191</v>
      </c>
      <c r="D77" s="246"/>
      <c r="E77" s="246"/>
      <c r="F77" s="246"/>
      <c r="G77" s="248">
        <v>22</v>
      </c>
      <c r="H77" s="248"/>
      <c r="I77" s="248"/>
      <c r="J77" s="246" t="s">
        <v>187</v>
      </c>
      <c r="K77" s="246"/>
      <c r="L77" s="246"/>
      <c r="M77" s="246"/>
      <c r="N77" s="21"/>
      <c r="O77" s="361">
        <v>1039</v>
      </c>
      <c r="P77" s="358"/>
      <c r="Q77" s="358"/>
      <c r="R77" s="358"/>
      <c r="S77" s="358"/>
      <c r="T77" s="358"/>
      <c r="U77" s="352">
        <v>0.3</v>
      </c>
      <c r="V77" s="352"/>
      <c r="W77" s="352"/>
      <c r="X77" s="352"/>
      <c r="Y77" s="352"/>
      <c r="Z77" s="352"/>
      <c r="AA77" s="358">
        <v>3753</v>
      </c>
      <c r="AB77" s="358"/>
      <c r="AC77" s="358"/>
      <c r="AD77" s="358"/>
      <c r="AE77" s="358"/>
      <c r="AF77" s="358"/>
      <c r="AG77" s="359">
        <v>301.01</v>
      </c>
      <c r="AH77" s="359"/>
      <c r="AI77" s="359"/>
      <c r="AJ77" s="359"/>
      <c r="AK77" s="359"/>
      <c r="AL77" s="359"/>
      <c r="AM77" s="358">
        <v>418</v>
      </c>
      <c r="AN77" s="358"/>
      <c r="AO77" s="358"/>
      <c r="AP77" s="358"/>
      <c r="AQ77" s="358"/>
      <c r="AR77" s="358"/>
      <c r="AS77" s="352">
        <v>0.1</v>
      </c>
      <c r="AT77" s="352"/>
      <c r="AU77" s="352"/>
      <c r="AV77" s="352"/>
      <c r="AW77" s="352"/>
      <c r="AX77" s="352"/>
      <c r="AY77" s="358">
        <v>3763</v>
      </c>
      <c r="AZ77" s="358"/>
      <c r="BA77" s="358"/>
      <c r="BB77" s="358"/>
      <c r="BC77" s="358"/>
      <c r="BD77" s="358"/>
      <c r="BE77" s="359">
        <v>750.2</v>
      </c>
      <c r="BF77" s="359"/>
      <c r="BG77" s="359"/>
      <c r="BH77" s="359"/>
      <c r="BI77" s="359"/>
      <c r="BJ77" s="359"/>
    </row>
    <row r="78" spans="2:62" ht="12" customHeight="1">
      <c r="G78" s="248">
        <v>23</v>
      </c>
      <c r="H78" s="248"/>
      <c r="I78" s="248"/>
      <c r="N78" s="21"/>
      <c r="O78" s="361">
        <v>1050</v>
      </c>
      <c r="P78" s="358"/>
      <c r="Q78" s="358"/>
      <c r="R78" s="358"/>
      <c r="S78" s="358"/>
      <c r="T78" s="358"/>
      <c r="U78" s="352">
        <v>0.3</v>
      </c>
      <c r="V78" s="352"/>
      <c r="W78" s="352"/>
      <c r="X78" s="352"/>
      <c r="Y78" s="352"/>
      <c r="Z78" s="352"/>
      <c r="AA78" s="358">
        <v>3432</v>
      </c>
      <c r="AB78" s="358"/>
      <c r="AC78" s="358"/>
      <c r="AD78" s="358"/>
      <c r="AE78" s="358"/>
      <c r="AF78" s="358"/>
      <c r="AG78" s="359">
        <v>272.38</v>
      </c>
      <c r="AH78" s="359"/>
      <c r="AI78" s="359"/>
      <c r="AJ78" s="359"/>
      <c r="AK78" s="359"/>
      <c r="AL78" s="359"/>
      <c r="AM78" s="358">
        <v>416</v>
      </c>
      <c r="AN78" s="358"/>
      <c r="AO78" s="358"/>
      <c r="AP78" s="358"/>
      <c r="AQ78" s="358"/>
      <c r="AR78" s="358"/>
      <c r="AS78" s="352">
        <v>0.1</v>
      </c>
      <c r="AT78" s="352"/>
      <c r="AU78" s="352"/>
      <c r="AV78" s="352"/>
      <c r="AW78" s="352"/>
      <c r="AX78" s="352"/>
      <c r="AY78" s="358">
        <v>3646</v>
      </c>
      <c r="AZ78" s="358"/>
      <c r="BA78" s="358"/>
      <c r="BB78" s="358"/>
      <c r="BC78" s="358"/>
      <c r="BD78" s="358"/>
      <c r="BE78" s="359">
        <v>730.37</v>
      </c>
      <c r="BF78" s="359"/>
      <c r="BG78" s="359"/>
      <c r="BH78" s="359"/>
      <c r="BI78" s="359"/>
      <c r="BJ78" s="359"/>
    </row>
    <row r="79" spans="2:62" ht="12" customHeight="1">
      <c r="G79" s="327">
        <v>24</v>
      </c>
      <c r="H79" s="327"/>
      <c r="I79" s="327"/>
      <c r="N79" s="21"/>
      <c r="O79" s="360">
        <v>1021</v>
      </c>
      <c r="P79" s="356"/>
      <c r="Q79" s="356"/>
      <c r="R79" s="356"/>
      <c r="S79" s="356"/>
      <c r="T79" s="356"/>
      <c r="U79" s="355">
        <v>0.3</v>
      </c>
      <c r="V79" s="355"/>
      <c r="W79" s="355"/>
      <c r="X79" s="355"/>
      <c r="Y79" s="355"/>
      <c r="Z79" s="355"/>
      <c r="AA79" s="356">
        <v>3282</v>
      </c>
      <c r="AB79" s="356"/>
      <c r="AC79" s="356"/>
      <c r="AD79" s="356"/>
      <c r="AE79" s="356"/>
      <c r="AF79" s="356"/>
      <c r="AG79" s="357">
        <v>267.87</v>
      </c>
      <c r="AH79" s="357"/>
      <c r="AI79" s="357"/>
      <c r="AJ79" s="357"/>
      <c r="AK79" s="357"/>
      <c r="AL79" s="357"/>
      <c r="AM79" s="356">
        <v>391</v>
      </c>
      <c r="AN79" s="356"/>
      <c r="AO79" s="356"/>
      <c r="AP79" s="356"/>
      <c r="AQ79" s="356"/>
      <c r="AR79" s="356"/>
      <c r="AS79" s="355">
        <v>0.1</v>
      </c>
      <c r="AT79" s="355"/>
      <c r="AU79" s="355"/>
      <c r="AV79" s="355"/>
      <c r="AW79" s="355"/>
      <c r="AX79" s="355"/>
      <c r="AY79" s="356">
        <v>3350</v>
      </c>
      <c r="AZ79" s="356"/>
      <c r="BA79" s="356"/>
      <c r="BB79" s="356"/>
      <c r="BC79" s="356"/>
      <c r="BD79" s="356"/>
      <c r="BE79" s="357">
        <v>713.98</v>
      </c>
      <c r="BF79" s="357"/>
      <c r="BG79" s="357"/>
      <c r="BH79" s="357"/>
      <c r="BI79" s="357"/>
      <c r="BJ79" s="357"/>
    </row>
    <row r="80" spans="2:62" ht="6.9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2:6" ht="12" customHeight="1">
      <c r="B81" s="18"/>
      <c r="C81" s="353" t="s">
        <v>15</v>
      </c>
      <c r="D81" s="353"/>
      <c r="E81" s="15" t="s">
        <v>17</v>
      </c>
      <c r="F81" s="17" t="s">
        <v>195</v>
      </c>
    </row>
    <row r="82" spans="2:6" ht="12" customHeight="1">
      <c r="B82" s="354" t="s">
        <v>16</v>
      </c>
      <c r="C82" s="354"/>
      <c r="D82" s="354"/>
      <c r="E82" s="16" t="s">
        <v>17</v>
      </c>
      <c r="F82" s="17" t="s">
        <v>196</v>
      </c>
    </row>
  </sheetData>
  <mergeCells count="310">
    <mergeCell ref="O10:AD10"/>
    <mergeCell ref="O11:AD11"/>
    <mergeCell ref="O12:AD12"/>
    <mergeCell ref="AE13:AT13"/>
    <mergeCell ref="C16:D16"/>
    <mergeCell ref="AE11:AT11"/>
    <mergeCell ref="AU11:BJ11"/>
    <mergeCell ref="AE12:AT12"/>
    <mergeCell ref="AU13:BJ13"/>
    <mergeCell ref="G11:I11"/>
    <mergeCell ref="G12:I12"/>
    <mergeCell ref="G13:I13"/>
    <mergeCell ref="O13:AD13"/>
    <mergeCell ref="AU12:BJ12"/>
    <mergeCell ref="BA22:BJ22"/>
    <mergeCell ref="AG21:BJ21"/>
    <mergeCell ref="M21:V22"/>
    <mergeCell ref="W21:AF22"/>
    <mergeCell ref="AG22:AP22"/>
    <mergeCell ref="AQ22:AZ22"/>
    <mergeCell ref="O14:AD14"/>
    <mergeCell ref="B4:BJ4"/>
    <mergeCell ref="B6:N7"/>
    <mergeCell ref="O6:AD7"/>
    <mergeCell ref="AE6:AT7"/>
    <mergeCell ref="AU6:BJ7"/>
    <mergeCell ref="C10:F10"/>
    <mergeCell ref="J10:M10"/>
    <mergeCell ref="G10:I10"/>
    <mergeCell ref="AR8:AT8"/>
    <mergeCell ref="BI8:BJ8"/>
    <mergeCell ref="B17:D17"/>
    <mergeCell ref="B19:BJ19"/>
    <mergeCell ref="AE14:AT14"/>
    <mergeCell ref="AU14:BJ14"/>
    <mergeCell ref="AE10:AT10"/>
    <mergeCell ref="AU10:BJ10"/>
    <mergeCell ref="G14:I14"/>
    <mergeCell ref="C24:E24"/>
    <mergeCell ref="F24:H24"/>
    <mergeCell ref="I24:K24"/>
    <mergeCell ref="B21:L22"/>
    <mergeCell ref="F25:H25"/>
    <mergeCell ref="M26:V26"/>
    <mergeCell ref="F26:H26"/>
    <mergeCell ref="AG24:AP24"/>
    <mergeCell ref="AQ24:AZ24"/>
    <mergeCell ref="M25:V25"/>
    <mergeCell ref="M24:V24"/>
    <mergeCell ref="BA24:BJ24"/>
    <mergeCell ref="W25:AF25"/>
    <mergeCell ref="AG25:AP25"/>
    <mergeCell ref="AQ25:AZ25"/>
    <mergeCell ref="BA25:BJ25"/>
    <mergeCell ref="W26:AF26"/>
    <mergeCell ref="AG26:AP26"/>
    <mergeCell ref="AQ26:AZ26"/>
    <mergeCell ref="BA26:BJ26"/>
    <mergeCell ref="W24:AF24"/>
    <mergeCell ref="W28:AF28"/>
    <mergeCell ref="AG28:AP28"/>
    <mergeCell ref="AQ28:AZ28"/>
    <mergeCell ref="BA28:BJ28"/>
    <mergeCell ref="B30:D30"/>
    <mergeCell ref="M27:V27"/>
    <mergeCell ref="F27:H27"/>
    <mergeCell ref="B32:BJ32"/>
    <mergeCell ref="F28:H28"/>
    <mergeCell ref="M28:V28"/>
    <mergeCell ref="W27:AF27"/>
    <mergeCell ref="AG27:AP27"/>
    <mergeCell ref="AQ27:AZ27"/>
    <mergeCell ref="BA27:BJ27"/>
    <mergeCell ref="B34:M34"/>
    <mergeCell ref="N34:T34"/>
    <mergeCell ref="U34:AA34"/>
    <mergeCell ref="AB34:AH34"/>
    <mergeCell ref="AI34:AO34"/>
    <mergeCell ref="AP34:AV34"/>
    <mergeCell ref="AW34:BC34"/>
    <mergeCell ref="BD34:BJ34"/>
    <mergeCell ref="C36:F36"/>
    <mergeCell ref="I36:L36"/>
    <mergeCell ref="G36:H36"/>
    <mergeCell ref="BD36:BJ36"/>
    <mergeCell ref="G37:H37"/>
    <mergeCell ref="U36:AA36"/>
    <mergeCell ref="AB36:AH36"/>
    <mergeCell ref="AI36:AO36"/>
    <mergeCell ref="AP36:AV36"/>
    <mergeCell ref="AW36:BC36"/>
    <mergeCell ref="G38:H38"/>
    <mergeCell ref="G39:H39"/>
    <mergeCell ref="G40:H40"/>
    <mergeCell ref="N36:T36"/>
    <mergeCell ref="N37:T37"/>
    <mergeCell ref="N38:T38"/>
    <mergeCell ref="N39:T39"/>
    <mergeCell ref="N40:T40"/>
    <mergeCell ref="U37:AA37"/>
    <mergeCell ref="AB37:AH37"/>
    <mergeCell ref="AI37:AO37"/>
    <mergeCell ref="AP37:AV37"/>
    <mergeCell ref="AW37:BC37"/>
    <mergeCell ref="U40:AA40"/>
    <mergeCell ref="AB40:AH40"/>
    <mergeCell ref="AI40:AO40"/>
    <mergeCell ref="AP40:AV40"/>
    <mergeCell ref="AW40:BC40"/>
    <mergeCell ref="BD37:BJ37"/>
    <mergeCell ref="U38:AA38"/>
    <mergeCell ref="AB38:AH38"/>
    <mergeCell ref="AI38:AO38"/>
    <mergeCell ref="AP38:AV38"/>
    <mergeCell ref="AW38:BC38"/>
    <mergeCell ref="BD38:BJ38"/>
    <mergeCell ref="U39:AA39"/>
    <mergeCell ref="AB39:AH39"/>
    <mergeCell ref="AI39:AO39"/>
    <mergeCell ref="AP39:AV39"/>
    <mergeCell ref="AW39:BC39"/>
    <mergeCell ref="BD39:BJ39"/>
    <mergeCell ref="BD40:BJ40"/>
    <mergeCell ref="B42:M42"/>
    <mergeCell ref="C44:F44"/>
    <mergeCell ref="G44:H44"/>
    <mergeCell ref="I44:L44"/>
    <mergeCell ref="G45:H45"/>
    <mergeCell ref="G46:H46"/>
    <mergeCell ref="G47:H47"/>
    <mergeCell ref="G48:H48"/>
    <mergeCell ref="N42:U42"/>
    <mergeCell ref="V42:AC42"/>
    <mergeCell ref="AD42:AK42"/>
    <mergeCell ref="AL42:AS42"/>
    <mergeCell ref="N48:U48"/>
    <mergeCell ref="V45:AC45"/>
    <mergeCell ref="AD45:AK45"/>
    <mergeCell ref="AL45:AS45"/>
    <mergeCell ref="AT42:BA42"/>
    <mergeCell ref="BB42:BJ42"/>
    <mergeCell ref="N44:U44"/>
    <mergeCell ref="N45:U45"/>
    <mergeCell ref="N46:U46"/>
    <mergeCell ref="N47:U47"/>
    <mergeCell ref="V44:AC44"/>
    <mergeCell ref="V48:AC48"/>
    <mergeCell ref="AD48:AK48"/>
    <mergeCell ref="AL48:AS48"/>
    <mergeCell ref="AT48:BA48"/>
    <mergeCell ref="BB44:BJ44"/>
    <mergeCell ref="BB45:BJ45"/>
    <mergeCell ref="BB46:BJ46"/>
    <mergeCell ref="BB47:BJ47"/>
    <mergeCell ref="BB48:BJ48"/>
    <mergeCell ref="AT45:BA45"/>
    <mergeCell ref="AD44:AK44"/>
    <mergeCell ref="AL44:AS44"/>
    <mergeCell ref="AT44:BA44"/>
    <mergeCell ref="V46:AC46"/>
    <mergeCell ref="AD46:AK46"/>
    <mergeCell ref="AL46:AS46"/>
    <mergeCell ref="AT46:BA46"/>
    <mergeCell ref="V47:AC47"/>
    <mergeCell ref="AD47:AK47"/>
    <mergeCell ref="AL47:AS47"/>
    <mergeCell ref="AT47:BA47"/>
    <mergeCell ref="B50:D50"/>
    <mergeCell ref="B52:BJ52"/>
    <mergeCell ref="B54:N56"/>
    <mergeCell ref="O55:T56"/>
    <mergeCell ref="U55:Z56"/>
    <mergeCell ref="AA55:AF56"/>
    <mergeCell ref="AG55:AL56"/>
    <mergeCell ref="AM55:AR56"/>
    <mergeCell ref="AS55:AX56"/>
    <mergeCell ref="AY55:BD56"/>
    <mergeCell ref="O54:AL54"/>
    <mergeCell ref="AM54:BJ54"/>
    <mergeCell ref="BE55:BJ56"/>
    <mergeCell ref="Y57:Z57"/>
    <mergeCell ref="AD57:AF57"/>
    <mergeCell ref="BB57:BD57"/>
    <mergeCell ref="AK57:AL57"/>
    <mergeCell ref="BI57:BJ57"/>
    <mergeCell ref="AW57:AX57"/>
    <mergeCell ref="G60:I60"/>
    <mergeCell ref="G61:I61"/>
    <mergeCell ref="O59:T59"/>
    <mergeCell ref="O60:T60"/>
    <mergeCell ref="O61:T61"/>
    <mergeCell ref="AG59:AL59"/>
    <mergeCell ref="AM59:AR59"/>
    <mergeCell ref="AS59:AX59"/>
    <mergeCell ref="AY59:BD59"/>
    <mergeCell ref="U61:Z61"/>
    <mergeCell ref="AA61:AF61"/>
    <mergeCell ref="AG61:AL61"/>
    <mergeCell ref="AM61:AR61"/>
    <mergeCell ref="AS61:AX61"/>
    <mergeCell ref="AY61:BD61"/>
    <mergeCell ref="BE61:BJ61"/>
    <mergeCell ref="C59:F59"/>
    <mergeCell ref="J59:M59"/>
    <mergeCell ref="G59:I59"/>
    <mergeCell ref="BE59:BJ59"/>
    <mergeCell ref="U60:Z60"/>
    <mergeCell ref="AA60:AF60"/>
    <mergeCell ref="AG60:AL60"/>
    <mergeCell ref="AM60:AR60"/>
    <mergeCell ref="AS60:AX60"/>
    <mergeCell ref="AY60:BD60"/>
    <mergeCell ref="BE60:BJ60"/>
    <mergeCell ref="U59:Z59"/>
    <mergeCell ref="AA59:AF59"/>
    <mergeCell ref="B63:N65"/>
    <mergeCell ref="O63:AL63"/>
    <mergeCell ref="AM63:BJ63"/>
    <mergeCell ref="O64:T65"/>
    <mergeCell ref="U64:Z65"/>
    <mergeCell ref="AA64:AF65"/>
    <mergeCell ref="AG64:AL65"/>
    <mergeCell ref="AM64:AR65"/>
    <mergeCell ref="AS64:AX65"/>
    <mergeCell ref="AY64:BD65"/>
    <mergeCell ref="BE64:BJ65"/>
    <mergeCell ref="Y66:Z66"/>
    <mergeCell ref="AD66:AF66"/>
    <mergeCell ref="AK66:AL66"/>
    <mergeCell ref="AW66:AX66"/>
    <mergeCell ref="BB66:BD66"/>
    <mergeCell ref="BI66:BJ66"/>
    <mergeCell ref="C68:F68"/>
    <mergeCell ref="G68:I68"/>
    <mergeCell ref="J68:M68"/>
    <mergeCell ref="O68:T68"/>
    <mergeCell ref="U68:Z68"/>
    <mergeCell ref="AA68:AF68"/>
    <mergeCell ref="AG68:AL68"/>
    <mergeCell ref="AM68:AR68"/>
    <mergeCell ref="AS68:AX68"/>
    <mergeCell ref="AY68:BD68"/>
    <mergeCell ref="BE68:BJ68"/>
    <mergeCell ref="G69:I69"/>
    <mergeCell ref="O69:T69"/>
    <mergeCell ref="U69:Z69"/>
    <mergeCell ref="AA69:AF69"/>
    <mergeCell ref="AG69:AL69"/>
    <mergeCell ref="AM69:AR69"/>
    <mergeCell ref="AS69:AX69"/>
    <mergeCell ref="AY69:BD69"/>
    <mergeCell ref="BE69:BJ69"/>
    <mergeCell ref="G70:I70"/>
    <mergeCell ref="O70:T70"/>
    <mergeCell ref="U70:Z70"/>
    <mergeCell ref="AA70:AF70"/>
    <mergeCell ref="AG70:AL70"/>
    <mergeCell ref="AM70:AR70"/>
    <mergeCell ref="AS70:AX70"/>
    <mergeCell ref="AY70:BD70"/>
    <mergeCell ref="BE70:BJ70"/>
    <mergeCell ref="B72:N74"/>
    <mergeCell ref="O72:AL72"/>
    <mergeCell ref="AM72:BJ72"/>
    <mergeCell ref="O73:T74"/>
    <mergeCell ref="U73:Z74"/>
    <mergeCell ref="AA73:AF74"/>
    <mergeCell ref="AG73:AL74"/>
    <mergeCell ref="AM73:AR74"/>
    <mergeCell ref="AS73:AX74"/>
    <mergeCell ref="AY73:BD74"/>
    <mergeCell ref="BE73:BJ74"/>
    <mergeCell ref="AW75:AX75"/>
    <mergeCell ref="BB75:BD75"/>
    <mergeCell ref="BI75:BJ75"/>
    <mergeCell ref="C77:F77"/>
    <mergeCell ref="G77:I77"/>
    <mergeCell ref="J77:M77"/>
    <mergeCell ref="O77:T77"/>
    <mergeCell ref="U77:Z77"/>
    <mergeCell ref="AA77:AF77"/>
    <mergeCell ref="AG77:AL77"/>
    <mergeCell ref="AM77:AR77"/>
    <mergeCell ref="AS77:AX77"/>
    <mergeCell ref="AY77:BD77"/>
    <mergeCell ref="BE77:BJ77"/>
    <mergeCell ref="AS78:AX78"/>
    <mergeCell ref="AS1:BK2"/>
    <mergeCell ref="C81:D81"/>
    <mergeCell ref="B82:D82"/>
    <mergeCell ref="AS79:AX79"/>
    <mergeCell ref="AY79:BD79"/>
    <mergeCell ref="BE79:BJ79"/>
    <mergeCell ref="AY78:BD78"/>
    <mergeCell ref="BE78:BJ78"/>
    <mergeCell ref="G79:I79"/>
    <mergeCell ref="O79:T79"/>
    <mergeCell ref="G78:I78"/>
    <mergeCell ref="O78:T78"/>
    <mergeCell ref="U78:Z78"/>
    <mergeCell ref="AA78:AF78"/>
    <mergeCell ref="AG78:AL78"/>
    <mergeCell ref="U79:Z79"/>
    <mergeCell ref="AA79:AF79"/>
    <mergeCell ref="AG79:AL79"/>
    <mergeCell ref="AM79:AR79"/>
    <mergeCell ref="AM78:AR78"/>
    <mergeCell ref="Y75:Z75"/>
    <mergeCell ref="AD75:AF75"/>
    <mergeCell ref="AK75:AL75"/>
  </mergeCells>
  <phoneticPr fontId="8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233</vt:lpstr>
      <vt:lpstr>234</vt:lpstr>
      <vt:lpstr>235</vt:lpstr>
      <vt:lpstr>236</vt:lpstr>
      <vt:lpstr>237</vt:lpstr>
      <vt:lpstr>238</vt:lpstr>
      <vt:lpstr>239</vt:lpstr>
      <vt:lpstr>240</vt:lpstr>
      <vt:lpstr>241</vt:lpstr>
      <vt:lpstr>242</vt:lpstr>
      <vt:lpstr>243</vt:lpstr>
      <vt:lpstr>244</vt:lpstr>
      <vt:lpstr>245</vt:lpstr>
      <vt:lpstr>246</vt:lpstr>
      <vt:lpstr>247</vt:lpstr>
      <vt:lpstr>248</vt:lpstr>
      <vt:lpstr>'233'!Print_Area</vt:lpstr>
      <vt:lpstr>'234'!Print_Area</vt:lpstr>
      <vt:lpstr>'235'!Print_Area</vt:lpstr>
      <vt:lpstr>'236'!Print_Area</vt:lpstr>
      <vt:lpstr>'237'!Print_Area</vt:lpstr>
      <vt:lpstr>'238'!Print_Area</vt:lpstr>
      <vt:lpstr>'239'!Print_Area</vt:lpstr>
      <vt:lpstr>'240'!Print_Area</vt:lpstr>
      <vt:lpstr>'241'!Print_Area</vt:lpstr>
      <vt:lpstr>'242'!Print_Area</vt:lpstr>
      <vt:lpstr>'243'!Print_Area</vt:lpstr>
      <vt:lpstr>'244'!Print_Area</vt:lpstr>
      <vt:lpstr>'245'!Print_Area</vt:lpstr>
      <vt:lpstr>'246'!Print_Area</vt:lpstr>
      <vt:lpstr>'247'!Print_Area</vt:lpstr>
      <vt:lpstr>'248'!Print_Area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2014-03-17T05:38:05Z</dcterms:modified>
</cp:coreProperties>
</file>