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E38" i="9"/>
  <c r="AM38" i="9"/>
  <c r="C38" i="9"/>
  <c r="BE37" i="9"/>
  <c r="AM37" i="9"/>
  <c r="C37" i="9"/>
  <c r="BW36" i="9"/>
  <c r="BW37" i="9" s="1"/>
  <c r="BE36" i="9"/>
  <c r="AM36" i="9"/>
  <c r="C36" i="9"/>
  <c r="BW35" i="9"/>
  <c r="BE35" i="9"/>
  <c r="AM35" i="9"/>
  <c r="C35" i="9"/>
  <c r="BW34" i="9"/>
  <c r="BE34" i="9"/>
  <c r="AM34" i="9"/>
  <c r="U34" i="9"/>
  <c r="U35" i="9" s="1"/>
  <c r="U36" i="9" s="1"/>
  <c r="U37" i="9" s="1"/>
  <c r="U38" i="9" s="1"/>
  <c r="C34" i="9"/>
  <c r="CO34" i="9" l="1"/>
  <c r="CO35" i="9" s="1"/>
  <c r="CO36" i="9" s="1"/>
  <c r="CO37" i="9" s="1"/>
  <c r="CO38" i="9" s="1"/>
  <c r="CO39" i="9" s="1"/>
  <c r="CO40" i="9" s="1"/>
  <c r="BW38"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<sst xmlns="http://schemas.openxmlformats.org/spreadsheetml/2006/main" count="1024" uniqueCount="547">
  <si>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</si>
  <si>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</si>
  <si>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</si>
  <si>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</si>
  <si>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</si>
  <si>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</si>
  <si>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</si>
  <si>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</si>
  <si>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</si>
  <si>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</si>
  <si>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</si>
  <si>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</si>
  <si>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</si>
  <si>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</si>
  <si>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</si>
  <si>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</si>
  <si>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</si>
  <si>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</si>
  <si>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</si>
  <si>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</si>
  <si>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</si>
  <si>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</si>
  <si>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</si>
  <si>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</si>
  <si>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</si>
  <si>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</si>
  <si>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</si>
  <si>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</si>
  <si>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</si>
  <si>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</si>
  <si>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</si>
  <si>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</si>
  <si>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</si>
  <si>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</si>
  <si>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</si>
  <si>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</si>
  <si>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</si>
  <si>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</si>
  <si>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</si>
  <si>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</si>
  <si>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</si>
  <si>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</si>
  <si>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</si>
  <si>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</si>
  <si>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</si>
  <si>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</si>
  <si>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</si>
  <si>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</si>
  <si>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</si>
  <si>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</si>
  <si>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</si>
  <si>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</si>
  <si>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</si>
  <si>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</si>
  <si>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</si>
  <si>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</si>
  <si>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</si>
  <si>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</si>
  <si>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</si>
  <si>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</si>
  <si>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</si>
  <si>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</si>
  <si>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</si>
  <si>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</si>
  <si>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</si>
  <si>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</si>
  <si>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</si>
  <si>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</si>
  <si>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</si>
  <si>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</si>
  <si>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</si>
  <si>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</si>
  <si>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</si>
  <si>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</si>
  <si>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</si>
  <si>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</si>
  <si>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</si>
  <si>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</si>
  <si>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</si>
  <si>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</si>
  <si>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</si>
  <si>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</si>
  <si>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</si>
  <si>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</si>
  <si>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</si>
  <si>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</si>
  <si>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</si>
  <si>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</si>
  <si>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</si>
  <si>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</si>
  <si>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</si>
  <si>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</si>
  <si>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</si>
  <si>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</si>
  <si>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</si>
  <si>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</si>
  <si>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</si>
  <si>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</si>
  <si>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</si>
  <si>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</si>
  <si>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</si>
  <si>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</si>
  <si>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</si>
  <si>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</si>
  <si>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</si>
  <si>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</si>
  <si>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</si>
  <si>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</si>
  <si>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</si>
  <si>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</si>
  <si>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</si>
  <si>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</si>
  <si>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</si>
  <si>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</si>
  <si>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</si>
  <si>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</si>
  <si>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</si>
  <si>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</si>
  <si>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</si>
  <si>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</si>
  <si>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</si>
  <si>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</si>
  <si>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</si>
  <si>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</si>
  <si>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</si>
  <si>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</si>
  <si>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</si>
  <si>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</si>
  <si>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</si>
  <si>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</si>
  <si>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</si>
  <si>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</si>
  <si>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</si>
  <si>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</si>
  <si>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</si>
  <si>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</si>
  <si>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</si>
  <si>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</si>
  <si>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</si>
  <si>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</si>
  <si>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</si>
  <si>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</si>
  <si>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</si>
  <si>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</si>
  <si>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</si>
  <si>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</si>
  <si>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</si>
  <si>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</si>
  <si>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</si>
  <si>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</si>
  <si>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</si>
  <si>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</si>
  <si>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</si>
  <si>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</si>
  <si>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</si>
  <si>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</si>
  <si>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</si>
  <si>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</si>
  <si>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</si>
  <si>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</si>
  <si>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</si>
  <si>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</si>
  <si>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</si>
  <si>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</si>
  <si>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</si>
  <si>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</si>
  <si>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</si>
  <si>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</si>
  <si>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</si>
  <si>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</si>
  <si>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</si>
  <si>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</si>
  <si>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</si>
  <si>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</si>
  <si>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</si>
  <si>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</si>
  <si>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</si>
  <si>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</si>
  <si>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</si>
  <si>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</si>
  <si>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</si>
  <si>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</si>
  <si>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</si>
  <si>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</si>
  <si>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</si>
  <si>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</si>
  <si>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</si>
  <si>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</si>
  <si>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</si>
  <si>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</si>
  <si>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</si>
  <si>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</si>
  <si>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</si>
  <si>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</si>
  <si>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</si>
  <si>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</si>
  <si>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</si>
  <si>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東京都練馬区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</si>
  <si>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</si>
  <si>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</si>
  <si>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</si>
  <si>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</si>
  <si>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</si>
  <si>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</si>
  <si>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</si>
  <si>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</si>
  <si>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</si>
  <si>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</si>
  <si>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</si>
  <si>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</si>
  <si>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</si>
  <si>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</si>
  <si>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</si>
  <si>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</si>
  <si>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</si>
  <si>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</si>
  <si>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</si>
  <si>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</si>
  <si>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</si>
  <si>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</si>
  <si>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</si>
  <si>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</si>
  <si>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</si>
  <si>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</si>
  <si>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</si>
  <si>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</si>
  <si>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</si>
  <si>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</si>
  <si>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</si>
  <si>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</si>
  <si>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</si>
  <si>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</si>
  <si>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</si>
  <si>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</si>
  <si>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</si>
  <si>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</si>
  <si>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</si>
  <si>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</si>
  <si>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</si>
  <si>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</si>
  <si>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</si>
  <si>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</si>
  <si>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</si>
  <si>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</si>
  <si>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</si>
  <si>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</si>
  <si>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</si>
  <si>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</si>
  <si>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</si>
  <si>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</si>
  <si>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</si>
  <si>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</si>
  <si>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</si>
  <si>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</si>
  <si>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</si>
  <si>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</si>
  <si>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</si>
  <si>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</si>
  <si>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</si>
  <si>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</si>
  <si>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</si>
  <si>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</si>
  <si>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</si>
  <si>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</si>
  <si>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</si>
  <si>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</si>
  <si>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</si>
  <si>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</si>
  <si>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</si>
  <si>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</si>
  <si>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</si>
  <si>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</si>
  <si>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</si>
  <si>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</si>
  <si>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</si>
  <si>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</si>
  <si>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</si>
  <si>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</si>
  <si>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</si>
  <si>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</si>
  <si>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</si>
  <si>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</si>
  <si>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</si>
  <si>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</si>
  <si>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</si>
  <si>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</si>
  <si>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</si>
  <si>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</si>
  <si>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</si>
  <si>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</si>
  <si>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</si>
  <si>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</si>
  <si>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</si>
  <si>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</si>
  <si>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</si>
  <si>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</si>
  <si>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</si>
  <si>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</si>
  <si>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</si>
  <si>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</si>
  <si>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</si>
  <si>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</si>
  <si>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</si>
  <si>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</si>
  <si>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</si>
  <si>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</si>
  <si>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</si>
  <si>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</si>
  <si>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</si>
  <si>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</si>
  <si>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</si>
  <si>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</si>
  <si>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</si>
  <si>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</si>
  <si>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駐車場整備</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</si>
  <si>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</si>
  <si>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</si>
  <si>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</si>
  <si>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</si>
  <si>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</si>
  <si>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</si>
  <si>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</si>
  <si>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</si>
  <si>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</si>
  <si>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</si>
  <si>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</si>
  <si>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</si>
  <si>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</si>
  <si>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</si>
  <si>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</si>
  <si>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</si>
  <si>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</si>
  <si>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</si>
  <si>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</si>
  <si>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</si>
  <si>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</si>
  <si>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</si>
  <si>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</si>
  <si>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</si>
  <si>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</si>
  <si>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</si>
  <si>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</si>
  <si>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</si>
  <si>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</si>
  <si>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</si>
  <si>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</si>
  <si>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</si>
  <si>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</si>
  <si>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東京都練馬区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</si>
  <si>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</si>
  <si>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</si>
  <si>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</si>
  <si>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</si>
  <si>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</si>
  <si>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</si>
  <si>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</si>
  <si>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</si>
  <si>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</si>
  <si>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</si>
  <si>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</si>
  <si>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</si>
  <si>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</si>
  <si>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</si>
  <si>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</si>
  <si>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</si>
  <si>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</si>
  <si>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</si>
  <si>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</si>
  <si>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</si>
  <si>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</si>
  <si>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</si>
  <si>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</si>
  <si>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</si>
  <si>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</si>
  <si>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</si>
  <si>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</si>
  <si>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</si>
  <si>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</si>
  <si>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</si>
  <si>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</si>
  <si>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</si>
  <si>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</si>
  <si>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</si>
  <si>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</si>
  <si>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</si>
  <si>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介護保険会計（サービス事業勘定）</t>
    <phoneticPr fontId="5"/>
  </si>
  <si>
    <t>公共駐車場会計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</si>
  <si>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</si>
  <si>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</si>
  <si>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</si>
  <si>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</si>
  <si>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</si>
  <si>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</si>
  <si>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</si>
  <si>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</si>
  <si>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</si>
  <si>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</si>
  <si>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</si>
  <si>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</si>
  <si>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</si>
  <si>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</si>
  <si>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</si>
  <si>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</si>
  <si>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</si>
  <si>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</si>
  <si>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</si>
  <si>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</si>
  <si>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</si>
  <si>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</si>
  <si>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</si>
  <si>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</si>
  <si>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</si>
  <si>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</si>
  <si>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</si>
  <si>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</si>
  <si>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</si>
  <si>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</si>
  <si>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</si>
  <si>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</si>
  <si>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</si>
  <si>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</si>
  <si>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</si>
  <si>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</si>
  <si>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</si>
  <si>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</si>
  <si>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</si>
  <si>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</si>
  <si>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</si>
  <si>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</si>
  <si>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</si>
  <si>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</si>
  <si>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</si>
  <si>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</si>
  <si>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</si>
  <si>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</si>
  <si>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</si>
  <si>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</si>
  <si>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</si>
  <si>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</si>
  <si>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</si>
  <si>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</si>
  <si>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</si>
  <si>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</si>
  <si>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</si>
  <si>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</si>
  <si>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</si>
  <si>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</si>
  <si>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</si>
  <si>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</si>
  <si>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</si>
  <si>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</si>
  <si>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</si>
  <si>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</si>
  <si>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</si>
  <si>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</si>
  <si>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</si>
  <si>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</si>
  <si>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</si>
  <si>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</si>
  <si>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</si>
  <si>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</si>
  <si>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</si>
  <si>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</si>
  <si>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</si>
  <si>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</si>
  <si>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</si>
  <si>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</si>
  <si>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</si>
  <si>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</si>
  <si>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</si>
  <si>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</si>
  <si>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</si>
  <si>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</si>
  <si>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</si>
  <si>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</si>
  <si>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</si>
  <si>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</si>
  <si>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</si>
  <si>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</si>
  <si>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</si>
  <si>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</si>
  <si>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</si>
  <si>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</si>
  <si>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</si>
  <si>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</si>
  <si>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</si>
  <si>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</si>
  <si>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</si>
  <si>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</si>
  <si>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</si>
  <si>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</si>
  <si>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</si>
  <si>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</si>
  <si>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</si>
  <si>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</si>
  <si>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</si>
  <si>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</si>
  <si>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</si>
  <si>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</si>
  <si>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</si>
  <si>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</si>
  <si>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</si>
  <si>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</si>
  <si>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</si>
  <si>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</si>
  <si>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</si>
  <si>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</si>
  <si>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</si>
  <si>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</si>
  <si>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</si>
  <si>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</si>
  <si>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</si>
  <si>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</si>
  <si>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</si>
  <si>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</si>
  <si>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</si>
  <si>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</si>
  <si>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</si>
  <si>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1.84</t>
  </si>
  <si>
    <t>▲ 0.41</t>
  </si>
  <si>
    <t>▲ 0.66</t>
  </si>
  <si>
    <t>▲ 4.15</t>
  </si>
  <si>
    <t>一般会計</t>
  </si>
  <si>
    <t>国民健康保険事業会計</t>
  </si>
  <si>
    <t>介護保険会計（保険事業勘定）</t>
  </si>
  <si>
    <t>後期高齢者医療会計</t>
  </si>
  <si>
    <t>介護保険会計（サービス事業勘定）</t>
  </si>
  <si>
    <t>公共駐車場会計</t>
  </si>
  <si>
    <t>その他会計（赤字）</t>
  </si>
  <si>
    <t>その他会計（黒字）</t>
  </si>
  <si>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</si>
  <si>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</si>
  <si>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</si>
  <si>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</si>
  <si>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</si>
  <si>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</si>
  <si>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法非適用</t>
    <rPh sb="0" eb="1">
      <t>ホウ</t>
    </rPh>
    <rPh sb="1" eb="2">
      <t>ヒ</t>
    </rPh>
    <rPh sb="2" eb="4">
      <t>テキヨウ</t>
    </rPh>
    <phoneticPr fontId="2"/>
  </si>
  <si>
    <t>○</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</si>
  <si>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</si>
  <si>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</si>
  <si>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10">
      <t>カブシキガイシャ</t>
    </rPh>
    <phoneticPr fontId="2"/>
  </si>
  <si>
    <t>練馬みどりの機構</t>
    <rPh sb="0" eb="2">
      <t>ネリマ</t>
    </rPh>
    <rPh sb="6" eb="8">
      <t>キコウ</t>
    </rPh>
    <phoneticPr fontId="2"/>
  </si>
  <si>
    <t>練馬区産業振興公社</t>
    <rPh sb="0" eb="3">
      <t>ネリマク</t>
    </rPh>
    <rPh sb="3" eb="5">
      <t>サンギョウ</t>
    </rPh>
    <rPh sb="5" eb="7">
      <t>シンコウ</t>
    </rPh>
    <rPh sb="7" eb="9">
      <t>コウシャ</t>
    </rPh>
    <phoneticPr fontId="2"/>
  </si>
  <si>
    <t>練馬区障害者就労促進協会</t>
    <rPh sb="0" eb="3">
      <t>ネリマク</t>
    </rPh>
    <rPh sb="3" eb="6">
      <t>ショウガイシャ</t>
    </rPh>
    <rPh sb="6" eb="8">
      <t>シュウロウ</t>
    </rPh>
    <rPh sb="8" eb="10">
      <t>ソクシン</t>
    </rPh>
    <rPh sb="10" eb="12">
      <t>キョウカイ</t>
    </rPh>
    <phoneticPr fontId="2"/>
  </si>
  <si>
    <t>東京二十三区清掃一事務組合</t>
    <rPh sb="0" eb="2">
      <t>トウキョウ</t>
    </rPh>
    <rPh sb="2" eb="6">
      <t>ニジュウサンク</t>
    </rPh>
    <rPh sb="6" eb="8">
      <t>セイソウ</t>
    </rPh>
    <rPh sb="8" eb="9">
      <t>イチ</t>
    </rPh>
    <rPh sb="9" eb="11">
      <t>ジム</t>
    </rPh>
    <rPh sb="11" eb="13">
      <t>クミアイ</t>
    </rPh>
    <phoneticPr fontId="2"/>
  </si>
  <si>
    <t>練馬区土地開発公社</t>
    <rPh sb="0" eb="2">
      <t>ネリマ</t>
    </rPh>
    <rPh sb="2" eb="3">
      <t>ク</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</si>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</sst>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41313</c:v>
                </c:pt>
                <c:pt idx="1">
                  <c:v>33503</c:v>
                </c:pt>
                <c:pt idx="2">
                  <c:v>33791</c:v>
                </c:pt>
                <c:pt idx="3">
                  <c:v>33685</c:v>
                </c:pt>
                <c:pt idx="4">
                  <c:v>42634</c:v>
                </c:pt>
              </c:numCache>
            </c:numRef>
          </c:val>
          <c:smooth val="0"/>
        </c:ser>
        <c:dLbls>
          <c:showLegendKey val="0"/>
          <c:showVal val="0"/>
          <c:showCatName val="0"/>
          <c:showSerName val="0"/>
          <c:showPercent val="0"/>
          <c:showBubbleSize val="0"/>
        </c:dLbls>
        <c:marker val="1"/>
        <c:smooth val="0"/>
        <c:axId val="178950528"/>
        <c:axId val="178952448"/>
      </c:lineChart>
      <c:catAx>
        <c:axId val="178950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52448"/>
        <c:crosses val="autoZero"/>
        <c:auto val="1"/>
        <c:lblAlgn val="ctr"/>
        <c:lblOffset val="100"/>
        <c:tickLblSkip val="1"/>
        <c:tickMarkSkip val="1"/>
        <c:noMultiLvlLbl val="0"/>
      </c:catAx>
      <c:valAx>
        <c:axId val="178952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5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2.56</c:v>
                </c:pt>
                <c:pt idx="1">
                  <c:v>3.2</c:v>
                </c:pt>
                <c:pt idx="2">
                  <c:v>3.25</c:v>
                </c:pt>
                <c:pt idx="3">
                  <c:v>2.87</c:v>
                </c:pt>
                <c:pt idx="4">
                  <c:v>2.86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c:v>
                </c:pt>
                <c:pt idx="1">
                  <c:v>16.86</c:v>
                </c:pt>
                <c:pt idx="2">
                  <c:v>18.239999999999998</c:v>
                </c:pt>
                <c:pt idx="3">
                  <c:v>19.309999999999999</c:v>
                </c:pt>
                <c:pt idx="4">
                  <c:v>15.92</c:v>
                </c:pt>
              </c:numCache>
            </c:numRef>
          </c:val>
        </c:ser>
        <c:dLbls>
          <c:showLegendKey val="0"/>
          <c:showVal val="0"/>
          <c:showCatName val="0"/>
          <c:showSerName val="0"/>
          <c:showPercent val="0"/>
          <c:showBubbleSize val="0"/>
        </c:dLbls>
        <c:gapWidth val="250"/>
        <c:overlap val="100"/>
        <c:axId val="179471104"/>
        <c:axId val="17947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-1.84</c:v>
                </c:pt>
                <c:pt idx="1">
                  <c:v>-0.41</c:v>
                </c:pt>
                <c:pt idx="2">
                  <c:v>-0.66</c:v>
                </c:pt>
                <c:pt idx="3">
                  <c:v>0.53</c:v>
                </c:pt>
                <c:pt idx="4">
                  <c:v>-4.1500000000000004</c:v>
                </c:pt>
              </c:numCache>
            </c:numRef>
          </c:val>
          <c:smooth val="0"/>
        </c:ser>
        <c:dLbls>
          <c:showLegendKey val="0"/>
          <c:showVal val="0"/>
          <c:showCatName val="0"/>
          <c:showSerName val="0"/>
          <c:showPercent val="0"/>
          <c:showBubbleSize val="0"/>
        </c:dLbls>
        <c:marker val="1"/>
        <c:smooth val="0"/>
        <c:axId val="179471104"/>
        <c:axId val="179473024"/>
      </c:lineChart>
      <c:catAx>
        <c:axId val="17947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473024"/>
        <c:crosses val="autoZero"/>
        <c:auto val="1"/>
        <c:lblAlgn val="ctr"/>
        <c:lblOffset val="100"/>
        <c:tickLblSkip val="1"/>
        <c:tickMarkSkip val="1"/>
        <c:noMultiLvlLbl val="0"/>
      </c:catAx>
      <c:valAx>
        <c:axId val="17947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7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公共駐車場会計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ser>
        <c:ser>
          <c:idx val="7"/>
          <c:order val="7"/>
          <c:tx>
            <c:strRef>
              <c:f>データシート!$A$34</c:f>
              <c:strCache>
                <c:ptCount val="1"/>
                <c:pt idx="0">
                  <c:v>介護保険会計（保険事業勘定）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0.14000000000000001</c:v>
                </c:pt>
                <c:pt idx="2">
                  <c:v>#N/A</c:v>
                </c:pt>
                <c:pt idx="3">
                  <c:v>0.05</c:v>
                </c:pt>
                <c:pt idx="4">
                  <c:v>#N/A</c:v>
                </c:pt>
                <c:pt idx="5">
                  <c:v>0.04</c:v>
                </c:pt>
                <c:pt idx="6">
                  <c:v>#N/A</c:v>
                </c:pt>
                <c:pt idx="7">
                  <c:v>0.11</c:v>
                </c:pt>
                <c:pt idx="8">
                  <c:v>#N/A</c:v>
                </c:pt>
                <c:pt idx="9">
                  <c:v>0.11</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0.37</c:v>
                </c:pt>
                <c:pt idx="2">
                  <c:v>#N/A</c:v>
                </c:pt>
                <c:pt idx="3">
                  <c:v>0.39</c:v>
                </c:pt>
                <c:pt idx="4">
                  <c:v>#N/A</c:v>
                </c:pt>
                <c:pt idx="5">
                  <c:v>0.4</c:v>
                </c:pt>
                <c:pt idx="6">
                  <c:v>#N/A</c:v>
                </c:pt>
                <c:pt idx="7">
                  <c:v>0.39</c:v>
                </c:pt>
                <c:pt idx="8">
                  <c:v>#N/A</c:v>
                </c:pt>
                <c:pt idx="9">
                  <c:v>0.38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2.56</c:v>
                </c:pt>
                <c:pt idx="2">
                  <c:v>#N/A</c:v>
                </c:pt>
                <c:pt idx="3">
                  <c:v>3.2</c:v>
                </c:pt>
                <c:pt idx="4">
                  <c:v>#N/A</c:v>
                </c:pt>
                <c:pt idx="5">
                  <c:v>3.25</c:v>
                </c:pt>
                <c:pt idx="6">
                  <c:v>#N/A</c:v>
                </c:pt>
                <c:pt idx="7">
                  <c:v>2.87</c:v>
                </c:pt>
                <c:pt idx="8">
                  <c:v>#N/A</c:v>
                </c:pt>
                <c:pt idx="9">
                  <c:v>2.85</c:v>
                </c:pt>
              </c:numCache>
            </c:numRef>
          </c:val>
        </c:ser>
        <c:dLbls>
          <c:showLegendKey val="0"/>
          <c:showVal val="0"/>
          <c:showCatName val="0"/>
          <c:showSerName val="0"/>
          <c:showPercent val="0"/>
          <c:showBubbleSize val="0"/>
        </c:dLbls>
        <c:gapWidth val="150"/>
        <c:overlap val="100"/>
        <c:axId val="179571328"/>
        <c:axId val="179589504"/>
      </c:barChart>
      <c:catAx>
        <c:axId val="1795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89504"/>
        <c:crosses val="autoZero"/>
        <c:auto val="1"/>
        <c:lblAlgn val="ctr"/>
        <c:lblOffset val="100"/>
        <c:tickLblSkip val="1"/>
        <c:tickMarkSkip val="1"/>
        <c:noMultiLvlLbl val="0"/>
      </c:catAx>
      <c:valAx>
        <c:axId val="17958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7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11416</c:v>
                </c:pt>
                <c:pt idx="5">
                  <c:v>11867</c:v>
                </c:pt>
                <c:pt idx="8">
                  <c:v>12449</c:v>
                </c:pt>
                <c:pt idx="11">
                  <c:v>12699</c:v>
                </c:pt>
                <c:pt idx="14">
                  <c:v>12551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1350</c:v>
                </c:pt>
                <c:pt idx="3">
                  <c:v>1315</c:v>
                </c:pt>
                <c:pt idx="6">
                  <c:v>1124</c:v>
                </c:pt>
                <c:pt idx="9">
                  <c:v>1736</c:v>
                </c:pt>
                <c:pt idx="12">
                  <c:v>1403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617</c:v>
                </c:pt>
                <c:pt idx="3">
                  <c:v>529</c:v>
                </c:pt>
                <c:pt idx="6">
                  <c:v>534</c:v>
                </c:pt>
                <c:pt idx="9">
                  <c:v>423</c:v>
                </c:pt>
                <c:pt idx="12">
                  <c:v>335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c:v>
                </c:pt>
                <c:pt idx="3">
                  <c:v>113</c:v>
                </c:pt>
                <c:pt idx="6">
                  <c:v>123</c:v>
                </c:pt>
                <c:pt idx="9">
                  <c:v>123</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326</c:v>
                </c:pt>
                <c:pt idx="3">
                  <c:v>400</c:v>
                </c:pt>
                <c:pt idx="6">
                  <c:v>464</c:v>
                </c:pt>
                <c:pt idx="9">
                  <c:v>508</c:v>
                </c:pt>
                <c:pt idx="12">
                  <c:v>549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9307</c:v>
                </c:pt>
                <c:pt idx="3">
                  <c:v>8819</c:v>
                </c:pt>
                <c:pt idx="6">
                  <c:v>8588</c:v>
                </c:pt>
                <c:pt idx="9">
                  <c:v>7769</c:v>
                </c:pt>
                <c:pt idx="12">
                  <c:v>5075</c:v>
                </c:pt>
              </c:numCache>
            </c:numRef>
          </c:val>
        </c:ser>
        <c:dLbls>
          <c:showLegendKey val="0"/>
          <c:showVal val="0"/>
          <c:showCatName val="0"/>
          <c:showSerName val="0"/>
          <c:showPercent val="0"/>
          <c:showBubbleSize val="0"/>
        </c:dLbls>
        <c:gapWidth val="100"/>
        <c:overlap val="100"/>
        <c:axId val="178549888"/>
        <c:axId val="17855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333</c:v>
                </c:pt>
                <c:pt idx="2">
                  <c:v>#N/A</c:v>
                </c:pt>
                <c:pt idx="3">
                  <c:v>#N/A</c:v>
                </c:pt>
                <c:pt idx="4">
                  <c:v>-691</c:v>
                </c:pt>
                <c:pt idx="5">
                  <c:v>#N/A</c:v>
                </c:pt>
                <c:pt idx="6">
                  <c:v>#N/A</c:v>
                </c:pt>
                <c:pt idx="7">
                  <c:v>-1616</c:v>
                </c:pt>
                <c:pt idx="8">
                  <c:v>#N/A</c:v>
                </c:pt>
                <c:pt idx="9">
                  <c:v>#N/A</c:v>
                </c:pt>
                <c:pt idx="10">
                  <c:v>-2140</c:v>
                </c:pt>
                <c:pt idx="11">
                  <c:v>#N/A</c:v>
                </c:pt>
                <c:pt idx="12">
                  <c:v>#N/A</c:v>
                </c:pt>
                <c:pt idx="13">
                  <c:v>-5031</c:v>
                </c:pt>
                <c:pt idx="14">
                  <c:v>#N/A</c:v>
                </c:pt>
              </c:numCache>
            </c:numRef>
          </c:val>
          <c:smooth val="0"/>
        </c:ser>
        <c:dLbls>
          <c:showLegendKey val="0"/>
          <c:showVal val="0"/>
          <c:showCatName val="0"/>
          <c:showSerName val="0"/>
          <c:showPercent val="0"/>
          <c:showBubbleSize val="0"/>
        </c:dLbls>
        <c:marker val="1"/>
        <c:smooth val="0"/>
        <c:axId val="178549888"/>
        <c:axId val="178551808"/>
      </c:lineChart>
      <c:catAx>
        <c:axId val="1785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551808"/>
        <c:crosses val="autoZero"/>
        <c:auto val="1"/>
        <c:lblAlgn val="ctr"/>
        <c:lblOffset val="100"/>
        <c:tickLblSkip val="1"/>
        <c:tickMarkSkip val="1"/>
        <c:noMultiLvlLbl val="0"/>
      </c:catAx>
      <c:valAx>
        <c:axId val="1785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177803</c:v>
                </c:pt>
                <c:pt idx="5">
                  <c:v>178236</c:v>
                </c:pt>
                <c:pt idx="8">
                  <c:v>173629</c:v>
                </c:pt>
                <c:pt idx="11">
                  <c:v>162026</c:v>
                </c:pt>
                <c:pt idx="14">
                  <c:v>154711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3550</c:v>
                </c:pt>
                <c:pt idx="5">
                  <c:v>3514</c:v>
                </c:pt>
                <c:pt idx="8">
                  <c:v>4370</c:v>
                </c:pt>
                <c:pt idx="11">
                  <c:v>4726</c:v>
                </c:pt>
                <c:pt idx="14">
                  <c:v>5537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66615</c:v>
                </c:pt>
                <c:pt idx="5">
                  <c:v>65417</c:v>
                </c:pt>
                <c:pt idx="8">
                  <c:v>65532</c:v>
                </c:pt>
                <c:pt idx="11">
                  <c:v>69494</c:v>
                </c:pt>
                <c:pt idx="14">
                  <c:v>68998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42328</c:v>
                </c:pt>
                <c:pt idx="3">
                  <c:v>41247</c:v>
                </c:pt>
                <c:pt idx="6">
                  <c:v>40982</c:v>
                </c:pt>
                <c:pt idx="9">
                  <c:v>38970</c:v>
                </c:pt>
                <c:pt idx="12">
                  <c:v>37781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3057</c:v>
                </c:pt>
                <c:pt idx="3">
                  <c:v>2331</c:v>
                </c:pt>
                <c:pt idx="6">
                  <c:v>1859</c:v>
                </c:pt>
                <c:pt idx="9">
                  <c:v>1883</c:v>
                </c:pt>
                <c:pt idx="12">
                  <c:v>1829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1645</c:v>
                </c:pt>
                <c:pt idx="3">
                  <c:v>1154</c:v>
                </c:pt>
                <c:pt idx="6">
                  <c:v>1306</c:v>
                </c:pt>
                <c:pt idx="9">
                  <c:v>1472</c:v>
                </c:pt>
                <c:pt idx="12">
                  <c:v>1316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23974</c:v>
                </c:pt>
                <c:pt idx="3">
                  <c:v>24985</c:v>
                </c:pt>
                <c:pt idx="6">
                  <c:v>24015</c:v>
                </c:pt>
                <c:pt idx="9">
                  <c:v>22763</c:v>
                </c:pt>
                <c:pt idx="12">
                  <c:v>22481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60071</c:v>
                </c:pt>
                <c:pt idx="3">
                  <c:v>58232</c:v>
                </c:pt>
                <c:pt idx="6">
                  <c:v>57417</c:v>
                </c:pt>
                <c:pt idx="9">
                  <c:v>53043</c:v>
                </c:pt>
                <c:pt idx="12">
                  <c:v>53776</c:v>
                </c:pt>
              </c:numCache>
            </c:numRef>
          </c:val>
        </c:ser>
        <c:dLbls>
          <c:showLegendKey val="0"/>
          <c:showVal val="0"/>
          <c:showCatName val="0"/>
          <c:showSerName val="0"/>
          <c:showPercent val="0"/>
          <c:showBubbleSize val="0"/>
        </c:dLbls>
        <c:gapWidth val="100"/>
        <c:overlap val="100"/>
        <c:axId val="161387648"/>
        <c:axId val="16138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1387648"/>
        <c:axId val="161389568"/>
      </c:lineChart>
      <c:catAx>
        <c:axId val="1613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389568"/>
        <c:crosses val="autoZero"/>
        <c:auto val="1"/>
        <c:lblAlgn val="ctr"/>
        <c:lblOffset val="100"/>
        <c:tickLblSkip val="1"/>
        <c:tickMarkSkip val="1"/>
        <c:noMultiLvlLbl val="0"/>
      </c:catAx>
      <c:valAx>
        <c:axId val="16138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714,656
701,104
48.08
249,988,640
245,526,804
4,413,471
154,558,119
45,490,937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前年度と同額の数値となり、類似団体を</a:t>
          </a:r>
          <a:r>
            <a:rPr kumimoji="1" lang="en-US" altLang="ja-JP" sz="1300">
              <a:latin typeface="ＭＳ Ｐゴシック"/>
            </a:rPr>
            <a:t>0.12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財政力指数は過去</a:t>
          </a:r>
          <a:r>
            <a:rPr kumimoji="1" lang="en-US" altLang="ja-JP" sz="1300">
              <a:latin typeface="ＭＳ Ｐゴシック"/>
            </a:rPr>
            <a:t>3</a:t>
          </a:r>
          <a:r>
            <a:rPr kumimoji="1" lang="ja-JP" altLang="en-US" sz="1300">
              <a:latin typeface="ＭＳ Ｐゴシック"/>
            </a:rPr>
            <a:t>か年の平均値であるが、単年度指数は前年度比</a:t>
          </a:r>
          <a:r>
            <a:rPr kumimoji="1" lang="en-US" altLang="ja-JP" sz="1300">
              <a:latin typeface="ＭＳ Ｐゴシック"/>
            </a:rPr>
            <a:t>0.1</a:t>
          </a:r>
          <a:r>
            <a:rPr kumimoji="1" lang="ja-JP" altLang="en-US" sz="1300">
              <a:latin typeface="ＭＳ Ｐゴシック"/>
            </a:rPr>
            <a:t>ポイント増となった。これは、雇用情勢を反映した特別区民税の増と消費税増税による地方消費税交付金の増等により、基準財政収入額が前年度比</a:t>
          </a:r>
          <a:r>
            <a:rPr kumimoji="1" lang="en-US" altLang="ja-JP" sz="1300">
              <a:latin typeface="ＭＳ Ｐゴシック"/>
            </a:rPr>
            <a:t>5.6</a:t>
          </a:r>
          <a:r>
            <a:rPr kumimoji="1" lang="ja-JP" altLang="en-US" sz="1300">
              <a:latin typeface="ＭＳ Ｐゴシック"/>
            </a:rPr>
            <a:t>％増加し、基準財政需要額の前年度比</a:t>
          </a:r>
          <a:r>
            <a:rPr kumimoji="1" lang="en-US" altLang="ja-JP" sz="1300">
              <a:latin typeface="ＭＳ Ｐゴシック"/>
            </a:rPr>
            <a:t>3.0</a:t>
          </a:r>
          <a:r>
            <a:rPr kumimoji="1" lang="ja-JP" altLang="en-US" sz="1300">
              <a:latin typeface="ＭＳ Ｐゴシック"/>
            </a:rPr>
            <a:t>％増を上回ったことによるものである。</a:t>
          </a:r>
          <a:endParaRPr kumimoji="1" lang="en-US" altLang="ja-JP" sz="1300">
            <a:latin typeface="ＭＳ Ｐゴシック"/>
          </a:endParaRPr>
        </a:p>
        <a:p>
          <a:r>
            <a:rPr kumimoji="1" lang="ja-JP" altLang="en-US" sz="1300">
              <a:latin typeface="ＭＳ Ｐゴシック"/>
            </a:rPr>
            <a:t>引き続き、健全な財政運営に努めていく。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5" name="直線コネクタ 74"/>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8" name="直線コネクタ 77"/>
        <xdr:cNvCxnSpPr/>
      </xdr:nvCxnSpPr>
      <xdr:spPr>
        <a:xfrm>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80" name="テキスト ボックス 79"/>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3" name="テキスト ボックス 92"/>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0.1</a:t>
          </a:r>
          <a:r>
            <a:rPr kumimoji="1" lang="ja-JP" altLang="en-US" sz="1300">
              <a:latin typeface="ＭＳ Ｐゴシック"/>
            </a:rPr>
            <a:t>ポイントの減となり、</a:t>
          </a:r>
          <a:r>
            <a:rPr kumimoji="1" lang="en-US" altLang="ja-JP" sz="1300">
              <a:latin typeface="ＭＳ Ｐゴシック"/>
            </a:rPr>
            <a:t>2</a:t>
          </a:r>
          <a:r>
            <a:rPr kumimoji="1" lang="ja-JP" altLang="en-US" sz="1300">
              <a:latin typeface="ＭＳ Ｐゴシック"/>
            </a:rPr>
            <a:t>年連続の減となった。</a:t>
          </a:r>
          <a:endParaRPr kumimoji="1" lang="en-US" altLang="ja-JP" sz="1300">
            <a:latin typeface="ＭＳ Ｐゴシック"/>
          </a:endParaRPr>
        </a:p>
        <a:p>
          <a:r>
            <a:rPr kumimoji="1" lang="ja-JP" altLang="en-US" sz="1300">
              <a:latin typeface="ＭＳ Ｐゴシック"/>
            </a:rPr>
            <a:t>分子である経常経費充当一般財源が、扶助費や人件費等の増により前年度比</a:t>
          </a:r>
          <a:r>
            <a:rPr kumimoji="1" lang="en-US" altLang="ja-JP" sz="1300">
              <a:latin typeface="ＭＳ Ｐゴシック"/>
            </a:rPr>
            <a:t>2.9</a:t>
          </a:r>
          <a:r>
            <a:rPr kumimoji="1" lang="ja-JP" altLang="en-US" sz="1300">
              <a:latin typeface="ＭＳ Ｐゴシック"/>
            </a:rPr>
            <a:t>％増加したものの、分母である歳入経常一般財源等が、特別区財政調整交付金や地方消費税交付金等の増により前年度比</a:t>
          </a:r>
          <a:r>
            <a:rPr kumimoji="1" lang="en-US" altLang="ja-JP" sz="1300">
              <a:latin typeface="ＭＳ Ｐゴシック"/>
            </a:rPr>
            <a:t>3.0</a:t>
          </a:r>
          <a:r>
            <a:rPr kumimoji="1" lang="ja-JP" altLang="en-US" sz="1300">
              <a:latin typeface="ＭＳ Ｐゴシック"/>
            </a:rPr>
            <a:t>％増加したことによるものである。</a:t>
          </a:r>
          <a:endParaRPr kumimoji="1" lang="en-US" altLang="ja-JP" sz="1300">
            <a:latin typeface="ＭＳ Ｐゴシック"/>
          </a:endParaRPr>
        </a:p>
        <a:p>
          <a:r>
            <a:rPr kumimoji="1" lang="ja-JP" altLang="en-US" sz="1300">
              <a:latin typeface="ＭＳ Ｐゴシック"/>
            </a:rPr>
            <a:t>人件費の増は、平成</a:t>
          </a:r>
          <a:r>
            <a:rPr kumimoji="1" lang="en-US" altLang="ja-JP" sz="1300">
              <a:latin typeface="ＭＳ Ｐゴシック"/>
            </a:rPr>
            <a:t>19</a:t>
          </a:r>
          <a:r>
            <a:rPr kumimoji="1" lang="ja-JP" altLang="en-US" sz="1300">
              <a:latin typeface="ＭＳ Ｐゴシック"/>
            </a:rPr>
            <a:t>年度以来</a:t>
          </a:r>
          <a:r>
            <a:rPr kumimoji="1" lang="en-US" altLang="ja-JP" sz="1300">
              <a:latin typeface="ＭＳ Ｐゴシック"/>
            </a:rPr>
            <a:t>7</a:t>
          </a:r>
          <a:r>
            <a:rPr kumimoji="1" lang="ja-JP" altLang="en-US" sz="1300">
              <a:latin typeface="ＭＳ Ｐゴシック"/>
            </a:rPr>
            <a:t>年振りであり、今後も行政改革推進プランに掲げる職員削減等に取り組み、義務的経費の削減に努める。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5" name="直線コネクタ 124"/>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6"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7" name="直線コネクタ 126"/>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14986</xdr:rowOff>
    </xdr:from>
    <xdr:to>
      <xdr:col>7</xdr:col>
      <xdr:colOff>152400</xdr:colOff>
      <xdr:row>66</xdr:row>
      <xdr:rowOff>19812</xdr:rowOff>
    </xdr:to>
    <xdr:cxnSp macro="">
      <xdr:nvCxnSpPr>
        <xdr:cNvPr id="130" name="直線コネクタ 129"/>
        <xdr:cNvCxnSpPr/>
      </xdr:nvCxnSpPr>
      <xdr:spPr>
        <a:xfrm flipV="1">
          <a:off x="4114800" y="113306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1"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2" name="フローチャート : 判断 131"/>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19812</xdr:rowOff>
    </xdr:from>
    <xdr:to>
      <xdr:col>6</xdr:col>
      <xdr:colOff>0</xdr:colOff>
      <xdr:row>67</xdr:row>
      <xdr:rowOff>22098</xdr:rowOff>
    </xdr:to>
    <xdr:cxnSp macro="">
      <xdr:nvCxnSpPr>
        <xdr:cNvPr id="133" name="直線コネクタ 132"/>
        <xdr:cNvCxnSpPr/>
      </xdr:nvCxnSpPr>
      <xdr:spPr>
        <a:xfrm flipV="1">
          <a:off x="3225800" y="113355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4" name="フローチャート : 判断 133"/>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88155</xdr:rowOff>
    </xdr:from>
    <xdr:ext cx="736600" cy="259045"/>
    <xdr:sp macro="" textlink="">
      <xdr:nvSpPr>
        <xdr:cNvPr id="135" name="テキスト ボックス 134"/>
        <xdr:cNvSpPr txBox="1"/>
      </xdr:nvSpPr>
      <xdr:spPr>
        <a:xfrm>
          <a:off x="3733800" y="1088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7620</xdr:rowOff>
    </xdr:from>
    <xdr:to>
      <xdr:col>4</xdr:col>
      <xdr:colOff>482600</xdr:colOff>
      <xdr:row>67</xdr:row>
      <xdr:rowOff>22098</xdr:rowOff>
    </xdr:to>
    <xdr:cxnSp macro="">
      <xdr:nvCxnSpPr>
        <xdr:cNvPr id="136" name="直線コネクタ 135"/>
        <xdr:cNvCxnSpPr/>
      </xdr:nvCxnSpPr>
      <xdr:spPr>
        <a:xfrm>
          <a:off x="2336800" y="114947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7" name="フローチャート : 判断 136"/>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61485</xdr:rowOff>
    </xdr:from>
    <xdr:ext cx="762000" cy="259045"/>
    <xdr:sp macro="" textlink="">
      <xdr:nvSpPr>
        <xdr:cNvPr id="138" name="テキスト ボックス 137"/>
        <xdr:cNvSpPr txBox="1"/>
      </xdr:nvSpPr>
      <xdr:spPr>
        <a:xfrm>
          <a:off x="2844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63246</xdr:rowOff>
    </xdr:from>
    <xdr:to>
      <xdr:col>3</xdr:col>
      <xdr:colOff>279400</xdr:colOff>
      <xdr:row>67</xdr:row>
      <xdr:rowOff>7620</xdr:rowOff>
    </xdr:to>
    <xdr:cxnSp macro="">
      <xdr:nvCxnSpPr>
        <xdr:cNvPr id="139" name="直線コネクタ 138"/>
        <xdr:cNvCxnSpPr/>
      </xdr:nvCxnSpPr>
      <xdr:spPr>
        <a:xfrm>
          <a:off x="1447800" y="113789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40" name="フローチャート : 判断 139"/>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90441</xdr:rowOff>
    </xdr:from>
    <xdr:ext cx="762000" cy="259045"/>
    <xdr:sp macro="" textlink="">
      <xdr:nvSpPr>
        <xdr:cNvPr id="141" name="テキスト ボックス 140"/>
        <xdr:cNvSpPr txBox="1"/>
      </xdr:nvSpPr>
      <xdr:spPr>
        <a:xfrm>
          <a:off x="1955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2" name="フローチャート : 判断 141"/>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47007</xdr:rowOff>
    </xdr:from>
    <xdr:ext cx="762000" cy="259045"/>
    <xdr:sp macro="" textlink="">
      <xdr:nvSpPr>
        <xdr:cNvPr id="143" name="テキスト ボックス 142"/>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135636</xdr:rowOff>
    </xdr:from>
    <xdr:to>
      <xdr:col>7</xdr:col>
      <xdr:colOff>203200</xdr:colOff>
      <xdr:row>66</xdr:row>
      <xdr:rowOff>65786</xdr:rowOff>
    </xdr:to>
    <xdr:sp macro="" textlink="">
      <xdr:nvSpPr>
        <xdr:cNvPr id="149" name="円/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31513</xdr:rowOff>
    </xdr:from>
    <xdr:ext cx="762000" cy="259045"/>
    <xdr:sp macro="" textlink="">
      <xdr:nvSpPr>
        <xdr:cNvPr id="150" name="財政構造の弾力性該当値テキスト"/>
        <xdr:cNvSpPr txBox="1"/>
      </xdr:nvSpPr>
      <xdr:spPr>
        <a:xfrm>
          <a:off x="5041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140462</xdr:rowOff>
    </xdr:from>
    <xdr:to>
      <xdr:col>6</xdr:col>
      <xdr:colOff>50800</xdr:colOff>
      <xdr:row>66</xdr:row>
      <xdr:rowOff>70612</xdr:rowOff>
    </xdr:to>
    <xdr:sp macro="" textlink="">
      <xdr:nvSpPr>
        <xdr:cNvPr id="151" name="円/楕円 150"/>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55389</xdr:rowOff>
    </xdr:from>
    <xdr:ext cx="736600" cy="259045"/>
    <xdr:sp macro="" textlink="">
      <xdr:nvSpPr>
        <xdr:cNvPr id="152" name="テキスト ボックス 151"/>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142748</xdr:rowOff>
    </xdr:from>
    <xdr:to>
      <xdr:col>4</xdr:col>
      <xdr:colOff>533400</xdr:colOff>
      <xdr:row>67</xdr:row>
      <xdr:rowOff>72898</xdr:rowOff>
    </xdr:to>
    <xdr:sp macro="" textlink="">
      <xdr:nvSpPr>
        <xdr:cNvPr id="153" name="円/楕円 152"/>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57675</xdr:rowOff>
    </xdr:from>
    <xdr:ext cx="762000" cy="259045"/>
    <xdr:sp macro="" textlink="">
      <xdr:nvSpPr>
        <xdr:cNvPr id="154" name="テキスト ボックス 153"/>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128270</xdr:rowOff>
    </xdr:from>
    <xdr:to>
      <xdr:col>3</xdr:col>
      <xdr:colOff>330200</xdr:colOff>
      <xdr:row>67</xdr:row>
      <xdr:rowOff>58420</xdr:rowOff>
    </xdr:to>
    <xdr:sp macro="" textlink="">
      <xdr:nvSpPr>
        <xdr:cNvPr id="155" name="円/楕円 154"/>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43197</xdr:rowOff>
    </xdr:from>
    <xdr:ext cx="762000" cy="259045"/>
    <xdr:sp macro="" textlink="">
      <xdr:nvSpPr>
        <xdr:cNvPr id="156" name="テキスト ボックス 155"/>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12446</xdr:rowOff>
    </xdr:from>
    <xdr:to>
      <xdr:col>2</xdr:col>
      <xdr:colOff>127000</xdr:colOff>
      <xdr:row>66</xdr:row>
      <xdr:rowOff>114046</xdr:rowOff>
    </xdr:to>
    <xdr:sp macro="" textlink="">
      <xdr:nvSpPr>
        <xdr:cNvPr id="157" name="円/楕円 156"/>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98823</xdr:rowOff>
    </xdr:from>
    <xdr:ext cx="762000" cy="259045"/>
    <xdr:sp macro="" textlink="">
      <xdr:nvSpPr>
        <xdr:cNvPr id="158" name="テキスト ボックス 157"/>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前年度との比較では、人件費・物件費ともに増加となり、人件費・物件費等合計では、</a:t>
          </a:r>
          <a:r>
            <a:rPr kumimoji="1" lang="en-US" altLang="ja-JP" sz="1300">
              <a:latin typeface="ＭＳ Ｐゴシック"/>
            </a:rPr>
            <a:t>3,889</a:t>
          </a:r>
          <a:r>
            <a:rPr kumimoji="1" lang="ja-JP" altLang="en-US" sz="1300">
              <a:latin typeface="ＭＳ Ｐゴシック"/>
            </a:rPr>
            <a:t>円の増加である。</a:t>
          </a:r>
          <a:endParaRPr kumimoji="1" lang="en-US" altLang="ja-JP" sz="1300">
            <a:latin typeface="ＭＳ Ｐゴシック"/>
          </a:endParaRPr>
        </a:p>
        <a:p>
          <a:r>
            <a:rPr kumimoji="1" lang="ja-JP" altLang="en-US" sz="1300">
              <a:latin typeface="ＭＳ Ｐゴシック"/>
            </a:rPr>
            <a:t>人件費については、職員数は減となっているものの、給与改定等により増となっている。また、物件費等については、保育園の民間委託等により増となっている。</a:t>
          </a:r>
          <a:endParaRPr kumimoji="1" lang="en-US" altLang="ja-JP" sz="1300">
            <a:latin typeface="ＭＳ Ｐゴシック"/>
          </a:endParaRPr>
        </a:p>
        <a:p>
          <a:r>
            <a:rPr kumimoji="1" lang="ja-JP" altLang="en-US" sz="1300">
              <a:latin typeface="ＭＳ Ｐゴシック"/>
            </a:rPr>
            <a:t>今後も適正な支出と経費の削減に努める。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6" name="直線コネクタ 185"/>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7"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8" name="直線コネクタ 187"/>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9"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0" name="直線コネクタ 189"/>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25067</xdr:rowOff>
    </xdr:from>
    <xdr:to>
      <xdr:col>7</xdr:col>
      <xdr:colOff>152400</xdr:colOff>
      <xdr:row>81</xdr:row>
      <xdr:rowOff>43836</xdr:rowOff>
    </xdr:to>
    <xdr:cxnSp macro="">
      <xdr:nvCxnSpPr>
        <xdr:cNvPr id="191" name="直線コネクタ 190"/>
        <xdr:cNvCxnSpPr/>
      </xdr:nvCxnSpPr>
      <xdr:spPr>
        <a:xfrm>
          <a:off x="4114800" y="13912517"/>
          <a:ext cx="8382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30858</xdr:rowOff>
    </xdr:from>
    <xdr:ext cx="762000" cy="259045"/>
    <xdr:sp macro="" textlink="">
      <xdr:nvSpPr>
        <xdr:cNvPr id="192" name="人件費・物件費等の状況平均値テキスト"/>
        <xdr:cNvSpPr txBox="1"/>
      </xdr:nvSpPr>
      <xdr:spPr>
        <a:xfrm>
          <a:off x="5041900" y="13918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3" name="フローチャート : 判断 192"/>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25067</xdr:rowOff>
    </xdr:from>
    <xdr:to>
      <xdr:col>6</xdr:col>
      <xdr:colOff>0</xdr:colOff>
      <xdr:row>81</xdr:row>
      <xdr:rowOff>28885</xdr:rowOff>
    </xdr:to>
    <xdr:cxnSp macro="">
      <xdr:nvCxnSpPr>
        <xdr:cNvPr id="194" name="直線コネクタ 193"/>
        <xdr:cNvCxnSpPr/>
      </xdr:nvCxnSpPr>
      <xdr:spPr>
        <a:xfrm flipV="1">
          <a:off x="3225800" y="1391251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5" name="フローチャート : 判断 194"/>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130694</xdr:rowOff>
    </xdr:from>
    <xdr:ext cx="736600" cy="259045"/>
    <xdr:sp macro="" textlink="">
      <xdr:nvSpPr>
        <xdr:cNvPr id="196" name="テキスト ボックス 195"/>
        <xdr:cNvSpPr txBox="1"/>
      </xdr:nvSpPr>
      <xdr:spPr>
        <a:xfrm>
          <a:off x="3733800" y="1401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28885</xdr:rowOff>
    </xdr:from>
    <xdr:to>
      <xdr:col>4</xdr:col>
      <xdr:colOff>482600</xdr:colOff>
      <xdr:row>81</xdr:row>
      <xdr:rowOff>43266</xdr:rowOff>
    </xdr:to>
    <xdr:cxnSp macro="">
      <xdr:nvCxnSpPr>
        <xdr:cNvPr id="197" name="直線コネクタ 196"/>
        <xdr:cNvCxnSpPr/>
      </xdr:nvCxnSpPr>
      <xdr:spPr>
        <a:xfrm flipV="1">
          <a:off x="2336800" y="13916335"/>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8" name="フローチャート : 判断 197"/>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133256</xdr:rowOff>
    </xdr:from>
    <xdr:ext cx="762000" cy="259045"/>
    <xdr:sp macro="" textlink="">
      <xdr:nvSpPr>
        <xdr:cNvPr id="199" name="テキスト ボックス 198"/>
        <xdr:cNvSpPr txBox="1"/>
      </xdr:nvSpPr>
      <xdr:spPr>
        <a:xfrm>
          <a:off x="2844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42866</xdr:rowOff>
    </xdr:from>
    <xdr:to>
      <xdr:col>3</xdr:col>
      <xdr:colOff>279400</xdr:colOff>
      <xdr:row>81</xdr:row>
      <xdr:rowOff>43266</xdr:rowOff>
    </xdr:to>
    <xdr:cxnSp macro="">
      <xdr:nvCxnSpPr>
        <xdr:cNvPr id="200" name="直線コネクタ 199"/>
        <xdr:cNvCxnSpPr/>
      </xdr:nvCxnSpPr>
      <xdr:spPr>
        <a:xfrm>
          <a:off x="1447800" y="1393031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1" name="フローチャート : 判断 200"/>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169022</xdr:rowOff>
    </xdr:from>
    <xdr:ext cx="762000" cy="259045"/>
    <xdr:sp macro="" textlink="">
      <xdr:nvSpPr>
        <xdr:cNvPr id="202" name="テキスト ボックス 201"/>
        <xdr:cNvSpPr txBox="1"/>
      </xdr:nvSpPr>
      <xdr:spPr>
        <a:xfrm>
          <a:off x="1955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3" name="フローチャート : 判断 202"/>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162617</xdr:rowOff>
    </xdr:from>
    <xdr:ext cx="762000" cy="259045"/>
    <xdr:sp macro="" textlink="">
      <xdr:nvSpPr>
        <xdr:cNvPr id="204" name="テキスト ボックス 203"/>
        <xdr:cNvSpPr txBox="1"/>
      </xdr:nvSpPr>
      <xdr:spPr>
        <a:xfrm>
          <a:off x="1066800" y="140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164486</xdr:rowOff>
    </xdr:from>
    <xdr:to>
      <xdr:col>7</xdr:col>
      <xdr:colOff>203200</xdr:colOff>
      <xdr:row>81</xdr:row>
      <xdr:rowOff>94636</xdr:rowOff>
    </xdr:to>
    <xdr:sp macro="" textlink="">
      <xdr:nvSpPr>
        <xdr:cNvPr id="210" name="円/楕円 209"/>
        <xdr:cNvSpPr/>
      </xdr:nvSpPr>
      <xdr:spPr>
        <a:xfrm>
          <a:off x="4902200" y="13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85763</xdr:rowOff>
    </xdr:from>
    <xdr:ext cx="762000" cy="259045"/>
    <xdr:sp macro="" textlink="">
      <xdr:nvSpPr>
        <xdr:cNvPr id="211" name="人件費・物件費等の状況該当値テキスト"/>
        <xdr:cNvSpPr txBox="1"/>
      </xdr:nvSpPr>
      <xdr:spPr>
        <a:xfrm>
          <a:off x="5041900" y="1380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145717</xdr:rowOff>
    </xdr:from>
    <xdr:to>
      <xdr:col>6</xdr:col>
      <xdr:colOff>50800</xdr:colOff>
      <xdr:row>81</xdr:row>
      <xdr:rowOff>75867</xdr:rowOff>
    </xdr:to>
    <xdr:sp macro="" textlink="">
      <xdr:nvSpPr>
        <xdr:cNvPr id="212" name="円/楕円 211"/>
        <xdr:cNvSpPr/>
      </xdr:nvSpPr>
      <xdr:spPr>
        <a:xfrm>
          <a:off x="4064000" y="13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86044</xdr:rowOff>
    </xdr:from>
    <xdr:ext cx="736600" cy="259045"/>
    <xdr:sp macro="" textlink="">
      <xdr:nvSpPr>
        <xdr:cNvPr id="213" name="テキスト ボックス 212"/>
        <xdr:cNvSpPr txBox="1"/>
      </xdr:nvSpPr>
      <xdr:spPr>
        <a:xfrm>
          <a:off x="3733800" y="136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149535</xdr:rowOff>
    </xdr:from>
    <xdr:to>
      <xdr:col>4</xdr:col>
      <xdr:colOff>533400</xdr:colOff>
      <xdr:row>81</xdr:row>
      <xdr:rowOff>79685</xdr:rowOff>
    </xdr:to>
    <xdr:sp macro="" textlink="">
      <xdr:nvSpPr>
        <xdr:cNvPr id="214" name="円/楕円 213"/>
        <xdr:cNvSpPr/>
      </xdr:nvSpPr>
      <xdr:spPr>
        <a:xfrm>
          <a:off x="3175000" y="13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89862</xdr:rowOff>
    </xdr:from>
    <xdr:ext cx="762000" cy="259045"/>
    <xdr:sp macro="" textlink="">
      <xdr:nvSpPr>
        <xdr:cNvPr id="215" name="テキスト ボックス 214"/>
        <xdr:cNvSpPr txBox="1"/>
      </xdr:nvSpPr>
      <xdr:spPr>
        <a:xfrm>
          <a:off x="2844800" y="136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163916</xdr:rowOff>
    </xdr:from>
    <xdr:to>
      <xdr:col>3</xdr:col>
      <xdr:colOff>330200</xdr:colOff>
      <xdr:row>81</xdr:row>
      <xdr:rowOff>94066</xdr:rowOff>
    </xdr:to>
    <xdr:sp macro="" textlink="">
      <xdr:nvSpPr>
        <xdr:cNvPr id="216" name="円/楕円 215"/>
        <xdr:cNvSpPr/>
      </xdr:nvSpPr>
      <xdr:spPr>
        <a:xfrm>
          <a:off x="2286000" y="138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104243</xdr:rowOff>
    </xdr:from>
    <xdr:ext cx="762000" cy="259045"/>
    <xdr:sp macro="" textlink="">
      <xdr:nvSpPr>
        <xdr:cNvPr id="217" name="テキスト ボックス 216"/>
        <xdr:cNvSpPr txBox="1"/>
      </xdr:nvSpPr>
      <xdr:spPr>
        <a:xfrm>
          <a:off x="1955800" y="136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163516</xdr:rowOff>
    </xdr:from>
    <xdr:to>
      <xdr:col>2</xdr:col>
      <xdr:colOff>127000</xdr:colOff>
      <xdr:row>81</xdr:row>
      <xdr:rowOff>93666</xdr:rowOff>
    </xdr:to>
    <xdr:sp macro="" textlink="">
      <xdr:nvSpPr>
        <xdr:cNvPr id="218" name="円/楕円 217"/>
        <xdr:cNvSpPr/>
      </xdr:nvSpPr>
      <xdr:spPr>
        <a:xfrm>
          <a:off x="1397000" y="138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103843</xdr:rowOff>
    </xdr:from>
    <xdr:ext cx="762000" cy="259045"/>
    <xdr:sp macro="" textlink="">
      <xdr:nvSpPr>
        <xdr:cNvPr id="219" name="テキスト ボックス 218"/>
        <xdr:cNvSpPr txBox="1"/>
      </xdr:nvSpPr>
      <xdr:spPr>
        <a:xfrm>
          <a:off x="1066800" y="136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ラスパイレス指数は、前年度比</a:t>
          </a:r>
          <a:r>
            <a:rPr kumimoji="1" lang="en-US" altLang="ja-JP" sz="1300">
              <a:latin typeface="ＭＳ Ｐゴシック"/>
            </a:rPr>
            <a:t>1.7</a:t>
          </a:r>
          <a:r>
            <a:rPr kumimoji="1" lang="ja-JP" altLang="en-US" sz="1300">
              <a:latin typeface="ＭＳ Ｐゴシック"/>
            </a:rPr>
            <a:t>ポイント減少している。主な理由は、地域手当の支給率変更に伴う給料月額の引き下げによるものである。今後も、一層の給与の適正化に取り組んでいく。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82</xdr:row>
      <xdr:rowOff>97971</xdr:rowOff>
    </xdr:to>
    <xdr:cxnSp macro="">
      <xdr:nvCxnSpPr>
        <xdr:cNvPr id="250" name="直線コネクタ 249"/>
        <xdr:cNvCxnSpPr/>
      </xdr:nvCxnSpPr>
      <xdr:spPr>
        <a:xfrm flipV="1">
          <a:off x="17018000" y="13881100"/>
          <a:ext cx="0" cy="275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70048</xdr:rowOff>
    </xdr:from>
    <xdr:ext cx="762000" cy="259045"/>
    <xdr:sp macro="" textlink="">
      <xdr:nvSpPr>
        <xdr:cNvPr id="251" name="給与水準   （国との比較）最小値テキスト"/>
        <xdr:cNvSpPr txBox="1"/>
      </xdr:nvSpPr>
      <xdr:spPr>
        <a:xfrm>
          <a:off x="17106900" y="141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82</xdr:row>
      <xdr:rowOff>97971</xdr:rowOff>
    </xdr:from>
    <xdr:to>
      <xdr:col>24</xdr:col>
      <xdr:colOff>647700</xdr:colOff>
      <xdr:row>82</xdr:row>
      <xdr:rowOff>97971</xdr:rowOff>
    </xdr:to>
    <xdr:cxnSp macro="">
      <xdr:nvCxnSpPr>
        <xdr:cNvPr id="252" name="直線コネクタ 251"/>
        <xdr:cNvCxnSpPr/>
      </xdr:nvCxnSpPr>
      <xdr:spPr>
        <a:xfrm>
          <a:off x="16929100" y="1415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83</xdr:row>
      <xdr:rowOff>75898</xdr:rowOff>
    </xdr:to>
    <xdr:cxnSp macro="">
      <xdr:nvCxnSpPr>
        <xdr:cNvPr id="255" name="直線コネクタ 254"/>
        <xdr:cNvCxnSpPr/>
      </xdr:nvCxnSpPr>
      <xdr:spPr>
        <a:xfrm flipV="1">
          <a:off x="16179800" y="14110909"/>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85772</xdr:rowOff>
    </xdr:from>
    <xdr:ext cx="762000" cy="259045"/>
    <xdr:sp macro="" textlink="">
      <xdr:nvSpPr>
        <xdr:cNvPr id="256" name="給与水準   （国との比較）平均値テキスト"/>
        <xdr:cNvSpPr txBox="1"/>
      </xdr:nvSpPr>
      <xdr:spPr>
        <a:xfrm>
          <a:off x="17106900" y="1380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57" name="フローチャート : 判断 256"/>
        <xdr:cNvSpPr/>
      </xdr:nvSpPr>
      <xdr:spPr>
        <a:xfrm>
          <a:off x="169672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89</xdr:row>
      <xdr:rowOff>23888</xdr:rowOff>
    </xdr:to>
    <xdr:cxnSp macro="">
      <xdr:nvCxnSpPr>
        <xdr:cNvPr id="258" name="直線コネクタ 257"/>
        <xdr:cNvCxnSpPr/>
      </xdr:nvCxnSpPr>
      <xdr:spPr>
        <a:xfrm flipV="1">
          <a:off x="15290800" y="14306248"/>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58662</xdr:rowOff>
    </xdr:from>
    <xdr:to>
      <xdr:col>23</xdr:col>
      <xdr:colOff>457200</xdr:colOff>
      <xdr:row>82</xdr:row>
      <xdr:rowOff>160262</xdr:rowOff>
    </xdr:to>
    <xdr:sp macro="" textlink="">
      <xdr:nvSpPr>
        <xdr:cNvPr id="259" name="フローチャート : 判断 258"/>
        <xdr:cNvSpPr/>
      </xdr:nvSpPr>
      <xdr:spPr>
        <a:xfrm>
          <a:off x="16129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60" name="テキスト ボックス 25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68943</xdr:rowOff>
    </xdr:from>
    <xdr:to>
      <xdr:col>22</xdr:col>
      <xdr:colOff>203200</xdr:colOff>
      <xdr:row>89</xdr:row>
      <xdr:rowOff>23888</xdr:rowOff>
    </xdr:to>
    <xdr:cxnSp macro="">
      <xdr:nvCxnSpPr>
        <xdr:cNvPr id="261" name="直線コネクタ 260"/>
        <xdr:cNvCxnSpPr/>
      </xdr:nvCxnSpPr>
      <xdr:spPr>
        <a:xfrm>
          <a:off x="14401800" y="151565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2" name="フローチャート : 判断 261"/>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3" name="テキスト ボックス 262"/>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88</xdr:row>
      <xdr:rowOff>68943</xdr:rowOff>
    </xdr:to>
    <xdr:cxnSp macro="">
      <xdr:nvCxnSpPr>
        <xdr:cNvPr id="264" name="直線コネクタ 263"/>
        <xdr:cNvCxnSpPr/>
      </xdr:nvCxnSpPr>
      <xdr:spPr>
        <a:xfrm>
          <a:off x="13512800" y="14179852"/>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5" name="フローチャート : 判断 264"/>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6" name="テキスト ボックス 265"/>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7" name="フローチャート : 判断 266"/>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8061</xdr:rowOff>
    </xdr:from>
    <xdr:ext cx="762000" cy="259045"/>
    <xdr:sp macro="" textlink="">
      <xdr:nvSpPr>
        <xdr:cNvPr id="268" name="テキスト ボックス 267"/>
        <xdr:cNvSpPr txBox="1"/>
      </xdr:nvSpPr>
      <xdr:spPr>
        <a:xfrm>
          <a:off x="13131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4" name="円/楕円 273"/>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68536</xdr:rowOff>
    </xdr:from>
    <xdr:ext cx="762000" cy="259045"/>
    <xdr:sp macro="" textlink="">
      <xdr:nvSpPr>
        <xdr:cNvPr id="275" name="給与水準   （国との比較）該当値テキスト"/>
        <xdr:cNvSpPr txBox="1"/>
      </xdr:nvSpPr>
      <xdr:spPr>
        <a:xfrm>
          <a:off x="17106900" y="139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6" name="円/楕円 275"/>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77" name="テキスト ボックス 276"/>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79" name="テキスト ボックス 278"/>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0" name="円/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81" name="テキスト ボックス 280"/>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82" name="円/楕円 281"/>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10479</xdr:rowOff>
    </xdr:from>
    <xdr:ext cx="762000" cy="259045"/>
    <xdr:sp macro="" textlink="">
      <xdr:nvSpPr>
        <xdr:cNvPr id="283" name="テキスト ボックス 282"/>
        <xdr:cNvSpPr txBox="1"/>
      </xdr:nvSpPr>
      <xdr:spPr>
        <a:xfrm>
          <a:off x="13131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人口千人当たり職員数は、前年度比</a:t>
          </a:r>
          <a:r>
            <a:rPr kumimoji="1" lang="en-US" altLang="ja-JP" sz="1300">
              <a:latin typeface="ＭＳ Ｐゴシック"/>
            </a:rPr>
            <a:t>0.1</a:t>
          </a:r>
          <a:r>
            <a:rPr kumimoji="1" lang="ja-JP" altLang="en-US" sz="1300">
              <a:latin typeface="ＭＳ Ｐゴシック"/>
            </a:rPr>
            <a:t>人減少している。練馬区行政改革推進プランに基づき、職員削減を行った結果による。今後も住民サービスを低下させることなく、適正な定員管理に努めていく。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5" name="直線コネクタ 314"/>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6"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7" name="直線コネクタ 316"/>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8"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9" name="直線コネクタ 318"/>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166975</xdr:rowOff>
    </xdr:to>
    <xdr:cxnSp macro="">
      <xdr:nvCxnSpPr>
        <xdr:cNvPr id="320" name="直線コネクタ 319"/>
        <xdr:cNvCxnSpPr/>
      </xdr:nvCxnSpPr>
      <xdr:spPr>
        <a:xfrm flipV="1">
          <a:off x="16179800" y="1027103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122723</xdr:rowOff>
    </xdr:from>
    <xdr:ext cx="762000" cy="259045"/>
    <xdr:sp macro="" textlink="">
      <xdr:nvSpPr>
        <xdr:cNvPr id="321" name="定員管理の状況平均値テキスト"/>
        <xdr:cNvSpPr txBox="1"/>
      </xdr:nvSpPr>
      <xdr:spPr>
        <a:xfrm>
          <a:off x="17106900" y="102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2" name="フローチャート : 判断 321"/>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166975</xdr:rowOff>
    </xdr:from>
    <xdr:to>
      <xdr:col>23</xdr:col>
      <xdr:colOff>406400</xdr:colOff>
      <xdr:row>59</xdr:row>
      <xdr:rowOff>169273</xdr:rowOff>
    </xdr:to>
    <xdr:cxnSp macro="">
      <xdr:nvCxnSpPr>
        <xdr:cNvPr id="323" name="直線コネクタ 322"/>
        <xdr:cNvCxnSpPr/>
      </xdr:nvCxnSpPr>
      <xdr:spPr>
        <a:xfrm flipV="1">
          <a:off x="15290800" y="102825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4" name="フローチャート : 判断 323"/>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78212</xdr:rowOff>
    </xdr:from>
    <xdr:ext cx="736600" cy="259045"/>
    <xdr:sp macro="" textlink="">
      <xdr:nvSpPr>
        <xdr:cNvPr id="325" name="テキスト ボックス 324"/>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23102</xdr:rowOff>
    </xdr:to>
    <xdr:cxnSp macro="">
      <xdr:nvCxnSpPr>
        <xdr:cNvPr id="326" name="直線コネクタ 325"/>
        <xdr:cNvCxnSpPr/>
      </xdr:nvCxnSpPr>
      <xdr:spPr>
        <a:xfrm flipV="1">
          <a:off x="14401800" y="1028482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8" name="テキスト ボックス 32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23102</xdr:rowOff>
    </xdr:from>
    <xdr:to>
      <xdr:col>21</xdr:col>
      <xdr:colOff>0</xdr:colOff>
      <xdr:row>60</xdr:row>
      <xdr:rowOff>44934</xdr:rowOff>
    </xdr:to>
    <xdr:cxnSp macro="">
      <xdr:nvCxnSpPr>
        <xdr:cNvPr id="329" name="直線コネクタ 328"/>
        <xdr:cNvCxnSpPr/>
      </xdr:nvCxnSpPr>
      <xdr:spPr>
        <a:xfrm flipV="1">
          <a:off x="13512800" y="1031010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30" name="フローチャート : 判断 329"/>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128771</xdr:rowOff>
    </xdr:from>
    <xdr:ext cx="762000" cy="259045"/>
    <xdr:sp macro="" textlink="">
      <xdr:nvSpPr>
        <xdr:cNvPr id="331" name="テキスト ボックス 330"/>
        <xdr:cNvSpPr txBox="1"/>
      </xdr:nvSpPr>
      <xdr:spPr>
        <a:xfrm>
          <a:off x="14020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2" name="フローチャート : 判断 331"/>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136814</xdr:rowOff>
    </xdr:from>
    <xdr:ext cx="762000" cy="259045"/>
    <xdr:sp macro="" textlink="">
      <xdr:nvSpPr>
        <xdr:cNvPr id="333" name="テキスト ボックス 332"/>
        <xdr:cNvSpPr txBox="1"/>
      </xdr:nvSpPr>
      <xdr:spPr>
        <a:xfrm>
          <a:off x="13131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39" name="円/楕円 338"/>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40"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116175</xdr:rowOff>
    </xdr:from>
    <xdr:to>
      <xdr:col>23</xdr:col>
      <xdr:colOff>457200</xdr:colOff>
      <xdr:row>60</xdr:row>
      <xdr:rowOff>46325</xdr:rowOff>
    </xdr:to>
    <xdr:sp macro="" textlink="">
      <xdr:nvSpPr>
        <xdr:cNvPr id="341" name="円/楕円 340"/>
        <xdr:cNvSpPr/>
      </xdr:nvSpPr>
      <xdr:spPr>
        <a:xfrm>
          <a:off x="16129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56502</xdr:rowOff>
    </xdr:from>
    <xdr:ext cx="736600" cy="259045"/>
    <xdr:sp macro="" textlink="">
      <xdr:nvSpPr>
        <xdr:cNvPr id="342" name="テキスト ボックス 341"/>
        <xdr:cNvSpPr txBox="1"/>
      </xdr:nvSpPr>
      <xdr:spPr>
        <a:xfrm>
          <a:off x="15798800" y="1000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3" name="円/楕円 342"/>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4" name="テキスト ボックス 343"/>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143752</xdr:rowOff>
    </xdr:from>
    <xdr:to>
      <xdr:col>21</xdr:col>
      <xdr:colOff>50800</xdr:colOff>
      <xdr:row>60</xdr:row>
      <xdr:rowOff>73902</xdr:rowOff>
    </xdr:to>
    <xdr:sp macro="" textlink="">
      <xdr:nvSpPr>
        <xdr:cNvPr id="345" name="円/楕円 344"/>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84079</xdr:rowOff>
    </xdr:from>
    <xdr:ext cx="762000" cy="259045"/>
    <xdr:sp macro="" textlink="">
      <xdr:nvSpPr>
        <xdr:cNvPr id="346" name="テキスト ボックス 345"/>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165584</xdr:rowOff>
    </xdr:from>
    <xdr:to>
      <xdr:col>19</xdr:col>
      <xdr:colOff>533400</xdr:colOff>
      <xdr:row>60</xdr:row>
      <xdr:rowOff>95734</xdr:rowOff>
    </xdr:to>
    <xdr:sp macro="" textlink="">
      <xdr:nvSpPr>
        <xdr:cNvPr id="347" name="円/楕円 346"/>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105911</xdr:rowOff>
    </xdr:from>
    <xdr:ext cx="762000" cy="259045"/>
    <xdr:sp macro="" textlink="">
      <xdr:nvSpPr>
        <xdr:cNvPr id="348" name="テキスト ボックス 347"/>
        <xdr:cNvSpPr txBox="1"/>
      </xdr:nvSpPr>
      <xdr:spPr>
        <a:xfrm>
          <a:off x="13131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地方債発行の抑制と着実な公債償還により地方債現在高は減少傾向であり、平成</a:t>
          </a:r>
          <a:r>
            <a:rPr kumimoji="1" lang="en-US" altLang="ja-JP" sz="1300">
              <a:latin typeface="ＭＳ Ｐゴシック"/>
            </a:rPr>
            <a:t>3</a:t>
          </a:r>
          <a:r>
            <a:rPr kumimoji="1" lang="ja-JP" altLang="en-US" sz="1300">
              <a:latin typeface="ＭＳ Ｐゴシック"/>
            </a:rPr>
            <a:t>年度発行の学校用地等に係る償還が終了したことにより、地方債元利償還金も</a:t>
          </a:r>
          <a:r>
            <a:rPr kumimoji="1" lang="en-US" altLang="ja-JP" sz="1300">
              <a:latin typeface="ＭＳ Ｐゴシック"/>
            </a:rPr>
            <a:t>26.9</a:t>
          </a:r>
          <a:r>
            <a:rPr kumimoji="1" lang="ja-JP" altLang="en-US" sz="1300">
              <a:latin typeface="ＭＳ Ｐゴシック"/>
            </a:rPr>
            <a:t>億円減少し、実質公債費比率も</a:t>
          </a:r>
          <a:r>
            <a:rPr kumimoji="1" lang="en-US" altLang="ja-JP" sz="1300">
              <a:latin typeface="ＭＳ Ｐゴシック"/>
            </a:rPr>
            <a:t>1.0</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今後も、世代間の負担の公平性を図る適正な起債発行等、公債費管理の適正化に努めていく。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5" name="直線コネクタ 374"/>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6"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7" name="直線コネクタ 376"/>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8"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9" name="直線コネクタ 378"/>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30339</xdr:rowOff>
    </xdr:from>
    <xdr:to>
      <xdr:col>24</xdr:col>
      <xdr:colOff>558800</xdr:colOff>
      <xdr:row>39</xdr:row>
      <xdr:rowOff>164395</xdr:rowOff>
    </xdr:to>
    <xdr:cxnSp macro="">
      <xdr:nvCxnSpPr>
        <xdr:cNvPr id="380" name="直線コネクタ 379"/>
        <xdr:cNvCxnSpPr/>
      </xdr:nvCxnSpPr>
      <xdr:spPr>
        <a:xfrm flipV="1">
          <a:off x="16179800" y="67168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81"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2" name="フローチャート : 判断 381"/>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164395</xdr:rowOff>
    </xdr:from>
    <xdr:to>
      <xdr:col>23</xdr:col>
      <xdr:colOff>406400</xdr:colOff>
      <xdr:row>40</xdr:row>
      <xdr:rowOff>73378</xdr:rowOff>
    </xdr:to>
    <xdr:cxnSp macro="">
      <xdr:nvCxnSpPr>
        <xdr:cNvPr id="383" name="直線コネクタ 382"/>
        <xdr:cNvCxnSpPr/>
      </xdr:nvCxnSpPr>
      <xdr:spPr>
        <a:xfrm flipV="1">
          <a:off x="15290800" y="685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4" name="フローチャート : 判断 383"/>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macro="" textlink="">
      <xdr:nvSpPr>
        <xdr:cNvPr id="385" name="テキスト ボックス 384"/>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40</xdr:row>
      <xdr:rowOff>167217</xdr:rowOff>
    </xdr:to>
    <xdr:cxnSp macro="">
      <xdr:nvCxnSpPr>
        <xdr:cNvPr id="386" name="直線コネクタ 385"/>
        <xdr:cNvCxnSpPr/>
      </xdr:nvCxnSpPr>
      <xdr:spPr>
        <a:xfrm flipV="1">
          <a:off x="14401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7" name="フローチャート : 判断 386"/>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8" name="テキスト ボックス 387"/>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129822</xdr:rowOff>
    </xdr:to>
    <xdr:cxnSp macro="">
      <xdr:nvCxnSpPr>
        <xdr:cNvPr id="389" name="直線コネクタ 388"/>
        <xdr:cNvCxnSpPr/>
      </xdr:nvCxnSpPr>
      <xdr:spPr>
        <a:xfrm flipV="1">
          <a:off x="13512800" y="70252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90" name="フローチャート :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2" name="フローチャート : 判断 391"/>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3" name="テキスト ボックス 39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150989</xdr:rowOff>
    </xdr:from>
    <xdr:to>
      <xdr:col>24</xdr:col>
      <xdr:colOff>609600</xdr:colOff>
      <xdr:row>39</xdr:row>
      <xdr:rowOff>81139</xdr:rowOff>
    </xdr:to>
    <xdr:sp macro="" textlink="">
      <xdr:nvSpPr>
        <xdr:cNvPr id="399" name="円/楕円 398"/>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167516</xdr:rowOff>
    </xdr:from>
    <xdr:ext cx="762000" cy="259045"/>
    <xdr:sp macro="" textlink="">
      <xdr:nvSpPr>
        <xdr:cNvPr id="400"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113595</xdr:rowOff>
    </xdr:from>
    <xdr:to>
      <xdr:col>23</xdr:col>
      <xdr:colOff>457200</xdr:colOff>
      <xdr:row>40</xdr:row>
      <xdr:rowOff>43745</xdr:rowOff>
    </xdr:to>
    <xdr:sp macro="" textlink="">
      <xdr:nvSpPr>
        <xdr:cNvPr id="401" name="円/楕円 400"/>
        <xdr:cNvSpPr/>
      </xdr:nvSpPr>
      <xdr:spPr>
        <a:xfrm>
          <a:off x="16129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28522</xdr:rowOff>
    </xdr:from>
    <xdr:ext cx="736600" cy="259045"/>
    <xdr:sp macro="" textlink="">
      <xdr:nvSpPr>
        <xdr:cNvPr id="402" name="テキスト ボックス 401"/>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3" name="円/楕円 402"/>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108955</xdr:rowOff>
    </xdr:from>
    <xdr:ext cx="762000" cy="259045"/>
    <xdr:sp macro="" textlink="">
      <xdr:nvSpPr>
        <xdr:cNvPr id="404" name="テキスト ボックス 403"/>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5" name="円/楕円 404"/>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31344</xdr:rowOff>
    </xdr:from>
    <xdr:ext cx="762000" cy="259045"/>
    <xdr:sp macro="" textlink="">
      <xdr:nvSpPr>
        <xdr:cNvPr id="406" name="テキスト ボックス 40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79022</xdr:rowOff>
    </xdr:from>
    <xdr:to>
      <xdr:col>19</xdr:col>
      <xdr:colOff>533400</xdr:colOff>
      <xdr:row>42</xdr:row>
      <xdr:rowOff>9172</xdr:rowOff>
    </xdr:to>
    <xdr:sp macro="" textlink="">
      <xdr:nvSpPr>
        <xdr:cNvPr id="407" name="円/楕円 406"/>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165399</xdr:rowOff>
    </xdr:from>
    <xdr:ext cx="762000" cy="259045"/>
    <xdr:sp macro="" textlink="">
      <xdr:nvSpPr>
        <xdr:cNvPr id="408" name="テキスト ボックス 407"/>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地方債発行の抑制と着実な公債償還による地方債残高の縮減や、決算剰余金の基金繰入等による財政調整基金の積立により、将来負担の軽減と充当可能一般財源の確保に努めてきた。</a:t>
          </a:r>
          <a:endParaRPr kumimoji="1" lang="en-US" altLang="ja-JP" sz="1300">
            <a:latin typeface="ＭＳ Ｐゴシック"/>
          </a:endParaRPr>
        </a:p>
        <a:p>
          <a:r>
            <a:rPr kumimoji="1" lang="ja-JP" altLang="en-US" sz="1300">
              <a:latin typeface="ＭＳ Ｐゴシック"/>
            </a:rPr>
            <a:t>基金等の充当可能財源が区債残高等の将来負担額を上回っているため、将来負担比率は負の数値となり、前年度と同様「</a:t>
          </a:r>
          <a:r>
            <a:rPr kumimoji="1" lang="en-US" altLang="ja-JP" sz="1300">
              <a:latin typeface="ＭＳ Ｐゴシック"/>
            </a:rPr>
            <a:t>-</a:t>
          </a:r>
          <a:r>
            <a:rPr kumimoji="1" lang="ja-JP" altLang="en-US" sz="1300">
              <a:latin typeface="ＭＳ Ｐゴシック"/>
            </a:rPr>
            <a:t>％」であるが、地方交付税の基準財政需要額に算入される見込額が減少したため、数値は増加している。</a:t>
          </a:r>
          <a:endParaRPr kumimoji="1" lang="en-US" altLang="ja-JP" sz="1300">
            <a:latin typeface="ＭＳ Ｐゴシック"/>
          </a:endParaRPr>
        </a:p>
        <a:p>
          <a:r>
            <a:rPr kumimoji="1" lang="ja-JP" altLang="en-US" sz="1300">
              <a:latin typeface="ＭＳ Ｐゴシック"/>
            </a:rPr>
            <a:t>今後も、持続可能な財政運営により財政健全化の維持・向上を目指す。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714,656
701,104
48.08
249,988,640
245,526,804
4,413,471
154,558,119
45,490,937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人件費に係る経常収支比率は前年度比</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給与改定等に伴う職員給の増により、分子である人件費全体が増加したにも拘らず、分母となる経常一般財源等が特別区財政調整交付金や地方消費税交付金等の増により大幅に増加となったことによるものである。</a:t>
          </a:r>
          <a:endParaRPr kumimoji="1" lang="en-US" altLang="ja-JP" sz="1300">
            <a:latin typeface="ＭＳ Ｐゴシック"/>
          </a:endParaRPr>
        </a:p>
        <a:p>
          <a:r>
            <a:rPr kumimoji="1" lang="ja-JP" altLang="en-US" sz="1300">
              <a:latin typeface="ＭＳ Ｐゴシック"/>
            </a:rPr>
            <a:t>引き続き行政改革を進め、人件費の抑制に努める。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26307</xdr:rowOff>
    </xdr:to>
    <xdr:cxnSp macro="">
      <xdr:nvCxnSpPr>
        <xdr:cNvPr id="66" name="直線コネクタ 65"/>
        <xdr:cNvCxnSpPr/>
      </xdr:nvCxnSpPr>
      <xdr:spPr>
        <a:xfrm flipV="1">
          <a:off x="3987800" y="6315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7"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38</xdr:row>
      <xdr:rowOff>61685</xdr:rowOff>
    </xdr:to>
    <xdr:cxnSp macro="">
      <xdr:nvCxnSpPr>
        <xdr:cNvPr id="69" name="直線コネクタ 68"/>
        <xdr:cNvCxnSpPr/>
      </xdr:nvCxnSpPr>
      <xdr:spPr>
        <a:xfrm flipV="1">
          <a:off x="3098800" y="6369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71" name="テキスト ボックス 70"/>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38</xdr:row>
      <xdr:rowOff>159657</xdr:rowOff>
    </xdr:to>
    <xdr:cxnSp macro="">
      <xdr:nvCxnSpPr>
        <xdr:cNvPr id="72" name="直線コネクタ 71"/>
        <xdr:cNvCxnSpPr/>
      </xdr:nvCxnSpPr>
      <xdr:spPr>
        <a:xfrm flipV="1">
          <a:off x="2209800" y="657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74" name="テキスト ボックス 73"/>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39</xdr:row>
      <xdr:rowOff>86178</xdr:rowOff>
    </xdr:to>
    <xdr:cxnSp macro="">
      <xdr:nvCxnSpPr>
        <xdr:cNvPr id="75" name="直線コネクタ 74"/>
        <xdr:cNvCxnSpPr/>
      </xdr:nvCxnSpPr>
      <xdr:spPr>
        <a:xfrm flipV="1">
          <a:off x="1320800" y="6674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77" name="テキスト ボックス 76"/>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64605</xdr:rowOff>
    </xdr:from>
    <xdr:ext cx="762000" cy="259045"/>
    <xdr:sp macro="" textlink="">
      <xdr:nvSpPr>
        <xdr:cNvPr id="86" name="人件費該当値テキスト"/>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7" name="円/楕円 86"/>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88" name="テキスト ボックス 87"/>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2" name="テキスト ボックス 91"/>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3" name="円/楕円 92"/>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94" name="テキスト ボックス 93"/>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物件費に係る経常収支比率は増加傾向にあり、平成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行政改革推進プランにより、民間委託化を推進し、職員人件費から物件費への移行が起きていることによるものである。このため、人件費は減少傾向にあるのに対し、物件費は増加傾向となっている。</a:t>
          </a:r>
          <a:endParaRPr kumimoji="1" lang="en-US" altLang="ja-JP" sz="1300">
            <a:latin typeface="ＭＳ Ｐゴシック"/>
          </a:endParaRPr>
        </a:p>
        <a:p>
          <a:r>
            <a:rPr kumimoji="1" lang="ja-JP" altLang="en-US" sz="1300">
              <a:latin typeface="ＭＳ Ｐゴシック"/>
            </a:rPr>
            <a:t>今後も民間委託を適正に進めていく。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15</xdr:row>
      <xdr:rowOff>158750</xdr:rowOff>
    </xdr:to>
    <xdr:cxnSp macro="">
      <xdr:nvCxnSpPr>
        <xdr:cNvPr id="127" name="直線コネクタ 126"/>
        <xdr:cNvCxnSpPr/>
      </xdr:nvCxnSpPr>
      <xdr:spPr>
        <a:xfrm>
          <a:off x="15671800" y="2705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133350</xdr:rowOff>
    </xdr:to>
    <xdr:cxnSp macro="">
      <xdr:nvCxnSpPr>
        <xdr:cNvPr id="130" name="直線コネクタ 129"/>
        <xdr:cNvCxnSpPr/>
      </xdr:nvCxnSpPr>
      <xdr:spPr>
        <a:xfrm>
          <a:off x="14782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2" name="テキスト ボックス 131"/>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107950</xdr:rowOff>
    </xdr:to>
    <xdr:cxnSp macro="">
      <xdr:nvCxnSpPr>
        <xdr:cNvPr id="133" name="直線コネクタ 132"/>
        <xdr:cNvCxnSpPr/>
      </xdr:nvCxnSpPr>
      <xdr:spPr>
        <a:xfrm>
          <a:off x="13893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15</xdr:row>
      <xdr:rowOff>19050</xdr:rowOff>
    </xdr:to>
    <xdr:cxnSp macro="">
      <xdr:nvCxnSpPr>
        <xdr:cNvPr id="136" name="直線コネクタ 135"/>
        <xdr:cNvCxnSpPr/>
      </xdr:nvCxnSpPr>
      <xdr:spPr>
        <a:xfrm>
          <a:off x="13004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0" name="テキスト ボックス 139"/>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52" name="円/楕円 151"/>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80027</xdr:rowOff>
    </xdr:from>
    <xdr:ext cx="762000" cy="259045"/>
    <xdr:sp macro="" textlink="">
      <xdr:nvSpPr>
        <xdr:cNvPr id="153" name="テキスト ボックス 152"/>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4" name="円/楕円 153"/>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5" name="テキスト ボックス 154"/>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扶助費に係る経常収支比率は、前年度比</a:t>
          </a:r>
          <a:r>
            <a:rPr kumimoji="1" lang="en-US" altLang="ja-JP" sz="1300">
              <a:latin typeface="ＭＳ Ｐゴシック"/>
            </a:rPr>
            <a:t>0.8</a:t>
          </a:r>
          <a:r>
            <a:rPr kumimoji="1" lang="ja-JP" altLang="en-US" sz="1300">
              <a:latin typeface="ＭＳ Ｐゴシック"/>
            </a:rPr>
            <a:t>ポイント増加し、類似団体平均を</a:t>
          </a:r>
          <a:r>
            <a:rPr kumimoji="1" lang="en-US" altLang="ja-JP" sz="1300">
              <a:latin typeface="ＭＳ Ｐゴシック"/>
            </a:rPr>
            <a:t>4.0</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私立保育所運営経費、生活保護費等の増が主な要因であり、生活保護の適正化等、今後も適正な管理に努めていく。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85090</xdr:rowOff>
    </xdr:from>
    <xdr:to>
      <xdr:col>7</xdr:col>
      <xdr:colOff>15875</xdr:colOff>
      <xdr:row>59</xdr:row>
      <xdr:rowOff>146050</xdr:rowOff>
    </xdr:to>
    <xdr:cxnSp macro="">
      <xdr:nvCxnSpPr>
        <xdr:cNvPr id="188" name="直線コネクタ 187"/>
        <xdr:cNvCxnSpPr/>
      </xdr:nvCxnSpPr>
      <xdr:spPr>
        <a:xfrm>
          <a:off x="3987800" y="1020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77470</xdr:rowOff>
    </xdr:from>
    <xdr:to>
      <xdr:col>5</xdr:col>
      <xdr:colOff>549275</xdr:colOff>
      <xdr:row>59</xdr:row>
      <xdr:rowOff>85090</xdr:rowOff>
    </xdr:to>
    <xdr:cxnSp macro="">
      <xdr:nvCxnSpPr>
        <xdr:cNvPr id="191" name="直線コネクタ 190"/>
        <xdr:cNvCxnSpPr/>
      </xdr:nvCxnSpPr>
      <xdr:spPr>
        <a:xfrm>
          <a:off x="3098800" y="1019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24130</xdr:rowOff>
    </xdr:from>
    <xdr:to>
      <xdr:col>4</xdr:col>
      <xdr:colOff>346075</xdr:colOff>
      <xdr:row>59</xdr:row>
      <xdr:rowOff>77470</xdr:rowOff>
    </xdr:to>
    <xdr:cxnSp macro="">
      <xdr:nvCxnSpPr>
        <xdr:cNvPr id="194" name="直線コネクタ 193"/>
        <xdr:cNvCxnSpPr/>
      </xdr:nvCxnSpPr>
      <xdr:spPr>
        <a:xfrm>
          <a:off x="2209800" y="1013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88917</xdr:rowOff>
    </xdr:from>
    <xdr:ext cx="762000" cy="259045"/>
    <xdr:sp macro="" textlink="">
      <xdr:nvSpPr>
        <xdr:cNvPr id="196" name="テキスト ボックス 195"/>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59</xdr:row>
      <xdr:rowOff>24130</xdr:rowOff>
    </xdr:to>
    <xdr:cxnSp macro="">
      <xdr:nvCxnSpPr>
        <xdr:cNvPr id="197" name="直線コネクタ 196"/>
        <xdr:cNvCxnSpPr/>
      </xdr:nvCxnSpPr>
      <xdr:spPr>
        <a:xfrm>
          <a:off x="1320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43197</xdr:rowOff>
    </xdr:from>
    <xdr:ext cx="762000" cy="259045"/>
    <xdr:sp macro="" textlink="">
      <xdr:nvSpPr>
        <xdr:cNvPr id="199" name="テキスト ボックス 198"/>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1" name="テキスト ボックス 200"/>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7" name="円/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34290</xdr:rowOff>
    </xdr:from>
    <xdr:to>
      <xdr:col>5</xdr:col>
      <xdr:colOff>600075</xdr:colOff>
      <xdr:row>59</xdr:row>
      <xdr:rowOff>135890</xdr:rowOff>
    </xdr:to>
    <xdr:sp macro="" textlink="">
      <xdr:nvSpPr>
        <xdr:cNvPr id="209" name="円/楕円 208"/>
        <xdr:cNvSpPr/>
      </xdr:nvSpPr>
      <xdr:spPr>
        <a:xfrm>
          <a:off x="3937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120667</xdr:rowOff>
    </xdr:from>
    <xdr:ext cx="736600" cy="259045"/>
    <xdr:sp macro="" textlink="">
      <xdr:nvSpPr>
        <xdr:cNvPr id="210" name="テキスト ボックス 209"/>
        <xdr:cNvSpPr txBox="1"/>
      </xdr:nvSpPr>
      <xdr:spPr>
        <a:xfrm>
          <a:off x="3606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26670</xdr:rowOff>
    </xdr:from>
    <xdr:to>
      <xdr:col>4</xdr:col>
      <xdr:colOff>396875</xdr:colOff>
      <xdr:row>59</xdr:row>
      <xdr:rowOff>128270</xdr:rowOff>
    </xdr:to>
    <xdr:sp macro="" textlink="">
      <xdr:nvSpPr>
        <xdr:cNvPr id="211" name="円/楕円 210"/>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113047</xdr:rowOff>
    </xdr:from>
    <xdr:ext cx="762000" cy="259045"/>
    <xdr:sp macro="" textlink="">
      <xdr:nvSpPr>
        <xdr:cNvPr id="212" name="テキスト ボックス 211"/>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144780</xdr:rowOff>
    </xdr:from>
    <xdr:to>
      <xdr:col>3</xdr:col>
      <xdr:colOff>193675</xdr:colOff>
      <xdr:row>59</xdr:row>
      <xdr:rowOff>74930</xdr:rowOff>
    </xdr:to>
    <xdr:sp macro="" textlink="">
      <xdr:nvSpPr>
        <xdr:cNvPr id="213" name="円/楕円 212"/>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59707</xdr:rowOff>
    </xdr:from>
    <xdr:ext cx="762000" cy="259045"/>
    <xdr:sp macro="" textlink="">
      <xdr:nvSpPr>
        <xdr:cNvPr id="214" name="テキスト ボックス 213"/>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その他に係る経常収支比率は前年度比</a:t>
          </a:r>
          <a:r>
            <a:rPr kumimoji="1" lang="en-US" altLang="ja-JP" sz="1300">
              <a:latin typeface="ＭＳ Ｐゴシック"/>
            </a:rPr>
            <a:t>0.2</a:t>
          </a:r>
          <a:r>
            <a:rPr kumimoji="1" lang="ja-JP" altLang="en-US" sz="1300">
              <a:latin typeface="ＭＳ Ｐゴシック"/>
            </a:rPr>
            <a:t>ポイント増加し、類似団体平均を</a:t>
          </a:r>
          <a:r>
            <a:rPr kumimoji="1" lang="en-US" altLang="ja-JP" sz="1300">
              <a:latin typeface="ＭＳ Ｐゴシック"/>
            </a:rPr>
            <a:t>1.8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維持補修費については、施設の経年劣化により増加し、繰出金については、高齢化の進展による介護保険会計・後期高齢者医療広域連合の繰出金が増加している。</a:t>
          </a:r>
          <a:endParaRPr kumimoji="1" lang="en-US" altLang="ja-JP" sz="1300">
            <a:latin typeface="ＭＳ Ｐゴシック"/>
          </a:endParaRPr>
        </a:p>
        <a:p>
          <a:r>
            <a:rPr kumimoji="1" lang="ja-JP" altLang="en-US" sz="1300">
              <a:latin typeface="ＭＳ Ｐゴシック"/>
            </a:rPr>
            <a:t>施設の計画的な維持保全に努めるとともに、介護予防の充実・保険料の収納率向上等に取り組んでいく。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35560</xdr:rowOff>
    </xdr:from>
    <xdr:to>
      <xdr:col>24</xdr:col>
      <xdr:colOff>31750</xdr:colOff>
      <xdr:row>60</xdr:row>
      <xdr:rowOff>81280</xdr:rowOff>
    </xdr:to>
    <xdr:cxnSp macro="">
      <xdr:nvCxnSpPr>
        <xdr:cNvPr id="247" name="直線コネクタ 246"/>
        <xdr:cNvCxnSpPr/>
      </xdr:nvCxnSpPr>
      <xdr:spPr>
        <a:xfrm>
          <a:off x="15671800" y="1032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35560</xdr:rowOff>
    </xdr:to>
    <xdr:cxnSp macro="">
      <xdr:nvCxnSpPr>
        <xdr:cNvPr id="250" name="直線コネクタ 249"/>
        <xdr:cNvCxnSpPr/>
      </xdr:nvCxnSpPr>
      <xdr:spPr>
        <a:xfrm>
          <a:off x="14782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2" name="テキスト ボックス 251"/>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60</xdr:row>
      <xdr:rowOff>12700</xdr:rowOff>
    </xdr:to>
    <xdr:cxnSp macro="">
      <xdr:nvCxnSpPr>
        <xdr:cNvPr id="253" name="直線コネクタ 252"/>
        <xdr:cNvCxnSpPr/>
      </xdr:nvCxnSpPr>
      <xdr:spPr>
        <a:xfrm>
          <a:off x="13893800" y="10116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5" name="テキスト ボックス 254"/>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59</xdr:row>
      <xdr:rowOff>1270</xdr:rowOff>
    </xdr:to>
    <xdr:cxnSp macro="">
      <xdr:nvCxnSpPr>
        <xdr:cNvPr id="256" name="直線コネクタ 255"/>
        <xdr:cNvCxnSpPr/>
      </xdr:nvCxnSpPr>
      <xdr:spPr>
        <a:xfrm>
          <a:off x="13004800" y="9888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8" name="テキスト ボックス 25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66" name="円/楕円 265"/>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110507</xdr:rowOff>
    </xdr:from>
    <xdr:ext cx="762000" cy="259045"/>
    <xdr:sp macro="" textlink="">
      <xdr:nvSpPr>
        <xdr:cNvPr id="267" name="その他該当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156210</xdr:rowOff>
    </xdr:from>
    <xdr:to>
      <xdr:col>22</xdr:col>
      <xdr:colOff>615950</xdr:colOff>
      <xdr:row>60</xdr:row>
      <xdr:rowOff>86360</xdr:rowOff>
    </xdr:to>
    <xdr:sp macro="" textlink="">
      <xdr:nvSpPr>
        <xdr:cNvPr id="268" name="円/楕円 267"/>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71137</xdr:rowOff>
    </xdr:from>
    <xdr:ext cx="736600" cy="259045"/>
    <xdr:sp macro="" textlink="">
      <xdr:nvSpPr>
        <xdr:cNvPr id="269" name="テキスト ボックス 268"/>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0" name="円/楕円 269"/>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1" name="テキスト ボックス 270"/>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2" name="円/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4" name="円/楕円 273"/>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5" name="テキスト ボックス 27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補助費等に係る経常収支比率は前年度比</a:t>
          </a:r>
          <a:r>
            <a:rPr kumimoji="1" lang="en-US" altLang="ja-JP" sz="1300">
              <a:latin typeface="ＭＳ Ｐゴシック"/>
            </a:rPr>
            <a:t>0.1</a:t>
          </a:r>
          <a:r>
            <a:rPr kumimoji="1" lang="ja-JP" altLang="en-US" sz="1300">
              <a:latin typeface="ＭＳ Ｐゴシック"/>
            </a:rPr>
            <a:t>ポイント増加しており、類似団体平均を</a:t>
          </a:r>
          <a:r>
            <a:rPr kumimoji="1" lang="en-US" altLang="ja-JP" sz="1300">
              <a:latin typeface="ＭＳ Ｐゴシック"/>
            </a:rPr>
            <a:t>0.3</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私立幼稚園就園奨励金等の増が主な要因である。</a:t>
          </a:r>
          <a:endParaRPr kumimoji="1" lang="en-US" altLang="ja-JP" sz="1300">
            <a:latin typeface="ＭＳ Ｐゴシック"/>
          </a:endParaRPr>
        </a:p>
        <a:p>
          <a:r>
            <a:rPr kumimoji="1" lang="ja-JP" altLang="en-US" sz="1300">
              <a:latin typeface="ＭＳ Ｐゴシック"/>
            </a:rPr>
            <a:t>補助金については、</a:t>
          </a:r>
          <a:r>
            <a:rPr kumimoji="1" lang="en-US" altLang="ja-JP" sz="1300">
              <a:latin typeface="ＭＳ Ｐゴシック"/>
            </a:rPr>
            <a:t>3</a:t>
          </a:r>
          <a:r>
            <a:rPr kumimoji="1" lang="ja-JP" altLang="en-US" sz="1300">
              <a:latin typeface="ＭＳ Ｐゴシック"/>
            </a:rPr>
            <a:t>年毎に見直しを行っており、今後も適正な執行管理に努める。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4536</xdr:rowOff>
    </xdr:from>
    <xdr:to>
      <xdr:col>24</xdr:col>
      <xdr:colOff>31750</xdr:colOff>
      <xdr:row>37</xdr:row>
      <xdr:rowOff>37193</xdr:rowOff>
    </xdr:to>
    <xdr:cxnSp macro="">
      <xdr:nvCxnSpPr>
        <xdr:cNvPr id="310" name="直線コネクタ 309"/>
        <xdr:cNvCxnSpPr/>
      </xdr:nvCxnSpPr>
      <xdr:spPr>
        <a:xfrm>
          <a:off x="15671800" y="634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4536</xdr:rowOff>
    </xdr:from>
    <xdr:to>
      <xdr:col>22</xdr:col>
      <xdr:colOff>565150</xdr:colOff>
      <xdr:row>37</xdr:row>
      <xdr:rowOff>69850</xdr:rowOff>
    </xdr:to>
    <xdr:cxnSp macro="">
      <xdr:nvCxnSpPr>
        <xdr:cNvPr id="313" name="直線コネクタ 312"/>
        <xdr:cNvCxnSpPr/>
      </xdr:nvCxnSpPr>
      <xdr:spPr>
        <a:xfrm flipV="1">
          <a:off x="14782800" y="634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5" name="テキスト ボックス 31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167822</xdr:rowOff>
    </xdr:to>
    <xdr:cxnSp macro="">
      <xdr:nvCxnSpPr>
        <xdr:cNvPr id="316" name="直線コネクタ 315"/>
        <xdr:cNvCxnSpPr/>
      </xdr:nvCxnSpPr>
      <xdr:spPr>
        <a:xfrm flipV="1">
          <a:off x="13893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8" name="テキスト ボックス 317"/>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167822</xdr:rowOff>
    </xdr:from>
    <xdr:to>
      <xdr:col>20</xdr:col>
      <xdr:colOff>158750</xdr:colOff>
      <xdr:row>37</xdr:row>
      <xdr:rowOff>167822</xdr:rowOff>
    </xdr:to>
    <xdr:cxnSp macro="">
      <xdr:nvCxnSpPr>
        <xdr:cNvPr id="319" name="直線コネクタ 318"/>
        <xdr:cNvCxnSpPr/>
      </xdr:nvCxnSpPr>
      <xdr:spPr>
        <a:xfrm>
          <a:off x="13004800" y="6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21" name="テキスト ボックス 320"/>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23" name="テキスト ボックス 32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29" name="円/楕円 328"/>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129920</xdr:rowOff>
    </xdr:from>
    <xdr:ext cx="762000" cy="259045"/>
    <xdr:sp macro="" textlink="">
      <xdr:nvSpPr>
        <xdr:cNvPr id="330"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125186</xdr:rowOff>
    </xdr:from>
    <xdr:to>
      <xdr:col>22</xdr:col>
      <xdr:colOff>615950</xdr:colOff>
      <xdr:row>37</xdr:row>
      <xdr:rowOff>55336</xdr:rowOff>
    </xdr:to>
    <xdr:sp macro="" textlink="">
      <xdr:nvSpPr>
        <xdr:cNvPr id="331" name="円/楕円 330"/>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32" name="テキスト ボックス 331"/>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3" name="円/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4" name="テキスト ボックス 33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35" name="円/楕円 334"/>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36" name="テキスト ボックス 335"/>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37" name="円/楕円 336"/>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38" name="テキスト ボックス 33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公債費に係る経常収支比率は前年度比</a:t>
          </a:r>
          <a:r>
            <a:rPr kumimoji="1" lang="en-US" altLang="ja-JP" sz="1300">
              <a:latin typeface="ＭＳ Ｐゴシック"/>
            </a:rPr>
            <a:t>0.9</a:t>
          </a:r>
          <a:r>
            <a:rPr kumimoji="1" lang="ja-JP" altLang="en-US" sz="1300">
              <a:latin typeface="ＭＳ Ｐゴシック"/>
            </a:rPr>
            <a:t>ポイントの減となり、類似団体平均を下回った。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3</a:t>
          </a:r>
          <a:r>
            <a:rPr kumimoji="1" lang="ja-JP" altLang="en-US" sz="1300">
              <a:latin typeface="ＭＳ Ｐゴシック"/>
            </a:rPr>
            <a:t>年度発行の学校用地に係る償還が終了したこと等が主な要因である。</a:t>
          </a:r>
          <a:endParaRPr kumimoji="1" lang="en-US" altLang="ja-JP" sz="1300">
            <a:latin typeface="ＭＳ Ｐゴシック"/>
          </a:endParaRPr>
        </a:p>
        <a:p>
          <a:r>
            <a:rPr kumimoji="1" lang="ja-JP" altLang="en-US" sz="1300">
              <a:latin typeface="ＭＳ Ｐゴシック"/>
            </a:rPr>
            <a:t>今後も公債の償還を着実に進め、公債費の適正管理に努めていく。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64407</xdr:rowOff>
    </xdr:from>
    <xdr:to>
      <xdr:col>7</xdr:col>
      <xdr:colOff>15875</xdr:colOff>
      <xdr:row>75</xdr:row>
      <xdr:rowOff>162379</xdr:rowOff>
    </xdr:to>
    <xdr:cxnSp macro="">
      <xdr:nvCxnSpPr>
        <xdr:cNvPr id="372" name="直線コネクタ 371"/>
        <xdr:cNvCxnSpPr/>
      </xdr:nvCxnSpPr>
      <xdr:spPr>
        <a:xfrm flipV="1">
          <a:off x="3987800" y="12923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7455</xdr:rowOff>
    </xdr:from>
    <xdr:ext cx="762000" cy="259045"/>
    <xdr:sp macro="" textlink="">
      <xdr:nvSpPr>
        <xdr:cNvPr id="373" name="公債費平均値テキスト"/>
        <xdr:cNvSpPr txBox="1"/>
      </xdr:nvSpPr>
      <xdr:spPr>
        <a:xfrm>
          <a:off x="4914900" y="12866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162379</xdr:rowOff>
    </xdr:from>
    <xdr:to>
      <xdr:col>5</xdr:col>
      <xdr:colOff>549275</xdr:colOff>
      <xdr:row>77</xdr:row>
      <xdr:rowOff>26307</xdr:rowOff>
    </xdr:to>
    <xdr:cxnSp macro="">
      <xdr:nvCxnSpPr>
        <xdr:cNvPr id="375" name="直線コネクタ 374"/>
        <xdr:cNvCxnSpPr/>
      </xdr:nvCxnSpPr>
      <xdr:spPr>
        <a:xfrm flipV="1">
          <a:off x="3098800" y="13021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77" name="テキスト ボックス 376"/>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26307</xdr:rowOff>
    </xdr:from>
    <xdr:to>
      <xdr:col>4</xdr:col>
      <xdr:colOff>346075</xdr:colOff>
      <xdr:row>77</xdr:row>
      <xdr:rowOff>102507</xdr:rowOff>
    </xdr:to>
    <xdr:cxnSp macro="">
      <xdr:nvCxnSpPr>
        <xdr:cNvPr id="378" name="直線コネクタ 377"/>
        <xdr:cNvCxnSpPr/>
      </xdr:nvCxnSpPr>
      <xdr:spPr>
        <a:xfrm flipV="1">
          <a:off x="2209800" y="1322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62792</xdr:rowOff>
    </xdr:from>
    <xdr:ext cx="762000" cy="259045"/>
    <xdr:sp macro="" textlink="">
      <xdr:nvSpPr>
        <xdr:cNvPr id="380" name="テキスト ボックス 379"/>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102507</xdr:rowOff>
    </xdr:to>
    <xdr:cxnSp macro="">
      <xdr:nvCxnSpPr>
        <xdr:cNvPr id="381" name="直線コネクタ 380"/>
        <xdr:cNvCxnSpPr/>
      </xdr:nvCxnSpPr>
      <xdr:spPr>
        <a:xfrm>
          <a:off x="1320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83" name="テキスト ボックス 382"/>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macro="" textlink="">
      <xdr:nvSpPr>
        <xdr:cNvPr id="385" name="テキスト ボックス 38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13607</xdr:rowOff>
    </xdr:from>
    <xdr:to>
      <xdr:col>7</xdr:col>
      <xdr:colOff>66675</xdr:colOff>
      <xdr:row>75</xdr:row>
      <xdr:rowOff>115207</xdr:rowOff>
    </xdr:to>
    <xdr:sp macro="" textlink="">
      <xdr:nvSpPr>
        <xdr:cNvPr id="391" name="円/楕円 390"/>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30134</xdr:rowOff>
    </xdr:from>
    <xdr:ext cx="762000" cy="259045"/>
    <xdr:sp macro="" textlink="">
      <xdr:nvSpPr>
        <xdr:cNvPr id="392" name="公債費該当値テキスト"/>
        <xdr:cNvSpPr txBox="1"/>
      </xdr:nvSpPr>
      <xdr:spPr>
        <a:xfrm>
          <a:off x="4914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111578</xdr:rowOff>
    </xdr:from>
    <xdr:to>
      <xdr:col>5</xdr:col>
      <xdr:colOff>600075</xdr:colOff>
      <xdr:row>76</xdr:row>
      <xdr:rowOff>41728</xdr:rowOff>
    </xdr:to>
    <xdr:sp macro="" textlink="">
      <xdr:nvSpPr>
        <xdr:cNvPr id="393" name="円/楕円 392"/>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26506</xdr:rowOff>
    </xdr:from>
    <xdr:ext cx="736600" cy="259045"/>
    <xdr:sp macro="" textlink="">
      <xdr:nvSpPr>
        <xdr:cNvPr id="394" name="テキスト ボックス 393"/>
        <xdr:cNvSpPr txBox="1"/>
      </xdr:nvSpPr>
      <xdr:spPr>
        <a:xfrm>
          <a:off x="3606800" y="1305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146957</xdr:rowOff>
    </xdr:from>
    <xdr:to>
      <xdr:col>4</xdr:col>
      <xdr:colOff>396875</xdr:colOff>
      <xdr:row>77</xdr:row>
      <xdr:rowOff>77107</xdr:rowOff>
    </xdr:to>
    <xdr:sp macro="" textlink="">
      <xdr:nvSpPr>
        <xdr:cNvPr id="395" name="円/楕円 394"/>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61884</xdr:rowOff>
    </xdr:from>
    <xdr:ext cx="762000" cy="259045"/>
    <xdr:sp macro="" textlink="">
      <xdr:nvSpPr>
        <xdr:cNvPr id="396" name="テキスト ボックス 395"/>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51707</xdr:rowOff>
    </xdr:from>
    <xdr:to>
      <xdr:col>3</xdr:col>
      <xdr:colOff>193675</xdr:colOff>
      <xdr:row>77</xdr:row>
      <xdr:rowOff>153307</xdr:rowOff>
    </xdr:to>
    <xdr:sp macro="" textlink="">
      <xdr:nvSpPr>
        <xdr:cNvPr id="397" name="円/楕円 396"/>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98" name="テキスト ボックス 397"/>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99" name="円/楕円 398"/>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72770</xdr:rowOff>
    </xdr:from>
    <xdr:ext cx="762000" cy="259045"/>
    <xdr:sp macro="" textlink="">
      <xdr:nvSpPr>
        <xdr:cNvPr id="400" name="テキスト ボックス 399"/>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公債費以外に係る経常収支比率は前年度比</a:t>
          </a:r>
          <a:r>
            <a:rPr kumimoji="1" lang="en-US" altLang="ja-JP" sz="1300">
              <a:latin typeface="ＭＳ Ｐゴシック"/>
            </a:rPr>
            <a:t>0.8</a:t>
          </a:r>
          <a:r>
            <a:rPr kumimoji="1" lang="ja-JP" altLang="en-US" sz="1300">
              <a:latin typeface="ＭＳ Ｐゴシック"/>
            </a:rPr>
            <a:t>ポイント増加し、類似団体平均を</a:t>
          </a:r>
          <a:r>
            <a:rPr kumimoji="1" lang="en-US" altLang="ja-JP" sz="1300">
              <a:latin typeface="ＭＳ Ｐゴシック"/>
            </a:rPr>
            <a:t>5.6</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扶助費・その他に係る経常収支比率が前年度比で増加し、両指標ともに類似団体平均を上回っていることによるものである。</a:t>
          </a:r>
          <a:endParaRPr kumimoji="1" lang="en-US" altLang="ja-JP" sz="1300">
            <a:latin typeface="ＭＳ Ｐゴシック"/>
          </a:endParaRPr>
        </a:p>
        <a:p>
          <a:r>
            <a:rPr kumimoji="1" lang="ja-JP" altLang="en-US" sz="1300">
              <a:latin typeface="ＭＳ Ｐゴシック"/>
            </a:rPr>
            <a:t>今後も、適正な執行管理により経費節減に努めていく。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6" name="直線コネクタ 425"/>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7"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8" name="直線コネクタ 427"/>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9"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30" name="直線コネクタ 429"/>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37846</xdr:rowOff>
    </xdr:to>
    <xdr:cxnSp macro="">
      <xdr:nvCxnSpPr>
        <xdr:cNvPr id="431" name="直線コネクタ 430"/>
        <xdr:cNvCxnSpPr/>
      </xdr:nvCxnSpPr>
      <xdr:spPr>
        <a:xfrm>
          <a:off x="15671800" y="13545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90440</xdr:rowOff>
    </xdr:from>
    <xdr:ext cx="762000" cy="259045"/>
    <xdr:sp macro="" textlink="">
      <xdr:nvSpPr>
        <xdr:cNvPr id="432"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3" name="フローチャート : 判断 432"/>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78994</xdr:rowOff>
    </xdr:to>
    <xdr:cxnSp macro="">
      <xdr:nvCxnSpPr>
        <xdr:cNvPr id="434" name="直線コネクタ 433"/>
        <xdr:cNvCxnSpPr/>
      </xdr:nvCxnSpPr>
      <xdr:spPr>
        <a:xfrm flipV="1">
          <a:off x="14782800" y="135458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5" name="フローチャート : 判断 434"/>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6" name="テキスト ボックス 43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78994</xdr:rowOff>
    </xdr:to>
    <xdr:cxnSp macro="">
      <xdr:nvCxnSpPr>
        <xdr:cNvPr id="437" name="直線コネクタ 436"/>
        <xdr:cNvCxnSpPr/>
      </xdr:nvCxnSpPr>
      <xdr:spPr>
        <a:xfrm>
          <a:off x="13893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8" name="フローチャート : 判断 437"/>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macro="" textlink="">
      <xdr:nvSpPr>
        <xdr:cNvPr id="439" name="テキスト ボックス 438"/>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122428</xdr:rowOff>
    </xdr:from>
    <xdr:to>
      <xdr:col>20</xdr:col>
      <xdr:colOff>158750</xdr:colOff>
      <xdr:row>79</xdr:row>
      <xdr:rowOff>33274</xdr:rowOff>
    </xdr:to>
    <xdr:cxnSp macro="">
      <xdr:nvCxnSpPr>
        <xdr:cNvPr id="440" name="直線コネクタ 439"/>
        <xdr:cNvCxnSpPr/>
      </xdr:nvCxnSpPr>
      <xdr:spPr>
        <a:xfrm>
          <a:off x="13004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1" name="フローチャート : 判断 440"/>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2" name="テキスト ボックス 44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3" name="フローチャート : 判断 442"/>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44" name="テキスト ボックス 44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50" name="円/楕円 449"/>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67073</xdr:rowOff>
    </xdr:from>
    <xdr:ext cx="762000" cy="259045"/>
    <xdr:sp macro="" textlink="">
      <xdr:nvSpPr>
        <xdr:cNvPr id="451" name="公債費以外該当値テキスト"/>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2" name="円/楕円 45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3" name="テキスト ボックス 45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4" name="円/楕円 453"/>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5" name="テキスト ボックス 454"/>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6" name="円/楕円 455"/>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57" name="テキスト ボックス 456"/>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71628</xdr:rowOff>
    </xdr:from>
    <xdr:to>
      <xdr:col>19</xdr:col>
      <xdr:colOff>6350</xdr:colOff>
      <xdr:row>79</xdr:row>
      <xdr:rowOff>1778</xdr:rowOff>
    </xdr:to>
    <xdr:sp macro="" textlink="">
      <xdr:nvSpPr>
        <xdr:cNvPr id="458" name="円/楕円 457"/>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11955</xdr:rowOff>
    </xdr:from>
    <xdr:ext cx="762000" cy="259045"/>
    <xdr:sp macro="" textlink="">
      <xdr:nvSpPr>
        <xdr:cNvPr id="459" name="テキスト ボックス 458"/>
        <xdr:cNvSpPr txBox="1"/>
      </xdr:nvSpPr>
      <xdr:spPr>
        <a:xfrm>
          <a:off x="12623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東京都練馬区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59801</xdr:rowOff>
    </xdr:from>
    <xdr:to>
      <xdr:col>4</xdr:col>
      <xdr:colOff>1117600</xdr:colOff>
      <xdr:row>19</xdr:row>
      <xdr:rowOff>61430</xdr:rowOff>
    </xdr:to>
    <xdr:cxnSp macro="">
      <xdr:nvCxnSpPr>
        <xdr:cNvPr id="54" name="直線コネクタ 53"/>
        <xdr:cNvCxnSpPr/>
      </xdr:nvCxnSpPr>
      <xdr:spPr bwMode="auto">
        <a:xfrm flipV="1">
          <a:off x="5003800" y="3364976"/>
          <a:ext cx="6477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147991</xdr:rowOff>
    </xdr:from>
    <xdr:ext cx="762000" cy="259045"/>
    <xdr:sp macro="" textlink="">
      <xdr:nvSpPr>
        <xdr:cNvPr id="55" name="人口1人当たり決算額の推移平均値テキスト130"/>
        <xdr:cNvSpPr txBox="1"/>
      </xdr:nvSpPr>
      <xdr:spPr>
        <a:xfrm>
          <a:off x="5740400" y="3110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49285</xdr:rowOff>
    </xdr:from>
    <xdr:to>
      <xdr:col>4</xdr:col>
      <xdr:colOff>469900</xdr:colOff>
      <xdr:row>19</xdr:row>
      <xdr:rowOff>61430</xdr:rowOff>
    </xdr:to>
    <xdr:cxnSp macro="">
      <xdr:nvCxnSpPr>
        <xdr:cNvPr id="57" name="直線コネクタ 56"/>
        <xdr:cNvCxnSpPr/>
      </xdr:nvCxnSpPr>
      <xdr:spPr bwMode="auto">
        <a:xfrm>
          <a:off x="4305300" y="3354460"/>
          <a:ext cx="698500" cy="1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67667</xdr:rowOff>
    </xdr:from>
    <xdr:ext cx="736600" cy="259045"/>
    <xdr:sp macro="" textlink="">
      <xdr:nvSpPr>
        <xdr:cNvPr id="59" name="テキスト ボックス 58"/>
        <xdr:cNvSpPr txBox="1"/>
      </xdr:nvSpPr>
      <xdr:spPr>
        <a:xfrm>
          <a:off x="4622800" y="302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18415</xdr:rowOff>
    </xdr:from>
    <xdr:to>
      <xdr:col>3</xdr:col>
      <xdr:colOff>904875</xdr:colOff>
      <xdr:row>19</xdr:row>
      <xdr:rowOff>49285</xdr:rowOff>
    </xdr:to>
    <xdr:cxnSp macro="">
      <xdr:nvCxnSpPr>
        <xdr:cNvPr id="60" name="直線コネクタ 59"/>
        <xdr:cNvCxnSpPr/>
      </xdr:nvCxnSpPr>
      <xdr:spPr bwMode="auto">
        <a:xfrm>
          <a:off x="3606800" y="3323590"/>
          <a:ext cx="698500" cy="30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51789</xdr:rowOff>
    </xdr:from>
    <xdr:ext cx="762000" cy="259045"/>
    <xdr:sp macro="" textlink="">
      <xdr:nvSpPr>
        <xdr:cNvPr id="62" name="テキスト ボックス 61"/>
        <xdr:cNvSpPr txBox="1"/>
      </xdr:nvSpPr>
      <xdr:spPr>
        <a:xfrm>
          <a:off x="3924300" y="3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4470</xdr:rowOff>
    </xdr:from>
    <xdr:to>
      <xdr:col>3</xdr:col>
      <xdr:colOff>206375</xdr:colOff>
      <xdr:row>19</xdr:row>
      <xdr:rowOff>18415</xdr:rowOff>
    </xdr:to>
    <xdr:cxnSp macro="">
      <xdr:nvCxnSpPr>
        <xdr:cNvPr id="63" name="直線コネクタ 62"/>
        <xdr:cNvCxnSpPr/>
      </xdr:nvCxnSpPr>
      <xdr:spPr bwMode="auto">
        <a:xfrm>
          <a:off x="2908300" y="3309645"/>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4935</xdr:rowOff>
    </xdr:from>
    <xdr:ext cx="762000" cy="259045"/>
    <xdr:sp macro="" textlink="">
      <xdr:nvSpPr>
        <xdr:cNvPr id="65" name="テキスト ボックス 64"/>
        <xdr:cNvSpPr txBox="1"/>
      </xdr:nvSpPr>
      <xdr:spPr>
        <a:xfrm>
          <a:off x="3225800" y="29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2601</xdr:rowOff>
    </xdr:from>
    <xdr:ext cx="762000" cy="259045"/>
    <xdr:sp macro="" textlink="">
      <xdr:nvSpPr>
        <xdr:cNvPr id="67" name="テキスト ボックス 66"/>
        <xdr:cNvSpPr txBox="1"/>
      </xdr:nvSpPr>
      <xdr:spPr>
        <a:xfrm>
          <a:off x="2527300" y="29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9001</xdr:rowOff>
    </xdr:from>
    <xdr:to>
      <xdr:col>5</xdr:col>
      <xdr:colOff>34925</xdr:colOff>
      <xdr:row>19</xdr:row>
      <xdr:rowOff>110601</xdr:rowOff>
    </xdr:to>
    <xdr:sp macro="" textlink="">
      <xdr:nvSpPr>
        <xdr:cNvPr id="73" name="円/楕円 72"/>
        <xdr:cNvSpPr/>
      </xdr:nvSpPr>
      <xdr:spPr bwMode="auto">
        <a:xfrm>
          <a:off x="5600700" y="331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90841</xdr:rowOff>
    </xdr:from>
    <xdr:ext cx="762000" cy="259045"/>
    <xdr:sp macro="" textlink="">
      <xdr:nvSpPr>
        <xdr:cNvPr id="74" name="人口1人当たり決算額の推移該当値テキスト130"/>
        <xdr:cNvSpPr txBox="1"/>
      </xdr:nvSpPr>
      <xdr:spPr>
        <a:xfrm>
          <a:off x="5740400" y="32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10630</xdr:rowOff>
    </xdr:from>
    <xdr:to>
      <xdr:col>4</xdr:col>
      <xdr:colOff>520700</xdr:colOff>
      <xdr:row>19</xdr:row>
      <xdr:rowOff>112230</xdr:rowOff>
    </xdr:to>
    <xdr:sp macro="" textlink="">
      <xdr:nvSpPr>
        <xdr:cNvPr id="75" name="円/楕円 74"/>
        <xdr:cNvSpPr/>
      </xdr:nvSpPr>
      <xdr:spPr bwMode="auto">
        <a:xfrm>
          <a:off x="4953000" y="331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97007</xdr:rowOff>
    </xdr:from>
    <xdr:ext cx="736600" cy="259045"/>
    <xdr:sp macro="" textlink="">
      <xdr:nvSpPr>
        <xdr:cNvPr id="76" name="テキスト ボックス 75"/>
        <xdr:cNvSpPr txBox="1"/>
      </xdr:nvSpPr>
      <xdr:spPr>
        <a:xfrm>
          <a:off x="4622800" y="340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169935</xdr:rowOff>
    </xdr:from>
    <xdr:to>
      <xdr:col>3</xdr:col>
      <xdr:colOff>955675</xdr:colOff>
      <xdr:row>19</xdr:row>
      <xdr:rowOff>100085</xdr:rowOff>
    </xdr:to>
    <xdr:sp macro="" textlink="">
      <xdr:nvSpPr>
        <xdr:cNvPr id="77" name="円/楕円 76"/>
        <xdr:cNvSpPr/>
      </xdr:nvSpPr>
      <xdr:spPr bwMode="auto">
        <a:xfrm>
          <a:off x="4254500" y="330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84862</xdr:rowOff>
    </xdr:from>
    <xdr:ext cx="762000" cy="259045"/>
    <xdr:sp macro="" textlink="">
      <xdr:nvSpPr>
        <xdr:cNvPr id="78" name="テキスト ボックス 77"/>
        <xdr:cNvSpPr txBox="1"/>
      </xdr:nvSpPr>
      <xdr:spPr>
        <a:xfrm>
          <a:off x="3924300" y="339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139065</xdr:rowOff>
    </xdr:from>
    <xdr:to>
      <xdr:col>3</xdr:col>
      <xdr:colOff>257175</xdr:colOff>
      <xdr:row>19</xdr:row>
      <xdr:rowOff>69215</xdr:rowOff>
    </xdr:to>
    <xdr:sp macro="" textlink="">
      <xdr:nvSpPr>
        <xdr:cNvPr id="79" name="円/楕円 78"/>
        <xdr:cNvSpPr/>
      </xdr:nvSpPr>
      <xdr:spPr bwMode="auto">
        <a:xfrm>
          <a:off x="35560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53992</xdr:rowOff>
    </xdr:from>
    <xdr:ext cx="762000" cy="259045"/>
    <xdr:sp macro="" textlink="">
      <xdr:nvSpPr>
        <xdr:cNvPr id="80" name="テキスト ボックス 79"/>
        <xdr:cNvSpPr txBox="1"/>
      </xdr:nvSpPr>
      <xdr:spPr>
        <a:xfrm>
          <a:off x="3225800" y="335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125120</xdr:rowOff>
    </xdr:from>
    <xdr:to>
      <xdr:col>2</xdr:col>
      <xdr:colOff>692150</xdr:colOff>
      <xdr:row>19</xdr:row>
      <xdr:rowOff>55270</xdr:rowOff>
    </xdr:to>
    <xdr:sp macro="" textlink="">
      <xdr:nvSpPr>
        <xdr:cNvPr id="81" name="円/楕円 80"/>
        <xdr:cNvSpPr/>
      </xdr:nvSpPr>
      <xdr:spPr bwMode="auto">
        <a:xfrm>
          <a:off x="2857500" y="325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40047</xdr:rowOff>
    </xdr:from>
    <xdr:ext cx="762000" cy="259045"/>
    <xdr:sp macro="" textlink="">
      <xdr:nvSpPr>
        <xdr:cNvPr id="82" name="テキスト ボックス 81"/>
        <xdr:cNvSpPr txBox="1"/>
      </xdr:nvSpPr>
      <xdr:spPr>
        <a:xfrm>
          <a:off x="2527300" y="33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173600</xdr:rowOff>
    </xdr:from>
    <xdr:ext cx="762000" cy="259045"/>
    <xdr:sp macro="" textlink="">
      <xdr:nvSpPr>
        <xdr:cNvPr id="110" name="人口1人当たり決算額の推移最小値テキスト445"/>
        <xdr:cNvSpPr txBox="1"/>
      </xdr:nvSpPr>
      <xdr:spPr>
        <a:xfrm>
          <a:off x="5740400" y="72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191145</xdr:rowOff>
    </xdr:from>
    <xdr:to>
      <xdr:col>4</xdr:col>
      <xdr:colOff>1117600</xdr:colOff>
      <xdr:row>36</xdr:row>
      <xdr:rowOff>45893</xdr:rowOff>
    </xdr:to>
    <xdr:cxnSp macro="">
      <xdr:nvCxnSpPr>
        <xdr:cNvPr id="114" name="直線コネクタ 113"/>
        <xdr:cNvCxnSpPr/>
      </xdr:nvCxnSpPr>
      <xdr:spPr bwMode="auto">
        <a:xfrm>
          <a:off x="5003800" y="6801495"/>
          <a:ext cx="647700" cy="19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64929</xdr:rowOff>
    </xdr:from>
    <xdr:ext cx="762000" cy="259045"/>
    <xdr:sp macro="" textlink="">
      <xdr:nvSpPr>
        <xdr:cNvPr id="115" name="人口1人当たり決算額の推移平均値テキスト445"/>
        <xdr:cNvSpPr txBox="1"/>
      </xdr:nvSpPr>
      <xdr:spPr>
        <a:xfrm>
          <a:off x="5740400" y="667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171943</xdr:rowOff>
    </xdr:from>
    <xdr:to>
      <xdr:col>4</xdr:col>
      <xdr:colOff>469900</xdr:colOff>
      <xdr:row>35</xdr:row>
      <xdr:rowOff>191145</xdr:rowOff>
    </xdr:to>
    <xdr:cxnSp macro="">
      <xdr:nvCxnSpPr>
        <xdr:cNvPr id="117" name="直線コネクタ 116"/>
        <xdr:cNvCxnSpPr/>
      </xdr:nvCxnSpPr>
      <xdr:spPr bwMode="auto">
        <a:xfrm>
          <a:off x="4305300" y="6782293"/>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275551</xdr:rowOff>
    </xdr:from>
    <xdr:ext cx="736600" cy="259045"/>
    <xdr:sp macro="" textlink="">
      <xdr:nvSpPr>
        <xdr:cNvPr id="119" name="テキスト ボックス 118"/>
        <xdr:cNvSpPr txBox="1"/>
      </xdr:nvSpPr>
      <xdr:spPr>
        <a:xfrm>
          <a:off x="4622800" y="688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135184</xdr:rowOff>
    </xdr:from>
    <xdr:to>
      <xdr:col>3</xdr:col>
      <xdr:colOff>904875</xdr:colOff>
      <xdr:row>35</xdr:row>
      <xdr:rowOff>171943</xdr:rowOff>
    </xdr:to>
    <xdr:cxnSp macro="">
      <xdr:nvCxnSpPr>
        <xdr:cNvPr id="120" name="直線コネクタ 119"/>
        <xdr:cNvCxnSpPr/>
      </xdr:nvCxnSpPr>
      <xdr:spPr bwMode="auto">
        <a:xfrm>
          <a:off x="3606800" y="6745534"/>
          <a:ext cx="6985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240575</xdr:rowOff>
    </xdr:from>
    <xdr:ext cx="762000" cy="259045"/>
    <xdr:sp macro="" textlink="">
      <xdr:nvSpPr>
        <xdr:cNvPr id="122" name="テキスト ボックス 121"/>
        <xdr:cNvSpPr txBox="1"/>
      </xdr:nvSpPr>
      <xdr:spPr>
        <a:xfrm>
          <a:off x="39243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96734</xdr:rowOff>
    </xdr:from>
    <xdr:to>
      <xdr:col>3</xdr:col>
      <xdr:colOff>206375</xdr:colOff>
      <xdr:row>35</xdr:row>
      <xdr:rowOff>135184</xdr:rowOff>
    </xdr:to>
    <xdr:cxnSp macro="">
      <xdr:nvCxnSpPr>
        <xdr:cNvPr id="123" name="直線コネクタ 122"/>
        <xdr:cNvCxnSpPr/>
      </xdr:nvCxnSpPr>
      <xdr:spPr bwMode="auto">
        <a:xfrm>
          <a:off x="2908300" y="6707084"/>
          <a:ext cx="698500" cy="3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205462</xdr:rowOff>
    </xdr:from>
    <xdr:ext cx="762000" cy="259045"/>
    <xdr:sp macro="" textlink="">
      <xdr:nvSpPr>
        <xdr:cNvPr id="125" name="テキスト ボックス 124"/>
        <xdr:cNvSpPr txBox="1"/>
      </xdr:nvSpPr>
      <xdr:spPr>
        <a:xfrm>
          <a:off x="32258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163492</xdr:rowOff>
    </xdr:from>
    <xdr:ext cx="762000" cy="259045"/>
    <xdr:sp macro="" textlink="">
      <xdr:nvSpPr>
        <xdr:cNvPr id="127" name="テキスト ボックス 126"/>
        <xdr:cNvSpPr txBox="1"/>
      </xdr:nvSpPr>
      <xdr:spPr>
        <a:xfrm>
          <a:off x="2527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337993</xdr:rowOff>
    </xdr:from>
    <xdr:to>
      <xdr:col>5</xdr:col>
      <xdr:colOff>34925</xdr:colOff>
      <xdr:row>36</xdr:row>
      <xdr:rowOff>96693</xdr:rowOff>
    </xdr:to>
    <xdr:sp macro="" textlink="">
      <xdr:nvSpPr>
        <xdr:cNvPr id="133" name="円/楕円 132"/>
        <xdr:cNvSpPr/>
      </xdr:nvSpPr>
      <xdr:spPr bwMode="auto">
        <a:xfrm>
          <a:off x="5600700" y="694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310070</xdr:rowOff>
    </xdr:from>
    <xdr:ext cx="762000" cy="259045"/>
    <xdr:sp macro="" textlink="">
      <xdr:nvSpPr>
        <xdr:cNvPr id="134" name="人口1人当たり決算額の推移該当値テキスト445"/>
        <xdr:cNvSpPr txBox="1"/>
      </xdr:nvSpPr>
      <xdr:spPr>
        <a:xfrm>
          <a:off x="5740400" y="69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140345</xdr:rowOff>
    </xdr:from>
    <xdr:to>
      <xdr:col>4</xdr:col>
      <xdr:colOff>520700</xdr:colOff>
      <xdr:row>35</xdr:row>
      <xdr:rowOff>241945</xdr:rowOff>
    </xdr:to>
    <xdr:sp macro="" textlink="">
      <xdr:nvSpPr>
        <xdr:cNvPr id="135" name="円/楕円 134"/>
        <xdr:cNvSpPr/>
      </xdr:nvSpPr>
      <xdr:spPr bwMode="auto">
        <a:xfrm>
          <a:off x="4953000" y="675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252122</xdr:rowOff>
    </xdr:from>
    <xdr:ext cx="736600" cy="259045"/>
    <xdr:sp macro="" textlink="">
      <xdr:nvSpPr>
        <xdr:cNvPr id="136" name="テキスト ボックス 135"/>
        <xdr:cNvSpPr txBox="1"/>
      </xdr:nvSpPr>
      <xdr:spPr>
        <a:xfrm>
          <a:off x="4622800" y="651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121143</xdr:rowOff>
    </xdr:from>
    <xdr:to>
      <xdr:col>3</xdr:col>
      <xdr:colOff>955675</xdr:colOff>
      <xdr:row>35</xdr:row>
      <xdr:rowOff>222743</xdr:rowOff>
    </xdr:to>
    <xdr:sp macro="" textlink="">
      <xdr:nvSpPr>
        <xdr:cNvPr id="137" name="円/楕円 136"/>
        <xdr:cNvSpPr/>
      </xdr:nvSpPr>
      <xdr:spPr bwMode="auto">
        <a:xfrm>
          <a:off x="4254500" y="673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232920</xdr:rowOff>
    </xdr:from>
    <xdr:ext cx="762000" cy="259045"/>
    <xdr:sp macro="" textlink="">
      <xdr:nvSpPr>
        <xdr:cNvPr id="138" name="テキスト ボックス 137"/>
        <xdr:cNvSpPr txBox="1"/>
      </xdr:nvSpPr>
      <xdr:spPr>
        <a:xfrm>
          <a:off x="3924300" y="650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84384</xdr:rowOff>
    </xdr:from>
    <xdr:to>
      <xdr:col>3</xdr:col>
      <xdr:colOff>257175</xdr:colOff>
      <xdr:row>35</xdr:row>
      <xdr:rowOff>185984</xdr:rowOff>
    </xdr:to>
    <xdr:sp macro="" textlink="">
      <xdr:nvSpPr>
        <xdr:cNvPr id="139" name="円/楕円 138"/>
        <xdr:cNvSpPr/>
      </xdr:nvSpPr>
      <xdr:spPr bwMode="auto">
        <a:xfrm>
          <a:off x="3556000" y="66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196161</xdr:rowOff>
    </xdr:from>
    <xdr:ext cx="762000" cy="259045"/>
    <xdr:sp macro="" textlink="">
      <xdr:nvSpPr>
        <xdr:cNvPr id="140" name="テキスト ボックス 139"/>
        <xdr:cNvSpPr txBox="1"/>
      </xdr:nvSpPr>
      <xdr:spPr>
        <a:xfrm>
          <a:off x="3225800" y="646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45934</xdr:rowOff>
    </xdr:from>
    <xdr:to>
      <xdr:col>2</xdr:col>
      <xdr:colOff>692150</xdr:colOff>
      <xdr:row>35</xdr:row>
      <xdr:rowOff>147534</xdr:rowOff>
    </xdr:to>
    <xdr:sp macro="" textlink="">
      <xdr:nvSpPr>
        <xdr:cNvPr id="141" name="円/楕円 140"/>
        <xdr:cNvSpPr/>
      </xdr:nvSpPr>
      <xdr:spPr bwMode="auto">
        <a:xfrm>
          <a:off x="2857500" y="665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157710</xdr:rowOff>
    </xdr:from>
    <xdr:ext cx="762000" cy="259045"/>
    <xdr:sp macro="" textlink="">
      <xdr:nvSpPr>
        <xdr:cNvPr id="142" name="テキスト ボックス 141"/>
        <xdr:cNvSpPr txBox="1"/>
      </xdr:nvSpPr>
      <xdr:spPr>
        <a:xfrm>
          <a:off x="2527300" y="64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財政調整基金残高の標準財政規模比は、前年度比</a:t>
          </a:r>
          <a:r>
            <a:rPr kumimoji="1" lang="en-US" altLang="ja-JP" sz="1300">
              <a:latin typeface="ＭＳ ゴシック" pitchFamily="49" charset="-128"/>
              <a:ea typeface="ＭＳ ゴシック" pitchFamily="49" charset="-128"/>
            </a:rPr>
            <a:t>3.39</a:t>
          </a:r>
          <a:r>
            <a:rPr kumimoji="1" lang="ja-JP" altLang="en-US" sz="1300">
              <a:latin typeface="ＭＳ ゴシック" pitchFamily="49" charset="-128"/>
              <a:ea typeface="ＭＳ ゴシック" pitchFamily="49" charset="-128"/>
            </a:rPr>
            <a:t>ポイント減少した。財政調整基金については、平成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年度以降増加し続けたが、</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年度に訴訟関係経費への繰入等約</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億円の取崩しを行ったため、減少に転じた。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実質収支額の標準財政規模比はほぼ横ばいであり、概ね適正水準にある。実質単年度収支の標準財政規模比は、前年度比</a:t>
          </a:r>
          <a:r>
            <a:rPr kumimoji="1" lang="en-US" altLang="ja-JP" sz="1300">
              <a:latin typeface="ＭＳ ゴシック" pitchFamily="49" charset="-128"/>
              <a:ea typeface="ＭＳ ゴシック" pitchFamily="49" charset="-128"/>
            </a:rPr>
            <a:t>4.68</a:t>
          </a:r>
          <a:r>
            <a:rPr kumimoji="1" lang="ja-JP" altLang="en-US" sz="1300">
              <a:latin typeface="ＭＳ ゴシック" pitchFamily="49" charset="-128"/>
              <a:ea typeface="ＭＳ ゴシック" pitchFamily="49" charset="-128"/>
            </a:rPr>
            <a:t>ポイントの減少となった。財政調整基金の取崩しにより、実質単年度収支がマイナスに転じたためである。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各会計の実質収支額は黒字であり、連結実質赤字比率は「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」となっている。「</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」は赤字額はないことを表している。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ただし、一般会計の実質単年度収支は赤字であり、今後も堅実な財政運営を行っていく必要がある。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実質公債費比率の分子の額は、前年度比</a:t>
          </a:r>
          <a:r>
            <a:rPr kumimoji="1" lang="en-US" altLang="ja-JP" sz="1300">
              <a:latin typeface="ＭＳ ゴシック" pitchFamily="49" charset="-128"/>
              <a:ea typeface="ＭＳ ゴシック" pitchFamily="49" charset="-128"/>
            </a:rPr>
            <a:t>2,891</a:t>
          </a:r>
          <a:r>
            <a:rPr kumimoji="1" lang="ja-JP" altLang="en-US" sz="1300">
              <a:latin typeface="ＭＳ ゴシック" pitchFamily="49" charset="-128"/>
              <a:ea typeface="ＭＳ ゴシック" pitchFamily="49" charset="-128"/>
            </a:rPr>
            <a:t>百万円減少した。平成</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年度発行の学校用地等に関する償還が終了したことにより、元利償還金が減少したことが主な要因である。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今後も、世代間の負担の公平性を図る適正な起債発行等、公債費管理の適正化に努めていく。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将来負担比率の分子の額は、前年度比</a:t>
          </a:r>
          <a:r>
            <a:rPr kumimoji="1" lang="en-US" altLang="ja-JP" sz="1300">
              <a:latin typeface="ＭＳ ゴシック" pitchFamily="49" charset="-128"/>
              <a:ea typeface="ＭＳ ゴシック" pitchFamily="49" charset="-128"/>
            </a:rPr>
            <a:t>6,053</a:t>
          </a:r>
          <a:r>
            <a:rPr kumimoji="1" lang="ja-JP" altLang="en-US" sz="1300">
              <a:latin typeface="ＭＳ ゴシック" pitchFamily="49" charset="-128"/>
              <a:ea typeface="ＭＳ ゴシック" pitchFamily="49" charset="-128"/>
            </a:rPr>
            <a:t>百万円増加した。職員数の減等に伴う退職手当負担見込額の減等により、将来負担額が</a:t>
          </a:r>
          <a:r>
            <a:rPr kumimoji="1" lang="en-US" altLang="ja-JP" sz="1300">
              <a:latin typeface="ＭＳ ゴシック" pitchFamily="49" charset="-128"/>
              <a:ea typeface="ＭＳ ゴシック" pitchFamily="49" charset="-128"/>
            </a:rPr>
            <a:t>948</a:t>
          </a:r>
          <a:r>
            <a:rPr kumimoji="1" lang="ja-JP" altLang="en-US" sz="1300">
              <a:latin typeface="ＭＳ ゴシック" pitchFamily="49" charset="-128"/>
              <a:ea typeface="ＭＳ ゴシック" pitchFamily="49" charset="-128"/>
            </a:rPr>
            <a:t>百万円減少したものの、地方交付税の基準財政需要額に算入される見込額が減少したこと等のため、充当可能財源等が</a:t>
          </a:r>
          <a:r>
            <a:rPr kumimoji="1" lang="en-US" altLang="ja-JP" sz="1300">
              <a:latin typeface="ＭＳ ゴシック" pitchFamily="49" charset="-128"/>
              <a:ea typeface="ＭＳ ゴシック" pitchFamily="49" charset="-128"/>
            </a:rPr>
            <a:t>7,000</a:t>
          </a:r>
          <a:r>
            <a:rPr kumimoji="1" lang="ja-JP" altLang="en-US" sz="1300">
              <a:latin typeface="ＭＳ ゴシック" pitchFamily="49" charset="-128"/>
              <a:ea typeface="ＭＳ ゴシック" pitchFamily="49" charset="-128"/>
            </a:rPr>
            <a:t>百万円減少したことによるものである。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今後も、地方債現在高と基金残高に配慮しつつ、健全な財政運営に努めていく。</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249988640</v>
      </c>
      <c r="BO4" s="349"/>
      <c r="BP4" s="349"/>
      <c r="BQ4" s="349"/>
      <c r="BR4" s="349"/>
      <c r="BS4" s="349"/>
      <c r="BT4" s="349"/>
      <c r="BU4" s="350"/>
      <c r="BV4" s="348">
        <v>230573696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245526804</v>
      </c>
      <c r="BO5" s="386"/>
      <c r="BP5" s="386"/>
      <c r="BQ5" s="386"/>
      <c r="BR5" s="386"/>
      <c r="BS5" s="386"/>
      <c r="BT5" s="386"/>
      <c r="BU5" s="387"/>
      <c r="BV5" s="385">
        <v>225771180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4461836</v>
      </c>
      <c r="BO6" s="386"/>
      <c r="BP6" s="386"/>
      <c r="BQ6" s="386"/>
      <c r="BR6" s="386"/>
      <c r="BS6" s="386"/>
      <c r="BT6" s="386"/>
      <c r="BU6" s="387"/>
      <c r="BV6" s="385">
        <v>4802516</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86.1</v>
      </c>
      <c r="CU6" s="423"/>
      <c r="CV6" s="423"/>
      <c r="CW6" s="423"/>
      <c r="CX6" s="423"/>
      <c r="CY6" s="423"/>
      <c r="CZ6" s="423"/>
      <c r="DA6" s="424"/>
      <c r="DB6" s="422">
        <v>86.2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48365</v>
      </c>
      <c r="BO7" s="386"/>
      <c r="BP7" s="386"/>
      <c r="BQ7" s="386"/>
      <c r="BR7" s="386"/>
      <c r="BS7" s="386"/>
      <c r="BT7" s="386"/>
      <c r="BU7" s="387"/>
      <c r="BV7" s="385">
        <v>492069</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154558119</v>
      </c>
      <c r="CU7" s="386"/>
      <c r="CV7" s="386"/>
      <c r="CW7" s="386"/>
      <c r="CX7" s="386"/>
      <c r="CY7" s="386"/>
      <c r="CZ7" s="386"/>
      <c r="DA7" s="387"/>
      <c r="DB7" s="385">
        <v>150033218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4413471</v>
      </c>
      <c r="BO8" s="386"/>
      <c r="BP8" s="386"/>
      <c r="BQ8" s="386"/>
      <c r="BR8" s="386"/>
      <c r="BS8" s="386"/>
      <c r="BT8" s="386"/>
      <c r="BU8" s="387"/>
      <c r="BV8" s="385">
        <v>4310447</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716124</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103024</v>
      </c>
      <c r="BO9" s="386"/>
      <c r="BP9" s="386"/>
      <c r="BQ9" s="386"/>
      <c r="BR9" s="386"/>
      <c r="BS9" s="386"/>
      <c r="BT9" s="386"/>
      <c r="BU9" s="387"/>
      <c r="BV9" s="385">
        <v>-559011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3.9</v>
      </c>
      <c r="CU9" s="383"/>
      <c r="CV9" s="383"/>
      <c r="CW9" s="383"/>
      <c r="CX9" s="383"/>
      <c r="CY9" s="383"/>
      <c r="CZ9" s="383"/>
      <c r="DA9" s="384"/>
      <c r="DB9" s="382">
        <v>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692339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1073884</v>
      </c>
      <c r="BO10" s="386"/>
      <c r="BP10" s="386"/>
      <c r="BQ10" s="386"/>
      <c r="BR10" s="386"/>
      <c r="BS10" s="386"/>
      <c r="BT10" s="386"/>
      <c r="BU10" s="387"/>
      <c r="BV10" s="385">
        <v>27958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2124019</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714656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7587799</v>
      </c>
      <c r="BO12" s="386"/>
      <c r="BP12" s="386"/>
      <c r="BQ12" s="386"/>
      <c r="BR12" s="386"/>
      <c r="BS12" s="386"/>
      <c r="BT12" s="386"/>
      <c r="BU12" s="387"/>
      <c r="BV12" s="385">
        <v>800000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701104</v>
      </c>
      <c r="S13" s="467"/>
      <c r="T13" s="467"/>
      <c r="U13" s="467"/>
      <c r="V13" s="468"/>
      <c r="W13" s="401" t="s">
        <v>125</v>
      </c>
      <c r="X13" s="402"/>
      <c r="Y13" s="402"/>
      <c r="Z13" s="402"/>
      <c r="AA13" s="402"/>
      <c r="AB13" s="392"/>
      <c r="AC13" s="436">
        <v>1180</v>
      </c>
      <c r="AD13" s="437"/>
      <c r="AE13" s="437"/>
      <c r="AF13" s="437"/>
      <c r="AG13" s="476"/>
      <c r="AH13" s="436">
        <v>1366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-6410891</v>
      </c>
      <c r="BO13" s="386"/>
      <c r="BP13" s="386"/>
      <c r="BQ13" s="386"/>
      <c r="BR13" s="386"/>
      <c r="BS13" s="386"/>
      <c r="BT13" s="386"/>
      <c r="BU13" s="387"/>
      <c r="BV13" s="385">
        <v>792966</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v>
      </c>
      <c r="CU13" s="383"/>
      <c r="CV13" s="383"/>
      <c r="CW13" s="383"/>
      <c r="CX13" s="383"/>
      <c r="CY13" s="383"/>
      <c r="CZ13" s="383"/>
      <c r="DA13" s="384"/>
      <c r="DB13" s="382">
        <v>-1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711212</v>
      </c>
      <c r="S14" s="467"/>
      <c r="T14" s="467"/>
      <c r="U14" s="467"/>
      <c r="V14" s="468"/>
      <c r="W14" s="375"/>
      <c r="X14" s="376"/>
      <c r="Y14" s="376"/>
      <c r="Z14" s="376"/>
      <c r="AA14" s="376"/>
      <c r="AB14" s="365"/>
      <c r="AC14" s="469">
        <v>0.4</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698354</v>
      </c>
      <c r="S15" s="467"/>
      <c r="T15" s="467"/>
      <c r="U15" s="467"/>
      <c r="V15" s="468"/>
      <c r="W15" s="401" t="s">
        <v>132</v>
      </c>
      <c r="X15" s="402"/>
      <c r="Y15" s="402"/>
      <c r="Z15" s="402"/>
      <c r="AA15" s="402"/>
      <c r="AB15" s="392"/>
      <c r="AC15" s="436">
        <v>43009</v>
      </c>
      <c r="AD15" s="437"/>
      <c r="AE15" s="437"/>
      <c r="AF15" s="437"/>
      <c r="AG15" s="476"/>
      <c r="AH15" s="436">
        <v>46966</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64606609</v>
      </c>
      <c r="BO15" s="349"/>
      <c r="BP15" s="349"/>
      <c r="BQ15" s="349"/>
      <c r="BR15" s="349"/>
      <c r="BS15" s="349"/>
      <c r="BT15" s="349"/>
      <c r="BU15" s="350"/>
      <c r="BV15" s="348">
        <v>61181640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16.100000000000001</v>
      </c>
      <c r="AD16" s="470"/>
      <c r="AE16" s="470"/>
      <c r="AF16" s="470"/>
      <c r="AG16" s="471"/>
      <c r="AH16" s="469">
        <v>17.100000000000001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144254782</v>
      </c>
      <c r="BO16" s="386"/>
      <c r="BP16" s="386"/>
      <c r="BQ16" s="386"/>
      <c r="BR16" s="386"/>
      <c r="BS16" s="386"/>
      <c r="BT16" s="386"/>
      <c r="BU16" s="387"/>
      <c r="BV16" s="385">
        <v>139988880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222650</v>
      </c>
      <c r="AD17" s="437"/>
      <c r="AE17" s="437"/>
      <c r="AF17" s="437"/>
      <c r="AG17" s="476"/>
      <c r="AH17" s="436">
        <v>216316</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154558119</v>
      </c>
      <c r="BO17" s="386"/>
      <c r="BP17" s="386"/>
      <c r="BQ17" s="386"/>
      <c r="BR17" s="386"/>
      <c r="BS17" s="386"/>
      <c r="BT17" s="386"/>
      <c r="BU17" s="387"/>
      <c r="BV17" s="385">
        <v>150033218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48.08</v>
      </c>
      <c r="M18" s="498"/>
      <c r="N18" s="498"/>
      <c r="O18" s="498"/>
      <c r="P18" s="498"/>
      <c r="Q18" s="498"/>
      <c r="R18" s="499"/>
      <c r="S18" s="499"/>
      <c r="T18" s="499"/>
      <c r="U18" s="499"/>
      <c r="V18" s="500"/>
      <c r="W18" s="403"/>
      <c r="X18" s="404"/>
      <c r="Y18" s="404"/>
      <c r="Z18" s="404"/>
      <c r="AA18" s="404"/>
      <c r="AB18" s="395"/>
      <c r="AC18" s="501">
        <v>83.4</v>
      </c>
      <c r="AD18" s="502"/>
      <c r="AE18" s="502"/>
      <c r="AF18" s="502"/>
      <c r="AG18" s="503"/>
      <c r="AH18" s="501">
        <v>78.900000000000006</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136249650</v>
      </c>
      <c r="BO18" s="386"/>
      <c r="BP18" s="386"/>
      <c r="BQ18" s="386"/>
      <c r="BR18" s="386"/>
      <c r="BS18" s="386"/>
      <c r="BT18" s="386"/>
      <c r="BU18" s="387"/>
      <c r="BV18" s="385">
        <v>132381971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14894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173985635</v>
      </c>
      <c r="BO19" s="386"/>
      <c r="BP19" s="386"/>
      <c r="BQ19" s="386"/>
      <c r="BR19" s="386"/>
      <c r="BS19" s="386"/>
      <c r="BT19" s="386"/>
      <c r="BU19" s="387"/>
      <c r="BV19" s="385">
        <v>161477739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336163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45490937</v>
      </c>
      <c r="BO23" s="386"/>
      <c r="BP23" s="386"/>
      <c r="BQ23" s="386"/>
      <c r="BR23" s="386"/>
      <c r="BS23" s="386"/>
      <c r="BT23" s="386"/>
      <c r="BU23" s="387"/>
      <c r="BV23" s="385">
        <v>45728301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11380</v>
      </c>
      <c r="R24" s="437"/>
      <c r="S24" s="437"/>
      <c r="T24" s="437"/>
      <c r="U24" s="437"/>
      <c r="V24" s="476"/>
      <c r="W24" s="531"/>
      <c r="X24" s="519"/>
      <c r="Y24" s="520"/>
      <c r="Z24" s="435" t="s">
        <v>156</v>
      </c>
      <c r="AA24" s="415"/>
      <c r="AB24" s="415"/>
      <c r="AC24" s="415"/>
      <c r="AD24" s="415"/>
      <c r="AE24" s="415"/>
      <c r="AF24" s="415"/>
      <c r="AG24" s="416"/>
      <c r="AH24" s="436">
        <v>4217</v>
      </c>
      <c r="AI24" s="437"/>
      <c r="AJ24" s="437"/>
      <c r="AK24" s="437"/>
      <c r="AL24" s="476"/>
      <c r="AM24" s="436">
        <v>13359456</v>
      </c>
      <c r="AN24" s="437"/>
      <c r="AO24" s="437"/>
      <c r="AP24" s="437"/>
      <c r="AQ24" s="437"/>
      <c r="AR24" s="476"/>
      <c r="AS24" s="436">
        <v>3168</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32676205</v>
      </c>
      <c r="BO24" s="386"/>
      <c r="BP24" s="386"/>
      <c r="BQ24" s="386"/>
      <c r="BR24" s="386"/>
      <c r="BS24" s="386"/>
      <c r="BT24" s="386"/>
      <c r="BU24" s="387"/>
      <c r="BV24" s="385">
        <v>32254561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2</v>
      </c>
      <c r="M25" s="437"/>
      <c r="N25" s="437"/>
      <c r="O25" s="437"/>
      <c r="P25" s="476"/>
      <c r="Q25" s="436">
        <v>9100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30076718</v>
      </c>
      <c r="BO25" s="349"/>
      <c r="BP25" s="349"/>
      <c r="BQ25" s="349"/>
      <c r="BR25" s="349"/>
      <c r="BS25" s="349"/>
      <c r="BT25" s="349"/>
      <c r="BU25" s="350"/>
      <c r="BV25" s="348">
        <v>27385564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7850</v>
      </c>
      <c r="R26" s="437"/>
      <c r="S26" s="437"/>
      <c r="T26" s="437"/>
      <c r="U26" s="437"/>
      <c r="V26" s="476"/>
      <c r="W26" s="531"/>
      <c r="X26" s="519"/>
      <c r="Y26" s="520"/>
      <c r="Z26" s="435" t="s">
        <v>162</v>
      </c>
      <c r="AA26" s="541"/>
      <c r="AB26" s="541"/>
      <c r="AC26" s="541"/>
      <c r="AD26" s="541"/>
      <c r="AE26" s="541"/>
      <c r="AF26" s="541"/>
      <c r="AG26" s="542"/>
      <c r="AH26" s="436">
        <v>678</v>
      </c>
      <c r="AI26" s="437"/>
      <c r="AJ26" s="437"/>
      <c r="AK26" s="437"/>
      <c r="AL26" s="476"/>
      <c r="AM26" s="436">
        <v>2017728</v>
      </c>
      <c r="AN26" s="437"/>
      <c r="AO26" s="437"/>
      <c r="AP26" s="437"/>
      <c r="AQ26" s="437"/>
      <c r="AR26" s="476"/>
      <c r="AS26" s="436">
        <v>2976</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15000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9100</v>
      </c>
      <c r="R27" s="437"/>
      <c r="S27" s="437"/>
      <c r="T27" s="437"/>
      <c r="U27" s="437"/>
      <c r="V27" s="476"/>
      <c r="W27" s="531"/>
      <c r="X27" s="519"/>
      <c r="Y27" s="520"/>
      <c r="Z27" s="435" t="s">
        <v>165</v>
      </c>
      <c r="AA27" s="415"/>
      <c r="AB27" s="415"/>
      <c r="AC27" s="415"/>
      <c r="AD27" s="415"/>
      <c r="AE27" s="415"/>
      <c r="AF27" s="415"/>
      <c r="AG27" s="416"/>
      <c r="AH27" s="436">
        <v>28</v>
      </c>
      <c r="AI27" s="437"/>
      <c r="AJ27" s="437"/>
      <c r="AK27" s="437"/>
      <c r="AL27" s="476"/>
      <c r="AM27" s="436">
        <v>106292</v>
      </c>
      <c r="AN27" s="437"/>
      <c r="AO27" s="437"/>
      <c r="AP27" s="437"/>
      <c r="AQ27" s="437"/>
      <c r="AR27" s="476"/>
      <c r="AS27" s="436">
        <v>3796</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14950000</v>
      </c>
      <c r="BO27" s="555"/>
      <c r="BP27" s="555"/>
      <c r="BQ27" s="555"/>
      <c r="BR27" s="555"/>
      <c r="BS27" s="555"/>
      <c r="BT27" s="555"/>
      <c r="BU27" s="556"/>
      <c r="BV27" s="554">
        <v>14950000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7850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24607190</v>
      </c>
      <c r="BO28" s="349"/>
      <c r="BP28" s="349"/>
      <c r="BQ28" s="349"/>
      <c r="BR28" s="349"/>
      <c r="BS28" s="349"/>
      <c r="BT28" s="349"/>
      <c r="BU28" s="350"/>
      <c r="BV28" s="348">
        <v>28965105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48</v>
      </c>
      <c r="M29" s="437"/>
      <c r="N29" s="437"/>
      <c r="O29" s="437"/>
      <c r="P29" s="476"/>
      <c r="Q29" s="436">
        <v>6150</v>
      </c>
      <c r="R29" s="437"/>
      <c r="S29" s="437"/>
      <c r="T29" s="437"/>
      <c r="U29" s="437"/>
      <c r="V29" s="476"/>
      <c r="W29" s="532"/>
      <c r="X29" s="533"/>
      <c r="Y29" s="534"/>
      <c r="Z29" s="435" t="s">
        <v>172</v>
      </c>
      <c r="AA29" s="415"/>
      <c r="AB29" s="415"/>
      <c r="AC29" s="415"/>
      <c r="AD29" s="415"/>
      <c r="AE29" s="415"/>
      <c r="AF29" s="415"/>
      <c r="AG29" s="416"/>
      <c r="AH29" s="436">
        <v>4245</v>
      </c>
      <c r="AI29" s="437"/>
      <c r="AJ29" s="437"/>
      <c r="AK29" s="437"/>
      <c r="AL29" s="476"/>
      <c r="AM29" s="436">
        <v>13465748</v>
      </c>
      <c r="AN29" s="437"/>
      <c r="AO29" s="437"/>
      <c r="AP29" s="437"/>
      <c r="AQ29" s="437"/>
      <c r="AR29" s="476"/>
      <c r="AS29" s="436">
        <v>3172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2950602</v>
      </c>
      <c r="BO29" s="386"/>
      <c r="BP29" s="386"/>
      <c r="BQ29" s="386"/>
      <c r="BR29" s="386"/>
      <c r="BS29" s="386"/>
      <c r="BT29" s="386"/>
      <c r="BU29" s="387"/>
      <c r="BV29" s="385">
        <v>3326243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22763253</v>
      </c>
      <c r="BO30" s="555"/>
      <c r="BP30" s="555"/>
      <c r="BQ30" s="555"/>
      <c r="BR30" s="555"/>
      <c r="BS30" s="555"/>
      <c r="BT30" s="555"/>
      <c r="BU30" s="556"/>
      <c r="BV30" s="554">
        <v>21433359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練馬区土地開発公社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練馬区環境まちづくり公社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東京二十三区清掃一事務組合</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練馬区文化振興協会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東京都後期高齢者医療広域連合（一般会計）</v>
      </c>
      <c r="BZ37" s="567"/>
      <c r="CA37" s="567"/>
      <c r="CB37" s="567"/>
      <c r="CC37" s="567"/>
      <c r="CD37" s="567"/>
      <c r="CE37" s="567"/>
      <c r="CF37" s="567"/>
      <c r="CG37" s="567"/>
      <c r="CH37" s="567"/>
      <c r="CI37" s="567"/>
      <c r="CJ37" s="567"/>
      <c r="CK37" s="567"/>
      <c r="CL37" s="567"/>
      <c r="CM37" s="567"/>
      <c r="CN37" s="165"/>
      <c r="CO37" s="566">
        <f t="shared" si="3"/>
        <v>15</v>
      </c>
      <c r="CP37" s="566"/>
      <c r="CQ37" s="567" t="str">
        <f>IF('各会計、関係団体の財政状況及び健全化判断比率'!BS10="","",'各会計、関係団体の財政状況及び健全化判断比率'!BS10)</f>
        <v>江古田駅整備株式会社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公共駐車場会計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東京都後期高齢者医療広域連合（後期高齢者医療特別会計）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16</v>
      </c>
      <c r="CP38" s="566"/>
      <c r="CQ38" s="567" t="str">
        <f>IF('各会計、関係団体の財政状況及び健全化判断比率'!BS11="","",'各会計、関係団体の財政状況及び健全化判断比率'!BS11)</f>
        <v>練馬みどりの機構</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17</v>
      </c>
      <c r="CP39" s="566"/>
      <c r="CQ39" s="567" t="str">
        <f>IF('各会計、関係団体の財政状況及び健全化判断比率'!BS12="","",'各会計、関係団体の財政状況及び健全化判断比率'!BS12)</f>
        <v>練馬区産業振興公社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18</v>
      </c>
      <c r="CP40" s="566"/>
      <c r="CQ40" s="567" t="str">
        <f>IF('各会計、関係団体の財政状況及び健全化判断比率'!BS13="","",'各会計、関係団体の財政状況及び健全化判断比率'!BS13)</f>
        <v>練馬区障害者就労促進協会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62985596</v>
      </c>
      <c r="S5" s="583"/>
      <c r="T5" s="583"/>
      <c r="U5" s="583"/>
      <c r="V5" s="583"/>
      <c r="W5" s="583"/>
      <c r="X5" s="583"/>
      <c r="Y5" s="584"/>
      <c r="Z5" s="585">
        <v>25.2</v>
      </c>
      <c r="AA5" s="585"/>
      <c r="AB5" s="585"/>
      <c r="AC5" s="585"/>
      <c r="AD5" s="586">
        <v>62985596</v>
      </c>
      <c r="AE5" s="586"/>
      <c r="AF5" s="586"/>
      <c r="AG5" s="586"/>
      <c r="AH5" s="586"/>
      <c r="AI5" s="586"/>
      <c r="AJ5" s="586"/>
      <c r="AK5" s="586"/>
      <c r="AL5" s="587">
        <v>39.799999999999997</v>
      </c>
      <c r="AM5" s="588"/>
      <c r="AN5" s="588"/>
      <c r="AO5" s="589"/>
      <c r="AP5" s="579" t="s">
        <v>210</v>
      </c>
      <c r="AQ5" s="580"/>
      <c r="AR5" s="580"/>
      <c r="AS5" s="580"/>
      <c r="AT5" s="580"/>
      <c r="AU5" s="580"/>
      <c r="AV5" s="580"/>
      <c r="AW5" s="580"/>
      <c r="AX5" s="580"/>
      <c r="AY5" s="580"/>
      <c r="AZ5" s="580"/>
      <c r="BA5" s="580"/>
      <c r="BB5" s="580"/>
      <c r="BC5" s="580"/>
      <c r="BD5" s="580"/>
      <c r="BE5" s="580"/>
      <c r="BF5" s="581"/>
      <c r="BG5" s="593">
        <v>62958815</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963988</v>
      </c>
      <c r="S6" s="594"/>
      <c r="T6" s="594"/>
      <c r="U6" s="594"/>
      <c r="V6" s="594"/>
      <c r="W6" s="594"/>
      <c r="X6" s="594"/>
      <c r="Y6" s="595"/>
      <c r="Z6" s="596">
        <v>0.4</v>
      </c>
      <c r="AA6" s="596"/>
      <c r="AB6" s="596"/>
      <c r="AC6" s="596"/>
      <c r="AD6" s="597">
        <v>963988</v>
      </c>
      <c r="AE6" s="597"/>
      <c r="AF6" s="597"/>
      <c r="AG6" s="597"/>
      <c r="AH6" s="597"/>
      <c r="AI6" s="597"/>
      <c r="AJ6" s="597"/>
      <c r="AK6" s="597"/>
      <c r="AL6" s="598">
        <v>0.6</v>
      </c>
      <c r="AM6" s="599"/>
      <c r="AN6" s="599"/>
      <c r="AO6" s="600"/>
      <c r="AP6" s="590" t="s">
        <v>216</v>
      </c>
      <c r="AQ6" s="591"/>
      <c r="AR6" s="591"/>
      <c r="AS6" s="591"/>
      <c r="AT6" s="591"/>
      <c r="AU6" s="591"/>
      <c r="AV6" s="591"/>
      <c r="AW6" s="591"/>
      <c r="AX6" s="591"/>
      <c r="AY6" s="591"/>
      <c r="AZ6" s="591"/>
      <c r="BA6" s="591"/>
      <c r="BB6" s="591"/>
      <c r="BC6" s="591"/>
      <c r="BD6" s="591"/>
      <c r="BE6" s="591"/>
      <c r="BF6" s="592"/>
      <c r="BG6" s="593">
        <v>62958815</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1071781</v>
      </c>
      <c r="CS6" s="594"/>
      <c r="CT6" s="594"/>
      <c r="CU6" s="594"/>
      <c r="CV6" s="594"/>
      <c r="CW6" s="594"/>
      <c r="CX6" s="594"/>
      <c r="CY6" s="595"/>
      <c r="CZ6" s="596">
        <v>0.4</v>
      </c>
      <c r="DA6" s="596"/>
      <c r="DB6" s="596"/>
      <c r="DC6" s="596"/>
      <c r="DD6" s="602" t="s">
        <v>211</v>
      </c>
      <c r="DE6" s="594"/>
      <c r="DF6" s="594"/>
      <c r="DG6" s="594"/>
      <c r="DH6" s="594"/>
      <c r="DI6" s="594"/>
      <c r="DJ6" s="594"/>
      <c r="DK6" s="594"/>
      <c r="DL6" s="594"/>
      <c r="DM6" s="594"/>
      <c r="DN6" s="594"/>
      <c r="DO6" s="594"/>
      <c r="DP6" s="595"/>
      <c r="DQ6" s="602">
        <v>1071781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1023936</v>
      </c>
      <c r="S7" s="594"/>
      <c r="T7" s="594"/>
      <c r="U7" s="594"/>
      <c r="V7" s="594"/>
      <c r="W7" s="594"/>
      <c r="X7" s="594"/>
      <c r="Y7" s="595"/>
      <c r="Z7" s="596">
        <v>0.4</v>
      </c>
      <c r="AA7" s="596"/>
      <c r="AB7" s="596"/>
      <c r="AC7" s="596"/>
      <c r="AD7" s="597">
        <v>1023936</v>
      </c>
      <c r="AE7" s="597"/>
      <c r="AF7" s="597"/>
      <c r="AG7" s="597"/>
      <c r="AH7" s="597"/>
      <c r="AI7" s="597"/>
      <c r="AJ7" s="597"/>
      <c r="AK7" s="597"/>
      <c r="AL7" s="598">
        <v>0.6</v>
      </c>
      <c r="AM7" s="599"/>
      <c r="AN7" s="599"/>
      <c r="AO7" s="600"/>
      <c r="AP7" s="590" t="s">
        <v>219</v>
      </c>
      <c r="AQ7" s="591"/>
      <c r="AR7" s="591"/>
      <c r="AS7" s="591"/>
      <c r="AT7" s="591"/>
      <c r="AU7" s="591"/>
      <c r="AV7" s="591"/>
      <c r="AW7" s="591"/>
      <c r="AX7" s="591"/>
      <c r="AY7" s="591"/>
      <c r="AZ7" s="591"/>
      <c r="BA7" s="591"/>
      <c r="BB7" s="591"/>
      <c r="BC7" s="591"/>
      <c r="BD7" s="591"/>
      <c r="BE7" s="591"/>
      <c r="BF7" s="592"/>
      <c r="BG7" s="593">
        <v>58857950</v>
      </c>
      <c r="BH7" s="594"/>
      <c r="BI7" s="594"/>
      <c r="BJ7" s="594"/>
      <c r="BK7" s="594"/>
      <c r="BL7" s="594"/>
      <c r="BM7" s="594"/>
      <c r="BN7" s="595"/>
      <c r="BO7" s="596">
        <v>93.4</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26947248</v>
      </c>
      <c r="CS7" s="594"/>
      <c r="CT7" s="594"/>
      <c r="CU7" s="594"/>
      <c r="CV7" s="594"/>
      <c r="CW7" s="594"/>
      <c r="CX7" s="594"/>
      <c r="CY7" s="595"/>
      <c r="CZ7" s="596">
        <v>11</v>
      </c>
      <c r="DA7" s="596"/>
      <c r="DB7" s="596"/>
      <c r="DC7" s="596"/>
      <c r="DD7" s="602">
        <v>2749633</v>
      </c>
      <c r="DE7" s="594"/>
      <c r="DF7" s="594"/>
      <c r="DG7" s="594"/>
      <c r="DH7" s="594"/>
      <c r="DI7" s="594"/>
      <c r="DJ7" s="594"/>
      <c r="DK7" s="594"/>
      <c r="DL7" s="594"/>
      <c r="DM7" s="594"/>
      <c r="DN7" s="594"/>
      <c r="DO7" s="594"/>
      <c r="DP7" s="595"/>
      <c r="DQ7" s="602">
        <v>23807857</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1291521</v>
      </c>
      <c r="S8" s="594"/>
      <c r="T8" s="594"/>
      <c r="U8" s="594"/>
      <c r="V8" s="594"/>
      <c r="W8" s="594"/>
      <c r="X8" s="594"/>
      <c r="Y8" s="595"/>
      <c r="Z8" s="596">
        <v>0.5</v>
      </c>
      <c r="AA8" s="596"/>
      <c r="AB8" s="596"/>
      <c r="AC8" s="596"/>
      <c r="AD8" s="597">
        <v>1291521</v>
      </c>
      <c r="AE8" s="597"/>
      <c r="AF8" s="597"/>
      <c r="AG8" s="597"/>
      <c r="AH8" s="597"/>
      <c r="AI8" s="597"/>
      <c r="AJ8" s="597"/>
      <c r="AK8" s="597"/>
      <c r="AL8" s="598">
        <v>0.8</v>
      </c>
      <c r="AM8" s="599"/>
      <c r="AN8" s="599"/>
      <c r="AO8" s="600"/>
      <c r="AP8" s="590" t="s">
        <v>222</v>
      </c>
      <c r="AQ8" s="591"/>
      <c r="AR8" s="591"/>
      <c r="AS8" s="591"/>
      <c r="AT8" s="591"/>
      <c r="AU8" s="591"/>
      <c r="AV8" s="591"/>
      <c r="AW8" s="591"/>
      <c r="AX8" s="591"/>
      <c r="AY8" s="591"/>
      <c r="AZ8" s="591"/>
      <c r="BA8" s="591"/>
      <c r="BB8" s="591"/>
      <c r="BC8" s="591"/>
      <c r="BD8" s="591"/>
      <c r="BE8" s="591"/>
      <c r="BF8" s="592"/>
      <c r="BG8" s="593">
        <v>1242950</v>
      </c>
      <c r="BH8" s="594"/>
      <c r="BI8" s="594"/>
      <c r="BJ8" s="594"/>
      <c r="BK8" s="594"/>
      <c r="BL8" s="594"/>
      <c r="BM8" s="594"/>
      <c r="BN8" s="595"/>
      <c r="BO8" s="596">
        <v>2</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132624874</v>
      </c>
      <c r="CS8" s="594"/>
      <c r="CT8" s="594"/>
      <c r="CU8" s="594"/>
      <c r="CV8" s="594"/>
      <c r="CW8" s="594"/>
      <c r="CX8" s="594"/>
      <c r="CY8" s="595"/>
      <c r="CZ8" s="596">
        <v>54</v>
      </c>
      <c r="DA8" s="596"/>
      <c r="DB8" s="596"/>
      <c r="DC8" s="596"/>
      <c r="DD8" s="602">
        <v>4424862</v>
      </c>
      <c r="DE8" s="594"/>
      <c r="DF8" s="594"/>
      <c r="DG8" s="594"/>
      <c r="DH8" s="594"/>
      <c r="DI8" s="594"/>
      <c r="DJ8" s="594"/>
      <c r="DK8" s="594"/>
      <c r="DL8" s="594"/>
      <c r="DM8" s="594"/>
      <c r="DN8" s="594"/>
      <c r="DO8" s="594"/>
      <c r="DP8" s="595"/>
      <c r="DQ8" s="602">
        <v>76474915</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1085957</v>
      </c>
      <c r="S9" s="594"/>
      <c r="T9" s="594"/>
      <c r="U9" s="594"/>
      <c r="V9" s="594"/>
      <c r="W9" s="594"/>
      <c r="X9" s="594"/>
      <c r="Y9" s="595"/>
      <c r="Z9" s="596">
        <v>0.4</v>
      </c>
      <c r="AA9" s="596"/>
      <c r="AB9" s="596"/>
      <c r="AC9" s="596"/>
      <c r="AD9" s="597">
        <v>1085957</v>
      </c>
      <c r="AE9" s="597"/>
      <c r="AF9" s="597"/>
      <c r="AG9" s="597"/>
      <c r="AH9" s="597"/>
      <c r="AI9" s="597"/>
      <c r="AJ9" s="597"/>
      <c r="AK9" s="597"/>
      <c r="AL9" s="598">
        <v>0.7</v>
      </c>
      <c r="AM9" s="599"/>
      <c r="AN9" s="599"/>
      <c r="AO9" s="600"/>
      <c r="AP9" s="590" t="s">
        <v>226</v>
      </c>
      <c r="AQ9" s="591"/>
      <c r="AR9" s="591"/>
      <c r="AS9" s="591"/>
      <c r="AT9" s="591"/>
      <c r="AU9" s="591"/>
      <c r="AV9" s="591"/>
      <c r="AW9" s="591"/>
      <c r="AX9" s="591"/>
      <c r="AY9" s="591"/>
      <c r="AZ9" s="591"/>
      <c r="BA9" s="591"/>
      <c r="BB9" s="591"/>
      <c r="BC9" s="591"/>
      <c r="BD9" s="591"/>
      <c r="BE9" s="591"/>
      <c r="BF9" s="592"/>
      <c r="BG9" s="593">
        <v>57615000</v>
      </c>
      <c r="BH9" s="594"/>
      <c r="BI9" s="594"/>
      <c r="BJ9" s="594"/>
      <c r="BK9" s="594"/>
      <c r="BL9" s="594"/>
      <c r="BM9" s="594"/>
      <c r="BN9" s="595"/>
      <c r="BO9" s="596">
        <v>91.5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17946834</v>
      </c>
      <c r="CS9" s="594"/>
      <c r="CT9" s="594"/>
      <c r="CU9" s="594"/>
      <c r="CV9" s="594"/>
      <c r="CW9" s="594"/>
      <c r="CX9" s="594"/>
      <c r="CY9" s="595"/>
      <c r="CZ9" s="596">
        <v>7.3</v>
      </c>
      <c r="DA9" s="596"/>
      <c r="DB9" s="596"/>
      <c r="DC9" s="596"/>
      <c r="DD9" s="602">
        <v>639631</v>
      </c>
      <c r="DE9" s="594"/>
      <c r="DF9" s="594"/>
      <c r="DG9" s="594"/>
      <c r="DH9" s="594"/>
      <c r="DI9" s="594"/>
      <c r="DJ9" s="594"/>
      <c r="DK9" s="594"/>
      <c r="DL9" s="594"/>
      <c r="DM9" s="594"/>
      <c r="DN9" s="594"/>
      <c r="DO9" s="594"/>
      <c r="DP9" s="595"/>
      <c r="DQ9" s="602">
        <v>16959790</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8514826</v>
      </c>
      <c r="S10" s="594"/>
      <c r="T10" s="594"/>
      <c r="U10" s="594"/>
      <c r="V10" s="594"/>
      <c r="W10" s="594"/>
      <c r="X10" s="594"/>
      <c r="Y10" s="595"/>
      <c r="Z10" s="596">
        <v>3.4</v>
      </c>
      <c r="AA10" s="596"/>
      <c r="AB10" s="596"/>
      <c r="AC10" s="596"/>
      <c r="AD10" s="597">
        <v>8514826</v>
      </c>
      <c r="AE10" s="597"/>
      <c r="AF10" s="597"/>
      <c r="AG10" s="597"/>
      <c r="AH10" s="597"/>
      <c r="AI10" s="597"/>
      <c r="AJ10" s="597"/>
      <c r="AK10" s="597"/>
      <c r="AL10" s="598">
        <v>5.4</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t="s">
        <v>223</v>
      </c>
      <c r="BH10" s="594"/>
      <c r="BI10" s="594"/>
      <c r="BJ10" s="594"/>
      <c r="BK10" s="594"/>
      <c r="BL10" s="594"/>
      <c r="BM10" s="594"/>
      <c r="BN10" s="595"/>
      <c r="BO10" s="596" t="s">
        <v>223</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786419</v>
      </c>
      <c r="CS10" s="594"/>
      <c r="CT10" s="594"/>
      <c r="CU10" s="594"/>
      <c r="CV10" s="594"/>
      <c r="CW10" s="594"/>
      <c r="CX10" s="594"/>
      <c r="CY10" s="595"/>
      <c r="CZ10" s="596">
        <v>0.3</v>
      </c>
      <c r="DA10" s="596"/>
      <c r="DB10" s="596"/>
      <c r="DC10" s="596"/>
      <c r="DD10" s="602">
        <v>15578</v>
      </c>
      <c r="DE10" s="594"/>
      <c r="DF10" s="594"/>
      <c r="DG10" s="594"/>
      <c r="DH10" s="594"/>
      <c r="DI10" s="594"/>
      <c r="DJ10" s="594"/>
      <c r="DK10" s="594"/>
      <c r="DL10" s="594"/>
      <c r="DM10" s="594"/>
      <c r="DN10" s="594"/>
      <c r="DO10" s="594"/>
      <c r="DP10" s="595"/>
      <c r="DQ10" s="602">
        <v>771434</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t="s">
        <v>223</v>
      </c>
      <c r="BH11" s="594"/>
      <c r="BI11" s="594"/>
      <c r="BJ11" s="594"/>
      <c r="BK11" s="594"/>
      <c r="BL11" s="594"/>
      <c r="BM11" s="594"/>
      <c r="BN11" s="595"/>
      <c r="BO11" s="596" t="s">
        <v>223</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282195</v>
      </c>
      <c r="CS11" s="594"/>
      <c r="CT11" s="594"/>
      <c r="CU11" s="594"/>
      <c r="CV11" s="594"/>
      <c r="CW11" s="594"/>
      <c r="CX11" s="594"/>
      <c r="CY11" s="595"/>
      <c r="CZ11" s="596">
        <v>0.1</v>
      </c>
      <c r="DA11" s="596"/>
      <c r="DB11" s="596"/>
      <c r="DC11" s="596"/>
      <c r="DD11" s="602">
        <v>54911</v>
      </c>
      <c r="DE11" s="594"/>
      <c r="DF11" s="594"/>
      <c r="DG11" s="594"/>
      <c r="DH11" s="594"/>
      <c r="DI11" s="594"/>
      <c r="DJ11" s="594"/>
      <c r="DK11" s="594"/>
      <c r="DL11" s="594"/>
      <c r="DM11" s="594"/>
      <c r="DN11" s="594"/>
      <c r="DO11" s="594"/>
      <c r="DP11" s="595"/>
      <c r="DQ11" s="602">
        <v>233377</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t="s">
        <v>223</v>
      </c>
      <c r="BH12" s="594"/>
      <c r="BI12" s="594"/>
      <c r="BJ12" s="594"/>
      <c r="BK12" s="594"/>
      <c r="BL12" s="594"/>
      <c r="BM12" s="594"/>
      <c r="BN12" s="595"/>
      <c r="BO12" s="596" t="s">
        <v>223</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1696847</v>
      </c>
      <c r="CS12" s="594"/>
      <c r="CT12" s="594"/>
      <c r="CU12" s="594"/>
      <c r="CV12" s="594"/>
      <c r="CW12" s="594"/>
      <c r="CX12" s="594"/>
      <c r="CY12" s="595"/>
      <c r="CZ12" s="596">
        <v>0.7</v>
      </c>
      <c r="DA12" s="596"/>
      <c r="DB12" s="596"/>
      <c r="DC12" s="596"/>
      <c r="DD12" s="602">
        <v>54993</v>
      </c>
      <c r="DE12" s="594"/>
      <c r="DF12" s="594"/>
      <c r="DG12" s="594"/>
      <c r="DH12" s="594"/>
      <c r="DI12" s="594"/>
      <c r="DJ12" s="594"/>
      <c r="DK12" s="594"/>
      <c r="DL12" s="594"/>
      <c r="DM12" s="594"/>
      <c r="DN12" s="594"/>
      <c r="DO12" s="594"/>
      <c r="DP12" s="595"/>
      <c r="DQ12" s="602">
        <v>1608029</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320540</v>
      </c>
      <c r="S13" s="594"/>
      <c r="T13" s="594"/>
      <c r="U13" s="594"/>
      <c r="V13" s="594"/>
      <c r="W13" s="594"/>
      <c r="X13" s="594"/>
      <c r="Y13" s="595"/>
      <c r="Z13" s="596">
        <v>0.1</v>
      </c>
      <c r="AA13" s="596"/>
      <c r="AB13" s="596"/>
      <c r="AC13" s="596"/>
      <c r="AD13" s="597">
        <v>320540</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t="s">
        <v>223</v>
      </c>
      <c r="BH13" s="594"/>
      <c r="BI13" s="594"/>
      <c r="BJ13" s="594"/>
      <c r="BK13" s="594"/>
      <c r="BL13" s="594"/>
      <c r="BM13" s="594"/>
      <c r="BN13" s="595"/>
      <c r="BO13" s="596" t="s">
        <v>223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27763021</v>
      </c>
      <c r="CS13" s="594"/>
      <c r="CT13" s="594"/>
      <c r="CU13" s="594"/>
      <c r="CV13" s="594"/>
      <c r="CW13" s="594"/>
      <c r="CX13" s="594"/>
      <c r="CY13" s="595"/>
      <c r="CZ13" s="596">
        <v>11.3</v>
      </c>
      <c r="DA13" s="596"/>
      <c r="DB13" s="596"/>
      <c r="DC13" s="596"/>
      <c r="DD13" s="602">
        <v>16576912</v>
      </c>
      <c r="DE13" s="594"/>
      <c r="DF13" s="594"/>
      <c r="DG13" s="594"/>
      <c r="DH13" s="594"/>
      <c r="DI13" s="594"/>
      <c r="DJ13" s="594"/>
      <c r="DK13" s="594"/>
      <c r="DL13" s="594"/>
      <c r="DM13" s="594"/>
      <c r="DN13" s="594"/>
      <c r="DO13" s="594"/>
      <c r="DP13" s="595"/>
      <c r="DQ13" s="602">
        <v>16365534</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256292</v>
      </c>
      <c r="BH14" s="594"/>
      <c r="BI14" s="594"/>
      <c r="BJ14" s="594"/>
      <c r="BK14" s="594"/>
      <c r="BL14" s="594"/>
      <c r="BM14" s="594"/>
      <c r="BN14" s="595"/>
      <c r="BO14" s="596">
        <v>0.4</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1233201</v>
      </c>
      <c r="CS14" s="594"/>
      <c r="CT14" s="594"/>
      <c r="CU14" s="594"/>
      <c r="CV14" s="594"/>
      <c r="CW14" s="594"/>
      <c r="CX14" s="594"/>
      <c r="CY14" s="595"/>
      <c r="CZ14" s="596">
        <v>0.5</v>
      </c>
      <c r="DA14" s="596"/>
      <c r="DB14" s="596"/>
      <c r="DC14" s="596"/>
      <c r="DD14" s="602">
        <v>683511</v>
      </c>
      <c r="DE14" s="594"/>
      <c r="DF14" s="594"/>
      <c r="DG14" s="594"/>
      <c r="DH14" s="594"/>
      <c r="DI14" s="594"/>
      <c r="DJ14" s="594"/>
      <c r="DK14" s="594"/>
      <c r="DL14" s="594"/>
      <c r="DM14" s="594"/>
      <c r="DN14" s="594"/>
      <c r="DO14" s="594"/>
      <c r="DP14" s="595"/>
      <c r="DQ14" s="602">
        <v>657706</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352428</v>
      </c>
      <c r="S15" s="594"/>
      <c r="T15" s="594"/>
      <c r="U15" s="594"/>
      <c r="V15" s="594"/>
      <c r="W15" s="594"/>
      <c r="X15" s="594"/>
      <c r="Y15" s="595"/>
      <c r="Z15" s="596">
        <v>0.1</v>
      </c>
      <c r="AA15" s="596"/>
      <c r="AB15" s="596"/>
      <c r="AC15" s="596"/>
      <c r="AD15" s="597">
        <v>352428</v>
      </c>
      <c r="AE15" s="597"/>
      <c r="AF15" s="597"/>
      <c r="AG15" s="597"/>
      <c r="AH15" s="597"/>
      <c r="AI15" s="597"/>
      <c r="AJ15" s="597"/>
      <c r="AK15" s="597"/>
      <c r="AL15" s="598">
        <v>0.2</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3844573</v>
      </c>
      <c r="BH15" s="594"/>
      <c r="BI15" s="594"/>
      <c r="BJ15" s="594"/>
      <c r="BK15" s="594"/>
      <c r="BL15" s="594"/>
      <c r="BM15" s="594"/>
      <c r="BN15" s="595"/>
      <c r="BO15" s="596">
        <v>6.1</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28359489</v>
      </c>
      <c r="CS15" s="594"/>
      <c r="CT15" s="594"/>
      <c r="CU15" s="594"/>
      <c r="CV15" s="594"/>
      <c r="CW15" s="594"/>
      <c r="CX15" s="594"/>
      <c r="CY15" s="595"/>
      <c r="CZ15" s="596">
        <v>11.6</v>
      </c>
      <c r="DA15" s="596"/>
      <c r="DB15" s="596"/>
      <c r="DC15" s="596"/>
      <c r="DD15" s="602">
        <v>5268683</v>
      </c>
      <c r="DE15" s="594"/>
      <c r="DF15" s="594"/>
      <c r="DG15" s="594"/>
      <c r="DH15" s="594"/>
      <c r="DI15" s="594"/>
      <c r="DJ15" s="594"/>
      <c r="DK15" s="594"/>
      <c r="DL15" s="594"/>
      <c r="DM15" s="594"/>
      <c r="DN15" s="594"/>
      <c r="DO15" s="594"/>
      <c r="DP15" s="595"/>
      <c r="DQ15" s="602">
        <v>24758481</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t="s">
        <v>223</v>
      </c>
      <c r="S16" s="594"/>
      <c r="T16" s="594"/>
      <c r="U16" s="594"/>
      <c r="V16" s="594"/>
      <c r="W16" s="594"/>
      <c r="X16" s="594"/>
      <c r="Y16" s="595"/>
      <c r="Z16" s="596" t="s">
        <v>223</v>
      </c>
      <c r="AA16" s="596"/>
      <c r="AB16" s="596"/>
      <c r="AC16" s="596"/>
      <c r="AD16" s="597" t="s">
        <v>223</v>
      </c>
      <c r="AE16" s="597"/>
      <c r="AF16" s="597"/>
      <c r="AG16" s="597"/>
      <c r="AH16" s="597"/>
      <c r="AI16" s="597"/>
      <c r="AJ16" s="597"/>
      <c r="AK16" s="597"/>
      <c r="AL16" s="598" t="s">
        <v>223</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223</v>
      </c>
      <c r="CS16" s="594"/>
      <c r="CT16" s="594"/>
      <c r="CU16" s="594"/>
      <c r="CV16" s="594"/>
      <c r="CW16" s="594"/>
      <c r="CX16" s="594"/>
      <c r="CY16" s="595"/>
      <c r="CZ16" s="596" t="s">
        <v>223</v>
      </c>
      <c r="DA16" s="596"/>
      <c r="DB16" s="596"/>
      <c r="DC16" s="596"/>
      <c r="DD16" s="602" t="s">
        <v>223</v>
      </c>
      <c r="DE16" s="594"/>
      <c r="DF16" s="594"/>
      <c r="DG16" s="594"/>
      <c r="DH16" s="594"/>
      <c r="DI16" s="594"/>
      <c r="DJ16" s="594"/>
      <c r="DK16" s="594"/>
      <c r="DL16" s="594"/>
      <c r="DM16" s="594"/>
      <c r="DN16" s="594"/>
      <c r="DO16" s="594"/>
      <c r="DP16" s="595"/>
      <c r="DQ16" s="602" t="s">
        <v>223</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t="s">
        <v>223</v>
      </c>
      <c r="S17" s="594"/>
      <c r="T17" s="594"/>
      <c r="U17" s="594"/>
      <c r="V17" s="594"/>
      <c r="W17" s="594"/>
      <c r="X17" s="594"/>
      <c r="Y17" s="595"/>
      <c r="Z17" s="596" t="s">
        <v>223</v>
      </c>
      <c r="AA17" s="596"/>
      <c r="AB17" s="596"/>
      <c r="AC17" s="596"/>
      <c r="AD17" s="597" t="s">
        <v>223</v>
      </c>
      <c r="AE17" s="597"/>
      <c r="AF17" s="597"/>
      <c r="AG17" s="597"/>
      <c r="AH17" s="597"/>
      <c r="AI17" s="597"/>
      <c r="AJ17" s="597"/>
      <c r="AK17" s="597"/>
      <c r="AL17" s="598" t="s">
        <v>223</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6814895</v>
      </c>
      <c r="CS17" s="594"/>
      <c r="CT17" s="594"/>
      <c r="CU17" s="594"/>
      <c r="CV17" s="594"/>
      <c r="CW17" s="594"/>
      <c r="CX17" s="594"/>
      <c r="CY17" s="595"/>
      <c r="CZ17" s="596">
        <v>2.8</v>
      </c>
      <c r="DA17" s="596"/>
      <c r="DB17" s="596"/>
      <c r="DC17" s="596"/>
      <c r="DD17" s="602" t="s">
        <v>223</v>
      </c>
      <c r="DE17" s="594"/>
      <c r="DF17" s="594"/>
      <c r="DG17" s="594"/>
      <c r="DH17" s="594"/>
      <c r="DI17" s="594"/>
      <c r="DJ17" s="594"/>
      <c r="DK17" s="594"/>
      <c r="DL17" s="594"/>
      <c r="DM17" s="594"/>
      <c r="DN17" s="594"/>
      <c r="DO17" s="594"/>
      <c r="DP17" s="595"/>
      <c r="DQ17" s="602">
        <v>6814895</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t="s">
        <v>223</v>
      </c>
      <c r="S18" s="594"/>
      <c r="T18" s="594"/>
      <c r="U18" s="594"/>
      <c r="V18" s="594"/>
      <c r="W18" s="594"/>
      <c r="X18" s="594"/>
      <c r="Y18" s="595"/>
      <c r="Z18" s="596" t="s">
        <v>223</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26781</v>
      </c>
      <c r="BH19" s="594"/>
      <c r="BI19" s="594"/>
      <c r="BJ19" s="594"/>
      <c r="BK19" s="594"/>
      <c r="BL19" s="594"/>
      <c r="BM19" s="594"/>
      <c r="BN19" s="595"/>
      <c r="BO19" s="596">
        <v>0</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76538792</v>
      </c>
      <c r="S20" s="594"/>
      <c r="T20" s="594"/>
      <c r="U20" s="594"/>
      <c r="V20" s="594"/>
      <c r="W20" s="594"/>
      <c r="X20" s="594"/>
      <c r="Y20" s="595"/>
      <c r="Z20" s="596">
        <v>30.6</v>
      </c>
      <c r="AA20" s="596"/>
      <c r="AB20" s="596"/>
      <c r="AC20" s="596"/>
      <c r="AD20" s="597">
        <v>76538792</v>
      </c>
      <c r="AE20" s="597"/>
      <c r="AF20" s="597"/>
      <c r="AG20" s="597"/>
      <c r="AH20" s="597"/>
      <c r="AI20" s="597"/>
      <c r="AJ20" s="597"/>
      <c r="AK20" s="597"/>
      <c r="AL20" s="598">
        <v>48.4</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26781</v>
      </c>
      <c r="BH20" s="594"/>
      <c r="BI20" s="594"/>
      <c r="BJ20" s="594"/>
      <c r="BK20" s="594"/>
      <c r="BL20" s="594"/>
      <c r="BM20" s="594"/>
      <c r="BN20" s="595"/>
      <c r="BO20" s="596">
        <v>0</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245526804</v>
      </c>
      <c r="CS20" s="594"/>
      <c r="CT20" s="594"/>
      <c r="CU20" s="594"/>
      <c r="CV20" s="594"/>
      <c r="CW20" s="594"/>
      <c r="CX20" s="594"/>
      <c r="CY20" s="595"/>
      <c r="CZ20" s="596">
        <v>100</v>
      </c>
      <c r="DA20" s="596"/>
      <c r="DB20" s="596"/>
      <c r="DC20" s="596"/>
      <c r="DD20" s="602">
        <v>30468714</v>
      </c>
      <c r="DE20" s="594"/>
      <c r="DF20" s="594"/>
      <c r="DG20" s="594"/>
      <c r="DH20" s="594"/>
      <c r="DI20" s="594"/>
      <c r="DJ20" s="594"/>
      <c r="DK20" s="594"/>
      <c r="DL20" s="594"/>
      <c r="DM20" s="594"/>
      <c r="DN20" s="594"/>
      <c r="DO20" s="594"/>
      <c r="DP20" s="595"/>
      <c r="DQ20" s="602">
        <v>169523799</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70855</v>
      </c>
      <c r="S21" s="594"/>
      <c r="T21" s="594"/>
      <c r="U21" s="594"/>
      <c r="V21" s="594"/>
      <c r="W21" s="594"/>
      <c r="X21" s="594"/>
      <c r="Y21" s="595"/>
      <c r="Z21" s="596">
        <v>0</v>
      </c>
      <c r="AA21" s="596"/>
      <c r="AB21" s="596"/>
      <c r="AC21" s="596"/>
      <c r="AD21" s="597">
        <v>70855</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26781</v>
      </c>
      <c r="BH21" s="594"/>
      <c r="BI21" s="594"/>
      <c r="BJ21" s="594"/>
      <c r="BK21" s="594"/>
      <c r="BL21" s="594"/>
      <c r="BM21" s="594"/>
      <c r="BN21" s="595"/>
      <c r="BO21" s="596">
        <v>0</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1043493</v>
      </c>
      <c r="S22" s="594"/>
      <c r="T22" s="594"/>
      <c r="U22" s="594"/>
      <c r="V22" s="594"/>
      <c r="W22" s="594"/>
      <c r="X22" s="594"/>
      <c r="Y22" s="595"/>
      <c r="Z22" s="596">
        <v>0.4</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3865902</v>
      </c>
      <c r="S23" s="594"/>
      <c r="T23" s="594"/>
      <c r="U23" s="594"/>
      <c r="V23" s="594"/>
      <c r="W23" s="594"/>
      <c r="X23" s="594"/>
      <c r="Y23" s="595"/>
      <c r="Z23" s="596">
        <v>1.5</v>
      </c>
      <c r="AA23" s="596"/>
      <c r="AB23" s="596"/>
      <c r="AC23" s="596"/>
      <c r="AD23" s="597">
        <v>1785755</v>
      </c>
      <c r="AE23" s="597"/>
      <c r="AF23" s="597"/>
      <c r="AG23" s="597"/>
      <c r="AH23" s="597"/>
      <c r="AI23" s="597"/>
      <c r="AJ23" s="597"/>
      <c r="AK23" s="597"/>
      <c r="AL23" s="598">
        <v>1.1000000000000001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821080</v>
      </c>
      <c r="S24" s="594"/>
      <c r="T24" s="594"/>
      <c r="U24" s="594"/>
      <c r="V24" s="594"/>
      <c r="W24" s="594"/>
      <c r="X24" s="594"/>
      <c r="Y24" s="595"/>
      <c r="Z24" s="596">
        <v>0.3</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128950175</v>
      </c>
      <c r="CS24" s="583"/>
      <c r="CT24" s="583"/>
      <c r="CU24" s="583"/>
      <c r="CV24" s="583"/>
      <c r="CW24" s="583"/>
      <c r="CX24" s="583"/>
      <c r="CY24" s="584"/>
      <c r="CZ24" s="620">
        <v>52.5</v>
      </c>
      <c r="DA24" s="621"/>
      <c r="DB24" s="621"/>
      <c r="DC24" s="622"/>
      <c r="DD24" s="619">
        <v>78801582</v>
      </c>
      <c r="DE24" s="583"/>
      <c r="DF24" s="583"/>
      <c r="DG24" s="583"/>
      <c r="DH24" s="583"/>
      <c r="DI24" s="583"/>
      <c r="DJ24" s="583"/>
      <c r="DK24" s="584"/>
      <c r="DL24" s="619">
        <v>78228586</v>
      </c>
      <c r="DM24" s="583"/>
      <c r="DN24" s="583"/>
      <c r="DO24" s="583"/>
      <c r="DP24" s="583"/>
      <c r="DQ24" s="583"/>
      <c r="DR24" s="583"/>
      <c r="DS24" s="583"/>
      <c r="DT24" s="583"/>
      <c r="DU24" s="583"/>
      <c r="DV24" s="584"/>
      <c r="DW24" s="587">
        <v>49.5</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46151822</v>
      </c>
      <c r="S25" s="594"/>
      <c r="T25" s="594"/>
      <c r="U25" s="594"/>
      <c r="V25" s="594"/>
      <c r="W25" s="594"/>
      <c r="X25" s="594"/>
      <c r="Y25" s="595"/>
      <c r="Z25" s="596">
        <v>18.5</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42692947</v>
      </c>
      <c r="CS25" s="625"/>
      <c r="CT25" s="625"/>
      <c r="CU25" s="625"/>
      <c r="CV25" s="625"/>
      <c r="CW25" s="625"/>
      <c r="CX25" s="625"/>
      <c r="CY25" s="626"/>
      <c r="CZ25" s="627">
        <v>17.399999999999999</v>
      </c>
      <c r="DA25" s="628"/>
      <c r="DB25" s="628"/>
      <c r="DC25" s="629"/>
      <c r="DD25" s="602">
        <v>39499554</v>
      </c>
      <c r="DE25" s="625"/>
      <c r="DF25" s="625"/>
      <c r="DG25" s="625"/>
      <c r="DH25" s="625"/>
      <c r="DI25" s="625"/>
      <c r="DJ25" s="625"/>
      <c r="DK25" s="626"/>
      <c r="DL25" s="602">
        <v>38985749</v>
      </c>
      <c r="DM25" s="625"/>
      <c r="DN25" s="625"/>
      <c r="DO25" s="625"/>
      <c r="DP25" s="625"/>
      <c r="DQ25" s="625"/>
      <c r="DR25" s="625"/>
      <c r="DS25" s="625"/>
      <c r="DT25" s="625"/>
      <c r="DU25" s="625"/>
      <c r="DV25" s="626"/>
      <c r="DW25" s="598">
        <v>24.6</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v>82154472</v>
      </c>
      <c r="S26" s="594"/>
      <c r="T26" s="594"/>
      <c r="U26" s="594"/>
      <c r="V26" s="594"/>
      <c r="W26" s="594"/>
      <c r="X26" s="594"/>
      <c r="Y26" s="595"/>
      <c r="Z26" s="596">
        <v>32.9</v>
      </c>
      <c r="AA26" s="596"/>
      <c r="AB26" s="596"/>
      <c r="AC26" s="596"/>
      <c r="AD26" s="597">
        <v>79648173</v>
      </c>
      <c r="AE26" s="597"/>
      <c r="AF26" s="597"/>
      <c r="AG26" s="597"/>
      <c r="AH26" s="597"/>
      <c r="AI26" s="597"/>
      <c r="AJ26" s="597"/>
      <c r="AK26" s="597"/>
      <c r="AL26" s="598">
        <v>50.4</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29500789</v>
      </c>
      <c r="CS26" s="594"/>
      <c r="CT26" s="594"/>
      <c r="CU26" s="594"/>
      <c r="CV26" s="594"/>
      <c r="CW26" s="594"/>
      <c r="CX26" s="594"/>
      <c r="CY26" s="595"/>
      <c r="CZ26" s="627">
        <v>12</v>
      </c>
      <c r="DA26" s="628"/>
      <c r="DB26" s="628"/>
      <c r="DC26" s="629"/>
      <c r="DD26" s="602">
        <v>27685340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17219683</v>
      </c>
      <c r="S27" s="594"/>
      <c r="T27" s="594"/>
      <c r="U27" s="594"/>
      <c r="V27" s="594"/>
      <c r="W27" s="594"/>
      <c r="X27" s="594"/>
      <c r="Y27" s="595"/>
      <c r="Z27" s="596">
        <v>6.9</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62985596</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79446613</v>
      </c>
      <c r="CS27" s="625"/>
      <c r="CT27" s="625"/>
      <c r="CU27" s="625"/>
      <c r="CV27" s="625"/>
      <c r="CW27" s="625"/>
      <c r="CX27" s="625"/>
      <c r="CY27" s="626"/>
      <c r="CZ27" s="627">
        <v>32.4</v>
      </c>
      <c r="DA27" s="628"/>
      <c r="DB27" s="628"/>
      <c r="DC27" s="629"/>
      <c r="DD27" s="602">
        <v>32491413</v>
      </c>
      <c r="DE27" s="625"/>
      <c r="DF27" s="625"/>
      <c r="DG27" s="625"/>
      <c r="DH27" s="625"/>
      <c r="DI27" s="625"/>
      <c r="DJ27" s="625"/>
      <c r="DK27" s="626"/>
      <c r="DL27" s="602">
        <v>32432222</v>
      </c>
      <c r="DM27" s="625"/>
      <c r="DN27" s="625"/>
      <c r="DO27" s="625"/>
      <c r="DP27" s="625"/>
      <c r="DQ27" s="625"/>
      <c r="DR27" s="625"/>
      <c r="DS27" s="625"/>
      <c r="DT27" s="625"/>
      <c r="DU27" s="625"/>
      <c r="DV27" s="626"/>
      <c r="DW27" s="598">
        <v>20.5</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1233250</v>
      </c>
      <c r="S28" s="594"/>
      <c r="T28" s="594"/>
      <c r="U28" s="594"/>
      <c r="V28" s="594"/>
      <c r="W28" s="594"/>
      <c r="X28" s="594"/>
      <c r="Y28" s="595"/>
      <c r="Z28" s="596">
        <v>0.5</v>
      </c>
      <c r="AA28" s="596"/>
      <c r="AB28" s="596"/>
      <c r="AC28" s="596"/>
      <c r="AD28" s="597">
        <v>101848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6810615</v>
      </c>
      <c r="CS28" s="594"/>
      <c r="CT28" s="594"/>
      <c r="CU28" s="594"/>
      <c r="CV28" s="594"/>
      <c r="CW28" s="594"/>
      <c r="CX28" s="594"/>
      <c r="CY28" s="595"/>
      <c r="CZ28" s="627">
        <v>2.8</v>
      </c>
      <c r="DA28" s="628"/>
      <c r="DB28" s="628"/>
      <c r="DC28" s="629"/>
      <c r="DD28" s="602">
        <v>6810615</v>
      </c>
      <c r="DE28" s="594"/>
      <c r="DF28" s="594"/>
      <c r="DG28" s="594"/>
      <c r="DH28" s="594"/>
      <c r="DI28" s="594"/>
      <c r="DJ28" s="594"/>
      <c r="DK28" s="595"/>
      <c r="DL28" s="602">
        <v>6810615</v>
      </c>
      <c r="DM28" s="594"/>
      <c r="DN28" s="594"/>
      <c r="DO28" s="594"/>
      <c r="DP28" s="594"/>
      <c r="DQ28" s="594"/>
      <c r="DR28" s="594"/>
      <c r="DS28" s="594"/>
      <c r="DT28" s="594"/>
      <c r="DU28" s="594"/>
      <c r="DV28" s="595"/>
      <c r="DW28" s="598">
        <v>4.3</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131088</v>
      </c>
      <c r="S29" s="594"/>
      <c r="T29" s="594"/>
      <c r="U29" s="594"/>
      <c r="V29" s="594"/>
      <c r="W29" s="594"/>
      <c r="X29" s="594"/>
      <c r="Y29" s="595"/>
      <c r="Z29" s="596">
        <v>0.1</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6810615</v>
      </c>
      <c r="CS29" s="625"/>
      <c r="CT29" s="625"/>
      <c r="CU29" s="625"/>
      <c r="CV29" s="625"/>
      <c r="CW29" s="625"/>
      <c r="CX29" s="625"/>
      <c r="CY29" s="626"/>
      <c r="CZ29" s="627">
        <v>2.8</v>
      </c>
      <c r="DA29" s="628"/>
      <c r="DB29" s="628"/>
      <c r="DC29" s="629"/>
      <c r="DD29" s="602">
        <v>6810615</v>
      </c>
      <c r="DE29" s="625"/>
      <c r="DF29" s="625"/>
      <c r="DG29" s="625"/>
      <c r="DH29" s="625"/>
      <c r="DI29" s="625"/>
      <c r="DJ29" s="625"/>
      <c r="DK29" s="626"/>
      <c r="DL29" s="602">
        <v>6810615</v>
      </c>
      <c r="DM29" s="625"/>
      <c r="DN29" s="625"/>
      <c r="DO29" s="625"/>
      <c r="DP29" s="625"/>
      <c r="DQ29" s="625"/>
      <c r="DR29" s="625"/>
      <c r="DS29" s="625"/>
      <c r="DT29" s="625"/>
      <c r="DU29" s="625"/>
      <c r="DV29" s="626"/>
      <c r="DW29" s="598">
        <v>4.3</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8861562</v>
      </c>
      <c r="S30" s="594"/>
      <c r="T30" s="594"/>
      <c r="U30" s="594"/>
      <c r="V30" s="594"/>
      <c r="W30" s="594"/>
      <c r="X30" s="594"/>
      <c r="Y30" s="595"/>
      <c r="Z30" s="596">
        <v>3.5</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98</v>
      </c>
      <c r="BH30" s="652"/>
      <c r="BI30" s="652"/>
      <c r="BJ30" s="652"/>
      <c r="BK30" s="652"/>
      <c r="BL30" s="652"/>
      <c r="BM30" s="588">
        <v>93.9</v>
      </c>
      <c r="BN30" s="652"/>
      <c r="BO30" s="652"/>
      <c r="BP30" s="652"/>
      <c r="BQ30" s="653"/>
      <c r="BR30" s="651">
        <v>97.9</v>
      </c>
      <c r="BS30" s="652"/>
      <c r="BT30" s="652"/>
      <c r="BU30" s="652"/>
      <c r="BV30" s="652"/>
      <c r="BW30" s="652"/>
      <c r="BX30" s="588">
        <v>93.1</v>
      </c>
      <c r="BY30" s="652"/>
      <c r="BZ30" s="652"/>
      <c r="CA30" s="652"/>
      <c r="CB30" s="653"/>
      <c r="CD30" s="656"/>
      <c r="CE30" s="657"/>
      <c r="CF30" s="607" t="s">
        <v>295</v>
      </c>
      <c r="CG30" s="608"/>
      <c r="CH30" s="608"/>
      <c r="CI30" s="608"/>
      <c r="CJ30" s="608"/>
      <c r="CK30" s="608"/>
      <c r="CL30" s="608"/>
      <c r="CM30" s="608"/>
      <c r="CN30" s="608"/>
      <c r="CO30" s="608"/>
      <c r="CP30" s="608"/>
      <c r="CQ30" s="609"/>
      <c r="CR30" s="593">
        <v>6044964</v>
      </c>
      <c r="CS30" s="594"/>
      <c r="CT30" s="594"/>
      <c r="CU30" s="594"/>
      <c r="CV30" s="594"/>
      <c r="CW30" s="594"/>
      <c r="CX30" s="594"/>
      <c r="CY30" s="595"/>
      <c r="CZ30" s="627">
        <v>2.5</v>
      </c>
      <c r="DA30" s="628"/>
      <c r="DB30" s="628"/>
      <c r="DC30" s="629"/>
      <c r="DD30" s="602">
        <v>6044964</v>
      </c>
      <c r="DE30" s="594"/>
      <c r="DF30" s="594"/>
      <c r="DG30" s="594"/>
      <c r="DH30" s="594"/>
      <c r="DI30" s="594"/>
      <c r="DJ30" s="594"/>
      <c r="DK30" s="595"/>
      <c r="DL30" s="602">
        <v>6044964</v>
      </c>
      <c r="DM30" s="594"/>
      <c r="DN30" s="594"/>
      <c r="DO30" s="594"/>
      <c r="DP30" s="594"/>
      <c r="DQ30" s="594"/>
      <c r="DR30" s="594"/>
      <c r="DS30" s="594"/>
      <c r="DT30" s="594"/>
      <c r="DU30" s="594"/>
      <c r="DV30" s="595"/>
      <c r="DW30" s="598">
        <v>3.8</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2646516</v>
      </c>
      <c r="S31" s="594"/>
      <c r="T31" s="594"/>
      <c r="U31" s="594"/>
      <c r="V31" s="594"/>
      <c r="W31" s="594"/>
      <c r="X31" s="594"/>
      <c r="Y31" s="595"/>
      <c r="Z31" s="596">
        <v>1.1000000000000001</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97.9</v>
      </c>
      <c r="BH31" s="625"/>
      <c r="BI31" s="625"/>
      <c r="BJ31" s="625"/>
      <c r="BK31" s="625"/>
      <c r="BL31" s="625"/>
      <c r="BM31" s="599">
        <v>93.6</v>
      </c>
      <c r="BN31" s="649"/>
      <c r="BO31" s="649"/>
      <c r="BP31" s="649"/>
      <c r="BQ31" s="650"/>
      <c r="BR31" s="648">
        <v>97.8</v>
      </c>
      <c r="BS31" s="625"/>
      <c r="BT31" s="625"/>
      <c r="BU31" s="625"/>
      <c r="BV31" s="625"/>
      <c r="BW31" s="625"/>
      <c r="BX31" s="599">
        <v>92.7</v>
      </c>
      <c r="BY31" s="649"/>
      <c r="BZ31" s="649"/>
      <c r="CA31" s="649"/>
      <c r="CB31" s="650"/>
      <c r="CD31" s="656"/>
      <c r="CE31" s="657"/>
      <c r="CF31" s="607" t="s">
        <v>299</v>
      </c>
      <c r="CG31" s="608"/>
      <c r="CH31" s="608"/>
      <c r="CI31" s="608"/>
      <c r="CJ31" s="608"/>
      <c r="CK31" s="608"/>
      <c r="CL31" s="608"/>
      <c r="CM31" s="608"/>
      <c r="CN31" s="608"/>
      <c r="CO31" s="608"/>
      <c r="CP31" s="608"/>
      <c r="CQ31" s="609"/>
      <c r="CR31" s="593">
        <v>765651</v>
      </c>
      <c r="CS31" s="625"/>
      <c r="CT31" s="625"/>
      <c r="CU31" s="625"/>
      <c r="CV31" s="625"/>
      <c r="CW31" s="625"/>
      <c r="CX31" s="625"/>
      <c r="CY31" s="626"/>
      <c r="CZ31" s="627">
        <v>0.3</v>
      </c>
      <c r="DA31" s="628"/>
      <c r="DB31" s="628"/>
      <c r="DC31" s="629"/>
      <c r="DD31" s="602">
        <v>765651</v>
      </c>
      <c r="DE31" s="625"/>
      <c r="DF31" s="625"/>
      <c r="DG31" s="625"/>
      <c r="DH31" s="625"/>
      <c r="DI31" s="625"/>
      <c r="DJ31" s="625"/>
      <c r="DK31" s="626"/>
      <c r="DL31" s="602">
        <v>765651</v>
      </c>
      <c r="DM31" s="625"/>
      <c r="DN31" s="625"/>
      <c r="DO31" s="625"/>
      <c r="DP31" s="625"/>
      <c r="DQ31" s="625"/>
      <c r="DR31" s="625"/>
      <c r="DS31" s="625"/>
      <c r="DT31" s="625"/>
      <c r="DU31" s="625"/>
      <c r="DV31" s="626"/>
      <c r="DW31" s="598">
        <v>0.5</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3442525</v>
      </c>
      <c r="S32" s="594"/>
      <c r="T32" s="594"/>
      <c r="U32" s="594"/>
      <c r="V32" s="594"/>
      <c r="W32" s="594"/>
      <c r="X32" s="594"/>
      <c r="Y32" s="595"/>
      <c r="Z32" s="596">
        <v>1.4</v>
      </c>
      <c r="AA32" s="596"/>
      <c r="AB32" s="596"/>
      <c r="AC32" s="596"/>
      <c r="AD32" s="597">
        <v>15862</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t="s">
        <v>211</v>
      </c>
      <c r="BH32" s="661"/>
      <c r="BI32" s="661"/>
      <c r="BJ32" s="661"/>
      <c r="BK32" s="661"/>
      <c r="BL32" s="661"/>
      <c r="BM32" s="662" t="s">
        <v>211</v>
      </c>
      <c r="BN32" s="661"/>
      <c r="BO32" s="661"/>
      <c r="BP32" s="661"/>
      <c r="BQ32" s="663"/>
      <c r="BR32" s="660" t="s">
        <v>211</v>
      </c>
      <c r="BS32" s="661"/>
      <c r="BT32" s="661"/>
      <c r="BU32" s="661"/>
      <c r="BV32" s="661"/>
      <c r="BW32" s="661"/>
      <c r="BX32" s="662" t="s">
        <v>211</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5807600</v>
      </c>
      <c r="S33" s="594"/>
      <c r="T33" s="594"/>
      <c r="U33" s="594"/>
      <c r="V33" s="594"/>
      <c r="W33" s="594"/>
      <c r="X33" s="594"/>
      <c r="Y33" s="595"/>
      <c r="Z33" s="596">
        <v>2.2999999999999998</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86107915</v>
      </c>
      <c r="CS33" s="625"/>
      <c r="CT33" s="625"/>
      <c r="CU33" s="625"/>
      <c r="CV33" s="625"/>
      <c r="CW33" s="625"/>
      <c r="CX33" s="625"/>
      <c r="CY33" s="626"/>
      <c r="CZ33" s="627">
        <v>35.1</v>
      </c>
      <c r="DA33" s="628"/>
      <c r="DB33" s="628"/>
      <c r="DC33" s="629"/>
      <c r="DD33" s="602">
        <v>76528241</v>
      </c>
      <c r="DE33" s="625"/>
      <c r="DF33" s="625"/>
      <c r="DG33" s="625"/>
      <c r="DH33" s="625"/>
      <c r="DI33" s="625"/>
      <c r="DJ33" s="625"/>
      <c r="DK33" s="626"/>
      <c r="DL33" s="602">
        <v>58021064</v>
      </c>
      <c r="DM33" s="625"/>
      <c r="DN33" s="625"/>
      <c r="DO33" s="625"/>
      <c r="DP33" s="625"/>
      <c r="DQ33" s="625"/>
      <c r="DR33" s="625"/>
      <c r="DS33" s="625"/>
      <c r="DT33" s="625"/>
      <c r="DU33" s="625"/>
      <c r="DV33" s="626"/>
      <c r="DW33" s="598">
        <v>36.700000000000003</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35905423</v>
      </c>
      <c r="CS34" s="594"/>
      <c r="CT34" s="594"/>
      <c r="CU34" s="594"/>
      <c r="CV34" s="594"/>
      <c r="CW34" s="594"/>
      <c r="CX34" s="594"/>
      <c r="CY34" s="595"/>
      <c r="CZ34" s="627">
        <v>14.6</v>
      </c>
      <c r="DA34" s="628"/>
      <c r="DB34" s="628"/>
      <c r="DC34" s="629"/>
      <c r="DD34" s="602">
        <v>32091531</v>
      </c>
      <c r="DE34" s="594"/>
      <c r="DF34" s="594"/>
      <c r="DG34" s="594"/>
      <c r="DH34" s="594"/>
      <c r="DI34" s="594"/>
      <c r="DJ34" s="594"/>
      <c r="DK34" s="595"/>
      <c r="DL34" s="602">
        <v>30117914</v>
      </c>
      <c r="DM34" s="594"/>
      <c r="DN34" s="594"/>
      <c r="DO34" s="594"/>
      <c r="DP34" s="594"/>
      <c r="DQ34" s="594"/>
      <c r="DR34" s="594"/>
      <c r="DS34" s="594"/>
      <c r="DT34" s="594"/>
      <c r="DU34" s="594"/>
      <c r="DV34" s="595"/>
      <c r="DW34" s="598">
        <v>19</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t="s">
        <v>223</v>
      </c>
      <c r="S35" s="594"/>
      <c r="T35" s="594"/>
      <c r="U35" s="594"/>
      <c r="V35" s="594"/>
      <c r="W35" s="594"/>
      <c r="X35" s="594"/>
      <c r="Y35" s="595"/>
      <c r="Z35" s="596" t="s">
        <v>223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22784744</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558511</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3032556</v>
      </c>
      <c r="CS35" s="625"/>
      <c r="CT35" s="625"/>
      <c r="CU35" s="625"/>
      <c r="CV35" s="625"/>
      <c r="CW35" s="625"/>
      <c r="CX35" s="625"/>
      <c r="CY35" s="626"/>
      <c r="CZ35" s="627">
        <v>1.2</v>
      </c>
      <c r="DA35" s="628"/>
      <c r="DB35" s="628"/>
      <c r="DC35" s="629"/>
      <c r="DD35" s="602">
        <v>2837912</v>
      </c>
      <c r="DE35" s="625"/>
      <c r="DF35" s="625"/>
      <c r="DG35" s="625"/>
      <c r="DH35" s="625"/>
      <c r="DI35" s="625"/>
      <c r="DJ35" s="625"/>
      <c r="DK35" s="626"/>
      <c r="DL35" s="602">
        <v>2837912</v>
      </c>
      <c r="DM35" s="625"/>
      <c r="DN35" s="625"/>
      <c r="DO35" s="625"/>
      <c r="DP35" s="625"/>
      <c r="DQ35" s="625"/>
      <c r="DR35" s="625"/>
      <c r="DS35" s="625"/>
      <c r="DT35" s="625"/>
      <c r="DU35" s="625"/>
      <c r="DV35" s="626"/>
      <c r="DW35" s="598">
        <v>1.8</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249988640</v>
      </c>
      <c r="S36" s="666"/>
      <c r="T36" s="666"/>
      <c r="U36" s="666"/>
      <c r="V36" s="666"/>
      <c r="W36" s="666"/>
      <c r="X36" s="666"/>
      <c r="Y36" s="667"/>
      <c r="Z36" s="668">
        <v>100</v>
      </c>
      <c r="AA36" s="668"/>
      <c r="AB36" s="668"/>
      <c r="AC36" s="668"/>
      <c r="AD36" s="669">
        <v>158161285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213703</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118082</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19306187</v>
      </c>
      <c r="CS36" s="594"/>
      <c r="CT36" s="594"/>
      <c r="CU36" s="594"/>
      <c r="CV36" s="594"/>
      <c r="CW36" s="594"/>
      <c r="CX36" s="594"/>
      <c r="CY36" s="595"/>
      <c r="CZ36" s="627">
        <v>7.9</v>
      </c>
      <c r="DA36" s="628"/>
      <c r="DB36" s="628"/>
      <c r="DC36" s="629"/>
      <c r="DD36" s="602">
        <v>17325113</v>
      </c>
      <c r="DE36" s="594"/>
      <c r="DF36" s="594"/>
      <c r="DG36" s="594"/>
      <c r="DH36" s="594"/>
      <c r="DI36" s="594"/>
      <c r="DJ36" s="594"/>
      <c r="DK36" s="595"/>
      <c r="DL36" s="602">
        <v>10119818</v>
      </c>
      <c r="DM36" s="594"/>
      <c r="DN36" s="594"/>
      <c r="DO36" s="594"/>
      <c r="DP36" s="594"/>
      <c r="DQ36" s="594"/>
      <c r="DR36" s="594"/>
      <c r="DS36" s="594"/>
      <c r="DT36" s="594"/>
      <c r="DU36" s="594"/>
      <c r="DV36" s="595"/>
      <c r="DW36" s="598">
        <v>6.4</v>
      </c>
      <c r="DX36" s="623"/>
      <c r="DY36" s="623"/>
      <c r="DZ36" s="623"/>
      <c r="EA36" s="623"/>
      <c r="EB36" s="623"/>
      <c r="EC36" s="624"/>
    </row>
    <row r="37" spans="2:133" ht="11.25" customHeight="1">
      <c r="AQ37" s="672" t="s">
        <v>317</v>
      </c>
      <c r="AR37" s="673"/>
      <c r="AS37" s="673"/>
      <c r="AT37" s="673"/>
      <c r="AU37" s="673"/>
      <c r="AV37" s="673"/>
      <c r="AW37" s="673"/>
      <c r="AX37" s="673"/>
      <c r="AY37" s="674"/>
      <c r="AZ37" s="593">
        <v>140474</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116261</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2762013</v>
      </c>
      <c r="CS37" s="625"/>
      <c r="CT37" s="625"/>
      <c r="CU37" s="625"/>
      <c r="CV37" s="625"/>
      <c r="CW37" s="625"/>
      <c r="CX37" s="625"/>
      <c r="CY37" s="626"/>
      <c r="CZ37" s="627">
        <v>1.1000000000000001</v>
      </c>
      <c r="DA37" s="628"/>
      <c r="DB37" s="628"/>
      <c r="DC37" s="629"/>
      <c r="DD37" s="602">
        <v>2762013</v>
      </c>
      <c r="DE37" s="625"/>
      <c r="DF37" s="625"/>
      <c r="DG37" s="625"/>
      <c r="DH37" s="625"/>
      <c r="DI37" s="625"/>
      <c r="DJ37" s="625"/>
      <c r="DK37" s="626"/>
      <c r="DL37" s="602">
        <v>1814221</v>
      </c>
      <c r="DM37" s="625"/>
      <c r="DN37" s="625"/>
      <c r="DO37" s="625"/>
      <c r="DP37" s="625"/>
      <c r="DQ37" s="625"/>
      <c r="DR37" s="625"/>
      <c r="DS37" s="625"/>
      <c r="DT37" s="625"/>
      <c r="DU37" s="625"/>
      <c r="DV37" s="626"/>
      <c r="DW37" s="598">
        <v>1.1000000000000001</v>
      </c>
      <c r="DX37" s="623"/>
      <c r="DY37" s="623"/>
      <c r="DZ37" s="623"/>
      <c r="EA37" s="623"/>
      <c r="EB37" s="623"/>
      <c r="EC37" s="624"/>
    </row>
    <row r="38" spans="2:133" ht="11.25" customHeight="1">
      <c r="AQ38" s="672" t="s">
        <v>320</v>
      </c>
      <c r="AR38" s="673"/>
      <c r="AS38" s="673"/>
      <c r="AT38" s="673"/>
      <c r="AU38" s="673"/>
      <c r="AV38" s="673"/>
      <c r="AW38" s="673"/>
      <c r="AX38" s="673"/>
      <c r="AY38" s="674"/>
      <c r="AZ38" s="593" t="s">
        <v>321</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180972</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22784744</v>
      </c>
      <c r="CS38" s="594"/>
      <c r="CT38" s="594"/>
      <c r="CU38" s="594"/>
      <c r="CV38" s="594"/>
      <c r="CW38" s="594"/>
      <c r="CX38" s="594"/>
      <c r="CY38" s="595"/>
      <c r="CZ38" s="627">
        <v>9.3000000000000007</v>
      </c>
      <c r="DA38" s="628"/>
      <c r="DB38" s="628"/>
      <c r="DC38" s="629"/>
      <c r="DD38" s="602">
        <v>20369318</v>
      </c>
      <c r="DE38" s="594"/>
      <c r="DF38" s="594"/>
      <c r="DG38" s="594"/>
      <c r="DH38" s="594"/>
      <c r="DI38" s="594"/>
      <c r="DJ38" s="594"/>
      <c r="DK38" s="595"/>
      <c r="DL38" s="602">
        <v>14945420</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324</v>
      </c>
      <c r="AR39" s="673"/>
      <c r="AS39" s="673"/>
      <c r="AT39" s="673"/>
      <c r="AU39" s="673"/>
      <c r="AV39" s="673"/>
      <c r="AW39" s="673"/>
      <c r="AX39" s="673"/>
      <c r="AY39" s="674"/>
      <c r="AZ39" s="593" t="s">
        <v>321</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105</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3264403</v>
      </c>
      <c r="CS39" s="625"/>
      <c r="CT39" s="625"/>
      <c r="CU39" s="625"/>
      <c r="CV39" s="625"/>
      <c r="CW39" s="625"/>
      <c r="CX39" s="625"/>
      <c r="CY39" s="626"/>
      <c r="CZ39" s="627">
        <v>1.3</v>
      </c>
      <c r="DA39" s="628"/>
      <c r="DB39" s="628"/>
      <c r="DC39" s="629"/>
      <c r="DD39" s="602">
        <v>3053409</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8860790</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82</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1814602</v>
      </c>
      <c r="CS40" s="594"/>
      <c r="CT40" s="594"/>
      <c r="CU40" s="594"/>
      <c r="CV40" s="594"/>
      <c r="CW40" s="594"/>
      <c r="CX40" s="594"/>
      <c r="CY40" s="595"/>
      <c r="CZ40" s="627">
        <v>0.7</v>
      </c>
      <c r="DA40" s="628"/>
      <c r="DB40" s="628"/>
      <c r="DC40" s="629"/>
      <c r="DD40" s="602">
        <v>850958</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13569777</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241</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334</v>
      </c>
      <c r="CS41" s="625"/>
      <c r="CT41" s="625"/>
      <c r="CU41" s="625"/>
      <c r="CV41" s="625"/>
      <c r="CW41" s="625"/>
      <c r="CX41" s="625"/>
      <c r="CY41" s="626"/>
      <c r="CZ41" s="627" t="s">
        <v>334</v>
      </c>
      <c r="DA41" s="628"/>
      <c r="DB41" s="628"/>
      <c r="DC41" s="629"/>
      <c r="DD41" s="602" t="s">
        <v>334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30468714</v>
      </c>
      <c r="CS42" s="594"/>
      <c r="CT42" s="594"/>
      <c r="CU42" s="594"/>
      <c r="CV42" s="594"/>
      <c r="CW42" s="594"/>
      <c r="CX42" s="594"/>
      <c r="CY42" s="595"/>
      <c r="CZ42" s="627">
        <v>12.4</v>
      </c>
      <c r="DA42" s="676"/>
      <c r="DB42" s="676"/>
      <c r="DC42" s="677"/>
      <c r="DD42" s="602">
        <v>14193976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736980</v>
      </c>
      <c r="CS43" s="625"/>
      <c r="CT43" s="625"/>
      <c r="CU43" s="625"/>
      <c r="CV43" s="625"/>
      <c r="CW43" s="625"/>
      <c r="CX43" s="625"/>
      <c r="CY43" s="626"/>
      <c r="CZ43" s="627">
        <v>0.3</v>
      </c>
      <c r="DA43" s="628"/>
      <c r="DB43" s="628"/>
      <c r="DC43" s="629"/>
      <c r="DD43" s="602">
        <v>736980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339</v>
      </c>
      <c r="CD44" s="699" t="s">
        <v>290</v>
      </c>
      <c r="CE44" s="700"/>
      <c r="CF44" s="590" t="s">
        <v>340</v>
      </c>
      <c r="CG44" s="591"/>
      <c r="CH44" s="591"/>
      <c r="CI44" s="591"/>
      <c r="CJ44" s="591"/>
      <c r="CK44" s="591"/>
      <c r="CL44" s="591"/>
      <c r="CM44" s="591"/>
      <c r="CN44" s="591"/>
      <c r="CO44" s="591"/>
      <c r="CP44" s="591"/>
      <c r="CQ44" s="592"/>
      <c r="CR44" s="593">
        <v>30468714</v>
      </c>
      <c r="CS44" s="594"/>
      <c r="CT44" s="594"/>
      <c r="CU44" s="594"/>
      <c r="CV44" s="594"/>
      <c r="CW44" s="594"/>
      <c r="CX44" s="594"/>
      <c r="CY44" s="595"/>
      <c r="CZ44" s="627">
        <v>12.4</v>
      </c>
      <c r="DA44" s="676"/>
      <c r="DB44" s="676"/>
      <c r="DC44" s="677"/>
      <c r="DD44" s="602">
        <v>14193976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341</v>
      </c>
      <c r="CG45" s="591"/>
      <c r="CH45" s="591"/>
      <c r="CI45" s="591"/>
      <c r="CJ45" s="591"/>
      <c r="CK45" s="591"/>
      <c r="CL45" s="591"/>
      <c r="CM45" s="591"/>
      <c r="CN45" s="591"/>
      <c r="CO45" s="591"/>
      <c r="CP45" s="591"/>
      <c r="CQ45" s="592"/>
      <c r="CR45" s="593">
        <v>9402176</v>
      </c>
      <c r="CS45" s="625"/>
      <c r="CT45" s="625"/>
      <c r="CU45" s="625"/>
      <c r="CV45" s="625"/>
      <c r="CW45" s="625"/>
      <c r="CX45" s="625"/>
      <c r="CY45" s="626"/>
      <c r="CZ45" s="627">
        <v>3.8</v>
      </c>
      <c r="DA45" s="628"/>
      <c r="DB45" s="628"/>
      <c r="DC45" s="629"/>
      <c r="DD45" s="602">
        <v>1053123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342</v>
      </c>
      <c r="CG46" s="591"/>
      <c r="CH46" s="591"/>
      <c r="CI46" s="591"/>
      <c r="CJ46" s="591"/>
      <c r="CK46" s="591"/>
      <c r="CL46" s="591"/>
      <c r="CM46" s="591"/>
      <c r="CN46" s="591"/>
      <c r="CO46" s="591"/>
      <c r="CP46" s="591"/>
      <c r="CQ46" s="592"/>
      <c r="CR46" s="593">
        <v>20812142</v>
      </c>
      <c r="CS46" s="594"/>
      <c r="CT46" s="594"/>
      <c r="CU46" s="594"/>
      <c r="CV46" s="594"/>
      <c r="CW46" s="594"/>
      <c r="CX46" s="594"/>
      <c r="CY46" s="595"/>
      <c r="CZ46" s="627">
        <v>8.5</v>
      </c>
      <c r="DA46" s="676"/>
      <c r="DB46" s="676"/>
      <c r="DC46" s="677"/>
      <c r="DD46" s="602">
        <v>13078674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343</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344</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245526804</v>
      </c>
      <c r="CS49" s="661"/>
      <c r="CT49" s="661"/>
      <c r="CU49" s="661"/>
      <c r="CV49" s="661"/>
      <c r="CW49" s="661"/>
      <c r="CX49" s="661"/>
      <c r="CY49" s="688"/>
      <c r="CZ49" s="689">
        <v>100</v>
      </c>
      <c r="DA49" s="690"/>
      <c r="DB49" s="690"/>
      <c r="DC49" s="691"/>
      <c r="DD49" s="692">
        <v>169523799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251914</v>
      </c>
      <c r="R7" s="723"/>
      <c r="S7" s="723"/>
      <c r="T7" s="723"/>
      <c r="U7" s="723"/>
      <c r="V7" s="723">
        <v>247452</v>
      </c>
      <c r="W7" s="723"/>
      <c r="X7" s="723"/>
      <c r="Y7" s="723"/>
      <c r="Z7" s="723"/>
      <c r="AA7" s="723">
        <v>4462</v>
      </c>
      <c r="AB7" s="723"/>
      <c r="AC7" s="723"/>
      <c r="AD7" s="723"/>
      <c r="AE7" s="724"/>
      <c r="AF7" s="725">
        <v>4413</v>
      </c>
      <c r="AG7" s="726"/>
      <c r="AH7" s="726"/>
      <c r="AI7" s="726"/>
      <c r="AJ7" s="727"/>
      <c r="AK7" s="762">
        <v>9463</v>
      </c>
      <c r="AL7" s="763"/>
      <c r="AM7" s="763"/>
      <c r="AN7" s="763"/>
      <c r="AO7" s="763"/>
      <c r="AP7" s="763">
        <v>53776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537</v>
      </c>
      <c r="BS7" s="766" t="s">
        <v>545</v>
      </c>
      <c r="BT7" s="767"/>
      <c r="BU7" s="767"/>
      <c r="BV7" s="767"/>
      <c r="BW7" s="767"/>
      <c r="BX7" s="767"/>
      <c r="BY7" s="767"/>
      <c r="BZ7" s="767"/>
      <c r="CA7" s="767"/>
      <c r="CB7" s="767"/>
      <c r="CC7" s="767"/>
      <c r="CD7" s="767"/>
      <c r="CE7" s="767"/>
      <c r="CF7" s="767"/>
      <c r="CG7" s="768"/>
      <c r="CH7" s="759">
        <v>2</v>
      </c>
      <c r="CI7" s="760"/>
      <c r="CJ7" s="760"/>
      <c r="CK7" s="760"/>
      <c r="CL7" s="761"/>
      <c r="CM7" s="759">
        <v>72</v>
      </c>
      <c r="CN7" s="760"/>
      <c r="CO7" s="760"/>
      <c r="CP7" s="760"/>
      <c r="CQ7" s="761"/>
      <c r="CR7" s="759">
        <v>6</v>
      </c>
      <c r="CS7" s="760"/>
      <c r="CT7" s="760"/>
      <c r="CU7" s="760"/>
      <c r="CV7" s="761"/>
      <c r="CW7" s="759" t="s">
        <v>546</v>
      </c>
      <c r="CX7" s="760"/>
      <c r="CY7" s="760"/>
      <c r="CZ7" s="760"/>
      <c r="DA7" s="761"/>
      <c r="DB7" s="759">
        <v>5537</v>
      </c>
      <c r="DC7" s="760"/>
      <c r="DD7" s="760"/>
      <c r="DE7" s="760"/>
      <c r="DF7" s="761"/>
      <c r="DG7" s="759">
        <v>9752</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-16</v>
      </c>
      <c r="CI8" s="770"/>
      <c r="CJ8" s="770"/>
      <c r="CK8" s="770"/>
      <c r="CL8" s="771"/>
      <c r="CM8" s="769">
        <v>842</v>
      </c>
      <c r="CN8" s="770"/>
      <c r="CO8" s="770"/>
      <c r="CP8" s="770"/>
      <c r="CQ8" s="771"/>
      <c r="CR8" s="769">
        <v>210</v>
      </c>
      <c r="CS8" s="770"/>
      <c r="CT8" s="770"/>
      <c r="CU8" s="770"/>
      <c r="CV8" s="771"/>
      <c r="CW8" s="769">
        <v>131</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11</v>
      </c>
      <c r="CI9" s="770"/>
      <c r="CJ9" s="770"/>
      <c r="CK9" s="770"/>
      <c r="CL9" s="771"/>
      <c r="CM9" s="769">
        <v>191</v>
      </c>
      <c r="CN9" s="770"/>
      <c r="CO9" s="770"/>
      <c r="CP9" s="770"/>
      <c r="CQ9" s="771"/>
      <c r="CR9" s="769">
        <v>110</v>
      </c>
      <c r="CS9" s="770"/>
      <c r="CT9" s="770"/>
      <c r="CU9" s="770"/>
      <c r="CV9" s="771"/>
      <c r="CW9" s="769">
        <v>132</v>
      </c>
      <c r="CX9" s="770"/>
      <c r="CY9" s="770"/>
      <c r="CZ9" s="770"/>
      <c r="DA9" s="771"/>
      <c r="DB9" s="769" t="s">
        <v>546</v>
      </c>
      <c r="DC9" s="770"/>
      <c r="DD9" s="770"/>
      <c r="DE9" s="770"/>
      <c r="DF9" s="771"/>
      <c r="DG9" s="769" t="s">
        <v>546</v>
      </c>
      <c r="DH9" s="770"/>
      <c r="DI9" s="770"/>
      <c r="DJ9" s="770"/>
      <c r="DK9" s="771"/>
      <c r="DL9" s="769" t="s">
        <v>546</v>
      </c>
      <c r="DM9" s="770"/>
      <c r="DN9" s="770"/>
      <c r="DO9" s="770"/>
      <c r="DP9" s="771"/>
      <c r="DQ9" s="769" t="s">
        <v>546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1</v>
      </c>
      <c r="CI10" s="770"/>
      <c r="CJ10" s="770"/>
      <c r="CK10" s="770"/>
      <c r="CL10" s="771"/>
      <c r="CM10" s="769">
        <v>12</v>
      </c>
      <c r="CN10" s="770"/>
      <c r="CO10" s="770"/>
      <c r="CP10" s="770"/>
      <c r="CQ10" s="771"/>
      <c r="CR10" s="769">
        <v>5</v>
      </c>
      <c r="CS10" s="770"/>
      <c r="CT10" s="770"/>
      <c r="CU10" s="770"/>
      <c r="CV10" s="771"/>
      <c r="CW10" s="769" t="s">
        <v>546</v>
      </c>
      <c r="CX10" s="770"/>
      <c r="CY10" s="770"/>
      <c r="CZ10" s="770"/>
      <c r="DA10" s="771"/>
      <c r="DB10" s="769" t="s">
        <v>546</v>
      </c>
      <c r="DC10" s="770"/>
      <c r="DD10" s="770"/>
      <c r="DE10" s="770"/>
      <c r="DF10" s="771"/>
      <c r="DG10" s="769" t="s">
        <v>546</v>
      </c>
      <c r="DH10" s="770"/>
      <c r="DI10" s="770"/>
      <c r="DJ10" s="770"/>
      <c r="DK10" s="771"/>
      <c r="DL10" s="769" t="s">
        <v>546</v>
      </c>
      <c r="DM10" s="770"/>
      <c r="DN10" s="770"/>
      <c r="DO10" s="770"/>
      <c r="DP10" s="771"/>
      <c r="DQ10" s="769" t="s">
        <v>546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541</v>
      </c>
      <c r="BT11" s="757"/>
      <c r="BU11" s="757"/>
      <c r="BV11" s="757"/>
      <c r="BW11" s="757"/>
      <c r="BX11" s="757"/>
      <c r="BY11" s="757"/>
      <c r="BZ11" s="757"/>
      <c r="CA11" s="757"/>
      <c r="CB11" s="757"/>
      <c r="CC11" s="757"/>
      <c r="CD11" s="757"/>
      <c r="CE11" s="757"/>
      <c r="CF11" s="757"/>
      <c r="CG11" s="758"/>
      <c r="CH11" s="769">
        <v>3</v>
      </c>
      <c r="CI11" s="770"/>
      <c r="CJ11" s="770"/>
      <c r="CK11" s="770"/>
      <c r="CL11" s="771"/>
      <c r="CM11" s="769">
        <v>24</v>
      </c>
      <c r="CN11" s="770"/>
      <c r="CO11" s="770"/>
      <c r="CP11" s="770"/>
      <c r="CQ11" s="771"/>
      <c r="CR11" s="769">
        <v>3</v>
      </c>
      <c r="CS11" s="770"/>
      <c r="CT11" s="770"/>
      <c r="CU11" s="770"/>
      <c r="CV11" s="771"/>
      <c r="CW11" s="769">
        <v>40</v>
      </c>
      <c r="CX11" s="770"/>
      <c r="CY11" s="770"/>
      <c r="CZ11" s="770"/>
      <c r="DA11" s="771"/>
      <c r="DB11" s="769" t="s">
        <v>546</v>
      </c>
      <c r="DC11" s="770"/>
      <c r="DD11" s="770"/>
      <c r="DE11" s="770"/>
      <c r="DF11" s="771"/>
      <c r="DG11" s="769" t="s">
        <v>546</v>
      </c>
      <c r="DH11" s="770"/>
      <c r="DI11" s="770"/>
      <c r="DJ11" s="770"/>
      <c r="DK11" s="771"/>
      <c r="DL11" s="769" t="s">
        <v>546</v>
      </c>
      <c r="DM11" s="770"/>
      <c r="DN11" s="770"/>
      <c r="DO11" s="770"/>
      <c r="DP11" s="771"/>
      <c r="DQ11" s="769" t="s">
        <v>546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542</v>
      </c>
      <c r="BT12" s="757"/>
      <c r="BU12" s="757"/>
      <c r="BV12" s="757"/>
      <c r="BW12" s="757"/>
      <c r="BX12" s="757"/>
      <c r="BY12" s="757"/>
      <c r="BZ12" s="757"/>
      <c r="CA12" s="757"/>
      <c r="CB12" s="757"/>
      <c r="CC12" s="757"/>
      <c r="CD12" s="757"/>
      <c r="CE12" s="757"/>
      <c r="CF12" s="757"/>
      <c r="CG12" s="758"/>
      <c r="CH12" s="769">
        <v>11</v>
      </c>
      <c r="CI12" s="770"/>
      <c r="CJ12" s="770"/>
      <c r="CK12" s="770"/>
      <c r="CL12" s="771"/>
      <c r="CM12" s="769">
        <v>126</v>
      </c>
      <c r="CN12" s="770"/>
      <c r="CO12" s="770"/>
      <c r="CP12" s="770"/>
      <c r="CQ12" s="771"/>
      <c r="CR12" s="769">
        <v>91</v>
      </c>
      <c r="CS12" s="770"/>
      <c r="CT12" s="770"/>
      <c r="CU12" s="770"/>
      <c r="CV12" s="771"/>
      <c r="CW12" s="769">
        <v>120</v>
      </c>
      <c r="CX12" s="770"/>
      <c r="CY12" s="770"/>
      <c r="CZ12" s="770"/>
      <c r="DA12" s="771"/>
      <c r="DB12" s="769" t="s">
        <v>546</v>
      </c>
      <c r="DC12" s="770"/>
      <c r="DD12" s="770"/>
      <c r="DE12" s="770"/>
      <c r="DF12" s="771"/>
      <c r="DG12" s="769" t="s">
        <v>546</v>
      </c>
      <c r="DH12" s="770"/>
      <c r="DI12" s="770"/>
      <c r="DJ12" s="770"/>
      <c r="DK12" s="771"/>
      <c r="DL12" s="769" t="s">
        <v>546</v>
      </c>
      <c r="DM12" s="770"/>
      <c r="DN12" s="770"/>
      <c r="DO12" s="770"/>
      <c r="DP12" s="771"/>
      <c r="DQ12" s="769" t="s">
        <v>546</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543</v>
      </c>
      <c r="BT13" s="757"/>
      <c r="BU13" s="757"/>
      <c r="BV13" s="757"/>
      <c r="BW13" s="757"/>
      <c r="BX13" s="757"/>
      <c r="BY13" s="757"/>
      <c r="BZ13" s="757"/>
      <c r="CA13" s="757"/>
      <c r="CB13" s="757"/>
      <c r="CC13" s="757"/>
      <c r="CD13" s="757"/>
      <c r="CE13" s="757"/>
      <c r="CF13" s="757"/>
      <c r="CG13" s="758"/>
      <c r="CH13" s="769">
        <v>-6</v>
      </c>
      <c r="CI13" s="770"/>
      <c r="CJ13" s="770"/>
      <c r="CK13" s="770"/>
      <c r="CL13" s="771"/>
      <c r="CM13" s="769">
        <v>37</v>
      </c>
      <c r="CN13" s="770"/>
      <c r="CO13" s="770"/>
      <c r="CP13" s="770"/>
      <c r="CQ13" s="771"/>
      <c r="CR13" s="769">
        <v>3</v>
      </c>
      <c r="CS13" s="770"/>
      <c r="CT13" s="770"/>
      <c r="CU13" s="770"/>
      <c r="CV13" s="771"/>
      <c r="CW13" s="769">
        <v>81</v>
      </c>
      <c r="CX13" s="770"/>
      <c r="CY13" s="770"/>
      <c r="CZ13" s="770"/>
      <c r="DA13" s="771"/>
      <c r="DB13" s="769" t="s">
        <v>546</v>
      </c>
      <c r="DC13" s="770"/>
      <c r="DD13" s="770"/>
      <c r="DE13" s="770"/>
      <c r="DF13" s="771"/>
      <c r="DG13" s="769" t="s">
        <v>546</v>
      </c>
      <c r="DH13" s="770"/>
      <c r="DI13" s="770"/>
      <c r="DJ13" s="770"/>
      <c r="DK13" s="771"/>
      <c r="DL13" s="769" t="s">
        <v>546</v>
      </c>
      <c r="DM13" s="770"/>
      <c r="DN13" s="770"/>
      <c r="DO13" s="770"/>
      <c r="DP13" s="771"/>
      <c r="DQ13" s="769" t="s">
        <v>546</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251914</v>
      </c>
      <c r="R23" s="782"/>
      <c r="S23" s="782"/>
      <c r="T23" s="782"/>
      <c r="U23" s="782"/>
      <c r="V23" s="782">
        <v>247452</v>
      </c>
      <c r="W23" s="782"/>
      <c r="X23" s="782"/>
      <c r="Y23" s="782"/>
      <c r="Z23" s="782"/>
      <c r="AA23" s="782">
        <v>4462</v>
      </c>
      <c r="AB23" s="782"/>
      <c r="AC23" s="782"/>
      <c r="AD23" s="782"/>
      <c r="AE23" s="783"/>
      <c r="AF23" s="784">
        <v>4413</v>
      </c>
      <c r="AG23" s="782"/>
      <c r="AH23" s="782"/>
      <c r="AI23" s="782"/>
      <c r="AJ23" s="785"/>
      <c r="AK23" s="786"/>
      <c r="AL23" s="787"/>
      <c r="AM23" s="787"/>
      <c r="AN23" s="787"/>
      <c r="AO23" s="787"/>
      <c r="AP23" s="782">
        <v>53776</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69096</v>
      </c>
      <c r="R28" s="811"/>
      <c r="S28" s="811"/>
      <c r="T28" s="811"/>
      <c r="U28" s="811"/>
      <c r="V28" s="811">
        <v>68496</v>
      </c>
      <c r="W28" s="811"/>
      <c r="X28" s="811"/>
      <c r="Y28" s="811"/>
      <c r="Z28" s="811"/>
      <c r="AA28" s="811">
        <v>600</v>
      </c>
      <c r="AB28" s="811"/>
      <c r="AC28" s="811"/>
      <c r="AD28" s="811"/>
      <c r="AE28" s="812"/>
      <c r="AF28" s="813">
        <v>600</v>
      </c>
      <c r="AG28" s="811"/>
      <c r="AH28" s="811"/>
      <c r="AI28" s="811"/>
      <c r="AJ28" s="814"/>
      <c r="AK28" s="815">
        <v>8861</v>
      </c>
      <c r="AL28" s="806"/>
      <c r="AM28" s="806"/>
      <c r="AN28" s="806"/>
      <c r="AO28" s="806"/>
      <c r="AP28" s="806" t="s">
        <v>546</v>
      </c>
      <c r="AQ28" s="806"/>
      <c r="AR28" s="806"/>
      <c r="AS28" s="806"/>
      <c r="AT28" s="806"/>
      <c r="AU28" s="806" t="s">
        <v>546</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45621</v>
      </c>
      <c r="R29" s="747"/>
      <c r="S29" s="747"/>
      <c r="T29" s="747"/>
      <c r="U29" s="747"/>
      <c r="V29" s="747">
        <v>45435</v>
      </c>
      <c r="W29" s="747"/>
      <c r="X29" s="747"/>
      <c r="Y29" s="747"/>
      <c r="Z29" s="747"/>
      <c r="AA29" s="747">
        <v>185</v>
      </c>
      <c r="AB29" s="747"/>
      <c r="AC29" s="747"/>
      <c r="AD29" s="747"/>
      <c r="AE29" s="748"/>
      <c r="AF29" s="749">
        <v>185</v>
      </c>
      <c r="AG29" s="750"/>
      <c r="AH29" s="750"/>
      <c r="AI29" s="750"/>
      <c r="AJ29" s="751"/>
      <c r="AK29" s="818">
        <v>6054</v>
      </c>
      <c r="AL29" s="819"/>
      <c r="AM29" s="819"/>
      <c r="AN29" s="819"/>
      <c r="AO29" s="819"/>
      <c r="AP29" s="819" t="s">
        <v>546</v>
      </c>
      <c r="AQ29" s="819"/>
      <c r="AR29" s="819"/>
      <c r="AS29" s="819"/>
      <c r="AT29" s="819"/>
      <c r="AU29" s="819" t="s">
        <v>546</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14290</v>
      </c>
      <c r="R30" s="747"/>
      <c r="S30" s="747"/>
      <c r="T30" s="747"/>
      <c r="U30" s="747"/>
      <c r="V30" s="747">
        <v>14268</v>
      </c>
      <c r="W30" s="747"/>
      <c r="X30" s="747"/>
      <c r="Y30" s="747"/>
      <c r="Z30" s="747"/>
      <c r="AA30" s="747">
        <v>22</v>
      </c>
      <c r="AB30" s="747"/>
      <c r="AC30" s="747"/>
      <c r="AD30" s="747"/>
      <c r="AE30" s="748"/>
      <c r="AF30" s="749">
        <v>22</v>
      </c>
      <c r="AG30" s="750"/>
      <c r="AH30" s="750"/>
      <c r="AI30" s="750"/>
      <c r="AJ30" s="751"/>
      <c r="AK30" s="818">
        <v>6614</v>
      </c>
      <c r="AL30" s="819"/>
      <c r="AM30" s="819"/>
      <c r="AN30" s="819"/>
      <c r="AO30" s="819"/>
      <c r="AP30" s="819" t="s">
        <v>546</v>
      </c>
      <c r="AQ30" s="819"/>
      <c r="AR30" s="819"/>
      <c r="AS30" s="819"/>
      <c r="AT30" s="819"/>
      <c r="AU30" s="819" t="s">
        <v>546</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133</v>
      </c>
      <c r="R31" s="747"/>
      <c r="S31" s="747"/>
      <c r="T31" s="747"/>
      <c r="U31" s="747"/>
      <c r="V31" s="747">
        <v>133</v>
      </c>
      <c r="W31" s="747"/>
      <c r="X31" s="747"/>
      <c r="Y31" s="747"/>
      <c r="Z31" s="747"/>
      <c r="AA31" s="747" t="s">
        <v>546</v>
      </c>
      <c r="AB31" s="747"/>
      <c r="AC31" s="747"/>
      <c r="AD31" s="747"/>
      <c r="AE31" s="748"/>
      <c r="AF31" s="749" t="s">
        <v>546</v>
      </c>
      <c r="AG31" s="750"/>
      <c r="AH31" s="750"/>
      <c r="AI31" s="750"/>
      <c r="AJ31" s="751"/>
      <c r="AK31" s="818">
        <v>77</v>
      </c>
      <c r="AL31" s="819"/>
      <c r="AM31" s="819"/>
      <c r="AN31" s="819"/>
      <c r="AO31" s="819"/>
      <c r="AP31" s="819">
        <v>730</v>
      </c>
      <c r="AQ31" s="819"/>
      <c r="AR31" s="819"/>
      <c r="AS31" s="819"/>
      <c r="AT31" s="819"/>
      <c r="AU31" s="819">
        <v>729</v>
      </c>
      <c r="AV31" s="819"/>
      <c r="AW31" s="819"/>
      <c r="AX31" s="819"/>
      <c r="AY31" s="819"/>
      <c r="AZ31" s="820" t="s">
        <v>535</v>
      </c>
      <c r="BA31" s="820"/>
      <c r="BB31" s="820"/>
      <c r="BC31" s="820"/>
      <c r="BD31" s="820"/>
      <c r="BE31" s="816" t="s">
        <v>536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519</v>
      </c>
      <c r="R32" s="747"/>
      <c r="S32" s="747"/>
      <c r="T32" s="747"/>
      <c r="U32" s="747"/>
      <c r="V32" s="747">
        <v>519</v>
      </c>
      <c r="W32" s="747"/>
      <c r="X32" s="747"/>
      <c r="Y32" s="747"/>
      <c r="Z32" s="747"/>
      <c r="AA32" s="747" t="s">
        <v>546</v>
      </c>
      <c r="AB32" s="747"/>
      <c r="AC32" s="747"/>
      <c r="AD32" s="747"/>
      <c r="AE32" s="748"/>
      <c r="AF32" s="749" t="s">
        <v>546</v>
      </c>
      <c r="AG32" s="750"/>
      <c r="AH32" s="750"/>
      <c r="AI32" s="750"/>
      <c r="AJ32" s="751"/>
      <c r="AK32" s="818">
        <v>214</v>
      </c>
      <c r="AL32" s="819"/>
      <c r="AM32" s="819"/>
      <c r="AN32" s="819"/>
      <c r="AO32" s="819"/>
      <c r="AP32" s="819">
        <v>1291</v>
      </c>
      <c r="AQ32" s="819"/>
      <c r="AR32" s="819"/>
      <c r="AS32" s="819"/>
      <c r="AT32" s="819"/>
      <c r="AU32" s="819">
        <v>587</v>
      </c>
      <c r="AV32" s="819"/>
      <c r="AW32" s="819"/>
      <c r="AX32" s="819"/>
      <c r="AY32" s="819"/>
      <c r="AZ32" s="820" t="s">
        <v>535</v>
      </c>
      <c r="BA32" s="820"/>
      <c r="BB32" s="820"/>
      <c r="BC32" s="820"/>
      <c r="BD32" s="820"/>
      <c r="BE32" s="816" t="s">
        <v>536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807</v>
      </c>
      <c r="AG63" s="830"/>
      <c r="AH63" s="830"/>
      <c r="AI63" s="830"/>
      <c r="AJ63" s="831"/>
      <c r="AK63" s="832"/>
      <c r="AL63" s="827"/>
      <c r="AM63" s="827"/>
      <c r="AN63" s="827"/>
      <c r="AO63" s="827"/>
      <c r="AP63" s="830">
        <v>2021</v>
      </c>
      <c r="AQ63" s="830"/>
      <c r="AR63" s="830"/>
      <c r="AS63" s="830"/>
      <c r="AT63" s="830"/>
      <c r="AU63" s="830">
        <v>1316</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391</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8287</v>
      </c>
      <c r="R68" s="854"/>
      <c r="S68" s="854"/>
      <c r="T68" s="854"/>
      <c r="U68" s="854"/>
      <c r="V68" s="854">
        <v>7523</v>
      </c>
      <c r="W68" s="854"/>
      <c r="X68" s="854"/>
      <c r="Y68" s="854"/>
      <c r="Z68" s="854"/>
      <c r="AA68" s="854">
        <v>764</v>
      </c>
      <c r="AB68" s="854"/>
      <c r="AC68" s="854"/>
      <c r="AD68" s="854"/>
      <c r="AE68" s="854"/>
      <c r="AF68" s="854">
        <v>764</v>
      </c>
      <c r="AG68" s="854"/>
      <c r="AH68" s="854"/>
      <c r="AI68" s="854"/>
      <c r="AJ68" s="854"/>
      <c r="AK68" s="854">
        <v>98</v>
      </c>
      <c r="AL68" s="854"/>
      <c r="AM68" s="854"/>
      <c r="AN68" s="854"/>
      <c r="AO68" s="854"/>
      <c r="AP68" s="854">
        <v>4106</v>
      </c>
      <c r="AQ68" s="854"/>
      <c r="AR68" s="854"/>
      <c r="AS68" s="854"/>
      <c r="AT68" s="854"/>
      <c r="AU68" s="854">
        <v>177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106200</v>
      </c>
      <c r="R69" s="819"/>
      <c r="S69" s="819"/>
      <c r="T69" s="819"/>
      <c r="U69" s="819"/>
      <c r="V69" s="819">
        <v>104189</v>
      </c>
      <c r="W69" s="819"/>
      <c r="X69" s="819"/>
      <c r="Y69" s="819"/>
      <c r="Z69" s="819"/>
      <c r="AA69" s="819">
        <v>2012</v>
      </c>
      <c r="AB69" s="819"/>
      <c r="AC69" s="819"/>
      <c r="AD69" s="819"/>
      <c r="AE69" s="819"/>
      <c r="AF69" s="819">
        <v>22180</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t="s">
        <v>534</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91508</v>
      </c>
      <c r="R70" s="819"/>
      <c r="S70" s="819"/>
      <c r="T70" s="819"/>
      <c r="U70" s="819"/>
      <c r="V70" s="819">
        <v>88910</v>
      </c>
      <c r="W70" s="819"/>
      <c r="X70" s="819"/>
      <c r="Y70" s="819"/>
      <c r="Z70" s="819"/>
      <c r="AA70" s="819">
        <v>2598</v>
      </c>
      <c r="AB70" s="819"/>
      <c r="AC70" s="819"/>
      <c r="AD70" s="819"/>
      <c r="AE70" s="819"/>
      <c r="AF70" s="819">
        <v>2598</v>
      </c>
      <c r="AG70" s="819"/>
      <c r="AH70" s="819"/>
      <c r="AI70" s="819"/>
      <c r="AJ70" s="819"/>
      <c r="AK70" s="819">
        <v>10390</v>
      </c>
      <c r="AL70" s="819"/>
      <c r="AM70" s="819"/>
      <c r="AN70" s="819"/>
      <c r="AO70" s="819"/>
      <c r="AP70" s="819">
        <v>35915</v>
      </c>
      <c r="AQ70" s="819"/>
      <c r="AR70" s="819"/>
      <c r="AS70" s="819"/>
      <c r="AT70" s="819"/>
      <c r="AU70" s="819">
        <v>1652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4758</v>
      </c>
      <c r="R71" s="819"/>
      <c r="S71" s="819"/>
      <c r="T71" s="819"/>
      <c r="U71" s="819"/>
      <c r="V71" s="819">
        <v>4702</v>
      </c>
      <c r="W71" s="819"/>
      <c r="X71" s="819"/>
      <c r="Y71" s="819"/>
      <c r="Z71" s="819"/>
      <c r="AA71" s="819">
        <v>56</v>
      </c>
      <c r="AB71" s="819"/>
      <c r="AC71" s="819"/>
      <c r="AD71" s="819"/>
      <c r="AE71" s="819"/>
      <c r="AF71" s="819">
        <v>56</v>
      </c>
      <c r="AG71" s="819"/>
      <c r="AH71" s="819"/>
      <c r="AI71" s="819"/>
      <c r="AJ71" s="819"/>
      <c r="AK71" s="819">
        <v>900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1217894</v>
      </c>
      <c r="R72" s="819"/>
      <c r="S72" s="819"/>
      <c r="T72" s="819"/>
      <c r="U72" s="819"/>
      <c r="V72" s="819">
        <v>1171425</v>
      </c>
      <c r="W72" s="819"/>
      <c r="X72" s="819"/>
      <c r="Y72" s="819"/>
      <c r="Z72" s="819"/>
      <c r="AA72" s="819">
        <v>46469</v>
      </c>
      <c r="AB72" s="819"/>
      <c r="AC72" s="819"/>
      <c r="AD72" s="819"/>
      <c r="AE72" s="819"/>
      <c r="AF72" s="819">
        <v>46469</v>
      </c>
      <c r="AG72" s="819"/>
      <c r="AH72" s="819"/>
      <c r="AI72" s="819"/>
      <c r="AJ72" s="819"/>
      <c r="AK72" s="819">
        <v>12479</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72067</v>
      </c>
      <c r="AG88" s="830"/>
      <c r="AH88" s="830"/>
      <c r="AI88" s="830"/>
      <c r="AJ88" s="830"/>
      <c r="AK88" s="827"/>
      <c r="AL88" s="827"/>
      <c r="AM88" s="827"/>
      <c r="AN88" s="827"/>
      <c r="AO88" s="827"/>
      <c r="AP88" s="830">
        <v>40021</v>
      </c>
      <c r="AQ88" s="830"/>
      <c r="AR88" s="830"/>
      <c r="AS88" s="830"/>
      <c r="AT88" s="830"/>
      <c r="AU88" s="830">
        <v>1829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428</v>
      </c>
      <c r="CS102" s="838"/>
      <c r="CT102" s="838"/>
      <c r="CU102" s="838"/>
      <c r="CV102" s="881"/>
      <c r="CW102" s="880">
        <v>504</v>
      </c>
      <c r="CX102" s="838"/>
      <c r="CY102" s="838"/>
      <c r="CZ102" s="838"/>
      <c r="DA102" s="881"/>
      <c r="DB102" s="880">
        <v>5537</v>
      </c>
      <c r="DC102" s="838"/>
      <c r="DD102" s="838"/>
      <c r="DE102" s="838"/>
      <c r="DF102" s="881"/>
      <c r="DG102" s="880">
        <v>9752</v>
      </c>
      <c r="DH102" s="838"/>
      <c r="DI102" s="838"/>
      <c r="DJ102" s="838"/>
      <c r="DK102" s="881"/>
      <c r="DL102" s="880" t="s">
        <v>546</v>
      </c>
      <c r="DM102" s="838"/>
      <c r="DN102" s="838"/>
      <c r="DO102" s="838"/>
      <c r="DP102" s="881"/>
      <c r="DQ102" s="880" t="s">
        <v>546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289</v>
      </c>
      <c r="AG109" s="883"/>
      <c r="AH109" s="883"/>
      <c r="AI109" s="883"/>
      <c r="AJ109" s="884"/>
      <c r="AK109" s="882" t="s">
        <v>288</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289</v>
      </c>
      <c r="BW109" s="883"/>
      <c r="BX109" s="883"/>
      <c r="BY109" s="883"/>
      <c r="BZ109" s="884"/>
      <c r="CA109" s="882" t="s">
        <v>288</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289</v>
      </c>
      <c r="DM109" s="883"/>
      <c r="DN109" s="883"/>
      <c r="DO109" s="883"/>
      <c r="DP109" s="884"/>
      <c r="DQ109" s="882" t="s">
        <v>288</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8588049</v>
      </c>
      <c r="AB110" s="890"/>
      <c r="AC110" s="890"/>
      <c r="AD110" s="890"/>
      <c r="AE110" s="891"/>
      <c r="AF110" s="892">
        <v>7769246</v>
      </c>
      <c r="AG110" s="890"/>
      <c r="AH110" s="890"/>
      <c r="AI110" s="890"/>
      <c r="AJ110" s="891"/>
      <c r="AK110" s="892">
        <v>5075429</v>
      </c>
      <c r="AL110" s="890"/>
      <c r="AM110" s="890"/>
      <c r="AN110" s="890"/>
      <c r="AO110" s="891"/>
      <c r="AP110" s="893">
        <v>3.6</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57416508</v>
      </c>
      <c r="BR110" s="927"/>
      <c r="BS110" s="927"/>
      <c r="BT110" s="927"/>
      <c r="BU110" s="927"/>
      <c r="BV110" s="927">
        <v>53042900</v>
      </c>
      <c r="BW110" s="927"/>
      <c r="BX110" s="927"/>
      <c r="BY110" s="927"/>
      <c r="BZ110" s="927"/>
      <c r="CA110" s="927">
        <v>53776237</v>
      </c>
      <c r="CB110" s="927"/>
      <c r="CC110" s="927"/>
      <c r="CD110" s="927"/>
      <c r="CE110" s="927"/>
      <c r="CF110" s="941">
        <v>37.9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24015261</v>
      </c>
      <c r="BR111" s="920"/>
      <c r="BS111" s="920"/>
      <c r="BT111" s="920"/>
      <c r="BU111" s="920"/>
      <c r="BV111" s="920">
        <v>22762765</v>
      </c>
      <c r="BW111" s="920"/>
      <c r="BX111" s="920"/>
      <c r="BY111" s="920"/>
      <c r="BZ111" s="920"/>
      <c r="CA111" s="920">
        <v>22481012</v>
      </c>
      <c r="CB111" s="920"/>
      <c r="CC111" s="920"/>
      <c r="CD111" s="920"/>
      <c r="CE111" s="920"/>
      <c r="CF111" s="914">
        <v>15.8</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463733</v>
      </c>
      <c r="AB112" s="959"/>
      <c r="AC112" s="959"/>
      <c r="AD112" s="959"/>
      <c r="AE112" s="960"/>
      <c r="AF112" s="961">
        <v>507833</v>
      </c>
      <c r="AG112" s="959"/>
      <c r="AH112" s="959"/>
      <c r="AI112" s="959"/>
      <c r="AJ112" s="960"/>
      <c r="AK112" s="961">
        <v>549167</v>
      </c>
      <c r="AL112" s="959"/>
      <c r="AM112" s="959"/>
      <c r="AN112" s="959"/>
      <c r="AO112" s="960"/>
      <c r="AP112" s="962">
        <v>0.4</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1305611</v>
      </c>
      <c r="BR112" s="920"/>
      <c r="BS112" s="920"/>
      <c r="BT112" s="920"/>
      <c r="BU112" s="920"/>
      <c r="BV112" s="920">
        <v>1472345</v>
      </c>
      <c r="BW112" s="920"/>
      <c r="BX112" s="920"/>
      <c r="BY112" s="920"/>
      <c r="BZ112" s="920"/>
      <c r="CA112" s="920">
        <v>1316030</v>
      </c>
      <c r="CB112" s="920"/>
      <c r="CC112" s="920"/>
      <c r="CD112" s="920"/>
      <c r="CE112" s="920"/>
      <c r="CF112" s="914">
        <v>0.9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123233</v>
      </c>
      <c r="AB113" s="934"/>
      <c r="AC113" s="934"/>
      <c r="AD113" s="934"/>
      <c r="AE113" s="935"/>
      <c r="AF113" s="936">
        <v>123370</v>
      </c>
      <c r="AG113" s="934"/>
      <c r="AH113" s="934"/>
      <c r="AI113" s="934"/>
      <c r="AJ113" s="935"/>
      <c r="AK113" s="936">
        <v>157655</v>
      </c>
      <c r="AL113" s="934"/>
      <c r="AM113" s="934"/>
      <c r="AN113" s="934"/>
      <c r="AO113" s="935"/>
      <c r="AP113" s="937">
        <v>0.1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1859081</v>
      </c>
      <c r="BR113" s="920"/>
      <c r="BS113" s="920"/>
      <c r="BT113" s="920"/>
      <c r="BU113" s="920"/>
      <c r="BV113" s="920">
        <v>1882625</v>
      </c>
      <c r="BW113" s="920"/>
      <c r="BX113" s="920"/>
      <c r="BY113" s="920"/>
      <c r="BZ113" s="920"/>
      <c r="CA113" s="920">
        <v>1828670</v>
      </c>
      <c r="CB113" s="920"/>
      <c r="CC113" s="920"/>
      <c r="CD113" s="920"/>
      <c r="CE113" s="920"/>
      <c r="CF113" s="914">
        <v>1.3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534497</v>
      </c>
      <c r="AB114" s="959"/>
      <c r="AC114" s="959"/>
      <c r="AD114" s="959"/>
      <c r="AE114" s="960"/>
      <c r="AF114" s="961">
        <v>422655</v>
      </c>
      <c r="AG114" s="959"/>
      <c r="AH114" s="959"/>
      <c r="AI114" s="959"/>
      <c r="AJ114" s="960"/>
      <c r="AK114" s="961">
        <v>335420</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40982438</v>
      </c>
      <c r="BR114" s="920"/>
      <c r="BS114" s="920"/>
      <c r="BT114" s="920"/>
      <c r="BU114" s="920"/>
      <c r="BV114" s="920">
        <v>38970125</v>
      </c>
      <c r="BW114" s="920"/>
      <c r="BX114" s="920"/>
      <c r="BY114" s="920"/>
      <c r="BZ114" s="920"/>
      <c r="CA114" s="920">
        <v>37780865</v>
      </c>
      <c r="CB114" s="920"/>
      <c r="CC114" s="920"/>
      <c r="CD114" s="920"/>
      <c r="CE114" s="920"/>
      <c r="CF114" s="914">
        <v>26.6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1124270</v>
      </c>
      <c r="AB115" s="934"/>
      <c r="AC115" s="934"/>
      <c r="AD115" s="934"/>
      <c r="AE115" s="935"/>
      <c r="AF115" s="936">
        <v>1736280</v>
      </c>
      <c r="AG115" s="934"/>
      <c r="AH115" s="934"/>
      <c r="AI115" s="934"/>
      <c r="AJ115" s="935"/>
      <c r="AK115" s="936">
        <v>1403370</v>
      </c>
      <c r="AL115" s="934"/>
      <c r="AM115" s="934"/>
      <c r="AN115" s="934"/>
      <c r="AO115" s="935"/>
      <c r="AP115" s="937">
        <v>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14585598</v>
      </c>
      <c r="DH115" s="959"/>
      <c r="DI115" s="959"/>
      <c r="DJ115" s="959"/>
      <c r="DK115" s="960"/>
      <c r="DL115" s="961">
        <v>13954044</v>
      </c>
      <c r="DM115" s="959"/>
      <c r="DN115" s="959"/>
      <c r="DO115" s="959"/>
      <c r="DP115" s="960"/>
      <c r="DQ115" s="961">
        <v>14693050</v>
      </c>
      <c r="DR115" s="959"/>
      <c r="DS115" s="959"/>
      <c r="DT115" s="959"/>
      <c r="DU115" s="960"/>
      <c r="DV115" s="962">
        <v>10.3</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223</v>
      </c>
      <c r="AB116" s="959"/>
      <c r="AC116" s="959"/>
      <c r="AD116" s="959"/>
      <c r="AE116" s="960"/>
      <c r="AF116" s="961" t="s">
        <v>223</v>
      </c>
      <c r="AG116" s="959"/>
      <c r="AH116" s="959"/>
      <c r="AI116" s="959"/>
      <c r="AJ116" s="960"/>
      <c r="AK116" s="961" t="s">
        <v>223</v>
      </c>
      <c r="AL116" s="959"/>
      <c r="AM116" s="959"/>
      <c r="AN116" s="959"/>
      <c r="AO116" s="960"/>
      <c r="AP116" s="962" t="s">
        <v>223</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1288545</v>
      </c>
      <c r="DH116" s="959"/>
      <c r="DI116" s="959"/>
      <c r="DJ116" s="959"/>
      <c r="DK116" s="960"/>
      <c r="DL116" s="961">
        <v>1454510</v>
      </c>
      <c r="DM116" s="959"/>
      <c r="DN116" s="959"/>
      <c r="DO116" s="959"/>
      <c r="DP116" s="960"/>
      <c r="DQ116" s="961">
        <v>1236475</v>
      </c>
      <c r="DR116" s="959"/>
      <c r="DS116" s="959"/>
      <c r="DT116" s="959"/>
      <c r="DU116" s="960"/>
      <c r="DV116" s="962">
        <v>0.9</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10833782</v>
      </c>
      <c r="AB117" s="966"/>
      <c r="AC117" s="966"/>
      <c r="AD117" s="966"/>
      <c r="AE117" s="967"/>
      <c r="AF117" s="965">
        <v>10559384</v>
      </c>
      <c r="AG117" s="966"/>
      <c r="AH117" s="966"/>
      <c r="AI117" s="966"/>
      <c r="AJ117" s="967"/>
      <c r="AK117" s="965">
        <v>7521041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289</v>
      </c>
      <c r="AG118" s="883"/>
      <c r="AH118" s="883"/>
      <c r="AI118" s="883"/>
      <c r="AJ118" s="884"/>
      <c r="AK118" s="882" t="s">
        <v>288</v>
      </c>
      <c r="AL118" s="883"/>
      <c r="AM118" s="883"/>
      <c r="AN118" s="883"/>
      <c r="AO118" s="884"/>
      <c r="AP118" s="990" t="s">
        <v>402</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430</v>
      </c>
      <c r="BP118" s="994"/>
      <c r="BQ118" s="985">
        <v>125578899</v>
      </c>
      <c r="BR118" s="986"/>
      <c r="BS118" s="986"/>
      <c r="BT118" s="986"/>
      <c r="BU118" s="986"/>
      <c r="BV118" s="986">
        <v>118130760</v>
      </c>
      <c r="BW118" s="986"/>
      <c r="BX118" s="986"/>
      <c r="BY118" s="986"/>
      <c r="BZ118" s="986"/>
      <c r="CA118" s="986">
        <v>117182814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65531520</v>
      </c>
      <c r="BR119" s="927"/>
      <c r="BS119" s="927"/>
      <c r="BT119" s="927"/>
      <c r="BU119" s="927"/>
      <c r="BV119" s="927">
        <v>69493905</v>
      </c>
      <c r="BW119" s="927"/>
      <c r="BX119" s="927"/>
      <c r="BY119" s="927"/>
      <c r="BZ119" s="927"/>
      <c r="CA119" s="927">
        <v>68998367</v>
      </c>
      <c r="CB119" s="927"/>
      <c r="CC119" s="927"/>
      <c r="CD119" s="927"/>
      <c r="CE119" s="927"/>
      <c r="CF119" s="941">
        <v>48.6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8141118</v>
      </c>
      <c r="DH119" s="998"/>
      <c r="DI119" s="998"/>
      <c r="DJ119" s="998"/>
      <c r="DK119" s="999"/>
      <c r="DL119" s="1000">
        <v>7354211</v>
      </c>
      <c r="DM119" s="998"/>
      <c r="DN119" s="998"/>
      <c r="DO119" s="998"/>
      <c r="DP119" s="999"/>
      <c r="DQ119" s="1000">
        <v>6551487</v>
      </c>
      <c r="DR119" s="998"/>
      <c r="DS119" s="998"/>
      <c r="DT119" s="998"/>
      <c r="DU119" s="999"/>
      <c r="DV119" s="1001">
        <v>4.5999999999999996</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4369591</v>
      </c>
      <c r="BR120" s="920"/>
      <c r="BS120" s="920"/>
      <c r="BT120" s="920"/>
      <c r="BU120" s="920"/>
      <c r="BV120" s="920">
        <v>4726271</v>
      </c>
      <c r="BW120" s="920"/>
      <c r="BX120" s="920"/>
      <c r="BY120" s="920"/>
      <c r="BZ120" s="920"/>
      <c r="CA120" s="920">
        <v>5536590</v>
      </c>
      <c r="CB120" s="920"/>
      <c r="CC120" s="920"/>
      <c r="CD120" s="920"/>
      <c r="CE120" s="920"/>
      <c r="CF120" s="914">
        <v>3.9</v>
      </c>
      <c r="CG120" s="915"/>
      <c r="CH120" s="915"/>
      <c r="CI120" s="915"/>
      <c r="CJ120" s="915"/>
      <c r="CK120" s="1013" t="s">
        <v>436</v>
      </c>
      <c r="CL120" s="1014"/>
      <c r="CM120" s="1014"/>
      <c r="CN120" s="1014"/>
      <c r="CO120" s="1015"/>
      <c r="CP120" s="1021"/>
      <c r="CQ120" s="1022"/>
      <c r="CR120" s="1022"/>
      <c r="CS120" s="1022"/>
      <c r="CT120" s="1022"/>
      <c r="CU120" s="1022"/>
      <c r="CV120" s="1022"/>
      <c r="CW120" s="1022"/>
      <c r="CX120" s="1022"/>
      <c r="CY120" s="1022"/>
      <c r="CZ120" s="1022"/>
      <c r="DA120" s="1022"/>
      <c r="DB120" s="1022"/>
      <c r="DC120" s="1022"/>
      <c r="DD120" s="1022"/>
      <c r="DE120" s="1022"/>
      <c r="DF120" s="1023"/>
      <c r="DG120" s="92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173629389</v>
      </c>
      <c r="BR121" s="986"/>
      <c r="BS121" s="986"/>
      <c r="BT121" s="986"/>
      <c r="BU121" s="986"/>
      <c r="BV121" s="986">
        <v>162026328</v>
      </c>
      <c r="BW121" s="986"/>
      <c r="BX121" s="986"/>
      <c r="BY121" s="986"/>
      <c r="BZ121" s="986"/>
      <c r="CA121" s="986">
        <v>154711223</v>
      </c>
      <c r="CB121" s="986"/>
      <c r="CC121" s="986"/>
      <c r="CD121" s="986"/>
      <c r="CE121" s="986"/>
      <c r="CF121" s="1024">
        <v>108.9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439</v>
      </c>
      <c r="BP122" s="994"/>
      <c r="BQ122" s="1034">
        <v>243530500</v>
      </c>
      <c r="BR122" s="1035"/>
      <c r="BS122" s="1035"/>
      <c r="BT122" s="1035"/>
      <c r="BU122" s="1035"/>
      <c r="BV122" s="1035">
        <v>236246504</v>
      </c>
      <c r="BW122" s="1035"/>
      <c r="BX122" s="1035"/>
      <c r="BY122" s="1035"/>
      <c r="BZ122" s="1035"/>
      <c r="CA122" s="1035">
        <v>229246180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132835</v>
      </c>
      <c r="AB123" s="959"/>
      <c r="AC123" s="959"/>
      <c r="AD123" s="959"/>
      <c r="AE123" s="960"/>
      <c r="AF123" s="961">
        <v>132835</v>
      </c>
      <c r="AG123" s="959"/>
      <c r="AH123" s="959"/>
      <c r="AI123" s="959"/>
      <c r="AJ123" s="960"/>
      <c r="AK123" s="961">
        <v>137035</v>
      </c>
      <c r="AL123" s="959"/>
      <c r="AM123" s="959"/>
      <c r="AN123" s="959"/>
      <c r="AO123" s="960"/>
      <c r="AP123" s="962">
        <v>0.1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223</v>
      </c>
      <c r="BR123" s="1027"/>
      <c r="BS123" s="1027"/>
      <c r="BT123" s="1027"/>
      <c r="BU123" s="1027"/>
      <c r="BV123" s="1027" t="s">
        <v>223</v>
      </c>
      <c r="BW123" s="1027"/>
      <c r="BX123" s="1027"/>
      <c r="BY123" s="1027"/>
      <c r="BZ123" s="1027"/>
      <c r="CA123" s="1027" t="s">
        <v>223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c r="CQ124" s="1008"/>
      <c r="CR124" s="1008"/>
      <c r="CS124" s="1008"/>
      <c r="CT124" s="1008"/>
      <c r="CU124" s="1008"/>
      <c r="CV124" s="1008"/>
      <c r="CW124" s="1008"/>
      <c r="CX124" s="1008"/>
      <c r="CY124" s="1008"/>
      <c r="CZ124" s="1008"/>
      <c r="DA124" s="1008"/>
      <c r="DB124" s="1008"/>
      <c r="DC124" s="1008"/>
      <c r="DD124" s="1008"/>
      <c r="DE124" s="1008"/>
      <c r="DF124" s="1009"/>
      <c r="DG124" s="997"/>
      <c r="DH124" s="998"/>
      <c r="DI124" s="998"/>
      <c r="DJ124" s="998"/>
      <c r="DK124" s="999"/>
      <c r="DL124" s="1000"/>
      <c r="DM124" s="998"/>
      <c r="DN124" s="998"/>
      <c r="DO124" s="998"/>
      <c r="DP124" s="999"/>
      <c r="DQ124" s="1000"/>
      <c r="DR124" s="998"/>
      <c r="DS124" s="998"/>
      <c r="DT124" s="998"/>
      <c r="DU124" s="999"/>
      <c r="DV124" s="1001"/>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972384</v>
      </c>
      <c r="AB126" s="959"/>
      <c r="AC126" s="959"/>
      <c r="AD126" s="959"/>
      <c r="AE126" s="960"/>
      <c r="AF126" s="961">
        <v>1585253</v>
      </c>
      <c r="AG126" s="959"/>
      <c r="AH126" s="959"/>
      <c r="AI126" s="959"/>
      <c r="AJ126" s="960"/>
      <c r="AK126" s="961">
        <v>1247514</v>
      </c>
      <c r="AL126" s="959"/>
      <c r="AM126" s="959"/>
      <c r="AN126" s="959"/>
      <c r="AO126" s="960"/>
      <c r="AP126" s="962">
        <v>0.9</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19051</v>
      </c>
      <c r="AB127" s="959"/>
      <c r="AC127" s="959"/>
      <c r="AD127" s="959"/>
      <c r="AE127" s="960"/>
      <c r="AF127" s="961">
        <v>18192</v>
      </c>
      <c r="AG127" s="959"/>
      <c r="AH127" s="959"/>
      <c r="AI127" s="959"/>
      <c r="AJ127" s="960"/>
      <c r="AK127" s="961">
        <v>18821</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223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223</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t="s">
        <v>223</v>
      </c>
      <c r="AB128" s="1090"/>
      <c r="AC128" s="1090"/>
      <c r="AD128" s="1090"/>
      <c r="AE128" s="1091"/>
      <c r="AF128" s="1092" t="s">
        <v>223</v>
      </c>
      <c r="AG128" s="1090"/>
      <c r="AH128" s="1090"/>
      <c r="AI128" s="1090"/>
      <c r="AJ128" s="1091"/>
      <c r="AK128" s="1092" t="s">
        <v>223</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223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149649947</v>
      </c>
      <c r="AB129" s="959"/>
      <c r="AC129" s="959"/>
      <c r="AD129" s="959"/>
      <c r="AE129" s="960"/>
      <c r="AF129" s="961">
        <v>150033218</v>
      </c>
      <c r="AG129" s="959"/>
      <c r="AH129" s="959"/>
      <c r="AI129" s="959"/>
      <c r="AJ129" s="960"/>
      <c r="AK129" s="961">
        <v>154558119</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12449430</v>
      </c>
      <c r="AB130" s="959"/>
      <c r="AC130" s="959"/>
      <c r="AD130" s="959"/>
      <c r="AE130" s="960"/>
      <c r="AF130" s="961">
        <v>12698605</v>
      </c>
      <c r="AG130" s="959"/>
      <c r="AH130" s="959"/>
      <c r="AI130" s="959"/>
      <c r="AJ130" s="960"/>
      <c r="AK130" s="961">
        <v>12551080</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223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137200517</v>
      </c>
      <c r="AB131" s="998"/>
      <c r="AC131" s="998"/>
      <c r="AD131" s="998"/>
      <c r="AE131" s="999"/>
      <c r="AF131" s="1000">
        <v>137334613</v>
      </c>
      <c r="AG131" s="998"/>
      <c r="AH131" s="998"/>
      <c r="AI131" s="998"/>
      <c r="AJ131" s="999"/>
      <c r="AK131" s="1000">
        <v>142007039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-1.1775815679999999</v>
      </c>
      <c r="AB132" s="1104"/>
      <c r="AC132" s="1104"/>
      <c r="AD132" s="1104"/>
      <c r="AE132" s="1105"/>
      <c r="AF132" s="1106">
        <v>-1.55767068</v>
      </c>
      <c r="AG132" s="1104"/>
      <c r="AH132" s="1104"/>
      <c r="AI132" s="1104"/>
      <c r="AJ132" s="1105"/>
      <c r="AK132" s="1106">
        <v>-3.5421054019999998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-0.4</v>
      </c>
      <c r="AB133" s="1111"/>
      <c r="AC133" s="1111"/>
      <c r="AD133" s="1111"/>
      <c r="AE133" s="1112"/>
      <c r="AF133" s="1110">
        <v>-1</v>
      </c>
      <c r="AG133" s="1111"/>
      <c r="AH133" s="1111"/>
      <c r="AI133" s="1111"/>
      <c r="AJ133" s="1112"/>
      <c r="AK133" s="1110">
        <v>-2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42692947</v>
      </c>
      <c r="L9" s="264">
        <v>59739</v>
      </c>
      <c r="M9" s="265">
        <v>65343</v>
      </c>
      <c r="N9" s="266">
        <v>-8.6</v>
      </c>
    </row>
    <row r="10" spans="1:16">
      <c r="A10" s="248"/>
      <c r="B10" s="244"/>
      <c r="C10" s="244"/>
      <c r="D10" s="244"/>
      <c r="E10" s="244"/>
      <c r="F10" s="244"/>
      <c r="G10" s="1119" t="s">
        <v>471</v>
      </c>
      <c r="H10" s="1120"/>
      <c r="I10" s="1120"/>
      <c r="J10" s="1121"/>
      <c r="K10" s="267">
        <v>625978</v>
      </c>
      <c r="L10" s="268">
        <v>876</v>
      </c>
      <c r="M10" s="269">
        <v>987</v>
      </c>
      <c r="N10" s="270">
        <v>-11.2</v>
      </c>
    </row>
    <row r="11" spans="1:16" ht="13.5" customHeight="1">
      <c r="A11" s="248"/>
      <c r="B11" s="244"/>
      <c r="C11" s="244"/>
      <c r="D11" s="244"/>
      <c r="E11" s="244"/>
      <c r="F11" s="244"/>
      <c r="G11" s="1119" t="s">
        <v>472</v>
      </c>
      <c r="H11" s="1120"/>
      <c r="I11" s="1120"/>
      <c r="J11" s="1121"/>
      <c r="K11" s="267">
        <v>514753</v>
      </c>
      <c r="L11" s="268">
        <v>720</v>
      </c>
      <c r="M11" s="269">
        <v>884</v>
      </c>
      <c r="N11" s="270">
        <v>-18.600000000000001</v>
      </c>
    </row>
    <row r="12" spans="1:16" ht="13.5" customHeight="1">
      <c r="A12" s="248"/>
      <c r="B12" s="244"/>
      <c r="C12" s="244"/>
      <c r="D12" s="244"/>
      <c r="E12" s="244"/>
      <c r="F12" s="244"/>
      <c r="G12" s="1119" t="s">
        <v>473</v>
      </c>
      <c r="H12" s="1120"/>
      <c r="I12" s="1120"/>
      <c r="J12" s="1121"/>
      <c r="K12" s="267" t="s">
        <v>474</v>
      </c>
      <c r="L12" s="268" t="s">
        <v>474</v>
      </c>
      <c r="M12" s="269" t="s">
        <v>474</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1818360</v>
      </c>
      <c r="L14" s="268">
        <v>2544</v>
      </c>
      <c r="M14" s="269">
        <v>2372</v>
      </c>
      <c r="N14" s="270">
        <v>7.3</v>
      </c>
    </row>
    <row r="15" spans="1:16" ht="13.5" customHeight="1">
      <c r="A15" s="248"/>
      <c r="B15" s="244"/>
      <c r="C15" s="244"/>
      <c r="D15" s="244"/>
      <c r="E15" s="244"/>
      <c r="F15" s="244"/>
      <c r="G15" s="1119" t="s">
        <v>477</v>
      </c>
      <c r="H15" s="1120"/>
      <c r="I15" s="1120"/>
      <c r="J15" s="1121"/>
      <c r="K15" s="267">
        <v>736980</v>
      </c>
      <c r="L15" s="268">
        <v>1031</v>
      </c>
      <c r="M15" s="269">
        <v>1383</v>
      </c>
      <c r="N15" s="270">
        <v>-25.5</v>
      </c>
    </row>
    <row r="16" spans="1:16">
      <c r="A16" s="248"/>
      <c r="B16" s="244"/>
      <c r="C16" s="244"/>
      <c r="D16" s="244"/>
      <c r="E16" s="244"/>
      <c r="F16" s="244"/>
      <c r="G16" s="1122" t="s">
        <v>478</v>
      </c>
      <c r="H16" s="1123"/>
      <c r="I16" s="1123"/>
      <c r="J16" s="1124"/>
      <c r="K16" s="268">
        <v>-3470306</v>
      </c>
      <c r="L16" s="268">
        <v>-4856</v>
      </c>
      <c r="M16" s="269">
        <v>-5771</v>
      </c>
      <c r="N16" s="270">
        <v>-15.9</v>
      </c>
    </row>
    <row r="17" spans="1:16">
      <c r="A17" s="248"/>
      <c r="B17" s="244"/>
      <c r="C17" s="244"/>
      <c r="D17" s="244"/>
      <c r="E17" s="244"/>
      <c r="F17" s="244"/>
      <c r="G17" s="1122" t="s">
        <v>172</v>
      </c>
      <c r="H17" s="1123"/>
      <c r="I17" s="1123"/>
      <c r="J17" s="1124"/>
      <c r="K17" s="268">
        <v>42918712</v>
      </c>
      <c r="L17" s="268">
        <v>60055</v>
      </c>
      <c r="M17" s="269">
        <v>65198</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5.94</v>
      </c>
      <c r="L21" s="281">
        <v>6.34</v>
      </c>
      <c r="M21" s="282">
        <v>-0.4</v>
      </c>
      <c r="N21" s="249"/>
      <c r="O21" s="283"/>
      <c r="P21" s="279"/>
    </row>
    <row r="22" spans="1:16" s="284" customFormat="1">
      <c r="A22" s="279"/>
      <c r="B22" s="249"/>
      <c r="C22" s="249"/>
      <c r="D22" s="249"/>
      <c r="E22" s="249"/>
      <c r="F22" s="249"/>
      <c r="G22" s="1114" t="s">
        <v>484</v>
      </c>
      <c r="H22" s="1115"/>
      <c r="I22" s="1115"/>
      <c r="J22" s="1116"/>
      <c r="K22" s="285">
        <v>99.2</v>
      </c>
      <c r="L22" s="286">
        <v>98.3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5075429</v>
      </c>
      <c r="L32" s="294">
        <v>7102</v>
      </c>
      <c r="M32" s="295">
        <v>8937</v>
      </c>
      <c r="N32" s="296">
        <v>-20.5</v>
      </c>
    </row>
    <row r="33" spans="1:16" ht="13.5" customHeight="1">
      <c r="A33" s="248"/>
      <c r="B33" s="244"/>
      <c r="C33" s="244"/>
      <c r="D33" s="244"/>
      <c r="E33" s="244"/>
      <c r="F33" s="244"/>
      <c r="G33" s="1130" t="s">
        <v>488</v>
      </c>
      <c r="H33" s="1131"/>
      <c r="I33" s="1131"/>
      <c r="J33" s="1132"/>
      <c r="K33" s="294" t="s">
        <v>474</v>
      </c>
      <c r="L33" s="294" t="s">
        <v>474</v>
      </c>
      <c r="M33" s="295">
        <v>4</v>
      </c>
      <c r="N33" s="296" t="s">
        <v>474</v>
      </c>
    </row>
    <row r="34" spans="1:16" ht="27" customHeight="1">
      <c r="A34" s="248"/>
      <c r="B34" s="244"/>
      <c r="C34" s="244"/>
      <c r="D34" s="244"/>
      <c r="E34" s="244"/>
      <c r="F34" s="244"/>
      <c r="G34" s="1130" t="s">
        <v>489</v>
      </c>
      <c r="H34" s="1131"/>
      <c r="I34" s="1131"/>
      <c r="J34" s="1132"/>
      <c r="K34" s="294">
        <v>549167</v>
      </c>
      <c r="L34" s="294">
        <v>768</v>
      </c>
      <c r="M34" s="295">
        <v>362</v>
      </c>
      <c r="N34" s="296">
        <v>112.2</v>
      </c>
    </row>
    <row r="35" spans="1:16" ht="27" customHeight="1">
      <c r="A35" s="248"/>
      <c r="B35" s="244"/>
      <c r="C35" s="244"/>
      <c r="D35" s="244"/>
      <c r="E35" s="244"/>
      <c r="F35" s="244"/>
      <c r="G35" s="1130" t="s">
        <v>490</v>
      </c>
      <c r="H35" s="1131"/>
      <c r="I35" s="1131"/>
      <c r="J35" s="1132"/>
      <c r="K35" s="294">
        <v>157655</v>
      </c>
      <c r="L35" s="294">
        <v>221</v>
      </c>
      <c r="M35" s="295">
        <v>37</v>
      </c>
      <c r="N35" s="296">
        <v>497.3</v>
      </c>
    </row>
    <row r="36" spans="1:16" ht="27" customHeight="1">
      <c r="A36" s="248"/>
      <c r="B36" s="244"/>
      <c r="C36" s="244"/>
      <c r="D36" s="244"/>
      <c r="E36" s="244"/>
      <c r="F36" s="244"/>
      <c r="G36" s="1130" t="s">
        <v>491</v>
      </c>
      <c r="H36" s="1131"/>
      <c r="I36" s="1131"/>
      <c r="J36" s="1132"/>
      <c r="K36" s="294">
        <v>335420</v>
      </c>
      <c r="L36" s="294">
        <v>469</v>
      </c>
      <c r="M36" s="295">
        <v>606</v>
      </c>
      <c r="N36" s="296">
        <v>-22.6</v>
      </c>
    </row>
    <row r="37" spans="1:16" ht="13.5" customHeight="1">
      <c r="A37" s="248"/>
      <c r="B37" s="244"/>
      <c r="C37" s="244"/>
      <c r="D37" s="244"/>
      <c r="E37" s="244"/>
      <c r="F37" s="244"/>
      <c r="G37" s="1130" t="s">
        <v>492</v>
      </c>
      <c r="H37" s="1131"/>
      <c r="I37" s="1131"/>
      <c r="J37" s="1132"/>
      <c r="K37" s="294">
        <v>1403370</v>
      </c>
      <c r="L37" s="294">
        <v>1964</v>
      </c>
      <c r="M37" s="295">
        <v>3177</v>
      </c>
      <c r="N37" s="296">
        <v>-38.200000000000003</v>
      </c>
    </row>
    <row r="38" spans="1:16" ht="27" customHeight="1">
      <c r="A38" s="248"/>
      <c r="B38" s="244"/>
      <c r="C38" s="244"/>
      <c r="D38" s="244"/>
      <c r="E38" s="244"/>
      <c r="F38" s="244"/>
      <c r="G38" s="1133" t="s">
        <v>493</v>
      </c>
      <c r="H38" s="1134"/>
      <c r="I38" s="1134"/>
      <c r="J38" s="1135"/>
      <c r="K38" s="297" t="s">
        <v>474</v>
      </c>
      <c r="L38" s="297" t="s">
        <v>474</v>
      </c>
      <c r="M38" s="298" t="s">
        <v>474</v>
      </c>
      <c r="N38" s="299" t="s">
        <v>474</v>
      </c>
      <c r="O38" s="293"/>
    </row>
    <row r="39" spans="1:16">
      <c r="A39" s="248"/>
      <c r="B39" s="244"/>
      <c r="C39" s="244"/>
      <c r="D39" s="244"/>
      <c r="E39" s="244"/>
      <c r="F39" s="244"/>
      <c r="G39" s="1133" t="s">
        <v>494</v>
      </c>
      <c r="H39" s="1134"/>
      <c r="I39" s="1134"/>
      <c r="J39" s="1135"/>
      <c r="K39" s="300" t="s">
        <v>474</v>
      </c>
      <c r="L39" s="300" t="s">
        <v>474</v>
      </c>
      <c r="M39" s="301">
        <v>-15</v>
      </c>
      <c r="N39" s="302" t="s">
        <v>474</v>
      </c>
      <c r="O39" s="293"/>
    </row>
    <row r="40" spans="1:16" ht="27" customHeight="1">
      <c r="A40" s="248"/>
      <c r="B40" s="244"/>
      <c r="C40" s="244"/>
      <c r="D40" s="244"/>
      <c r="E40" s="244"/>
      <c r="F40" s="244"/>
      <c r="G40" s="1130" t="s">
        <v>495</v>
      </c>
      <c r="H40" s="1131"/>
      <c r="I40" s="1131"/>
      <c r="J40" s="1132"/>
      <c r="K40" s="300" t="s">
        <v>474</v>
      </c>
      <c r="L40" s="300" t="s">
        <v>474</v>
      </c>
      <c r="M40" s="301" t="s">
        <v>474</v>
      </c>
      <c r="N40" s="302" t="s">
        <v>474</v>
      </c>
      <c r="O40" s="293"/>
    </row>
    <row r="41" spans="1:16">
      <c r="A41" s="248"/>
      <c r="B41" s="244"/>
      <c r="C41" s="244"/>
      <c r="D41" s="244"/>
      <c r="E41" s="244"/>
      <c r="F41" s="244"/>
      <c r="G41" s="1136" t="s">
        <v>283</v>
      </c>
      <c r="H41" s="1137"/>
      <c r="I41" s="1137"/>
      <c r="J41" s="1138"/>
      <c r="K41" s="294">
        <v>7521041</v>
      </c>
      <c r="L41" s="300">
        <v>10524</v>
      </c>
      <c r="M41" s="301">
        <v>13108</v>
      </c>
      <c r="N41" s="302">
        <v>-19.7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28698785</v>
      </c>
      <c r="J51" s="320">
        <v>41313</v>
      </c>
      <c r="K51" s="321">
        <v>-30.1</v>
      </c>
      <c r="L51" s="322">
        <v>41485</v>
      </c>
      <c r="M51" s="323">
        <v>-25.4</v>
      </c>
      <c r="N51" s="324">
        <v>-4.7</v>
      </c>
    </row>
    <row r="52" spans="1:14">
      <c r="A52" s="248"/>
      <c r="B52" s="244"/>
      <c r="C52" s="244"/>
      <c r="D52" s="244"/>
      <c r="E52" s="244"/>
      <c r="F52" s="244"/>
      <c r="G52" s="325"/>
      <c r="H52" s="326" t="s">
        <v>506</v>
      </c>
      <c r="I52" s="327">
        <v>16386993</v>
      </c>
      <c r="J52" s="328">
        <v>23590</v>
      </c>
      <c r="K52" s="329">
        <v>-36.1</v>
      </c>
      <c r="L52" s="330">
        <v>28975</v>
      </c>
      <c r="M52" s="331">
        <v>-23.2</v>
      </c>
      <c r="N52" s="332">
        <v>-12.9</v>
      </c>
    </row>
    <row r="53" spans="1:14">
      <c r="A53" s="248"/>
      <c r="B53" s="244"/>
      <c r="C53" s="244"/>
      <c r="D53" s="244"/>
      <c r="E53" s="244"/>
      <c r="F53" s="244"/>
      <c r="G53" s="310" t="s">
        <v>507</v>
      </c>
      <c r="H53" s="311"/>
      <c r="I53" s="319">
        <v>23298961</v>
      </c>
      <c r="J53" s="320">
        <v>33503</v>
      </c>
      <c r="K53" s="321">
        <v>-18.899999999999999</v>
      </c>
      <c r="L53" s="322">
        <v>39651</v>
      </c>
      <c r="M53" s="323">
        <v>-4.4000000000000004</v>
      </c>
      <c r="N53" s="324">
        <v>-14.5</v>
      </c>
    </row>
    <row r="54" spans="1:14">
      <c r="A54" s="248"/>
      <c r="B54" s="244"/>
      <c r="C54" s="244"/>
      <c r="D54" s="244"/>
      <c r="E54" s="244"/>
      <c r="F54" s="244"/>
      <c r="G54" s="325"/>
      <c r="H54" s="326" t="s">
        <v>506</v>
      </c>
      <c r="I54" s="327">
        <v>11968994</v>
      </c>
      <c r="J54" s="328">
        <v>17211</v>
      </c>
      <c r="K54" s="329">
        <v>-27</v>
      </c>
      <c r="L54" s="330">
        <v>28525</v>
      </c>
      <c r="M54" s="331">
        <v>-1.6</v>
      </c>
      <c r="N54" s="332">
        <v>-25.4</v>
      </c>
    </row>
    <row r="55" spans="1:14">
      <c r="A55" s="248"/>
      <c r="B55" s="244"/>
      <c r="C55" s="244"/>
      <c r="D55" s="244"/>
      <c r="E55" s="244"/>
      <c r="F55" s="244"/>
      <c r="G55" s="310" t="s">
        <v>508</v>
      </c>
      <c r="H55" s="311"/>
      <c r="I55" s="319">
        <v>23978101</v>
      </c>
      <c r="J55" s="320">
        <v>33791</v>
      </c>
      <c r="K55" s="321">
        <v>0.9</v>
      </c>
      <c r="L55" s="322">
        <v>37665</v>
      </c>
      <c r="M55" s="323">
        <v>-5</v>
      </c>
      <c r="N55" s="324">
        <v>5.9</v>
      </c>
    </row>
    <row r="56" spans="1:14">
      <c r="A56" s="248"/>
      <c r="B56" s="244"/>
      <c r="C56" s="244"/>
      <c r="D56" s="244"/>
      <c r="E56" s="244"/>
      <c r="F56" s="244"/>
      <c r="G56" s="325"/>
      <c r="H56" s="326" t="s">
        <v>506</v>
      </c>
      <c r="I56" s="327">
        <v>14689196</v>
      </c>
      <c r="J56" s="328">
        <v>20700</v>
      </c>
      <c r="K56" s="329">
        <v>20.3</v>
      </c>
      <c r="L56" s="330">
        <v>25730</v>
      </c>
      <c r="M56" s="331">
        <v>-9.8000000000000007</v>
      </c>
      <c r="N56" s="332">
        <v>30.1</v>
      </c>
    </row>
    <row r="57" spans="1:14">
      <c r="A57" s="248"/>
      <c r="B57" s="244"/>
      <c r="C57" s="244"/>
      <c r="D57" s="244"/>
      <c r="E57" s="244"/>
      <c r="F57" s="244"/>
      <c r="G57" s="310" t="s">
        <v>509</v>
      </c>
      <c r="H57" s="311"/>
      <c r="I57" s="319">
        <v>23957384</v>
      </c>
      <c r="J57" s="320">
        <v>33685</v>
      </c>
      <c r="K57" s="321">
        <v>-0.3</v>
      </c>
      <c r="L57" s="322">
        <v>36861</v>
      </c>
      <c r="M57" s="323">
        <v>-2.1</v>
      </c>
      <c r="N57" s="324">
        <v>1.8</v>
      </c>
    </row>
    <row r="58" spans="1:14">
      <c r="A58" s="248"/>
      <c r="B58" s="244"/>
      <c r="C58" s="244"/>
      <c r="D58" s="244"/>
      <c r="E58" s="244"/>
      <c r="F58" s="244"/>
      <c r="G58" s="325"/>
      <c r="H58" s="326" t="s">
        <v>506</v>
      </c>
      <c r="I58" s="327">
        <v>14399065</v>
      </c>
      <c r="J58" s="328">
        <v>20246</v>
      </c>
      <c r="K58" s="329">
        <v>-2.2000000000000002</v>
      </c>
      <c r="L58" s="330">
        <v>23990</v>
      </c>
      <c r="M58" s="331">
        <v>-6.8</v>
      </c>
      <c r="N58" s="332">
        <v>4.5999999999999996</v>
      </c>
    </row>
    <row r="59" spans="1:14">
      <c r="A59" s="248"/>
      <c r="B59" s="244"/>
      <c r="C59" s="244"/>
      <c r="D59" s="244"/>
      <c r="E59" s="244"/>
      <c r="F59" s="244"/>
      <c r="G59" s="310" t="s">
        <v>510</v>
      </c>
      <c r="H59" s="311"/>
      <c r="I59" s="319">
        <v>30468714</v>
      </c>
      <c r="J59" s="320">
        <v>42634</v>
      </c>
      <c r="K59" s="321">
        <v>26.6</v>
      </c>
      <c r="L59" s="322">
        <v>47064</v>
      </c>
      <c r="M59" s="323">
        <v>27.7</v>
      </c>
      <c r="N59" s="324">
        <v>-1.1000000000000001</v>
      </c>
    </row>
    <row r="60" spans="1:14">
      <c r="A60" s="248"/>
      <c r="B60" s="244"/>
      <c r="C60" s="244"/>
      <c r="D60" s="244"/>
      <c r="E60" s="244"/>
      <c r="F60" s="244"/>
      <c r="G60" s="325"/>
      <c r="H60" s="326" t="s">
        <v>506</v>
      </c>
      <c r="I60" s="333">
        <v>20812142</v>
      </c>
      <c r="J60" s="328">
        <v>29122</v>
      </c>
      <c r="K60" s="329">
        <v>43.8</v>
      </c>
      <c r="L60" s="330">
        <v>32508</v>
      </c>
      <c r="M60" s="331">
        <v>35.5</v>
      </c>
      <c r="N60" s="332">
        <v>8.3000000000000007</v>
      </c>
    </row>
    <row r="61" spans="1:14">
      <c r="A61" s="248"/>
      <c r="B61" s="244"/>
      <c r="C61" s="244"/>
      <c r="D61" s="244"/>
      <c r="E61" s="244"/>
      <c r="F61" s="244"/>
      <c r="G61" s="310" t="s">
        <v>511</v>
      </c>
      <c r="H61" s="334"/>
      <c r="I61" s="335">
        <v>26080389</v>
      </c>
      <c r="J61" s="336">
        <v>36985</v>
      </c>
      <c r="K61" s="337">
        <v>-4.4000000000000004</v>
      </c>
      <c r="L61" s="338">
        <v>40545</v>
      </c>
      <c r="M61" s="339">
        <v>-1.8</v>
      </c>
      <c r="N61" s="324">
        <v>-2.6</v>
      </c>
    </row>
    <row r="62" spans="1:14">
      <c r="A62" s="248"/>
      <c r="B62" s="244"/>
      <c r="C62" s="244"/>
      <c r="D62" s="244"/>
      <c r="E62" s="244"/>
      <c r="F62" s="244"/>
      <c r="G62" s="325"/>
      <c r="H62" s="326" t="s">
        <v>506</v>
      </c>
      <c r="I62" s="327">
        <v>15651278</v>
      </c>
      <c r="J62" s="328">
        <v>22174</v>
      </c>
      <c r="K62" s="329">
        <v>-0.2</v>
      </c>
      <c r="L62" s="330">
        <v>27946</v>
      </c>
      <c r="M62" s="331">
        <v>-1.2</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15.9</v>
      </c>
      <c r="G47" s="12">
        <v>16.86</v>
      </c>
      <c r="H47" s="12">
        <v>18.239999999999998</v>
      </c>
      <c r="I47" s="12">
        <v>19.309999999999999</v>
      </c>
      <c r="J47" s="13">
        <v>15.92</v>
      </c>
    </row>
    <row r="48" spans="2:10" ht="57.75" customHeight="1">
      <c r="B48" s="14"/>
      <c r="C48" s="1141" t="s">
        <v>4</v>
      </c>
      <c r="D48" s="1141"/>
      <c r="E48" s="1142"/>
      <c r="F48" s="15">
        <v>2.56</v>
      </c>
      <c r="G48" s="16">
        <v>3.2</v>
      </c>
      <c r="H48" s="16">
        <v>3.25</v>
      </c>
      <c r="I48" s="16">
        <v>2.87</v>
      </c>
      <c r="J48" s="17">
        <v>2.86</v>
      </c>
    </row>
    <row r="49" spans="2:10" ht="57.75" customHeight="1" thickBot="1">
      <c r="B49" s="18"/>
      <c r="C49" s="1143" t="s">
        <v>5</v>
      </c>
      <c r="D49" s="1143"/>
      <c r="E49" s="1144"/>
      <c r="F49" s="19" t="s">
        <v>518</v>
      </c>
      <c r="G49" s="20" t="s">
        <v>519</v>
      </c>
      <c r="H49" s="20" t="s">
        <v>520</v>
      </c>
      <c r="I49" s="20">
        <v>0.53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522</v>
      </c>
      <c r="D34" s="1151"/>
      <c r="E34" s="1152"/>
      <c r="F34" s="32">
        <v>2.56</v>
      </c>
      <c r="G34" s="33">
        <v>3.2</v>
      </c>
      <c r="H34" s="33">
        <v>3.25</v>
      </c>
      <c r="I34" s="33">
        <v>2.87</v>
      </c>
      <c r="J34" s="34">
        <v>2.85</v>
      </c>
      <c r="K34" s="22"/>
      <c r="L34" s="22"/>
      <c r="M34" s="22"/>
      <c r="N34" s="22"/>
      <c r="O34" s="22"/>
      <c r="P34" s="22"/>
    </row>
    <row r="35" spans="1:16" ht="39" customHeight="1">
      <c r="A35" s="22"/>
      <c r="B35" s="35"/>
      <c r="C35" s="1145" t="s">
        <v>523</v>
      </c>
      <c r="D35" s="1146"/>
      <c r="E35" s="1147"/>
      <c r="F35" s="36">
        <v>0.37</v>
      </c>
      <c r="G35" s="37">
        <v>0.39</v>
      </c>
      <c r="H35" s="37">
        <v>0.4</v>
      </c>
      <c r="I35" s="37">
        <v>0.39</v>
      </c>
      <c r="J35" s="38">
        <v>0.38</v>
      </c>
      <c r="K35" s="22"/>
      <c r="L35" s="22"/>
      <c r="M35" s="22"/>
      <c r="N35" s="22"/>
      <c r="O35" s="22"/>
      <c r="P35" s="22"/>
    </row>
    <row r="36" spans="1:16" ht="39" customHeight="1">
      <c r="A36" s="22"/>
      <c r="B36" s="35"/>
      <c r="C36" s="1145" t="s">
        <v>524</v>
      </c>
      <c r="D36" s="1146"/>
      <c r="E36" s="1147"/>
      <c r="F36" s="36">
        <v>0.14000000000000001</v>
      </c>
      <c r="G36" s="37">
        <v>0.05</v>
      </c>
      <c r="H36" s="37">
        <v>0.04</v>
      </c>
      <c r="I36" s="37">
        <v>0.11</v>
      </c>
      <c r="J36" s="38">
        <v>0.11</v>
      </c>
      <c r="K36" s="22"/>
      <c r="L36" s="22"/>
      <c r="M36" s="22"/>
      <c r="N36" s="22"/>
      <c r="O36" s="22"/>
      <c r="P36" s="22"/>
    </row>
    <row r="37" spans="1:16" ht="39" customHeight="1">
      <c r="A37" s="22"/>
      <c r="B37" s="35"/>
      <c r="C37" s="1145" t="s">
        <v>525</v>
      </c>
      <c r="D37" s="1146"/>
      <c r="E37" s="1147"/>
      <c r="F37" s="36">
        <v>0.01</v>
      </c>
      <c r="G37" s="37">
        <v>0.01</v>
      </c>
      <c r="H37" s="37">
        <v>0.02</v>
      </c>
      <c r="I37" s="37">
        <v>0.02</v>
      </c>
      <c r="J37" s="38">
        <v>0.01</v>
      </c>
      <c r="K37" s="22"/>
      <c r="L37" s="22"/>
      <c r="M37" s="22"/>
      <c r="N37" s="22"/>
      <c r="O37" s="22"/>
      <c r="P37" s="22"/>
    </row>
    <row r="38" spans="1:16" ht="39" customHeight="1">
      <c r="A38" s="22"/>
      <c r="B38" s="35"/>
      <c r="C38" s="1145" t="s">
        <v>526</v>
      </c>
      <c r="D38" s="1146"/>
      <c r="E38" s="1147"/>
      <c r="F38" s="36">
        <v>0</v>
      </c>
      <c r="G38" s="37">
        <v>0</v>
      </c>
      <c r="H38" s="37">
        <v>0</v>
      </c>
      <c r="I38" s="37">
        <v>0</v>
      </c>
      <c r="J38" s="38">
        <v>0</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9307</v>
      </c>
      <c r="L45" s="60">
        <v>8819</v>
      </c>
      <c r="M45" s="60">
        <v>8588</v>
      </c>
      <c r="N45" s="60">
        <v>7769</v>
      </c>
      <c r="O45" s="61">
        <v>5075</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v>326</v>
      </c>
      <c r="L47" s="64">
        <v>400</v>
      </c>
      <c r="M47" s="64">
        <v>464</v>
      </c>
      <c r="N47" s="64">
        <v>508</v>
      </c>
      <c r="O47" s="65">
        <v>549</v>
      </c>
      <c r="P47" s="48"/>
      <c r="Q47" s="48"/>
      <c r="R47" s="48"/>
      <c r="S47" s="48"/>
      <c r="T47" s="48"/>
      <c r="U47" s="48"/>
    </row>
    <row r="48" spans="1:21" ht="30.75" customHeight="1">
      <c r="A48" s="48"/>
      <c r="B48" s="1163"/>
      <c r="C48" s="1164"/>
      <c r="D48" s="62"/>
      <c r="E48" s="1155" t="s">
        <v>15</v>
      </c>
      <c r="F48" s="1155"/>
      <c r="G48" s="1155"/>
      <c r="H48" s="1155"/>
      <c r="I48" s="1155"/>
      <c r="J48" s="1156"/>
      <c r="K48" s="63">
        <v>149</v>
      </c>
      <c r="L48" s="64">
        <v>113</v>
      </c>
      <c r="M48" s="64">
        <v>123</v>
      </c>
      <c r="N48" s="64">
        <v>123</v>
      </c>
      <c r="O48" s="65">
        <v>158</v>
      </c>
      <c r="P48" s="48"/>
      <c r="Q48" s="48"/>
      <c r="R48" s="48"/>
      <c r="S48" s="48"/>
      <c r="T48" s="48"/>
      <c r="U48" s="48"/>
    </row>
    <row r="49" spans="1:21" ht="30.75" customHeight="1">
      <c r="A49" s="48"/>
      <c r="B49" s="1163"/>
      <c r="C49" s="1164"/>
      <c r="D49" s="62"/>
      <c r="E49" s="1155" t="s">
        <v>16</v>
      </c>
      <c r="F49" s="1155"/>
      <c r="G49" s="1155"/>
      <c r="H49" s="1155"/>
      <c r="I49" s="1155"/>
      <c r="J49" s="1156"/>
      <c r="K49" s="63">
        <v>617</v>
      </c>
      <c r="L49" s="64">
        <v>529</v>
      </c>
      <c r="M49" s="64">
        <v>534</v>
      </c>
      <c r="N49" s="64">
        <v>423</v>
      </c>
      <c r="O49" s="65">
        <v>335</v>
      </c>
      <c r="P49" s="48"/>
      <c r="Q49" s="48"/>
      <c r="R49" s="48"/>
      <c r="S49" s="48"/>
      <c r="T49" s="48"/>
      <c r="U49" s="48"/>
    </row>
    <row r="50" spans="1:21" ht="30.75" customHeight="1">
      <c r="A50" s="48"/>
      <c r="B50" s="1163"/>
      <c r="C50" s="1164"/>
      <c r="D50" s="62"/>
      <c r="E50" s="1155" t="s">
        <v>17</v>
      </c>
      <c r="F50" s="1155"/>
      <c r="G50" s="1155"/>
      <c r="H50" s="1155"/>
      <c r="I50" s="1155"/>
      <c r="J50" s="1156"/>
      <c r="K50" s="63">
        <v>1350</v>
      </c>
      <c r="L50" s="64">
        <v>1315</v>
      </c>
      <c r="M50" s="64">
        <v>1124</v>
      </c>
      <c r="N50" s="64">
        <v>1736</v>
      </c>
      <c r="O50" s="65">
        <v>1403</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11416</v>
      </c>
      <c r="L52" s="64">
        <v>11867</v>
      </c>
      <c r="M52" s="64">
        <v>12449</v>
      </c>
      <c r="N52" s="64">
        <v>12699</v>
      </c>
      <c r="O52" s="65">
        <v>12551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333</v>
      </c>
      <c r="L53" s="69">
        <v>-691</v>
      </c>
      <c r="M53" s="69">
        <v>-1616</v>
      </c>
      <c r="N53" s="69">
        <v>-2140</v>
      </c>
      <c r="O53" s="70">
        <v>-5031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60071</v>
      </c>
      <c r="J41" s="83">
        <v>58232</v>
      </c>
      <c r="K41" s="83">
        <v>57417</v>
      </c>
      <c r="L41" s="83">
        <v>53043</v>
      </c>
      <c r="M41" s="84">
        <v>53776</v>
      </c>
    </row>
    <row r="42" spans="2:13" ht="27.75" customHeight="1">
      <c r="B42" s="1171"/>
      <c r="C42" s="1172"/>
      <c r="D42" s="85"/>
      <c r="E42" s="1177" t="s">
        <v>26</v>
      </c>
      <c r="F42" s="1177"/>
      <c r="G42" s="1177"/>
      <c r="H42" s="1178"/>
      <c r="I42" s="86">
        <v>23974</v>
      </c>
      <c r="J42" s="87">
        <v>24985</v>
      </c>
      <c r="K42" s="87">
        <v>24015</v>
      </c>
      <c r="L42" s="87">
        <v>22763</v>
      </c>
      <c r="M42" s="88">
        <v>22481</v>
      </c>
    </row>
    <row r="43" spans="2:13" ht="27.75" customHeight="1">
      <c r="B43" s="1171"/>
      <c r="C43" s="1172"/>
      <c r="D43" s="85"/>
      <c r="E43" s="1177" t="s">
        <v>27</v>
      </c>
      <c r="F43" s="1177"/>
      <c r="G43" s="1177"/>
      <c r="H43" s="1178"/>
      <c r="I43" s="86">
        <v>1645</v>
      </c>
      <c r="J43" s="87">
        <v>1154</v>
      </c>
      <c r="K43" s="87">
        <v>1306</v>
      </c>
      <c r="L43" s="87">
        <v>1472</v>
      </c>
      <c r="M43" s="88">
        <v>1316</v>
      </c>
    </row>
    <row r="44" spans="2:13" ht="27.75" customHeight="1">
      <c r="B44" s="1171"/>
      <c r="C44" s="1172"/>
      <c r="D44" s="85"/>
      <c r="E44" s="1177" t="s">
        <v>28</v>
      </c>
      <c r="F44" s="1177"/>
      <c r="G44" s="1177"/>
      <c r="H44" s="1178"/>
      <c r="I44" s="86">
        <v>3057</v>
      </c>
      <c r="J44" s="87">
        <v>2331</v>
      </c>
      <c r="K44" s="87">
        <v>1859</v>
      </c>
      <c r="L44" s="87">
        <v>1883</v>
      </c>
      <c r="M44" s="88">
        <v>1829</v>
      </c>
    </row>
    <row r="45" spans="2:13" ht="27.75" customHeight="1">
      <c r="B45" s="1171"/>
      <c r="C45" s="1172"/>
      <c r="D45" s="85"/>
      <c r="E45" s="1177" t="s">
        <v>29</v>
      </c>
      <c r="F45" s="1177"/>
      <c r="G45" s="1177"/>
      <c r="H45" s="1178"/>
      <c r="I45" s="86">
        <v>42328</v>
      </c>
      <c r="J45" s="87">
        <v>41247</v>
      </c>
      <c r="K45" s="87">
        <v>40982</v>
      </c>
      <c r="L45" s="87">
        <v>38970</v>
      </c>
      <c r="M45" s="88">
        <v>37781</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66615</v>
      </c>
      <c r="J49" s="87">
        <v>65417</v>
      </c>
      <c r="K49" s="87">
        <v>65532</v>
      </c>
      <c r="L49" s="87">
        <v>69494</v>
      </c>
      <c r="M49" s="88">
        <v>68998</v>
      </c>
    </row>
    <row r="50" spans="2:13" ht="27.75" customHeight="1">
      <c r="B50" s="1171"/>
      <c r="C50" s="1172"/>
      <c r="D50" s="85"/>
      <c r="E50" s="1177" t="s">
        <v>35</v>
      </c>
      <c r="F50" s="1177"/>
      <c r="G50" s="1177"/>
      <c r="H50" s="1178"/>
      <c r="I50" s="86">
        <v>3550</v>
      </c>
      <c r="J50" s="87">
        <v>3514</v>
      </c>
      <c r="K50" s="87">
        <v>4370</v>
      </c>
      <c r="L50" s="87">
        <v>4726</v>
      </c>
      <c r="M50" s="88">
        <v>5537</v>
      </c>
    </row>
    <row r="51" spans="2:13" ht="27.75" customHeight="1">
      <c r="B51" s="1173"/>
      <c r="C51" s="1174"/>
      <c r="D51" s="85"/>
      <c r="E51" s="1177" t="s">
        <v>36</v>
      </c>
      <c r="F51" s="1177"/>
      <c r="G51" s="1177"/>
      <c r="H51" s="1178"/>
      <c r="I51" s="86">
        <v>177803</v>
      </c>
      <c r="J51" s="87">
        <v>178236</v>
      </c>
      <c r="K51" s="87">
        <v>173629</v>
      </c>
      <c r="L51" s="87">
        <v>162026</v>
      </c>
      <c r="M51" s="88">
        <v>154711</v>
      </c>
    </row>
    <row r="52" spans="2:13" ht="27.75" customHeight="1" thickBot="1">
      <c r="B52" s="1181" t="s">
        <v>37</v>
      </c>
      <c r="C52" s="1182"/>
      <c r="D52" s="90"/>
      <c r="E52" s="1183" t="s">
        <v>38</v>
      </c>
      <c r="F52" s="1183"/>
      <c r="G52" s="1183"/>
      <c r="H52" s="1184"/>
      <c r="I52" s="91">
        <v>-116892</v>
      </c>
      <c r="J52" s="92">
        <v>-119219</v>
      </c>
      <c r="K52" s="92">
        <v>-117952</v>
      </c>
      <c r="L52" s="92">
        <v>-118116</v>
      </c>
      <c r="M52" s="93">
        <v>-112063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41313</v>
      </c>
      <c r="E3" s="116"/>
      <c r="F3" s="117">
        <v>41485</v>
      </c>
      <c r="G3" s="118"/>
      <c r="H3" s="119"/>
    </row>
    <row r="4" spans="1:8">
      <c r="A4" s="120"/>
      <c r="B4" s="121"/>
      <c r="C4" s="122"/>
      <c r="D4" s="123">
        <v>23590</v>
      </c>
      <c r="E4" s="124"/>
      <c r="F4" s="125">
        <v>28975</v>
      </c>
      <c r="G4" s="126"/>
      <c r="H4" s="127"/>
    </row>
    <row r="5" spans="1:8">
      <c r="A5" s="108" t="s">
        <v>507</v>
      </c>
      <c r="B5" s="113"/>
      <c r="C5" s="114"/>
      <c r="D5" s="115">
        <v>33503</v>
      </c>
      <c r="E5" s="116"/>
      <c r="F5" s="117">
        <v>39651</v>
      </c>
      <c r="G5" s="118"/>
      <c r="H5" s="119"/>
    </row>
    <row r="6" spans="1:8">
      <c r="A6" s="120"/>
      <c r="B6" s="121"/>
      <c r="C6" s="122"/>
      <c r="D6" s="123">
        <v>17211</v>
      </c>
      <c r="E6" s="124"/>
      <c r="F6" s="125">
        <v>28525</v>
      </c>
      <c r="G6" s="126"/>
      <c r="H6" s="127"/>
    </row>
    <row r="7" spans="1:8">
      <c r="A7" s="108" t="s">
        <v>508</v>
      </c>
      <c r="B7" s="113"/>
      <c r="C7" s="114"/>
      <c r="D7" s="115">
        <v>33791</v>
      </c>
      <c r="E7" s="116"/>
      <c r="F7" s="117">
        <v>37665</v>
      </c>
      <c r="G7" s="118"/>
      <c r="H7" s="119"/>
    </row>
    <row r="8" spans="1:8">
      <c r="A8" s="120"/>
      <c r="B8" s="121"/>
      <c r="C8" s="122"/>
      <c r="D8" s="123">
        <v>20700</v>
      </c>
      <c r="E8" s="124"/>
      <c r="F8" s="125">
        <v>25730</v>
      </c>
      <c r="G8" s="126"/>
      <c r="H8" s="127"/>
    </row>
    <row r="9" spans="1:8">
      <c r="A9" s="108" t="s">
        <v>509</v>
      </c>
      <c r="B9" s="113"/>
      <c r="C9" s="114"/>
      <c r="D9" s="115">
        <v>33685</v>
      </c>
      <c r="E9" s="116"/>
      <c r="F9" s="117">
        <v>36861</v>
      </c>
      <c r="G9" s="118"/>
      <c r="H9" s="119"/>
    </row>
    <row r="10" spans="1:8">
      <c r="A10" s="120"/>
      <c r="B10" s="121"/>
      <c r="C10" s="122"/>
      <c r="D10" s="123">
        <v>20246</v>
      </c>
      <c r="E10" s="124"/>
      <c r="F10" s="125">
        <v>23990</v>
      </c>
      <c r="G10" s="126"/>
      <c r="H10" s="127"/>
    </row>
    <row r="11" spans="1:8">
      <c r="A11" s="108" t="s">
        <v>510</v>
      </c>
      <c r="B11" s="113"/>
      <c r="C11" s="114"/>
      <c r="D11" s="115">
        <v>42634</v>
      </c>
      <c r="E11" s="116"/>
      <c r="F11" s="117">
        <v>47064</v>
      </c>
      <c r="G11" s="118"/>
      <c r="H11" s="119"/>
    </row>
    <row r="12" spans="1:8">
      <c r="A12" s="120"/>
      <c r="B12" s="121"/>
      <c r="C12" s="128"/>
      <c r="D12" s="123">
        <v>29122</v>
      </c>
      <c r="E12" s="124"/>
      <c r="F12" s="125">
        <v>32508</v>
      </c>
      <c r="G12" s="126"/>
      <c r="H12" s="127"/>
    </row>
    <row r="13" spans="1:8">
      <c r="A13" s="108"/>
      <c r="B13" s="113"/>
      <c r="C13" s="129"/>
      <c r="D13" s="130">
        <v>36985</v>
      </c>
      <c r="E13" s="131"/>
      <c r="F13" s="132">
        <v>40545</v>
      </c>
      <c r="G13" s="133"/>
      <c r="H13" s="119"/>
    </row>
    <row r="14" spans="1:8">
      <c r="A14" s="120"/>
      <c r="B14" s="121"/>
      <c r="C14" s="122"/>
      <c r="D14" s="123">
        <v>22174</v>
      </c>
      <c r="E14" s="124"/>
      <c r="F14" s="125">
        <v>27946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2.56</v>
      </c>
      <c r="C19" s="134">
        <f>ROUND(VALUE(SUBSTITUTE(実質収支比率等に係る経年分析!G$48,"▲","-")),2)</f>
        <v>3.2</v>
      </c>
      <c r="D19" s="134">
        <f>ROUND(VALUE(SUBSTITUTE(実質収支比率等に係る経年分析!H$48,"▲","-")),2)</f>
        <v>3.25</v>
      </c>
      <c r="E19" s="134">
        <f>ROUND(VALUE(SUBSTITUTE(実質収支比率等に係る経年分析!I$48,"▲","-")),2)</f>
        <v>2.87</v>
      </c>
      <c r="F19" s="134">
        <f>ROUND(VALUE(SUBSTITUTE(実質収支比率等に係る経年分析!J$48,"▲","-")),2)</f>
        <v>2.86</v>
      </c>
    </row>
    <row r="20" spans="1:11">
      <c r="A20" s="134" t="s">
        <v>43</v>
      </c>
      <c r="B20" s="134">
        <f>ROUND(VALUE(SUBSTITUTE(実質収支比率等に係る経年分析!F$47,"▲","-")),2)</f>
        <v>15.9</v>
      </c>
      <c r="C20" s="134">
        <f>ROUND(VALUE(SUBSTITUTE(実質収支比率等に係る経年分析!G$47,"▲","-")),2)</f>
        <v>16.86</v>
      </c>
      <c r="D20" s="134">
        <f>ROUND(VALUE(SUBSTITUTE(実質収支比率等に係る経年分析!H$47,"▲","-")),2)</f>
        <v>18.239999999999998</v>
      </c>
      <c r="E20" s="134">
        <f>ROUND(VALUE(SUBSTITUTE(実質収支比率等に係る経年分析!I$47,"▲","-")),2)</f>
        <v>19.309999999999999</v>
      </c>
      <c r="F20" s="134">
        <f>ROUND(VALUE(SUBSTITUTE(実質収支比率等に係る経年分析!J$47,"▲","-")),2)</f>
        <v>15.92</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0.53</v>
      </c>
      <c r="F21" s="134">
        <f>IF(ISNUMBER(VALUE(SUBSTITUTE(実質収支比率等に係る経年分析!J$49,"▲","-"))),ROUND(VALUE(SUBSTITUTE(実質収支比率等に係る経年分析!J$49,"▲","-")),2),NA())</f>
        <v>-4.1500000000000004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公共駐車場会計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11416</v>
      </c>
      <c r="E42" s="136"/>
      <c r="F42" s="136"/>
      <c r="G42" s="136">
        <f>'実質公債費比率（分子）の構造'!L$52</f>
        <v>11867</v>
      </c>
      <c r="H42" s="136"/>
      <c r="I42" s="136"/>
      <c r="J42" s="136">
        <f>'実質公債費比率（分子）の構造'!M$52</f>
        <v>12449</v>
      </c>
      <c r="K42" s="136"/>
      <c r="L42" s="136"/>
      <c r="M42" s="136">
        <f>'実質公債費比率（分子）の構造'!N$52</f>
        <v>12699</v>
      </c>
      <c r="N42" s="136"/>
      <c r="O42" s="136"/>
      <c r="P42" s="136">
        <f>'実質公債費比率（分子）の構造'!O$52</f>
        <v>12551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1350</v>
      </c>
      <c r="C44" s="136"/>
      <c r="D44" s="136"/>
      <c r="E44" s="136">
        <f>'実質公債費比率（分子）の構造'!L$50</f>
        <v>1315</v>
      </c>
      <c r="F44" s="136"/>
      <c r="G44" s="136"/>
      <c r="H44" s="136">
        <f>'実質公債費比率（分子）の構造'!M$50</f>
        <v>1124</v>
      </c>
      <c r="I44" s="136"/>
      <c r="J44" s="136"/>
      <c r="K44" s="136">
        <f>'実質公債費比率（分子）の構造'!N$50</f>
        <v>1736</v>
      </c>
      <c r="L44" s="136"/>
      <c r="M44" s="136"/>
      <c r="N44" s="136">
        <f>'実質公債費比率（分子）の構造'!O$50</f>
        <v>1403</v>
      </c>
      <c r="O44" s="136"/>
      <c r="P44" s="136"/>
    </row>
    <row r="45" spans="1:16">
      <c r="A45" s="136" t="s">
        <v>54</v>
      </c>
      <c r="B45" s="136">
        <f>'実質公債費比率（分子）の構造'!K$49</f>
        <v>617</v>
      </c>
      <c r="C45" s="136"/>
      <c r="D45" s="136"/>
      <c r="E45" s="136">
        <f>'実質公債費比率（分子）の構造'!L$49</f>
        <v>529</v>
      </c>
      <c r="F45" s="136"/>
      <c r="G45" s="136"/>
      <c r="H45" s="136">
        <f>'実質公債費比率（分子）の構造'!M$49</f>
        <v>534</v>
      </c>
      <c r="I45" s="136"/>
      <c r="J45" s="136"/>
      <c r="K45" s="136">
        <f>'実質公債費比率（分子）の構造'!N$49</f>
        <v>423</v>
      </c>
      <c r="L45" s="136"/>
      <c r="M45" s="136"/>
      <c r="N45" s="136">
        <f>'実質公債費比率（分子）の構造'!O$49</f>
        <v>335</v>
      </c>
      <c r="O45" s="136"/>
      <c r="P45" s="136"/>
    </row>
    <row r="46" spans="1:16">
      <c r="A46" s="136" t="s">
        <v>55</v>
      </c>
      <c r="B46" s="136">
        <f>'実質公債費比率（分子）の構造'!K$48</f>
        <v>149</v>
      </c>
      <c r="C46" s="136"/>
      <c r="D46" s="136"/>
      <c r="E46" s="136">
        <f>'実質公債費比率（分子）の構造'!L$48</f>
        <v>113</v>
      </c>
      <c r="F46" s="136"/>
      <c r="G46" s="136"/>
      <c r="H46" s="136">
        <f>'実質公債費比率（分子）の構造'!M$48</f>
        <v>123</v>
      </c>
      <c r="I46" s="136"/>
      <c r="J46" s="136"/>
      <c r="K46" s="136">
        <f>'実質公債費比率（分子）の構造'!N$48</f>
        <v>123</v>
      </c>
      <c r="L46" s="136"/>
      <c r="M46" s="136"/>
      <c r="N46" s="136">
        <f>'実質公債費比率（分子）の構造'!O$48</f>
        <v>158</v>
      </c>
      <c r="O46" s="136"/>
      <c r="P46" s="136"/>
    </row>
    <row r="47" spans="1:16">
      <c r="A47" s="136" t="s">
        <v>56</v>
      </c>
      <c r="B47" s="136">
        <f>'実質公債費比率（分子）の構造'!K$47</f>
        <v>326</v>
      </c>
      <c r="C47" s="136"/>
      <c r="D47" s="136"/>
      <c r="E47" s="136">
        <f>'実質公債費比率（分子）の構造'!L$47</f>
        <v>400</v>
      </c>
      <c r="F47" s="136"/>
      <c r="G47" s="136"/>
      <c r="H47" s="136">
        <f>'実質公債費比率（分子）の構造'!M$47</f>
        <v>464</v>
      </c>
      <c r="I47" s="136"/>
      <c r="J47" s="136"/>
      <c r="K47" s="136">
        <f>'実質公債費比率（分子）の構造'!N$47</f>
        <v>508</v>
      </c>
      <c r="L47" s="136"/>
      <c r="M47" s="136"/>
      <c r="N47" s="136">
        <f>'実質公債費比率（分子）の構造'!O$47</f>
        <v>549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9307</v>
      </c>
      <c r="C49" s="136"/>
      <c r="D49" s="136"/>
      <c r="E49" s="136">
        <f>'実質公債費比率（分子）の構造'!L$45</f>
        <v>8819</v>
      </c>
      <c r="F49" s="136"/>
      <c r="G49" s="136"/>
      <c r="H49" s="136">
        <f>'実質公債費比率（分子）の構造'!M$45</f>
        <v>8588</v>
      </c>
      <c r="I49" s="136"/>
      <c r="J49" s="136"/>
      <c r="K49" s="136">
        <f>'実質公債費比率（分子）の構造'!N$45</f>
        <v>7769</v>
      </c>
      <c r="L49" s="136"/>
      <c r="M49" s="136"/>
      <c r="N49" s="136">
        <f>'実質公債費比率（分子）の構造'!O$45</f>
        <v>5075</v>
      </c>
      <c r="O49" s="136"/>
      <c r="P49" s="136"/>
    </row>
    <row r="50" spans="1:16">
      <c r="A50" s="136" t="s">
        <v>59</v>
      </c>
      <c r="B50" s="136" t="e">
        <f>NA()</f>
        <v>#N/A</v>
      </c>
      <c r="C50" s="136">
        <f>IF(ISNUMBER('実質公債費比率（分子）の構造'!K$53),'実質公債費比率（分子）の構造'!K$53,NA())</f>
        <v>333</v>
      </c>
      <c r="D50" s="136" t="e">
        <f>NA()</f>
        <v>#N/A</v>
      </c>
      <c r="E50" s="136" t="e">
        <f>NA()</f>
        <v>#N/A</v>
      </c>
      <c r="F50" s="136">
        <f>IF(ISNUMBER('実質公債費比率（分子）の構造'!L$53),'実質公債費比率（分子）の構造'!L$53,NA())</f>
        <v>-691</v>
      </c>
      <c r="G50" s="136" t="e">
        <f>NA()</f>
        <v>#N/A</v>
      </c>
      <c r="H50" s="136" t="e">
        <f>NA()</f>
        <v>#N/A</v>
      </c>
      <c r="I50" s="136">
        <f>IF(ISNUMBER('実質公債費比率（分子）の構造'!M$53),'実質公債費比率（分子）の構造'!M$53,NA())</f>
        <v>-1616</v>
      </c>
      <c r="J50" s="136" t="e">
        <f>NA()</f>
        <v>#N/A</v>
      </c>
      <c r="K50" s="136" t="e">
        <f>NA()</f>
        <v>#N/A</v>
      </c>
      <c r="L50" s="136">
        <f>IF(ISNUMBER('実質公債費比率（分子）の構造'!N$53),'実質公債費比率（分子）の構造'!N$53,NA())</f>
        <v>-2140</v>
      </c>
      <c r="M50" s="136" t="e">
        <f>NA()</f>
        <v>#N/A</v>
      </c>
      <c r="N50" s="136" t="e">
        <f>NA()</f>
        <v>#N/A</v>
      </c>
      <c r="O50" s="136">
        <f>IF(ISNUMBER('実質公債費比率（分子）の構造'!O$53),'実質公債費比率（分子）の構造'!O$53,NA())</f>
        <v>-5031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177803</v>
      </c>
      <c r="E56" s="135"/>
      <c r="F56" s="135"/>
      <c r="G56" s="135">
        <f>'将来負担比率（分子）の構造'!J$51</f>
        <v>178236</v>
      </c>
      <c r="H56" s="135"/>
      <c r="I56" s="135"/>
      <c r="J56" s="135">
        <f>'将来負担比率（分子）の構造'!K$51</f>
        <v>173629</v>
      </c>
      <c r="K56" s="135"/>
      <c r="L56" s="135"/>
      <c r="M56" s="135">
        <f>'将来負担比率（分子）の構造'!L$51</f>
        <v>162026</v>
      </c>
      <c r="N56" s="135"/>
      <c r="O56" s="135"/>
      <c r="P56" s="135">
        <f>'将来負担比率（分子）の構造'!M$51</f>
        <v>154711</v>
      </c>
    </row>
    <row r="57" spans="1:16">
      <c r="A57" s="135" t="s">
        <v>35</v>
      </c>
      <c r="B57" s="135"/>
      <c r="C57" s="135"/>
      <c r="D57" s="135">
        <f>'将来負担比率（分子）の構造'!I$50</f>
        <v>3550</v>
      </c>
      <c r="E57" s="135"/>
      <c r="F57" s="135"/>
      <c r="G57" s="135">
        <f>'将来負担比率（分子）の構造'!J$50</f>
        <v>3514</v>
      </c>
      <c r="H57" s="135"/>
      <c r="I57" s="135"/>
      <c r="J57" s="135">
        <f>'将来負担比率（分子）の構造'!K$50</f>
        <v>4370</v>
      </c>
      <c r="K57" s="135"/>
      <c r="L57" s="135"/>
      <c r="M57" s="135">
        <f>'将来負担比率（分子）の構造'!L$50</f>
        <v>4726</v>
      </c>
      <c r="N57" s="135"/>
      <c r="O57" s="135"/>
      <c r="P57" s="135">
        <f>'将来負担比率（分子）の構造'!M$50</f>
        <v>5537</v>
      </c>
    </row>
    <row r="58" spans="1:16">
      <c r="A58" s="135" t="s">
        <v>34</v>
      </c>
      <c r="B58" s="135"/>
      <c r="C58" s="135"/>
      <c r="D58" s="135">
        <f>'将来負担比率（分子）の構造'!I$49</f>
        <v>66615</v>
      </c>
      <c r="E58" s="135"/>
      <c r="F58" s="135"/>
      <c r="G58" s="135">
        <f>'将来負担比率（分子）の構造'!J$49</f>
        <v>65417</v>
      </c>
      <c r="H58" s="135"/>
      <c r="I58" s="135"/>
      <c r="J58" s="135">
        <f>'将来負担比率（分子）の構造'!K$49</f>
        <v>65532</v>
      </c>
      <c r="K58" s="135"/>
      <c r="L58" s="135"/>
      <c r="M58" s="135">
        <f>'将来負担比率（分子）の構造'!L$49</f>
        <v>69494</v>
      </c>
      <c r="N58" s="135"/>
      <c r="O58" s="135"/>
      <c r="P58" s="135">
        <f>'将来負担比率（分子）の構造'!M$49</f>
        <v>68998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42328</v>
      </c>
      <c r="C62" s="135"/>
      <c r="D62" s="135"/>
      <c r="E62" s="135">
        <f>'将来負担比率（分子）の構造'!J$45</f>
        <v>41247</v>
      </c>
      <c r="F62" s="135"/>
      <c r="G62" s="135"/>
      <c r="H62" s="135">
        <f>'将来負担比率（分子）の構造'!K$45</f>
        <v>40982</v>
      </c>
      <c r="I62" s="135"/>
      <c r="J62" s="135"/>
      <c r="K62" s="135">
        <f>'将来負担比率（分子）の構造'!L$45</f>
        <v>38970</v>
      </c>
      <c r="L62" s="135"/>
      <c r="M62" s="135"/>
      <c r="N62" s="135">
        <f>'将来負担比率（分子）の構造'!M$45</f>
        <v>37781</v>
      </c>
      <c r="O62" s="135"/>
      <c r="P62" s="135"/>
    </row>
    <row r="63" spans="1:16">
      <c r="A63" s="135" t="s">
        <v>28</v>
      </c>
      <c r="B63" s="135">
        <f>'将来負担比率（分子）の構造'!I$44</f>
        <v>3057</v>
      </c>
      <c r="C63" s="135"/>
      <c r="D63" s="135"/>
      <c r="E63" s="135">
        <f>'将来負担比率（分子）の構造'!J$44</f>
        <v>2331</v>
      </c>
      <c r="F63" s="135"/>
      <c r="G63" s="135"/>
      <c r="H63" s="135">
        <f>'将来負担比率（分子）の構造'!K$44</f>
        <v>1859</v>
      </c>
      <c r="I63" s="135"/>
      <c r="J63" s="135"/>
      <c r="K63" s="135">
        <f>'将来負担比率（分子）の構造'!L$44</f>
        <v>1883</v>
      </c>
      <c r="L63" s="135"/>
      <c r="M63" s="135"/>
      <c r="N63" s="135">
        <f>'将来負担比率（分子）の構造'!M$44</f>
        <v>1829</v>
      </c>
      <c r="O63" s="135"/>
      <c r="P63" s="135"/>
    </row>
    <row r="64" spans="1:16">
      <c r="A64" s="135" t="s">
        <v>27</v>
      </c>
      <c r="B64" s="135">
        <f>'将来負担比率（分子）の構造'!I$43</f>
        <v>1645</v>
      </c>
      <c r="C64" s="135"/>
      <c r="D64" s="135"/>
      <c r="E64" s="135">
        <f>'将来負担比率（分子）の構造'!J$43</f>
        <v>1154</v>
      </c>
      <c r="F64" s="135"/>
      <c r="G64" s="135"/>
      <c r="H64" s="135">
        <f>'将来負担比率（分子）の構造'!K$43</f>
        <v>1306</v>
      </c>
      <c r="I64" s="135"/>
      <c r="J64" s="135"/>
      <c r="K64" s="135">
        <f>'将来負担比率（分子）の構造'!L$43</f>
        <v>1472</v>
      </c>
      <c r="L64" s="135"/>
      <c r="M64" s="135"/>
      <c r="N64" s="135">
        <f>'将来負担比率（分子）の構造'!M$43</f>
        <v>1316</v>
      </c>
      <c r="O64" s="135"/>
      <c r="P64" s="135"/>
    </row>
    <row r="65" spans="1:16">
      <c r="A65" s="135" t="s">
        <v>26</v>
      </c>
      <c r="B65" s="135">
        <f>'将来負担比率（分子）の構造'!I$42</f>
        <v>23974</v>
      </c>
      <c r="C65" s="135"/>
      <c r="D65" s="135"/>
      <c r="E65" s="135">
        <f>'将来負担比率（分子）の構造'!J$42</f>
        <v>24985</v>
      </c>
      <c r="F65" s="135"/>
      <c r="G65" s="135"/>
      <c r="H65" s="135">
        <f>'将来負担比率（分子）の構造'!K$42</f>
        <v>24015</v>
      </c>
      <c r="I65" s="135"/>
      <c r="J65" s="135"/>
      <c r="K65" s="135">
        <f>'将来負担比率（分子）の構造'!L$42</f>
        <v>22763</v>
      </c>
      <c r="L65" s="135"/>
      <c r="M65" s="135"/>
      <c r="N65" s="135">
        <f>'将来負担比率（分子）の構造'!M$42</f>
        <v>22481</v>
      </c>
      <c r="O65" s="135"/>
      <c r="P65" s="135"/>
    </row>
    <row r="66" spans="1:16">
      <c r="A66" s="135" t="s">
        <v>25</v>
      </c>
      <c r="B66" s="135">
        <f>'将来負担比率（分子）の構造'!I$41</f>
        <v>60071</v>
      </c>
      <c r="C66" s="135"/>
      <c r="D66" s="135"/>
      <c r="E66" s="135">
        <f>'将来負担比率（分子）の構造'!J$41</f>
        <v>58232</v>
      </c>
      <c r="F66" s="135"/>
      <c r="G66" s="135"/>
      <c r="H66" s="135">
        <f>'将来負担比率（分子）の構造'!K$41</f>
        <v>57417</v>
      </c>
      <c r="I66" s="135"/>
      <c r="J66" s="135"/>
      <c r="K66" s="135">
        <f>'将来負担比率（分子）の構造'!L$41</f>
        <v>53043</v>
      </c>
      <c r="L66" s="135"/>
      <c r="M66" s="135"/>
      <c r="N66" s="135">
        <f>'将来負担比率（分子）の構造'!M$41</f>
        <v>53776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nerima</cp:lastModifiedBy>
  <cp:lastPrinted>2016-04-21T01:05:56Z</cp:lastPrinted>
  <dcterms:created xsi:type="dcterms:W3CDTF">2016-02-15T01:07:17Z</dcterms:created>
  <dcterms:modified xsi:type="dcterms:W3CDTF">2017-02-26T23:46:53Z</dcterms:modified>
  <cp:category/>
</cp:coreProperties>
</file>