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３年度　決算統計\43 財政状況資料集の公表\1回目\06 都→区（再修正確認・総務省修正部分確認依頼）\20_練馬区\"/>
    </mc:Choice>
  </mc:AlternateContent>
  <bookViews>
    <workbookView xWindow="0" yWindow="0" windowWidth="20496" windowHeight="71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W36" i="10"/>
  <c r="BW37" i="10" s="1"/>
  <c r="BW38" i="10" s="1"/>
  <c r="BW39" i="10" s="1"/>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<sst xmlns="http://schemas.openxmlformats.org/spreadsheetml/2006/main" count="1113" uniqueCount="594">
  <si>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</si>
  <si>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</si>
  <si>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</si>
  <si>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</si>
  <si>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</si>
  <si>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</si>
  <si>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</si>
  <si>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</si>
  <si>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</si>
  <si>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</si>
  <si>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</si>
  <si>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</si>
  <si>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</si>
  <si>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</si>
  <si>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</si>
  <si>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</si>
  <si>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</si>
  <si>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</si>
  <si>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</si>
  <si>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</si>
  <si>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</si>
  <si>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</si>
  <si>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</si>
  <si>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</si>
  <si>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</si>
  <si>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</si>
  <si>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</si>
  <si>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</si>
  <si>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</si>
  <si>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</si>
  <si>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</si>
  <si>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</si>
  <si>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</si>
  <si>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</si>
  <si>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</si>
  <si>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</si>
  <si>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</si>
  <si>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</si>
  <si>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</si>
  <si>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</si>
  <si>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</si>
  <si>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</si>
  <si>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</si>
  <si>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</si>
  <si>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</si>
  <si>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</si>
  <si>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</si>
  <si>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</si>
  <si>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</si>
  <si>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</si>
  <si>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</si>
  <si>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</si>
  <si>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</si>
  <si>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</si>
  <si>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</si>
  <si>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</si>
  <si>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</si>
  <si>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</si>
  <si>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</si>
  <si>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</si>
  <si>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</si>
  <si>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</si>
  <si>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</si>
  <si>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</si>
  <si>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</si>
  <si>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</si>
  <si>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</si>
  <si>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</si>
  <si>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</si>
  <si>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</si>
  <si>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</si>
  <si>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</si>
  <si>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</si>
  <si>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</si>
  <si>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</si>
  <si>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</si>
  <si>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</si>
  <si>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</si>
  <si>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</si>
  <si>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</si>
  <si>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</si>
  <si>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</si>
  <si>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</si>
  <si>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</si>
  <si>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</si>
  <si>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</si>
  <si>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</si>
  <si>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</si>
  <si>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</si>
  <si>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</si>
  <si>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</si>
  <si>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</si>
  <si>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</si>
  <si>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</si>
  <si>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</si>
  <si>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</si>
  <si>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</si>
  <si>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</si>
  <si>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</si>
  <si>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</si>
  <si>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</si>
  <si>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</si>
  <si>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</si>
  <si>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</si>
  <si>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</si>
  <si>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</si>
  <si>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</si>
  <si>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</si>
  <si>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</si>
  <si>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</si>
  <si>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</si>
  <si>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</si>
  <si>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</si>
  <si>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</si>
  <si>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</si>
  <si>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</si>
  <si>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</si>
  <si>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</si>
  <si>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</si>
  <si>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</si>
  <si>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</si>
  <si>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</si>
  <si>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</si>
  <si>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</si>
  <si>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</si>
  <si>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</si>
  <si>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</si>
  <si>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</si>
  <si>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</si>
  <si>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</si>
  <si>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</si>
  <si>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</si>
  <si>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</si>
  <si>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</si>
  <si>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</si>
  <si>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</si>
  <si>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</si>
  <si>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</si>
  <si>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</si>
  <si>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</si>
  <si>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</si>
  <si>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</si>
  <si>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</si>
  <si>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</si>
  <si>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</si>
  <si>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</si>
  <si>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</si>
  <si>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</si>
  <si>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</si>
  <si>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</si>
  <si>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</si>
  <si>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</si>
  <si>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</si>
  <si>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</si>
  <si>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</si>
  <si>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</si>
  <si>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</si>
  <si>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</si>
  <si>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</si>
  <si>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</si>
  <si>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</si>
  <si>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</si>
  <si>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</si>
  <si>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</si>
  <si>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</si>
  <si>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</si>
  <si>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</si>
  <si>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</si>
  <si>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</si>
  <si>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</si>
  <si>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</si>
  <si>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</si>
  <si>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</si>
  <si>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</si>
  <si>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</si>
  <si>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</si>
  <si>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</si>
  <si>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</si>
  <si>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</si>
  <si>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</si>
  <si>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</si>
  <si>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</si>
  <si>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</si>
  <si>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</si>
  <si>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</si>
  <si>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</si>
  <si>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</si>
  <si>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</si>
  <si>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</si>
  <si>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</si>
  <si>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</si>
  <si>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</si>
  <si>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</si>
  <si>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</si>
  <si>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</si>
  <si>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</si>
  <si>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</si>
  <si>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</si>
  <si>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</si>
  <si>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</si>
  <si>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</si>
  <si>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</si>
  <si>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</si>
  <si>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</si>
  <si>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</si>
  <si>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</si>
  <si>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</si>
  <si>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</si>
  <si>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</si>
  <si>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</si>
  <si>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</si>
  <si>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</si>
  <si>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</si>
  <si>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</si>
  <si>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</si>
  <si>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東京都練馬区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</si>
  <si>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</si>
  <si>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</si>
  <si>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</si>
  <si>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</si>
  <si>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</si>
  <si>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</si>
  <si>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</si>
  <si>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</si>
  <si>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</si>
  <si>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</si>
  <si>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</si>
  <si>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</si>
  <si>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</si>
  <si>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</si>
  <si>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</si>
  <si>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</si>
  <si>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</si>
  <si>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</si>
  <si>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</si>
  <si>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</si>
  <si>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</si>
  <si>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</si>
  <si>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</si>
  <si>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</si>
  <si>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</si>
  <si>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</si>
  <si>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</si>
  <si>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</si>
  <si>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</si>
  <si>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</si>
  <si>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</si>
  <si>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</si>
  <si>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</si>
  <si>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</si>
  <si>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</si>
  <si>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</si>
  <si>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</si>
  <si>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</si>
  <si>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</si>
  <si>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</si>
  <si>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</si>
  <si>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</si>
  <si>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</si>
  <si>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</si>
  <si>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</si>
  <si>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</si>
  <si>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</si>
  <si>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</si>
  <si>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</si>
  <si>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</si>
  <si>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</si>
  <si>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</si>
  <si>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</si>
  <si>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</si>
  <si>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</si>
  <si>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</si>
  <si>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</si>
  <si>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</si>
  <si>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</si>
  <si>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</si>
  <si>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</si>
  <si>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</si>
  <si>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</si>
  <si>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</si>
  <si>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</si>
  <si>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</si>
  <si>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</si>
  <si>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</si>
  <si>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</si>
  <si>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</si>
  <si>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</si>
  <si>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</si>
  <si>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</si>
  <si>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</si>
  <si>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</si>
  <si>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</si>
  <si>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</si>
  <si>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</si>
  <si>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</si>
  <si>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</si>
  <si>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</si>
  <si>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</si>
  <si>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</si>
  <si>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</si>
  <si>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</si>
  <si>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</si>
  <si>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</si>
  <si>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</si>
  <si>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</si>
  <si>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</si>
  <si>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</si>
  <si>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</si>
  <si>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</si>
  <si>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</si>
  <si>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</si>
  <si>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</si>
  <si>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</si>
  <si>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</si>
  <si>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</si>
  <si>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</si>
  <si>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</si>
  <si>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</si>
  <si>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</si>
  <si>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</si>
  <si>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</si>
  <si>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</si>
  <si>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</si>
  <si>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</si>
  <si>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</si>
  <si>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</si>
  <si>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</si>
  <si>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</si>
  <si>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</si>
  <si>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</si>
  <si>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</si>
  <si>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</si>
  <si>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</si>
  <si>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</si>
  <si>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</si>
  <si>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</si>
  <si>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駐車場整備</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</si>
  <si>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</si>
  <si>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</si>
  <si>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</si>
  <si>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</si>
  <si>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</si>
  <si>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</si>
  <si>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</si>
  <si>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</si>
  <si>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</si>
  <si>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</si>
  <si>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</si>
  <si>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</si>
  <si>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</si>
  <si>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</si>
  <si>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</si>
  <si>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</si>
  <si>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</si>
  <si>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</si>
  <si>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</si>
  <si>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</si>
  <si>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</si>
  <si>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</si>
  <si>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</si>
  <si>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</si>
  <si>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</si>
  <si>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</si>
  <si>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</si>
  <si>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</si>
  <si>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</si>
  <si>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</si>
  <si>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</si>
  <si>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</si>
  <si>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</si>
  <si>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東京都練馬区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</si>
  <si>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</si>
  <si>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</si>
  <si>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</si>
  <si>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</si>
  <si>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</si>
  <si>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</si>
  <si>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</si>
  <si>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</si>
  <si>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</si>
  <si>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</si>
  <si>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</si>
  <si>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</si>
  <si>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</si>
  <si>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</si>
  <si>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</si>
  <si>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</si>
  <si>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</si>
  <si>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</si>
  <si>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</si>
  <si>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</si>
  <si>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</si>
  <si>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</si>
  <si>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</si>
  <si>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</si>
  <si>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</si>
  <si>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</si>
  <si>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</si>
  <si>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</si>
  <si>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</si>
  <si>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</si>
  <si>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</si>
  <si>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</si>
  <si>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</si>
  <si>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</si>
  <si>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</si>
  <si>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</si>
  <si>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公共駐車場会計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</si>
  <si>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</si>
  <si>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</si>
  <si>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</si>
  <si>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</si>
  <si>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</si>
  <si>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</si>
  <si>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</si>
  <si>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</si>
  <si>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</si>
  <si>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</si>
  <si>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</si>
  <si>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</si>
  <si>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</si>
  <si>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</si>
  <si>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</si>
  <si>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</si>
  <si>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</si>
  <si>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</si>
  <si>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</si>
  <si>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</si>
  <si>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</si>
  <si>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</si>
  <si>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</si>
  <si>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</si>
  <si>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</si>
  <si>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</si>
  <si>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</si>
  <si>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</si>
  <si>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</si>
  <si>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</si>
  <si>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</si>
  <si>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</si>
  <si>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</si>
  <si>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</si>
  <si>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</si>
  <si>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</si>
  <si>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</si>
  <si>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</si>
  <si>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</si>
  <si>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</si>
  <si>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</si>
  <si>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</si>
  <si>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</si>
  <si>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</si>
  <si>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</si>
  <si>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</si>
  <si>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</si>
  <si>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</si>
  <si>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</si>
  <si>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</si>
  <si>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</si>
  <si>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</si>
  <si>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</si>
  <si>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</si>
  <si>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</si>
  <si>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</si>
  <si>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</si>
  <si>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</si>
  <si>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</si>
  <si>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</si>
  <si>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</si>
  <si>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</si>
  <si>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</si>
  <si>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</si>
  <si>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</si>
  <si>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</si>
  <si>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</si>
  <si>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</si>
  <si>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</si>
  <si>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</si>
  <si>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</si>
  <si>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</si>
  <si>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</si>
  <si>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</si>
  <si>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</si>
  <si>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</si>
  <si>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</si>
  <si>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</si>
  <si>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</si>
  <si>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</si>
  <si>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</si>
  <si>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</si>
  <si>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</si>
  <si>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</si>
  <si>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</si>
  <si>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</si>
  <si>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</si>
  <si>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</si>
  <si>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</si>
  <si>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</si>
  <si>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</si>
  <si>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</si>
  <si>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</si>
  <si>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</si>
  <si>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</si>
  <si>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</si>
  <si>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</si>
  <si>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</si>
  <si>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</si>
  <si>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</si>
  <si>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</si>
  <si>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</si>
  <si>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</si>
  <si>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</si>
  <si>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</si>
  <si>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</si>
  <si>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</si>
  <si>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</si>
  <si>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</si>
  <si>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</si>
  <si>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</si>
  <si>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</si>
  <si>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</si>
  <si>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</si>
  <si>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</si>
  <si>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</si>
  <si>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</si>
  <si>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</si>
  <si>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</si>
  <si>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</si>
  <si>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</si>
  <si>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</si>
  <si>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</si>
  <si>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</si>
  <si>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</si>
  <si>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</si>
  <si>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</si>
  <si>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</si>
  <si>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</si>
  <si>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</si>
  <si>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</si>
  <si>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</si>
  <si>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</si>
  <si>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</si>
  <si>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</si>
  <si>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</si>
  <si>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</si>
  <si>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</si>
  <si>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</si>
  <si>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</si>
  <si>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</si>
  <si>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</si>
  <si>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</si>
  <si>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</si>
  <si>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</si>
  <si>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</si>
  <si>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2.85</t>
  </si>
  <si>
    <t>▲ 0.51</t>
  </si>
  <si>
    <t>▲ 0.96</t>
  </si>
  <si>
    <t>▲ 0.83</t>
  </si>
  <si>
    <t>一般会計</t>
  </si>
  <si>
    <t>介護保険会計（保険事業勘定）</t>
  </si>
  <si>
    <t>国民健康保険事業会計</t>
  </si>
  <si>
    <t>後期高齢者医療会計</t>
  </si>
  <si>
    <t>公共駐車場会計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</si>
  <si>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</si>
  <si>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</si>
  <si>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</si>
  <si>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</si>
  <si>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</si>
  <si>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</si>
  <si>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</si>
  <si>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</si>
  <si>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練馬区土地開発公社</t>
    <rPh sb="0" eb="3">
      <t>ネリマク</t>
    </rPh>
    <rPh sb="3" eb="5">
      <t>トチ</t>
    </rPh>
    <rPh sb="5" eb="7">
      <t>カイハツ</t>
    </rPh>
    <rPh sb="7" eb="9">
      <t>コウシャ</t>
    </rPh>
    <phoneticPr fontId="2"/>
  </si>
  <si>
    <t>〇</t>
    <phoneticPr fontId="2"/>
  </si>
  <si>
    <t>練馬区環境まちづくり公社</t>
    <rPh sb="0" eb="3">
      <t>ネリマク</t>
    </rPh>
    <rPh sb="3" eb="5">
      <t>カンキョウ</t>
    </rPh>
    <rPh sb="10" eb="12">
      <t>コウシャ</t>
    </rPh>
    <phoneticPr fontId="2"/>
  </si>
  <si>
    <t>練馬区文化振興協会</t>
    <rPh sb="0" eb="3">
      <t>ネリマク</t>
    </rPh>
    <rPh sb="3" eb="5">
      <t>ブンカ</t>
    </rPh>
    <rPh sb="5" eb="7">
      <t>シンコウ</t>
    </rPh>
    <rPh sb="7" eb="9">
      <t>キョウカイ</t>
    </rPh>
    <phoneticPr fontId="2"/>
  </si>
  <si>
    <t>江古田駅整備株式会社</t>
    <rPh sb="0" eb="4">
      <t>エコダエキ</t>
    </rPh>
    <rPh sb="4" eb="6">
      <t>セイビ</t>
    </rPh>
    <rPh sb="6" eb="8">
      <t>カブシキ</t>
    </rPh>
    <rPh sb="8" eb="10">
      <t>カイシャ</t>
    </rPh>
    <phoneticPr fontId="2"/>
  </si>
  <si>
    <t>練馬区産業振興公社</t>
    <rPh sb="0" eb="3">
      <t>ネリマク</t>
    </rPh>
    <rPh sb="3" eb="5">
      <t>サンギョウ</t>
    </rPh>
    <rPh sb="5" eb="7">
      <t>シンコウ</t>
    </rPh>
    <rPh sb="7" eb="9">
      <t>コウシャ</t>
    </rPh>
    <phoneticPr fontId="2"/>
  </si>
  <si>
    <t>-</t>
    <phoneticPr fontId="2"/>
  </si>
  <si>
    <t>介護保険会計（サービス事業勘定）</t>
    <rPh sb="11" eb="13">
      <t>ジギョウ</t>
    </rPh>
    <rPh sb="13" eb="15">
      <t>カンジョウ</t>
    </rPh>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</si>
  <si>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</si>
  <si>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</si>
  <si>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4">
      <t>ニジュウ</t>
    </rPh>
    <rPh sb="4" eb="5">
      <t>サン</t>
    </rPh>
    <rPh sb="5" eb="6">
      <t>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</si>
  <si>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</si>
  <si>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</si>
  <si>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</si>
  <si>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法非適用</t>
    <rPh sb="0" eb="1">
      <t>ホウ</t>
    </rPh>
    <rPh sb="1" eb="2">
      <t>ヒ</t>
    </rPh>
    <rPh sb="2" eb="4">
      <t>テキヨウ</t>
    </rPh>
    <phoneticPr fontId="2"/>
  </si>
  <si>
    <t>施設整備基金</t>
    <rPh sb="0" eb="2">
      <t>シセツ</t>
    </rPh>
    <rPh sb="2" eb="4">
      <t>セイビ</t>
    </rPh>
    <rPh sb="4" eb="6">
      <t>キキン</t>
    </rPh>
    <phoneticPr fontId="5"/>
  </si>
  <si>
    <t>大江戸線延伸推進基金</t>
    <rPh sb="0" eb="3">
      <t>オオエド</t>
    </rPh>
    <rPh sb="3" eb="4">
      <t>セン</t>
    </rPh>
    <rPh sb="4" eb="6">
      <t>エンシン</t>
    </rPh>
    <rPh sb="6" eb="8">
      <t>スイシン</t>
    </rPh>
    <rPh sb="8" eb="10">
      <t>キキン</t>
    </rPh>
    <phoneticPr fontId="5"/>
  </si>
  <si>
    <t>医療環境整備基金</t>
    <rPh sb="0" eb="2">
      <t>イリョウ</t>
    </rPh>
    <rPh sb="2" eb="4">
      <t>カンキョウ</t>
    </rPh>
    <rPh sb="4" eb="6">
      <t>セイビ</t>
    </rPh>
    <rPh sb="6" eb="8">
      <t>キキン</t>
    </rPh>
    <phoneticPr fontId="5"/>
  </si>
  <si>
    <t>区営住宅整備基金</t>
    <rPh sb="0" eb="2">
      <t>クエイ</t>
    </rPh>
    <rPh sb="2" eb="4">
      <t>ジュウタク</t>
    </rPh>
    <rPh sb="4" eb="6">
      <t>セイビ</t>
    </rPh>
    <rPh sb="6" eb="8">
      <t>キキン</t>
    </rPh>
    <phoneticPr fontId="5"/>
  </si>
  <si>
    <t>みどりを育む基金</t>
    <rPh sb="4" eb="5">
      <t>ハグク</t>
    </rPh>
    <rPh sb="6" eb="8">
      <t>キキン</t>
    </rPh>
    <phoneticPr fontId="5"/>
  </si>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</sst>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FCE4-4613-9FA1-63D6344EDC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27916</c:v>
                </c:pt>
                <c:pt idx="1">
                  <c:v>39258</c:v>
                </c:pt>
                <c:pt idx="2">
                  <c:v>36625</c:v>
                </c:pt>
                <c:pt idx="3">
                  <c:v>35741</c:v>
                </c:pt>
                <c:pt idx="4">
                  <c:v>37826</c:v>
                </c:pt>
              </c:numCache>
            </c:numRef>
          </c:val>
          <c:smooth val="0"/>
          <c:extLst>
            <c:ext xmlns:c16="http://schemas.microsoft.com/office/drawing/2014/chart" uri="{C3380CC4-5D6E-409C-BE32-E72D297353CC}">
              <c16:uniqueId val="{00000001-FCE4-4613-9FA1-63D6344EDC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c:v>
                </c:pt>
                <c:pt idx="1">
                  <c:v>3.67</c:v>
                </c:pt>
                <c:pt idx="2">
                  <c:v>3.29</c:v>
                </c:pt>
                <c:pt idx="3">
                  <c:v>5.13</c:v>
                </c:pt>
                <c:pt idx="4">
                  <c:v>5.94</c:v>
                </c:pt>
              </c:numCache>
            </c:numRef>
          </c:val>
          <c:extLst>
            <c:ext xmlns:c16="http://schemas.microsoft.com/office/drawing/2014/chart" uri="{C3380CC4-5D6E-409C-BE32-E72D297353CC}">
              <c16:uniqueId val="{00000000-41F3-41AB-9281-141E400CD5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25.72</c:v>
                </c:pt>
                <c:pt idx="1">
                  <c:v>25.83</c:v>
                </c:pt>
                <c:pt idx="2">
                  <c:v>26.19</c:v>
                </c:pt>
                <c:pt idx="3">
                  <c:v>25.92</c:v>
                </c:pt>
                <c:pt idx="4">
                  <c:v>26.33</c:v>
                </c:pt>
              </c:numCache>
            </c:numRef>
          </c:val>
          <c:extLst>
            <c:ext xmlns:c16="http://schemas.microsoft.com/office/drawing/2014/chart" uri="{C3380CC4-5D6E-409C-BE32-E72D297353CC}">
              <c16:uniqueId val="{00000001-41F3-41AB-9281-141E400CD5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0.56000000000000005</c:v>
                </c:pt>
                <c:pt idx="1">
                  <c:v>-2.85</c:v>
                </c:pt>
                <c:pt idx="2">
                  <c:v>-0.51</c:v>
                </c:pt>
                <c:pt idx="3">
                  <c:v>-0.96</c:v>
                </c:pt>
                <c:pt idx="4">
                  <c:v>-0.83</c:v>
                </c:pt>
              </c:numCache>
            </c:numRef>
          </c:val>
          <c:smooth val="0"/>
          <c:extLst>
            <c:ext xmlns:c16="http://schemas.microsoft.com/office/drawing/2014/chart" uri="{C3380CC4-5D6E-409C-BE32-E72D297353CC}">
              <c16:uniqueId val="{00000002-41F3-41AB-9281-141E400CD5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BA-4332-9CD1-F539EF711D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BA-4332-9CD1-F539EF711D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BA-4332-9CD1-F539EF711D0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BA-4332-9CD1-F539EF711D0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BA-4332-9CD1-F539EF711D0C}"/>
            </c:ext>
          </c:extLst>
        </c:ser>
        <c:ser>
          <c:idx val="5"/>
          <c:order val="5"/>
          <c:tx>
            <c:strRef>
              <c:f>データシート!$A$32</c:f>
              <c:strCache>
                <c:ptCount val="1"/>
                <c:pt idx="0">
                  <c:v>公共駐車場会計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BA-4332-9CD1-F539EF711D0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6-50BA-4332-9CD1-F539EF711D0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0.36</c:v>
                </c:pt>
                <c:pt idx="2">
                  <c:v>#N/A</c:v>
                </c:pt>
                <c:pt idx="3">
                  <c:v>0.35</c:v>
                </c:pt>
                <c:pt idx="4">
                  <c:v>#N/A</c:v>
                </c:pt>
                <c:pt idx="5">
                  <c:v>0.27</c:v>
                </c:pt>
                <c:pt idx="6">
                  <c:v>#N/A</c:v>
                </c:pt>
                <c:pt idx="7">
                  <c:v>0.26</c:v>
                </c:pt>
                <c:pt idx="8">
                  <c:v>#N/A</c:v>
                </c:pt>
                <c:pt idx="9">
                  <c:v>0.44</c:v>
                </c:pt>
              </c:numCache>
            </c:numRef>
          </c:val>
          <c:extLst>
            <c:ext xmlns:c16="http://schemas.microsoft.com/office/drawing/2014/chart" uri="{C3380CC4-5D6E-409C-BE32-E72D297353CC}">
              <c16:uniqueId val="{00000007-50BA-4332-9CD1-F539EF711D0C}"/>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0.37</c:v>
                </c:pt>
                <c:pt idx="2">
                  <c:v>#N/A</c:v>
                </c:pt>
                <c:pt idx="3">
                  <c:v>0.4</c:v>
                </c:pt>
                <c:pt idx="4">
                  <c:v>#N/A</c:v>
                </c:pt>
                <c:pt idx="5">
                  <c:v>0.31</c:v>
                </c:pt>
                <c:pt idx="6">
                  <c:v>#N/A</c:v>
                </c:pt>
                <c:pt idx="7">
                  <c:v>0.55000000000000004</c:v>
                </c:pt>
                <c:pt idx="8">
                  <c:v>#N/A</c:v>
                </c:pt>
                <c:pt idx="9">
                  <c:v>0.76</c:v>
                </c:pt>
              </c:numCache>
            </c:numRef>
          </c:val>
          <c:extLst>
            <c:ext xmlns:c16="http://schemas.microsoft.com/office/drawing/2014/chart" uri="{C3380CC4-5D6E-409C-BE32-E72D297353CC}">
              <c16:uniqueId val="{00000008-50BA-4332-9CD1-F539EF711D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4.99</c:v>
                </c:pt>
                <c:pt idx="2">
                  <c:v>#N/A</c:v>
                </c:pt>
                <c:pt idx="3">
                  <c:v>3.66</c:v>
                </c:pt>
                <c:pt idx="4">
                  <c:v>#N/A</c:v>
                </c:pt>
                <c:pt idx="5">
                  <c:v>3.29</c:v>
                </c:pt>
                <c:pt idx="6">
                  <c:v>#N/A</c:v>
                </c:pt>
                <c:pt idx="7">
                  <c:v>5.12</c:v>
                </c:pt>
                <c:pt idx="8">
                  <c:v>#N/A</c:v>
                </c:pt>
                <c:pt idx="9">
                  <c:v>5.93</c:v>
                </c:pt>
              </c:numCache>
            </c:numRef>
          </c:val>
          <c:extLst>
            <c:ext xmlns:c16="http://schemas.microsoft.com/office/drawing/2014/chart" uri="{C3380CC4-5D6E-409C-BE32-E72D297353CC}">
              <c16:uniqueId val="{00000009-50BA-4332-9CD1-F539EF711D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12288</c:v>
                </c:pt>
                <c:pt idx="5">
                  <c:v>12035</c:v>
                </c:pt>
                <c:pt idx="8">
                  <c:v>11767</c:v>
                </c:pt>
                <c:pt idx="11">
                  <c:v>11627</c:v>
                </c:pt>
                <c:pt idx="14">
                  <c:v>11172</c:v>
                </c:pt>
              </c:numCache>
            </c:numRef>
          </c:val>
          <c:extLst>
            <c:ext xmlns:c16="http://schemas.microsoft.com/office/drawing/2014/chart" uri="{C3380CC4-5D6E-409C-BE32-E72D297353CC}">
              <c16:uniqueId val="{00000000-FB83-47AD-AB3D-B0BCCA7D10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83-47AD-AB3D-B0BCCA7D10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1595</c:v>
                </c:pt>
                <c:pt idx="3">
                  <c:v>1869</c:v>
                </c:pt>
                <c:pt idx="6">
                  <c:v>2346</c:v>
                </c:pt>
                <c:pt idx="9">
                  <c:v>3381</c:v>
                </c:pt>
                <c:pt idx="12">
                  <c:v>4088</c:v>
                </c:pt>
              </c:numCache>
            </c:numRef>
          </c:val>
          <c:extLst>
            <c:ext xmlns:c16="http://schemas.microsoft.com/office/drawing/2014/chart" uri="{C3380CC4-5D6E-409C-BE32-E72D297353CC}">
              <c16:uniqueId val="{00000002-FB83-47AD-AB3D-B0BCCA7D10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161</c:v>
                </c:pt>
                <c:pt idx="3">
                  <c:v>174</c:v>
                </c:pt>
                <c:pt idx="6">
                  <c:v>180</c:v>
                </c:pt>
                <c:pt idx="9">
                  <c:v>200</c:v>
                </c:pt>
                <c:pt idx="12">
                  <c:v>192</c:v>
                </c:pt>
              </c:numCache>
            </c:numRef>
          </c:val>
          <c:extLst>
            <c:ext xmlns:c16="http://schemas.microsoft.com/office/drawing/2014/chart" uri="{C3380CC4-5D6E-409C-BE32-E72D297353CC}">
              <c16:uniqueId val="{00000003-FB83-47AD-AB3D-B0BCCA7D10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155</c:v>
                </c:pt>
                <c:pt idx="3">
                  <c:v>158</c:v>
                </c:pt>
                <c:pt idx="6">
                  <c:v>116</c:v>
                </c:pt>
                <c:pt idx="9">
                  <c:v>93</c:v>
                </c:pt>
                <c:pt idx="12">
                  <c:v>77</c:v>
                </c:pt>
              </c:numCache>
            </c:numRef>
          </c:val>
          <c:extLst>
            <c:ext xmlns:c16="http://schemas.microsoft.com/office/drawing/2014/chart" uri="{C3380CC4-5D6E-409C-BE32-E72D297353CC}">
              <c16:uniqueId val="{00000004-FB83-47AD-AB3D-B0BCCA7D10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510</c:v>
                </c:pt>
                <c:pt idx="3">
                  <c:v>538</c:v>
                </c:pt>
                <c:pt idx="6">
                  <c:v>582</c:v>
                </c:pt>
                <c:pt idx="9">
                  <c:v>612</c:v>
                </c:pt>
                <c:pt idx="12">
                  <c:v>537</c:v>
                </c:pt>
              </c:numCache>
            </c:numRef>
          </c:val>
          <c:extLst>
            <c:ext xmlns:c16="http://schemas.microsoft.com/office/drawing/2014/chart" uri="{C3380CC4-5D6E-409C-BE32-E72D297353CC}">
              <c16:uniqueId val="{00000005-FB83-47AD-AB3D-B0BCCA7D10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83-47AD-AB3D-B0BCCA7D10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3525</c:v>
                </c:pt>
                <c:pt idx="3">
                  <c:v>3675</c:v>
                </c:pt>
                <c:pt idx="6">
                  <c:v>3263</c:v>
                </c:pt>
                <c:pt idx="9">
                  <c:v>3350</c:v>
                </c:pt>
                <c:pt idx="12">
                  <c:v>3071</c:v>
                </c:pt>
              </c:numCache>
            </c:numRef>
          </c:val>
          <c:extLst>
            <c:ext xmlns:c16="http://schemas.microsoft.com/office/drawing/2014/chart" uri="{C3380CC4-5D6E-409C-BE32-E72D297353CC}">
              <c16:uniqueId val="{00000007-FB83-47AD-AB3D-B0BCCA7D10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-6342</c:v>
                </c:pt>
                <c:pt idx="2">
                  <c:v>#N/A</c:v>
                </c:pt>
                <c:pt idx="3">
                  <c:v>#N/A</c:v>
                </c:pt>
                <c:pt idx="4">
                  <c:v>-5621</c:v>
                </c:pt>
                <c:pt idx="5">
                  <c:v>#N/A</c:v>
                </c:pt>
                <c:pt idx="6">
                  <c:v>#N/A</c:v>
                </c:pt>
                <c:pt idx="7">
                  <c:v>-5280</c:v>
                </c:pt>
                <c:pt idx="8">
                  <c:v>#N/A</c:v>
                </c:pt>
                <c:pt idx="9">
                  <c:v>#N/A</c:v>
                </c:pt>
                <c:pt idx="10">
                  <c:v>-3991</c:v>
                </c:pt>
                <c:pt idx="11">
                  <c:v>#N/A</c:v>
                </c:pt>
                <c:pt idx="12">
                  <c:v>#N/A</c:v>
                </c:pt>
                <c:pt idx="13">
                  <c:v>-3207</c:v>
                </c:pt>
                <c:pt idx="14">
                  <c:v>#N/A</c:v>
                </c:pt>
              </c:numCache>
            </c:numRef>
          </c:val>
          <c:smooth val="0"/>
          <c:extLst>
            <c:ext xmlns:c16="http://schemas.microsoft.com/office/drawing/2014/chart" uri="{C3380CC4-5D6E-409C-BE32-E72D297353CC}">
              <c16:uniqueId val="{00000008-FB83-47AD-AB3D-B0BCCA7D10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123618</c:v>
                </c:pt>
                <c:pt idx="5">
                  <c:v>113241</c:v>
                </c:pt>
                <c:pt idx="8">
                  <c:v>103219</c:v>
                </c:pt>
                <c:pt idx="11">
                  <c:v>96597</c:v>
                </c:pt>
                <c:pt idx="14">
                  <c:v>103663</c:v>
                </c:pt>
              </c:numCache>
            </c:numRef>
          </c:val>
          <c:extLst>
            <c:ext xmlns:c16="http://schemas.microsoft.com/office/drawing/2014/chart" uri="{C3380CC4-5D6E-409C-BE32-E72D297353CC}">
              <c16:uniqueId val="{00000000-A401-4804-A877-38F5CB494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4824</c:v>
                </c:pt>
                <c:pt idx="5">
                  <c:v>4712</c:v>
                </c:pt>
                <c:pt idx="8">
                  <c:v>5660</c:v>
                </c:pt>
                <c:pt idx="11">
                  <c:v>7307</c:v>
                </c:pt>
                <c:pt idx="14">
                  <c:v>10246</c:v>
                </c:pt>
              </c:numCache>
            </c:numRef>
          </c:val>
          <c:extLst>
            <c:ext xmlns:c16="http://schemas.microsoft.com/office/drawing/2014/chart" uri="{C3380CC4-5D6E-409C-BE32-E72D297353CC}">
              <c16:uniqueId val="{00000001-A401-4804-A877-38F5CB494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93225</c:v>
                </c:pt>
                <c:pt idx="5">
                  <c:v>100430</c:v>
                </c:pt>
                <c:pt idx="8">
                  <c:v>108584</c:v>
                </c:pt>
                <c:pt idx="11">
                  <c:v>106984</c:v>
                </c:pt>
                <c:pt idx="14">
                  <c:v>112900</c:v>
                </c:pt>
              </c:numCache>
            </c:numRef>
          </c:val>
          <c:extLst>
            <c:ext xmlns:c16="http://schemas.microsoft.com/office/drawing/2014/chart" uri="{C3380CC4-5D6E-409C-BE32-E72D297353CC}">
              <c16:uniqueId val="{00000002-A401-4804-A877-38F5CB494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01-4804-A877-38F5CB494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01-4804-A877-38F5CB494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01-4804-A877-38F5CB494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34391</c:v>
                </c:pt>
                <c:pt idx="3">
                  <c:v>33711</c:v>
                </c:pt>
                <c:pt idx="6">
                  <c:v>33873</c:v>
                </c:pt>
                <c:pt idx="9">
                  <c:v>33092</c:v>
                </c:pt>
                <c:pt idx="12">
                  <c:v>32422</c:v>
                </c:pt>
              </c:numCache>
            </c:numRef>
          </c:val>
          <c:extLst>
            <c:ext xmlns:c16="http://schemas.microsoft.com/office/drawing/2014/chart" uri="{C3380CC4-5D6E-409C-BE32-E72D297353CC}">
              <c16:uniqueId val="{00000006-A401-4804-A877-38F5CB494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2225</c:v>
                </c:pt>
                <c:pt idx="3">
                  <c:v>2224</c:v>
                </c:pt>
                <c:pt idx="6">
                  <c:v>2262</c:v>
                </c:pt>
                <c:pt idx="9">
                  <c:v>2627</c:v>
                </c:pt>
                <c:pt idx="12">
                  <c:v>2978</c:v>
                </c:pt>
              </c:numCache>
            </c:numRef>
          </c:val>
          <c:extLst>
            <c:ext xmlns:c16="http://schemas.microsoft.com/office/drawing/2014/chart" uri="{C3380CC4-5D6E-409C-BE32-E72D297353CC}">
              <c16:uniqueId val="{00000007-A401-4804-A877-38F5CB494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880</c:v>
                </c:pt>
                <c:pt idx="3">
                  <c:v>737</c:v>
                </c:pt>
                <c:pt idx="6">
                  <c:v>616</c:v>
                </c:pt>
                <c:pt idx="9">
                  <c:v>529</c:v>
                </c:pt>
                <c:pt idx="12">
                  <c:v>451</c:v>
                </c:pt>
              </c:numCache>
            </c:numRef>
          </c:val>
          <c:extLst>
            <c:ext xmlns:c16="http://schemas.microsoft.com/office/drawing/2014/chart" uri="{C3380CC4-5D6E-409C-BE32-E72D297353CC}">
              <c16:uniqueId val="{00000008-A401-4804-A877-38F5CB494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20166</c:v>
                </c:pt>
                <c:pt idx="3">
                  <c:v>21365</c:v>
                </c:pt>
                <c:pt idx="6">
                  <c:v>24120</c:v>
                </c:pt>
                <c:pt idx="9">
                  <c:v>28227</c:v>
                </c:pt>
                <c:pt idx="12">
                  <c:v>29223</c:v>
                </c:pt>
              </c:numCache>
            </c:numRef>
          </c:val>
          <c:extLst>
            <c:ext xmlns:c16="http://schemas.microsoft.com/office/drawing/2014/chart" uri="{C3380CC4-5D6E-409C-BE32-E72D297353CC}">
              <c16:uniqueId val="{00000009-A401-4804-A877-38F5CB494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55764</c:v>
                </c:pt>
                <c:pt idx="3">
                  <c:v>57250</c:v>
                </c:pt>
                <c:pt idx="6">
                  <c:v>56919</c:v>
                </c:pt>
                <c:pt idx="9">
                  <c:v>56108</c:v>
                </c:pt>
                <c:pt idx="12">
                  <c:v>56735</c:v>
                </c:pt>
              </c:numCache>
            </c:numRef>
          </c:val>
          <c:extLst>
            <c:ext xmlns:c16="http://schemas.microsoft.com/office/drawing/2014/chart" uri="{C3380CC4-5D6E-409C-BE32-E72D297353CC}">
              <c16:uniqueId val="{0000000A-A401-4804-A877-38F5CB4947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01-4804-A877-38F5CB4947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45671</c:v>
                </c:pt>
                <c:pt idx="1">
                  <c:v>43953</c:v>
                </c:pt>
                <c:pt idx="2">
                  <c:v>45337</c:v>
                </c:pt>
              </c:numCache>
            </c:numRef>
          </c:val>
          <c:extLst>
            <c:ext xmlns:c16="http://schemas.microsoft.com/office/drawing/2014/chart" uri="{C3380CC4-5D6E-409C-BE32-E72D297353CC}">
              <c16:uniqueId val="{00000000-36B8-42E8-9336-F19A9522F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2701</c:v>
                </c:pt>
                <c:pt idx="1">
                  <c:v>5311</c:v>
                </c:pt>
                <c:pt idx="2">
                  <c:v>5320</c:v>
                </c:pt>
              </c:numCache>
            </c:numRef>
          </c:val>
          <c:extLst>
            <c:ext xmlns:c16="http://schemas.microsoft.com/office/drawing/2014/chart" uri="{C3380CC4-5D6E-409C-BE32-E72D297353CC}">
              <c16:uniqueId val="{00000001-36B8-42E8-9336-F19A9522F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45665</c:v>
                </c:pt>
                <c:pt idx="1">
                  <c:v>45352</c:v>
                </c:pt>
                <c:pt idx="2">
                  <c:v>45165</c:v>
                </c:pt>
              </c:numCache>
            </c:numRef>
          </c:val>
          <c:extLst>
            <c:ext xmlns:c16="http://schemas.microsoft.com/office/drawing/2014/chart" uri="{C3380CC4-5D6E-409C-BE32-E72D297353CC}">
              <c16:uniqueId val="{00000002-36B8-42E8-9336-F19A9522F6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財政力指数は過去３か年の平均となるため、今回の増減は平成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年度の単年度数値の差が反映される。単年度では、平成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に対して、令和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となっている。これは、基準財政需要額が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増加したが、基準財政収入額がそれを上回る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増加したことで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ポイント高くなったことによる。</a:t>
          </a:r>
        </a:p>
        <a:p>
          <a:r>
            <a:rPr kumimoji="1" lang="ja-JP" altLang="en-US" sz="1300">
              <a:latin typeface="ＭＳ Ｐゴシック" panose="020B0600070205080204" pitchFamily="50" charset="-128"/>
              <a:ea typeface="ＭＳ Ｐゴシック" panose="020B0600070205080204" pitchFamily="50" charset="-128"/>
            </a:rPr>
            <a:t>　 令和元年度から令和３年度３か年の平均は前年度同率の</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分子である経常経費充当一般財源が公債費、物件費、扶助費の増加により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の増となったが、分母である経常一般財源が、財調普通交付金、地方消費税交付金等の増加により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の増となったため、昨年度比△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今後も、扶助費等の社会保障関係経費の増加が見込まれるが、効率的な財政運営につとめていく。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96096</xdr:rowOff>
    </xdr:from>
    <xdr:to>
      <xdr:col>23</xdr:col>
      <xdr:colOff>133350</xdr:colOff>
      <xdr:row>68</xdr:row>
      <xdr:rowOff>13123</xdr:rowOff>
    </xdr:to>
    <xdr:cxnSp macro="">
      <xdr:nvCxnSpPr>
        <xdr:cNvPr id="134" name="直線コネクタ 133"/>
        <xdr:cNvCxnSpPr/>
      </xdr:nvCxnSpPr>
      <xdr:spPr>
        <a:xfrm flipV="1">
          <a:off x="4114800" y="115832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130810</xdr:rowOff>
    </xdr:from>
    <xdr:to>
      <xdr:col>19</xdr:col>
      <xdr:colOff>133350</xdr:colOff>
      <xdr:row>68</xdr:row>
      <xdr:rowOff>13123</xdr:rowOff>
    </xdr:to>
    <xdr:cxnSp macro="">
      <xdr:nvCxnSpPr>
        <xdr:cNvPr id="137" name="直線コネクタ 136"/>
        <xdr:cNvCxnSpPr/>
      </xdr:nvCxnSpPr>
      <xdr:spPr>
        <a:xfrm>
          <a:off x="3225800" y="114465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67</xdr:row>
      <xdr:rowOff>55880</xdr:rowOff>
    </xdr:to>
    <xdr:cxnSp macro="">
      <xdr:nvCxnSpPr>
        <xdr:cNvPr id="140" name="直線コネクタ 139"/>
        <xdr:cNvCxnSpPr/>
      </xdr:nvCxnSpPr>
      <xdr:spPr>
        <a:xfrm flipV="1">
          <a:off x="2336800" y="114465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55880</xdr:rowOff>
    </xdr:from>
    <xdr:to>
      <xdr:col>11</xdr:col>
      <xdr:colOff>31750</xdr:colOff>
      <xdr:row>67</xdr:row>
      <xdr:rowOff>112183</xdr:rowOff>
    </xdr:to>
    <xdr:cxnSp macro="">
      <xdr:nvCxnSpPr>
        <xdr:cNvPr id="143" name="直線コネクタ 142"/>
        <xdr:cNvCxnSpPr/>
      </xdr:nvCxnSpPr>
      <xdr:spPr>
        <a:xfrm flipV="1">
          <a:off x="1447800" y="115430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3" name="楕円 152"/>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4" name="財政構造の弾力性該当値テキスト"/>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133773</xdr:rowOff>
    </xdr:from>
    <xdr:to>
      <xdr:col>19</xdr:col>
      <xdr:colOff>184150</xdr:colOff>
      <xdr:row>68</xdr:row>
      <xdr:rowOff>63923</xdr:rowOff>
    </xdr:to>
    <xdr:sp macro="" textlink="">
      <xdr:nvSpPr>
        <xdr:cNvPr id="155" name="楕円 154"/>
        <xdr:cNvSpPr/>
      </xdr:nvSpPr>
      <xdr:spPr>
        <a:xfrm>
          <a:off x="4064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48700</xdr:rowOff>
    </xdr:from>
    <xdr:ext cx="736600" cy="259045"/>
    <xdr:sp macro="" textlink="">
      <xdr:nvSpPr>
        <xdr:cNvPr id="156" name="テキスト ボックス 155"/>
        <xdr:cNvSpPr txBox="1"/>
      </xdr:nvSpPr>
      <xdr:spPr>
        <a:xfrm>
          <a:off x="3733800" y="1170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7" name="楕円 156"/>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8" name="テキスト ボックス 157"/>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9" name="楕円 158"/>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macro="" textlink="">
      <xdr:nvSpPr>
        <xdr:cNvPr id="160" name="テキスト ボックス 159"/>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11,923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減となったことに加え、物件費が新型コロナワクチン接種業務委託や業務委託の拡大などにより対前年比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今後も、業務委託の拡大などによる物件費の増加が見込まれるが、適正な支出と経費の節減に努める。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7465</xdr:rowOff>
    </xdr:from>
    <xdr:to>
      <xdr:col>23</xdr:col>
      <xdr:colOff>133350</xdr:colOff>
      <xdr:row>81</xdr:row>
      <xdr:rowOff>55415</xdr:rowOff>
    </xdr:to>
    <xdr:cxnSp macro="">
      <xdr:nvCxnSpPr>
        <xdr:cNvPr id="197" name="直線コネクタ 196"/>
        <xdr:cNvCxnSpPr/>
      </xdr:nvCxnSpPr>
      <xdr:spPr>
        <a:xfrm>
          <a:off x="4114800" y="13894915"/>
          <a:ext cx="838200" cy="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54374</xdr:rowOff>
    </xdr:from>
    <xdr:ext cx="762000" cy="259045"/>
    <xdr:sp macro="" textlink="">
      <xdr:nvSpPr>
        <xdr:cNvPr id="198" name="人件費・物件費等の状況平均値テキスト"/>
        <xdr:cNvSpPr txBox="1"/>
      </xdr:nvSpPr>
      <xdr:spPr>
        <a:xfrm>
          <a:off x="5041900" y="1394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156494</xdr:rowOff>
    </xdr:from>
    <xdr:to>
      <xdr:col>19</xdr:col>
      <xdr:colOff>133350</xdr:colOff>
      <xdr:row>81</xdr:row>
      <xdr:rowOff>7465</xdr:rowOff>
    </xdr:to>
    <xdr:cxnSp macro="">
      <xdr:nvCxnSpPr>
        <xdr:cNvPr id="200" name="直線コネクタ 199"/>
        <xdr:cNvCxnSpPr/>
      </xdr:nvCxnSpPr>
      <xdr:spPr>
        <a:xfrm>
          <a:off x="3225800" y="13872494"/>
          <a:ext cx="889000" cy="2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142329</xdr:rowOff>
    </xdr:from>
    <xdr:to>
      <xdr:col>15</xdr:col>
      <xdr:colOff>82550</xdr:colOff>
      <xdr:row>80</xdr:row>
      <xdr:rowOff>156494</xdr:rowOff>
    </xdr:to>
    <xdr:cxnSp macro="">
      <xdr:nvCxnSpPr>
        <xdr:cNvPr id="203" name="直線コネクタ 202"/>
        <xdr:cNvCxnSpPr/>
      </xdr:nvCxnSpPr>
      <xdr:spPr>
        <a:xfrm>
          <a:off x="2336800" y="13858329"/>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138750</xdr:rowOff>
    </xdr:from>
    <xdr:to>
      <xdr:col>11</xdr:col>
      <xdr:colOff>31750</xdr:colOff>
      <xdr:row>80</xdr:row>
      <xdr:rowOff>142329</xdr:rowOff>
    </xdr:to>
    <xdr:cxnSp macro="">
      <xdr:nvCxnSpPr>
        <xdr:cNvPr id="206" name="直線コネクタ 205"/>
        <xdr:cNvCxnSpPr/>
      </xdr:nvCxnSpPr>
      <xdr:spPr>
        <a:xfrm>
          <a:off x="1447800" y="13854750"/>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4615</xdr:rowOff>
    </xdr:from>
    <xdr:to>
      <xdr:col>23</xdr:col>
      <xdr:colOff>184150</xdr:colOff>
      <xdr:row>81</xdr:row>
      <xdr:rowOff>106215</xdr:rowOff>
    </xdr:to>
    <xdr:sp macro="" textlink="">
      <xdr:nvSpPr>
        <xdr:cNvPr id="216" name="楕円 215"/>
        <xdr:cNvSpPr/>
      </xdr:nvSpPr>
      <xdr:spPr>
        <a:xfrm>
          <a:off x="4902200" y="138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97342</xdr:rowOff>
    </xdr:from>
    <xdr:ext cx="762000" cy="259045"/>
    <xdr:sp macro="" textlink="">
      <xdr:nvSpPr>
        <xdr:cNvPr id="217" name="人件費・物件費等の状況該当値テキスト"/>
        <xdr:cNvSpPr txBox="1"/>
      </xdr:nvSpPr>
      <xdr:spPr>
        <a:xfrm>
          <a:off x="5041900" y="13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128115</xdr:rowOff>
    </xdr:from>
    <xdr:to>
      <xdr:col>19</xdr:col>
      <xdr:colOff>184150</xdr:colOff>
      <xdr:row>81</xdr:row>
      <xdr:rowOff>58265</xdr:rowOff>
    </xdr:to>
    <xdr:sp macro="" textlink="">
      <xdr:nvSpPr>
        <xdr:cNvPr id="218" name="楕円 217"/>
        <xdr:cNvSpPr/>
      </xdr:nvSpPr>
      <xdr:spPr>
        <a:xfrm>
          <a:off x="4064000" y="138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68442</xdr:rowOff>
    </xdr:from>
    <xdr:ext cx="736600" cy="259045"/>
    <xdr:sp macro="" textlink="">
      <xdr:nvSpPr>
        <xdr:cNvPr id="219" name="テキスト ボックス 218"/>
        <xdr:cNvSpPr txBox="1"/>
      </xdr:nvSpPr>
      <xdr:spPr>
        <a:xfrm>
          <a:off x="3733800" y="136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105694</xdr:rowOff>
    </xdr:from>
    <xdr:to>
      <xdr:col>15</xdr:col>
      <xdr:colOff>133350</xdr:colOff>
      <xdr:row>81</xdr:row>
      <xdr:rowOff>35844</xdr:rowOff>
    </xdr:to>
    <xdr:sp macro="" textlink="">
      <xdr:nvSpPr>
        <xdr:cNvPr id="220" name="楕円 219"/>
        <xdr:cNvSpPr/>
      </xdr:nvSpPr>
      <xdr:spPr>
        <a:xfrm>
          <a:off x="3175000" y="138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46021</xdr:rowOff>
    </xdr:from>
    <xdr:ext cx="762000" cy="259045"/>
    <xdr:sp macro="" textlink="">
      <xdr:nvSpPr>
        <xdr:cNvPr id="221" name="テキスト ボックス 220"/>
        <xdr:cNvSpPr txBox="1"/>
      </xdr:nvSpPr>
      <xdr:spPr>
        <a:xfrm>
          <a:off x="2844800" y="135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91529</xdr:rowOff>
    </xdr:from>
    <xdr:to>
      <xdr:col>11</xdr:col>
      <xdr:colOff>82550</xdr:colOff>
      <xdr:row>81</xdr:row>
      <xdr:rowOff>21679</xdr:rowOff>
    </xdr:to>
    <xdr:sp macro="" textlink="">
      <xdr:nvSpPr>
        <xdr:cNvPr id="222" name="楕円 221"/>
        <xdr:cNvSpPr/>
      </xdr:nvSpPr>
      <xdr:spPr>
        <a:xfrm>
          <a:off x="2286000" y="13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31856</xdr:rowOff>
    </xdr:from>
    <xdr:ext cx="762000" cy="259045"/>
    <xdr:sp macro="" textlink="">
      <xdr:nvSpPr>
        <xdr:cNvPr id="223" name="テキスト ボックス 222"/>
        <xdr:cNvSpPr txBox="1"/>
      </xdr:nvSpPr>
      <xdr:spPr>
        <a:xfrm>
          <a:off x="1955800" y="135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87950</xdr:rowOff>
    </xdr:from>
    <xdr:to>
      <xdr:col>7</xdr:col>
      <xdr:colOff>31750</xdr:colOff>
      <xdr:row>81</xdr:row>
      <xdr:rowOff>18100</xdr:rowOff>
    </xdr:to>
    <xdr:sp macro="" textlink="">
      <xdr:nvSpPr>
        <xdr:cNvPr id="224" name="楕円 223"/>
        <xdr:cNvSpPr/>
      </xdr:nvSpPr>
      <xdr:spPr>
        <a:xfrm>
          <a:off x="1397000" y="138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28277</xdr:rowOff>
    </xdr:from>
    <xdr:ext cx="762000" cy="259045"/>
    <xdr:sp macro="" textlink="">
      <xdr:nvSpPr>
        <xdr:cNvPr id="225" name="テキスト ボックス 224"/>
        <xdr:cNvSpPr txBox="1"/>
      </xdr:nvSpPr>
      <xdr:spPr>
        <a:xfrm>
          <a:off x="1066800" y="135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例年に比べ、経験年数の浅い普通退職者が多く、職員数の減少率に対して平均給与の減少率が小さくなったため、ラスパイレス指数が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　</a:t>
          </a:r>
        </a:p>
        <a:p>
          <a:r>
            <a:rPr kumimoji="1" lang="ja-JP" altLang="en-US" sz="1300">
              <a:latin typeface="ＭＳ Ｐゴシック" panose="020B0600070205080204" pitchFamily="50" charset="-128"/>
              <a:ea typeface="ＭＳ Ｐゴシック" panose="020B0600070205080204" pitchFamily="50" charset="-128"/>
            </a:rPr>
            <a:t>　今後も給与の適正化に取り組んでいく。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61" name="直線コネクタ 260"/>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87</xdr:row>
      <xdr:rowOff>33564</xdr:rowOff>
    </xdr:to>
    <xdr:cxnSp macro="">
      <xdr:nvCxnSpPr>
        <xdr:cNvPr id="267" name="直線コネクタ 266"/>
        <xdr:cNvCxnSpPr/>
      </xdr:nvCxnSpPr>
      <xdr:spPr>
        <a:xfrm flipV="1">
          <a:off x="14401800" y="1460500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89</xdr:row>
      <xdr:rowOff>69850</xdr:rowOff>
    </xdr:to>
    <xdr:cxnSp macro="">
      <xdr:nvCxnSpPr>
        <xdr:cNvPr id="270" name="直線コネクタ 269"/>
        <xdr:cNvCxnSpPr/>
      </xdr:nvCxnSpPr>
      <xdr:spPr>
        <a:xfrm flipV="1">
          <a:off x="13512800" y="14949714"/>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1"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3" name="テキスト ボックス 282"/>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5" name="テキスト ボックス 28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月に策定した「練馬区職員定数管理計画」に基づき、職種構成を適正化するとともに、職員定数の管理を見直し、削減を進めている。</a:t>
          </a:r>
        </a:p>
        <a:p>
          <a:r>
            <a:rPr kumimoji="1" lang="ja-JP" altLang="en-US" sz="1300">
              <a:latin typeface="ＭＳ Ｐゴシック" panose="020B0600070205080204" pitchFamily="50" charset="-128"/>
              <a:ea typeface="ＭＳ Ｐゴシック" panose="020B0600070205080204" pitchFamily="50" charset="-128"/>
            </a:rPr>
            <a:t>　民間が担えることは民間に任せ、行政が責任を持つべき分野において、区が役割を果たしていくため、適正な事業執行体制の確保に努めていく。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139398</xdr:rowOff>
    </xdr:from>
    <xdr:to>
      <xdr:col>81</xdr:col>
      <xdr:colOff>44450</xdr:colOff>
      <xdr:row>59</xdr:row>
      <xdr:rowOff>140546</xdr:rowOff>
    </xdr:to>
    <xdr:cxnSp macro="">
      <xdr:nvCxnSpPr>
        <xdr:cNvPr id="326" name="直線コネクタ 325"/>
        <xdr:cNvCxnSpPr/>
      </xdr:nvCxnSpPr>
      <xdr:spPr>
        <a:xfrm>
          <a:off x="16179800" y="10254948"/>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125324</xdr:rowOff>
    </xdr:from>
    <xdr:ext cx="762000" cy="259045"/>
    <xdr:sp macro="" textlink="">
      <xdr:nvSpPr>
        <xdr:cNvPr id="327" name="定員管理の状況平均値テキスト"/>
        <xdr:cNvSpPr txBox="1"/>
      </xdr:nvSpPr>
      <xdr:spPr>
        <a:xfrm>
          <a:off x="17106900" y="10240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139398</xdr:rowOff>
    </xdr:from>
    <xdr:to>
      <xdr:col>77</xdr:col>
      <xdr:colOff>44450</xdr:colOff>
      <xdr:row>59</xdr:row>
      <xdr:rowOff>143994</xdr:rowOff>
    </xdr:to>
    <xdr:cxnSp macro="">
      <xdr:nvCxnSpPr>
        <xdr:cNvPr id="329" name="直線コネクタ 328"/>
        <xdr:cNvCxnSpPr/>
      </xdr:nvCxnSpPr>
      <xdr:spPr>
        <a:xfrm flipV="1">
          <a:off x="15290800" y="102549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143994</xdr:rowOff>
    </xdr:from>
    <xdr:to>
      <xdr:col>72</xdr:col>
      <xdr:colOff>203200</xdr:colOff>
      <xdr:row>59</xdr:row>
      <xdr:rowOff>152037</xdr:rowOff>
    </xdr:to>
    <xdr:cxnSp macro="">
      <xdr:nvCxnSpPr>
        <xdr:cNvPr id="332" name="直線コネクタ 331"/>
        <xdr:cNvCxnSpPr/>
      </xdr:nvCxnSpPr>
      <xdr:spPr>
        <a:xfrm flipV="1">
          <a:off x="14401800" y="102595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59</xdr:row>
      <xdr:rowOff>152037</xdr:rowOff>
    </xdr:to>
    <xdr:cxnSp macro="">
      <xdr:nvCxnSpPr>
        <xdr:cNvPr id="335" name="直線コネクタ 334"/>
        <xdr:cNvCxnSpPr/>
      </xdr:nvCxnSpPr>
      <xdr:spPr>
        <a:xfrm>
          <a:off x="13512800" y="1026643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45" name="楕円 344"/>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11023</xdr:rowOff>
    </xdr:from>
    <xdr:ext cx="762000" cy="259045"/>
    <xdr:sp macro="" textlink="">
      <xdr:nvSpPr>
        <xdr:cNvPr id="346" name="定員管理の状況該当値テキスト"/>
        <xdr:cNvSpPr txBox="1"/>
      </xdr:nvSpPr>
      <xdr:spPr>
        <a:xfrm>
          <a:off x="17106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88598</xdr:rowOff>
    </xdr:from>
    <xdr:to>
      <xdr:col>77</xdr:col>
      <xdr:colOff>95250</xdr:colOff>
      <xdr:row>60</xdr:row>
      <xdr:rowOff>18748</xdr:rowOff>
    </xdr:to>
    <xdr:sp macro="" textlink="">
      <xdr:nvSpPr>
        <xdr:cNvPr id="347" name="楕円 346"/>
        <xdr:cNvSpPr/>
      </xdr:nvSpPr>
      <xdr:spPr>
        <a:xfrm>
          <a:off x="16129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28925</xdr:rowOff>
    </xdr:from>
    <xdr:ext cx="736600" cy="259045"/>
    <xdr:sp macro="" textlink="">
      <xdr:nvSpPr>
        <xdr:cNvPr id="348" name="テキスト ボックス 347"/>
        <xdr:cNvSpPr txBox="1"/>
      </xdr:nvSpPr>
      <xdr:spPr>
        <a:xfrm>
          <a:off x="15798800" y="997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93194</xdr:rowOff>
    </xdr:from>
    <xdr:to>
      <xdr:col>73</xdr:col>
      <xdr:colOff>44450</xdr:colOff>
      <xdr:row>60</xdr:row>
      <xdr:rowOff>23344</xdr:rowOff>
    </xdr:to>
    <xdr:sp macro="" textlink="">
      <xdr:nvSpPr>
        <xdr:cNvPr id="349" name="楕円 348"/>
        <xdr:cNvSpPr/>
      </xdr:nvSpPr>
      <xdr:spPr>
        <a:xfrm>
          <a:off x="152400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33521</xdr:rowOff>
    </xdr:from>
    <xdr:ext cx="762000" cy="259045"/>
    <xdr:sp macro="" textlink="">
      <xdr:nvSpPr>
        <xdr:cNvPr id="350" name="テキスト ボックス 349"/>
        <xdr:cNvSpPr txBox="1"/>
      </xdr:nvSpPr>
      <xdr:spPr>
        <a:xfrm>
          <a:off x="14909800" y="99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51" name="楕円 350"/>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52" name="テキスト ボックス 351"/>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3" name="楕円 352"/>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4" name="テキスト ボックス 353"/>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３か年平均で算出するため、今回の増減は平成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年度の差が反映される。令和３年度は平成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年度と比して施設の改築経費等の増加により公債費に準ずる債務負担行為額が増加したため、単年度で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ポイントの上昇となり、その結果３か年平均で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今後も公共施設の老朽化による改修改築需要が増大していく見込みであるが、将来を見据えた計画的な起債により健全な状態を維持していく。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76200</xdr:rowOff>
    </xdr:to>
    <xdr:cxnSp macro="">
      <xdr:nvCxnSpPr>
        <xdr:cNvPr id="383" name="直線コネクタ 382"/>
        <xdr:cNvCxnSpPr/>
      </xdr:nvCxnSpPr>
      <xdr:spPr>
        <a:xfrm>
          <a:off x="16179800" y="69608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102870</xdr:rowOff>
    </xdr:to>
    <xdr:cxnSp macro="">
      <xdr:nvCxnSpPr>
        <xdr:cNvPr id="386" name="直線コネクタ 385"/>
        <xdr:cNvCxnSpPr/>
      </xdr:nvCxnSpPr>
      <xdr:spPr>
        <a:xfrm>
          <a:off x="15290800" y="684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153670</xdr:rowOff>
    </xdr:to>
    <xdr:cxnSp macro="">
      <xdr:nvCxnSpPr>
        <xdr:cNvPr id="389" name="直線コネクタ 388"/>
        <xdr:cNvCxnSpPr/>
      </xdr:nvCxnSpPr>
      <xdr:spPr>
        <a:xfrm>
          <a:off x="14401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92" name="直線コネクタ 391"/>
        <xdr:cNvCxnSpPr/>
      </xdr:nvCxnSpPr>
      <xdr:spPr>
        <a:xfrm>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4" name="楕円 40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5" name="テキスト ボックス 40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0" name="楕円 40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1" name="テキスト ボックス 41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これまで、着実な公債償還による地方債残高の縮減や、決算剰余金の基金繰入等による財政調整基金の積立により、将来負担の軽減と充当可能財源の確保に努めてきた。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基金等の充当可能財源が地方債現在高等の将来負担額を上回っているため、将来負担比率は負の数値となり、前年度と同様「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」となった。今後も持続可能な財政運営による財政健全化の維持・向上を目指す。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これは、職員数の減等により分子である人件費が△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12700</xdr:rowOff>
    </xdr:to>
    <xdr:cxnSp macro="">
      <xdr:nvCxnSpPr>
        <xdr:cNvPr id="68" name="直線コネクタ 67"/>
        <xdr:cNvCxnSpPr/>
      </xdr:nvCxnSpPr>
      <xdr:spPr>
        <a:xfrm flipV="1">
          <a:off x="3987800" y="6642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12700</xdr:rowOff>
    </xdr:to>
    <xdr:cxnSp macro="">
      <xdr:nvCxnSpPr>
        <xdr:cNvPr id="71" name="直線コネクタ 70"/>
        <xdr:cNvCxnSpPr/>
      </xdr:nvCxnSpPr>
      <xdr:spPr>
        <a:xfrm>
          <a:off x="3098800" y="664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20865</xdr:rowOff>
    </xdr:to>
    <xdr:cxnSp macro="">
      <xdr:nvCxnSpPr>
        <xdr:cNvPr id="74" name="直線コネクタ 73"/>
        <xdr:cNvCxnSpPr/>
      </xdr:nvCxnSpPr>
      <xdr:spPr>
        <a:xfrm flipV="1">
          <a:off x="2209800" y="6642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53522</xdr:rowOff>
    </xdr:to>
    <xdr:cxnSp macro="">
      <xdr:nvCxnSpPr>
        <xdr:cNvPr id="77" name="直線コネクタ 76"/>
        <xdr:cNvCxnSpPr/>
      </xdr:nvCxnSpPr>
      <xdr:spPr>
        <a:xfrm flipV="1">
          <a:off x="1320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79" name="テキスト ボックス 78"/>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5" name="楕円 94"/>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96" name="テキスト ボックス 95"/>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これは、分子である物件費が業務委託の推進等により約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増加し、分母である歳入経常一般財源等の</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増を上回ったことによる。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今後も委託化の推進等により物件費が増加することが見込まれるが、適正な執行に努めていく。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167821</xdr:rowOff>
    </xdr:to>
    <xdr:cxnSp macro="">
      <xdr:nvCxnSpPr>
        <xdr:cNvPr id="131" name="直線コネクタ 130"/>
        <xdr:cNvCxnSpPr/>
      </xdr:nvCxnSpPr>
      <xdr:spPr>
        <a:xfrm>
          <a:off x="15671800" y="2331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102507</xdr:rowOff>
    </xdr:to>
    <xdr:cxnSp macro="">
      <xdr:nvCxnSpPr>
        <xdr:cNvPr id="134" name="直線コネクタ 133"/>
        <xdr:cNvCxnSpPr/>
      </xdr:nvCxnSpPr>
      <xdr:spPr>
        <a:xfrm>
          <a:off x="14782800" y="233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102507</xdr:rowOff>
    </xdr:to>
    <xdr:cxnSp macro="">
      <xdr:nvCxnSpPr>
        <xdr:cNvPr id="137" name="直線コネクタ 136"/>
        <xdr:cNvCxnSpPr/>
      </xdr:nvCxnSpPr>
      <xdr:spPr>
        <a:xfrm>
          <a:off x="13893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80736</xdr:rowOff>
    </xdr:to>
    <xdr:cxnSp macro="">
      <xdr:nvCxnSpPr>
        <xdr:cNvPr id="140" name="直線コネクタ 139"/>
        <xdr:cNvCxnSpPr/>
      </xdr:nvCxnSpPr>
      <xdr:spPr>
        <a:xfrm>
          <a:off x="13004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4" name="テキスト ボックス 143"/>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1"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2" name="楕円 151"/>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3" name="テキスト ボックス 152"/>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6" name="楕円 155"/>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7" name="テキスト ボックス 156"/>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8" name="楕円 157"/>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9" name="テキスト ボックス 158"/>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これは、分子である扶助費が子ども医療費助成、私立保育所運営費の増等により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増となったが、分母である歳入経常一般財源等がこれを上回る</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今後も社会保障関係経費の増加が見込まれるが、適正な執行に努めていく。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62230</xdr:rowOff>
    </xdr:to>
    <xdr:cxnSp macro="">
      <xdr:nvCxnSpPr>
        <xdr:cNvPr id="192" name="直線コネクタ 191"/>
        <xdr:cNvCxnSpPr/>
      </xdr:nvCxnSpPr>
      <xdr:spPr>
        <a:xfrm flipV="1">
          <a:off x="3987800" y="10490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62230</xdr:rowOff>
    </xdr:to>
    <xdr:cxnSp macro="">
      <xdr:nvCxnSpPr>
        <xdr:cNvPr id="195" name="直線コネクタ 194"/>
        <xdr:cNvCxnSpPr/>
      </xdr:nvCxnSpPr>
      <xdr:spPr>
        <a:xfrm>
          <a:off x="3098800" y="1049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61</xdr:row>
      <xdr:rowOff>31750</xdr:rowOff>
    </xdr:to>
    <xdr:cxnSp macro="">
      <xdr:nvCxnSpPr>
        <xdr:cNvPr id="198" name="直線コネクタ 197"/>
        <xdr:cNvCxnSpPr/>
      </xdr:nvCxnSpPr>
      <xdr:spPr>
        <a:xfrm>
          <a:off x="2209800" y="1049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61</xdr:row>
      <xdr:rowOff>46990</xdr:rowOff>
    </xdr:to>
    <xdr:cxnSp macro="">
      <xdr:nvCxnSpPr>
        <xdr:cNvPr id="201" name="直線コネクタ 200"/>
        <xdr:cNvCxnSpPr/>
      </xdr:nvCxnSpPr>
      <xdr:spPr>
        <a:xfrm flipV="1">
          <a:off x="1320800" y="1049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11" name="楕円 210"/>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12"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11430</xdr:rowOff>
    </xdr:from>
    <xdr:to>
      <xdr:col>20</xdr:col>
      <xdr:colOff>38100</xdr:colOff>
      <xdr:row>61</xdr:row>
      <xdr:rowOff>113030</xdr:rowOff>
    </xdr:to>
    <xdr:sp macro="" textlink="">
      <xdr:nvSpPr>
        <xdr:cNvPr id="213" name="楕円 212"/>
        <xdr:cNvSpPr/>
      </xdr:nvSpPr>
      <xdr:spPr>
        <a:xfrm>
          <a:off x="3937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97807</xdr:rowOff>
    </xdr:from>
    <xdr:ext cx="736600" cy="259045"/>
    <xdr:sp macro="" textlink="">
      <xdr:nvSpPr>
        <xdr:cNvPr id="214" name="テキスト ボックス 213"/>
        <xdr:cNvSpPr txBox="1"/>
      </xdr:nvSpPr>
      <xdr:spPr>
        <a:xfrm>
          <a:off x="3606800" y="105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15" name="楕円 214"/>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6" name="テキスト ボックス 215"/>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7" name="楕円 216"/>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8" name="テキスト ボックス 217"/>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167640</xdr:rowOff>
    </xdr:from>
    <xdr:to>
      <xdr:col>6</xdr:col>
      <xdr:colOff>171450</xdr:colOff>
      <xdr:row>61</xdr:row>
      <xdr:rowOff>97790</xdr:rowOff>
    </xdr:to>
    <xdr:sp macro="" textlink="">
      <xdr:nvSpPr>
        <xdr:cNvPr id="219" name="楕円 218"/>
        <xdr:cNvSpPr/>
      </xdr:nvSpPr>
      <xdr:spPr>
        <a:xfrm>
          <a:off x="127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82567</xdr:rowOff>
    </xdr:from>
    <xdr:ext cx="762000" cy="259045"/>
    <xdr:sp macro="" textlink="">
      <xdr:nvSpPr>
        <xdr:cNvPr id="220" name="テキスト ボックス 219"/>
        <xdr:cNvSpPr txBox="1"/>
      </xdr:nvSpPr>
      <xdr:spPr>
        <a:xfrm>
          <a:off x="93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これは、分子の多くを占める繰出金が、国民健康保険事業会計繰出金の減などにより前年度比△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減少したことなどによる。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今後は、介護保険会計や後期高齢者医療会計など、高齢化により繰出金が増加していくことが見込まれるが、介護予防や医療費の適正化等に取り組んでいく。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61</xdr:row>
      <xdr:rowOff>88900</xdr:rowOff>
    </xdr:to>
    <xdr:cxnSp macro="">
      <xdr:nvCxnSpPr>
        <xdr:cNvPr id="253" name="直線コネクタ 252"/>
        <xdr:cNvCxnSpPr/>
      </xdr:nvCxnSpPr>
      <xdr:spPr>
        <a:xfrm flipV="1">
          <a:off x="15671800" y="103378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146050</xdr:rowOff>
    </xdr:from>
    <xdr:to>
      <xdr:col>78</xdr:col>
      <xdr:colOff>69850</xdr:colOff>
      <xdr:row>61</xdr:row>
      <xdr:rowOff>88900</xdr:rowOff>
    </xdr:to>
    <xdr:cxnSp macro="">
      <xdr:nvCxnSpPr>
        <xdr:cNvPr id="256" name="直線コネクタ 255"/>
        <xdr:cNvCxnSpPr/>
      </xdr:nvCxnSpPr>
      <xdr:spPr>
        <a:xfrm>
          <a:off x="14782800" y="1043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146050</xdr:rowOff>
    </xdr:from>
    <xdr:to>
      <xdr:col>73</xdr:col>
      <xdr:colOff>180975</xdr:colOff>
      <xdr:row>61</xdr:row>
      <xdr:rowOff>50800</xdr:rowOff>
    </xdr:to>
    <xdr:cxnSp macro="">
      <xdr:nvCxnSpPr>
        <xdr:cNvPr id="259" name="直線コネクタ 258"/>
        <xdr:cNvCxnSpPr/>
      </xdr:nvCxnSpPr>
      <xdr:spPr>
        <a:xfrm flipV="1">
          <a:off x="13893800" y="1043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31750</xdr:rowOff>
    </xdr:from>
    <xdr:to>
      <xdr:col>69</xdr:col>
      <xdr:colOff>92075</xdr:colOff>
      <xdr:row>61</xdr:row>
      <xdr:rowOff>50800</xdr:rowOff>
    </xdr:to>
    <xdr:cxnSp macro="">
      <xdr:nvCxnSpPr>
        <xdr:cNvPr id="262" name="直線コネクタ 261"/>
        <xdr:cNvCxnSpPr/>
      </xdr:nvCxnSpPr>
      <xdr:spPr>
        <a:xfrm>
          <a:off x="13004800" y="1049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3"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4" name="楕円 273"/>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5" name="テキスト ボックス 274"/>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95250</xdr:rowOff>
    </xdr:from>
    <xdr:to>
      <xdr:col>74</xdr:col>
      <xdr:colOff>31750</xdr:colOff>
      <xdr:row>61</xdr:row>
      <xdr:rowOff>25400</xdr:rowOff>
    </xdr:to>
    <xdr:sp macro="" textlink="">
      <xdr:nvSpPr>
        <xdr:cNvPr id="276" name="楕円 275"/>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10177</xdr:rowOff>
    </xdr:from>
    <xdr:ext cx="762000" cy="259045"/>
    <xdr:sp macro="" textlink="">
      <xdr:nvSpPr>
        <xdr:cNvPr id="277" name="テキスト ボックス 276"/>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0</xdr:rowOff>
    </xdr:from>
    <xdr:to>
      <xdr:col>69</xdr:col>
      <xdr:colOff>142875</xdr:colOff>
      <xdr:row>61</xdr:row>
      <xdr:rowOff>101600</xdr:rowOff>
    </xdr:to>
    <xdr:sp macro="" textlink="">
      <xdr:nvSpPr>
        <xdr:cNvPr id="278" name="楕円 277"/>
        <xdr:cNvSpPr/>
      </xdr:nvSpPr>
      <xdr:spPr>
        <a:xfrm>
          <a:off x="13843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86377</xdr:rowOff>
    </xdr:from>
    <xdr:ext cx="762000" cy="259045"/>
    <xdr:sp macro="" textlink="">
      <xdr:nvSpPr>
        <xdr:cNvPr id="279" name="テキスト ボックス 278"/>
        <xdr:cNvSpPr txBox="1"/>
      </xdr:nvSpPr>
      <xdr:spPr>
        <a:xfrm>
          <a:off x="13512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これは、分子である補助費等が産業融資利子補給金、信用保証料補助金の減などにより△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補助費については、３年毎の見直しを行っており、今後も適正な執行に努めていく。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81280</xdr:rowOff>
    </xdr:to>
    <xdr:cxnSp macro="">
      <xdr:nvCxnSpPr>
        <xdr:cNvPr id="312" name="直線コネクタ 311"/>
        <xdr:cNvCxnSpPr/>
      </xdr:nvCxnSpPr>
      <xdr:spPr>
        <a:xfrm flipV="1">
          <a:off x="15671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81280</xdr:rowOff>
    </xdr:to>
    <xdr:cxnSp macro="">
      <xdr:nvCxnSpPr>
        <xdr:cNvPr id="315" name="直線コネクタ 314"/>
        <xdr:cNvCxnSpPr/>
      </xdr:nvCxnSpPr>
      <xdr:spPr>
        <a:xfrm>
          <a:off x="14782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35560</xdr:rowOff>
    </xdr:to>
    <xdr:cxnSp macro="">
      <xdr:nvCxnSpPr>
        <xdr:cNvPr id="318" name="直線コネクタ 317"/>
        <xdr:cNvCxnSpPr/>
      </xdr:nvCxnSpPr>
      <xdr:spPr>
        <a:xfrm flipV="1">
          <a:off x="13893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127000</xdr:rowOff>
    </xdr:to>
    <xdr:cxnSp macro="">
      <xdr:nvCxnSpPr>
        <xdr:cNvPr id="321" name="直線コネクタ 320"/>
        <xdr:cNvCxnSpPr/>
      </xdr:nvCxnSpPr>
      <xdr:spPr>
        <a:xfrm flipV="1">
          <a:off x="13004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1" name="楕円 330"/>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2"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4" name="テキスト ボックス 333"/>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5" name="楕円 334"/>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6" name="テキスト ボックス 335"/>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8" name="テキスト ボックス 337"/>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9" name="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40" name="テキスト ボックス 33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公債費に係る経常収支比率は、元利償還金が増加したことから前年度比で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今後は、公共施設の改修改築需要への対応など、比率の増加が見込まれる。将来を見据えた計画的な起債により健全な状態を維持していく。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78</xdr:row>
      <xdr:rowOff>149861</xdr:rowOff>
    </xdr:to>
    <xdr:cxnSp macro="">
      <xdr:nvCxnSpPr>
        <xdr:cNvPr id="370" name="直線コネクタ 369"/>
        <xdr:cNvCxnSpPr/>
      </xdr:nvCxnSpPr>
      <xdr:spPr>
        <a:xfrm>
          <a:off x="3987800" y="132029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73" name="直線コネクタ 372"/>
        <xdr:cNvCxnSpPr/>
      </xdr:nvCxnSpPr>
      <xdr:spPr>
        <a:xfrm flipV="1">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6" name="直線コネクタ 375"/>
        <xdr:cNvCxnSpPr/>
      </xdr:nvCxnSpPr>
      <xdr:spPr>
        <a:xfrm flipV="1">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79" name="直線コネクタ 378"/>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9" name="楕円 388"/>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0"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1" name="楕円 39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2" name="テキスト ボックス 391"/>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6" name="テキスト ボックス 395"/>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8" name="テキスト ボックス 39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分子である歳出充当経常一般財源は、委託化の推進等による物件費の増、子ども医療費助成費、私立保育所運営費等の扶助費の増などにより前年度比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の増となった。一方、分母である歳入経常一般財源等が前年度比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増加したことにより、前年度比△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今後も委託化の推進等による物件費や、少子高齢化による扶助費の増加が見込まれるが、適正な執行管理に努めていく。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6" name="直線コネクタ 425"/>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7"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8" name="直線コネクタ 427"/>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81</xdr:row>
      <xdr:rowOff>8889</xdr:rowOff>
    </xdr:to>
    <xdr:cxnSp macro="">
      <xdr:nvCxnSpPr>
        <xdr:cNvPr id="431" name="直線コネクタ 430"/>
        <xdr:cNvCxnSpPr/>
      </xdr:nvCxnSpPr>
      <xdr:spPr>
        <a:xfrm flipV="1">
          <a:off x="15671800" y="1370583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81</xdr:row>
      <xdr:rowOff>8889</xdr:rowOff>
    </xdr:to>
    <xdr:cxnSp macro="">
      <xdr:nvCxnSpPr>
        <xdr:cNvPr id="434" name="直線コネクタ 433"/>
        <xdr:cNvCxnSpPr/>
      </xdr:nvCxnSpPr>
      <xdr:spPr>
        <a:xfrm>
          <a:off x="14782800" y="136677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5" name="フローチャート: 判断 434"/>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6" name="テキスト ボックス 435"/>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27939</xdr:rowOff>
    </xdr:to>
    <xdr:cxnSp macro="">
      <xdr:nvCxnSpPr>
        <xdr:cNvPr id="437" name="直線コネクタ 436"/>
        <xdr:cNvCxnSpPr/>
      </xdr:nvCxnSpPr>
      <xdr:spPr>
        <a:xfrm flipV="1">
          <a:off x="13893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8" name="フローチャート: 判断 437"/>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9" name="テキスト ボックス 438"/>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27939</xdr:rowOff>
    </xdr:from>
    <xdr:to>
      <xdr:col>69</xdr:col>
      <xdr:colOff>92075</xdr:colOff>
      <xdr:row>80</xdr:row>
      <xdr:rowOff>73661</xdr:rowOff>
    </xdr:to>
    <xdr:cxnSp macro="">
      <xdr:nvCxnSpPr>
        <xdr:cNvPr id="440" name="直線コネクタ 439"/>
        <xdr:cNvCxnSpPr/>
      </xdr:nvCxnSpPr>
      <xdr:spPr>
        <a:xfrm flipV="1">
          <a:off x="13004800" y="13743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1" name="フローチャート: 判断 440"/>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2" name="テキスト ボックス 441"/>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3" name="フローチャート: 判断 442"/>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4" name="テキスト ボックス 443"/>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0" name="楕円 449"/>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1"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129539</xdr:rowOff>
    </xdr:from>
    <xdr:to>
      <xdr:col>78</xdr:col>
      <xdr:colOff>120650</xdr:colOff>
      <xdr:row>81</xdr:row>
      <xdr:rowOff>59689</xdr:rowOff>
    </xdr:to>
    <xdr:sp macro="" textlink="">
      <xdr:nvSpPr>
        <xdr:cNvPr id="452" name="楕円 451"/>
        <xdr:cNvSpPr/>
      </xdr:nvSpPr>
      <xdr:spPr>
        <a:xfrm>
          <a:off x="15621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44466</xdr:rowOff>
    </xdr:from>
    <xdr:ext cx="736600" cy="259045"/>
    <xdr:sp macro="" textlink="">
      <xdr:nvSpPr>
        <xdr:cNvPr id="453" name="テキスト ボックス 452"/>
        <xdr:cNvSpPr txBox="1"/>
      </xdr:nvSpPr>
      <xdr:spPr>
        <a:xfrm>
          <a:off x="15290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54" name="楕円 453"/>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55" name="テキスト ボックス 454"/>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6" name="楕円 455"/>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7" name="テキスト ボックス 456"/>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58" name="楕円 457"/>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59" name="テキスト ボックス 458"/>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143851</xdr:rowOff>
    </xdr:from>
    <xdr:to>
      <xdr:col>29</xdr:col>
      <xdr:colOff>127000</xdr:colOff>
      <xdr:row>18</xdr:row>
      <xdr:rowOff>155608</xdr:rowOff>
    </xdr:to>
    <xdr:cxnSp macro="">
      <xdr:nvCxnSpPr>
        <xdr:cNvPr id="52" name="直線コネクタ 51"/>
        <xdr:cNvCxnSpPr/>
      </xdr:nvCxnSpPr>
      <xdr:spPr bwMode="auto">
        <a:xfrm>
          <a:off x="5003800" y="3277576"/>
          <a:ext cx="6477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143851</xdr:rowOff>
    </xdr:from>
    <xdr:to>
      <xdr:col>26</xdr:col>
      <xdr:colOff>50800</xdr:colOff>
      <xdr:row>18</xdr:row>
      <xdr:rowOff>159842</xdr:rowOff>
    </xdr:to>
    <xdr:cxnSp macro="">
      <xdr:nvCxnSpPr>
        <xdr:cNvPr id="55" name="直線コネクタ 54"/>
        <xdr:cNvCxnSpPr/>
      </xdr:nvCxnSpPr>
      <xdr:spPr bwMode="auto">
        <a:xfrm flipV="1">
          <a:off x="4305300" y="3277576"/>
          <a:ext cx="6985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158808</xdr:rowOff>
    </xdr:from>
    <xdr:to>
      <xdr:col>22</xdr:col>
      <xdr:colOff>114300</xdr:colOff>
      <xdr:row>18</xdr:row>
      <xdr:rowOff>159842</xdr:rowOff>
    </xdr:to>
    <xdr:cxnSp macro="">
      <xdr:nvCxnSpPr>
        <xdr:cNvPr id="58" name="直線コネクタ 57"/>
        <xdr:cNvCxnSpPr/>
      </xdr:nvCxnSpPr>
      <xdr:spPr bwMode="auto">
        <a:xfrm>
          <a:off x="3606800" y="3292533"/>
          <a:ext cx="6985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156043</xdr:rowOff>
    </xdr:from>
    <xdr:to>
      <xdr:col>18</xdr:col>
      <xdr:colOff>177800</xdr:colOff>
      <xdr:row>18</xdr:row>
      <xdr:rowOff>158808</xdr:rowOff>
    </xdr:to>
    <xdr:cxnSp macro="">
      <xdr:nvCxnSpPr>
        <xdr:cNvPr id="61" name="直線コネクタ 60"/>
        <xdr:cNvCxnSpPr/>
      </xdr:nvCxnSpPr>
      <xdr:spPr bwMode="auto">
        <a:xfrm>
          <a:off x="2908300" y="328976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104808</xdr:rowOff>
    </xdr:from>
    <xdr:to>
      <xdr:col>29</xdr:col>
      <xdr:colOff>177800</xdr:colOff>
      <xdr:row>19</xdr:row>
      <xdr:rowOff>34958</xdr:rowOff>
    </xdr:to>
    <xdr:sp macro="" textlink="">
      <xdr:nvSpPr>
        <xdr:cNvPr id="71" name="楕円 70"/>
        <xdr:cNvSpPr/>
      </xdr:nvSpPr>
      <xdr:spPr bwMode="auto">
        <a:xfrm>
          <a:off x="5600700" y="323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13385</xdr:rowOff>
    </xdr:from>
    <xdr:ext cx="762000" cy="259045"/>
    <xdr:sp macro="" textlink="">
      <xdr:nvSpPr>
        <xdr:cNvPr id="72" name="人口1人当たり決算額の推移該当値テキスト130"/>
        <xdr:cNvSpPr txBox="1"/>
      </xdr:nvSpPr>
      <xdr:spPr>
        <a:xfrm>
          <a:off x="5740400" y="31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93051</xdr:rowOff>
    </xdr:from>
    <xdr:to>
      <xdr:col>26</xdr:col>
      <xdr:colOff>101600</xdr:colOff>
      <xdr:row>19</xdr:row>
      <xdr:rowOff>23201</xdr:rowOff>
    </xdr:to>
    <xdr:sp macro="" textlink="">
      <xdr:nvSpPr>
        <xdr:cNvPr id="73" name="楕円 72"/>
        <xdr:cNvSpPr/>
      </xdr:nvSpPr>
      <xdr:spPr bwMode="auto">
        <a:xfrm>
          <a:off x="4953000" y="32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7978</xdr:rowOff>
    </xdr:from>
    <xdr:ext cx="736600" cy="259045"/>
    <xdr:sp macro="" textlink="">
      <xdr:nvSpPr>
        <xdr:cNvPr id="74" name="テキスト ボックス 73"/>
        <xdr:cNvSpPr txBox="1"/>
      </xdr:nvSpPr>
      <xdr:spPr>
        <a:xfrm>
          <a:off x="4622800" y="331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109042</xdr:rowOff>
    </xdr:from>
    <xdr:to>
      <xdr:col>22</xdr:col>
      <xdr:colOff>165100</xdr:colOff>
      <xdr:row>19</xdr:row>
      <xdr:rowOff>39192</xdr:rowOff>
    </xdr:to>
    <xdr:sp macro="" textlink="">
      <xdr:nvSpPr>
        <xdr:cNvPr id="75" name="楕円 74"/>
        <xdr:cNvSpPr/>
      </xdr:nvSpPr>
      <xdr:spPr bwMode="auto">
        <a:xfrm>
          <a:off x="4254500" y="32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23969</xdr:rowOff>
    </xdr:from>
    <xdr:ext cx="762000" cy="259045"/>
    <xdr:sp macro="" textlink="">
      <xdr:nvSpPr>
        <xdr:cNvPr id="76" name="テキスト ボックス 75"/>
        <xdr:cNvSpPr txBox="1"/>
      </xdr:nvSpPr>
      <xdr:spPr>
        <a:xfrm>
          <a:off x="3924300" y="332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108008</xdr:rowOff>
    </xdr:from>
    <xdr:to>
      <xdr:col>19</xdr:col>
      <xdr:colOff>38100</xdr:colOff>
      <xdr:row>19</xdr:row>
      <xdr:rowOff>38158</xdr:rowOff>
    </xdr:to>
    <xdr:sp macro="" textlink="">
      <xdr:nvSpPr>
        <xdr:cNvPr id="77" name="楕円 76"/>
        <xdr:cNvSpPr/>
      </xdr:nvSpPr>
      <xdr:spPr bwMode="auto">
        <a:xfrm>
          <a:off x="35560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22935</xdr:rowOff>
    </xdr:from>
    <xdr:ext cx="762000" cy="259045"/>
    <xdr:sp macro="" textlink="">
      <xdr:nvSpPr>
        <xdr:cNvPr id="78" name="テキスト ボックス 77"/>
        <xdr:cNvSpPr txBox="1"/>
      </xdr:nvSpPr>
      <xdr:spPr>
        <a:xfrm>
          <a:off x="3225800" y="33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105243</xdr:rowOff>
    </xdr:from>
    <xdr:to>
      <xdr:col>15</xdr:col>
      <xdr:colOff>101600</xdr:colOff>
      <xdr:row>19</xdr:row>
      <xdr:rowOff>35393</xdr:rowOff>
    </xdr:to>
    <xdr:sp macro="" textlink="">
      <xdr:nvSpPr>
        <xdr:cNvPr id="79" name="楕円 78"/>
        <xdr:cNvSpPr/>
      </xdr:nvSpPr>
      <xdr:spPr bwMode="auto">
        <a:xfrm>
          <a:off x="28575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20170</xdr:rowOff>
    </xdr:from>
    <xdr:ext cx="762000" cy="259045"/>
    <xdr:sp macro="" textlink="">
      <xdr:nvSpPr>
        <xdr:cNvPr id="80" name="テキスト ボックス 79"/>
        <xdr:cNvSpPr txBox="1"/>
      </xdr:nvSpPr>
      <xdr:spPr>
        <a:xfrm>
          <a:off x="2527300" y="33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134239</xdr:rowOff>
    </xdr:from>
    <xdr:to>
      <xdr:col>29</xdr:col>
      <xdr:colOff>127000</xdr:colOff>
      <xdr:row>35</xdr:row>
      <xdr:rowOff>213868</xdr:rowOff>
    </xdr:to>
    <xdr:cxnSp macro="">
      <xdr:nvCxnSpPr>
        <xdr:cNvPr id="111" name="直線コネクタ 110"/>
        <xdr:cNvCxnSpPr/>
      </xdr:nvCxnSpPr>
      <xdr:spPr bwMode="auto">
        <a:xfrm flipV="1">
          <a:off x="5003800" y="6744589"/>
          <a:ext cx="647700" cy="7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213868</xdr:rowOff>
    </xdr:from>
    <xdr:to>
      <xdr:col>26</xdr:col>
      <xdr:colOff>50800</xdr:colOff>
      <xdr:row>36</xdr:row>
      <xdr:rowOff>4318</xdr:rowOff>
    </xdr:to>
    <xdr:cxnSp macro="">
      <xdr:nvCxnSpPr>
        <xdr:cNvPr id="114" name="直線コネクタ 113"/>
        <xdr:cNvCxnSpPr/>
      </xdr:nvCxnSpPr>
      <xdr:spPr bwMode="auto">
        <a:xfrm flipV="1">
          <a:off x="4305300" y="6824218"/>
          <a:ext cx="698500" cy="13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4318</xdr:rowOff>
    </xdr:from>
    <xdr:to>
      <xdr:col>22</xdr:col>
      <xdr:colOff>114300</xdr:colOff>
      <xdr:row>36</xdr:row>
      <xdr:rowOff>45009</xdr:rowOff>
    </xdr:to>
    <xdr:cxnSp macro="">
      <xdr:nvCxnSpPr>
        <xdr:cNvPr id="117" name="直線コネクタ 116"/>
        <xdr:cNvCxnSpPr/>
      </xdr:nvCxnSpPr>
      <xdr:spPr bwMode="auto">
        <a:xfrm flipV="1">
          <a:off x="3606800" y="6957568"/>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45009</xdr:rowOff>
    </xdr:from>
    <xdr:to>
      <xdr:col>18</xdr:col>
      <xdr:colOff>177800</xdr:colOff>
      <xdr:row>36</xdr:row>
      <xdr:rowOff>123799</xdr:rowOff>
    </xdr:to>
    <xdr:cxnSp macro="">
      <xdr:nvCxnSpPr>
        <xdr:cNvPr id="120" name="直線コネクタ 119"/>
        <xdr:cNvCxnSpPr/>
      </xdr:nvCxnSpPr>
      <xdr:spPr bwMode="auto">
        <a:xfrm flipV="1">
          <a:off x="2908300" y="6998259"/>
          <a:ext cx="698500" cy="7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83439</xdr:rowOff>
    </xdr:from>
    <xdr:to>
      <xdr:col>29</xdr:col>
      <xdr:colOff>177800</xdr:colOff>
      <xdr:row>35</xdr:row>
      <xdr:rowOff>185039</xdr:rowOff>
    </xdr:to>
    <xdr:sp macro="" textlink="">
      <xdr:nvSpPr>
        <xdr:cNvPr id="130" name="楕円 129"/>
        <xdr:cNvSpPr/>
      </xdr:nvSpPr>
      <xdr:spPr bwMode="auto">
        <a:xfrm>
          <a:off x="5600700" y="66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271416</xdr:rowOff>
    </xdr:from>
    <xdr:ext cx="762000" cy="259045"/>
    <xdr:sp macro="" textlink="">
      <xdr:nvSpPr>
        <xdr:cNvPr id="131" name="人口1人当たり決算額の推移該当値テキスト445"/>
        <xdr:cNvSpPr txBox="1"/>
      </xdr:nvSpPr>
      <xdr:spPr>
        <a:xfrm>
          <a:off x="5740400" y="653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163068</xdr:rowOff>
    </xdr:from>
    <xdr:to>
      <xdr:col>26</xdr:col>
      <xdr:colOff>101600</xdr:colOff>
      <xdr:row>35</xdr:row>
      <xdr:rowOff>264668</xdr:rowOff>
    </xdr:to>
    <xdr:sp macro="" textlink="">
      <xdr:nvSpPr>
        <xdr:cNvPr id="132" name="楕円 131"/>
        <xdr:cNvSpPr/>
      </xdr:nvSpPr>
      <xdr:spPr bwMode="auto">
        <a:xfrm>
          <a:off x="4953000" y="677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274845</xdr:rowOff>
    </xdr:from>
    <xdr:ext cx="736600" cy="259045"/>
    <xdr:sp macro="" textlink="">
      <xdr:nvSpPr>
        <xdr:cNvPr id="133" name="テキスト ボックス 132"/>
        <xdr:cNvSpPr txBox="1"/>
      </xdr:nvSpPr>
      <xdr:spPr>
        <a:xfrm>
          <a:off x="4622800" y="6542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296418</xdr:rowOff>
    </xdr:from>
    <xdr:to>
      <xdr:col>22</xdr:col>
      <xdr:colOff>165100</xdr:colOff>
      <xdr:row>36</xdr:row>
      <xdr:rowOff>55118</xdr:rowOff>
    </xdr:to>
    <xdr:sp macro="" textlink="">
      <xdr:nvSpPr>
        <xdr:cNvPr id="134" name="楕円 133"/>
        <xdr:cNvSpPr/>
      </xdr:nvSpPr>
      <xdr:spPr bwMode="auto">
        <a:xfrm>
          <a:off x="42545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65295</xdr:rowOff>
    </xdr:from>
    <xdr:ext cx="762000" cy="259045"/>
    <xdr:sp macro="" textlink="">
      <xdr:nvSpPr>
        <xdr:cNvPr id="135" name="テキスト ボックス 134"/>
        <xdr:cNvSpPr txBox="1"/>
      </xdr:nvSpPr>
      <xdr:spPr>
        <a:xfrm>
          <a:off x="3924300" y="66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337109</xdr:rowOff>
    </xdr:from>
    <xdr:to>
      <xdr:col>19</xdr:col>
      <xdr:colOff>38100</xdr:colOff>
      <xdr:row>36</xdr:row>
      <xdr:rowOff>95809</xdr:rowOff>
    </xdr:to>
    <xdr:sp macro="" textlink="">
      <xdr:nvSpPr>
        <xdr:cNvPr id="136" name="楕円 135"/>
        <xdr:cNvSpPr/>
      </xdr:nvSpPr>
      <xdr:spPr bwMode="auto">
        <a:xfrm>
          <a:off x="3556000" y="694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105986</xdr:rowOff>
    </xdr:from>
    <xdr:ext cx="762000" cy="259045"/>
    <xdr:sp macro="" textlink="">
      <xdr:nvSpPr>
        <xdr:cNvPr id="137" name="テキスト ボックス 136"/>
        <xdr:cNvSpPr txBox="1"/>
      </xdr:nvSpPr>
      <xdr:spPr>
        <a:xfrm>
          <a:off x="3225800" y="67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72999</xdr:rowOff>
    </xdr:from>
    <xdr:to>
      <xdr:col>15</xdr:col>
      <xdr:colOff>101600</xdr:colOff>
      <xdr:row>37</xdr:row>
      <xdr:rowOff>3149</xdr:rowOff>
    </xdr:to>
    <xdr:sp macro="" textlink="">
      <xdr:nvSpPr>
        <xdr:cNvPr id="138" name="楕円 137"/>
        <xdr:cNvSpPr/>
      </xdr:nvSpPr>
      <xdr:spPr bwMode="auto">
        <a:xfrm>
          <a:off x="2857500" y="702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159376</xdr:rowOff>
    </xdr:from>
    <xdr:ext cx="762000" cy="259045"/>
    <xdr:sp macro="" textlink="">
      <xdr:nvSpPr>
        <xdr:cNvPr id="139" name="テキスト ボックス 138"/>
        <xdr:cNvSpPr txBox="1"/>
      </xdr:nvSpPr>
      <xdr:spPr>
        <a:xfrm>
          <a:off x="2527300" y="711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111571</xdr:rowOff>
    </xdr:from>
    <xdr:to>
      <xdr:col>24</xdr:col>
      <xdr:colOff>63500</xdr:colOff>
      <xdr:row>37</xdr:row>
      <xdr:rowOff>121292</xdr:rowOff>
    </xdr:to>
    <xdr:cxnSp macro="">
      <xdr:nvCxnSpPr>
        <xdr:cNvPr id="63" name="直線コネクタ 62"/>
        <xdr:cNvCxnSpPr/>
      </xdr:nvCxnSpPr>
      <xdr:spPr>
        <a:xfrm>
          <a:off x="3797300" y="6455221"/>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111571</xdr:rowOff>
    </xdr:from>
    <xdr:to>
      <xdr:col>19</xdr:col>
      <xdr:colOff>177800</xdr:colOff>
      <xdr:row>37</xdr:row>
      <xdr:rowOff>137871</xdr:rowOff>
    </xdr:to>
    <xdr:cxnSp macro="">
      <xdr:nvCxnSpPr>
        <xdr:cNvPr id="66" name="直線コネクタ 65"/>
        <xdr:cNvCxnSpPr/>
      </xdr:nvCxnSpPr>
      <xdr:spPr>
        <a:xfrm flipV="1">
          <a:off x="2908300" y="6455221"/>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137871</xdr:rowOff>
    </xdr:from>
    <xdr:to>
      <xdr:col>15</xdr:col>
      <xdr:colOff>50800</xdr:colOff>
      <xdr:row>37</xdr:row>
      <xdr:rowOff>139537</xdr:rowOff>
    </xdr:to>
    <xdr:cxnSp macro="">
      <xdr:nvCxnSpPr>
        <xdr:cNvPr id="69" name="直線コネクタ 68"/>
        <xdr:cNvCxnSpPr/>
      </xdr:nvCxnSpPr>
      <xdr:spPr>
        <a:xfrm flipV="1">
          <a:off x="2019300" y="6481521"/>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139537</xdr:rowOff>
    </xdr:from>
    <xdr:to>
      <xdr:col>10</xdr:col>
      <xdr:colOff>114300</xdr:colOff>
      <xdr:row>37</xdr:row>
      <xdr:rowOff>142204</xdr:rowOff>
    </xdr:to>
    <xdr:cxnSp macro="">
      <xdr:nvCxnSpPr>
        <xdr:cNvPr id="72" name="直線コネクタ 71"/>
        <xdr:cNvCxnSpPr/>
      </xdr:nvCxnSpPr>
      <xdr:spPr>
        <a:xfrm flipV="1">
          <a:off x="1130300" y="64831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70492</xdr:rowOff>
    </xdr:from>
    <xdr:to>
      <xdr:col>24</xdr:col>
      <xdr:colOff>114300</xdr:colOff>
      <xdr:row>38</xdr:row>
      <xdr:rowOff>642</xdr:rowOff>
    </xdr:to>
    <xdr:sp macro="" textlink="">
      <xdr:nvSpPr>
        <xdr:cNvPr id="82" name="楕円 81"/>
        <xdr:cNvSpPr/>
      </xdr:nvSpPr>
      <xdr:spPr>
        <a:xfrm>
          <a:off x="4584700" y="6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163339</xdr:rowOff>
    </xdr:from>
    <xdr:ext cx="534377" cy="259045"/>
    <xdr:sp macro="" textlink="">
      <xdr:nvSpPr>
        <xdr:cNvPr id="83" name="人件費該当値テキスト"/>
        <xdr:cNvSpPr txBox="1"/>
      </xdr:nvSpPr>
      <xdr:spPr>
        <a:xfrm>
          <a:off x="4686300"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60771</xdr:rowOff>
    </xdr:from>
    <xdr:to>
      <xdr:col>20</xdr:col>
      <xdr:colOff>38100</xdr:colOff>
      <xdr:row>37</xdr:row>
      <xdr:rowOff>162371</xdr:rowOff>
    </xdr:to>
    <xdr:sp macro="" textlink="">
      <xdr:nvSpPr>
        <xdr:cNvPr id="84" name="楕円 83"/>
        <xdr:cNvSpPr/>
      </xdr:nvSpPr>
      <xdr:spPr>
        <a:xfrm>
          <a:off x="3746500" y="64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153498</xdr:rowOff>
    </xdr:from>
    <xdr:ext cx="534377" cy="259045"/>
    <xdr:sp macro="" textlink="">
      <xdr:nvSpPr>
        <xdr:cNvPr id="85" name="テキスト ボックス 84"/>
        <xdr:cNvSpPr txBox="1"/>
      </xdr:nvSpPr>
      <xdr:spPr>
        <a:xfrm>
          <a:off x="3530111" y="649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87071</xdr:rowOff>
    </xdr:from>
    <xdr:to>
      <xdr:col>15</xdr:col>
      <xdr:colOff>101600</xdr:colOff>
      <xdr:row>38</xdr:row>
      <xdr:rowOff>17221</xdr:rowOff>
    </xdr:to>
    <xdr:sp macro="" textlink="">
      <xdr:nvSpPr>
        <xdr:cNvPr id="86" name="楕円 85"/>
        <xdr:cNvSpPr/>
      </xdr:nvSpPr>
      <xdr:spPr>
        <a:xfrm>
          <a:off x="2857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8348</xdr:rowOff>
    </xdr:from>
    <xdr:ext cx="534377" cy="259045"/>
    <xdr:sp macro="" textlink="">
      <xdr:nvSpPr>
        <xdr:cNvPr id="87" name="テキスト ボックス 86"/>
        <xdr:cNvSpPr txBox="1"/>
      </xdr:nvSpPr>
      <xdr:spPr>
        <a:xfrm>
          <a:off x="2641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88737</xdr:rowOff>
    </xdr:from>
    <xdr:to>
      <xdr:col>10</xdr:col>
      <xdr:colOff>165100</xdr:colOff>
      <xdr:row>38</xdr:row>
      <xdr:rowOff>18887</xdr:rowOff>
    </xdr:to>
    <xdr:sp macro="" textlink="">
      <xdr:nvSpPr>
        <xdr:cNvPr id="88" name="楕円 87"/>
        <xdr:cNvSpPr/>
      </xdr:nvSpPr>
      <xdr:spPr>
        <a:xfrm>
          <a:off x="19685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10013</xdr:rowOff>
    </xdr:from>
    <xdr:ext cx="534377" cy="259045"/>
    <xdr:sp macro="" textlink="">
      <xdr:nvSpPr>
        <xdr:cNvPr id="89" name="テキスト ボックス 88"/>
        <xdr:cNvSpPr txBox="1"/>
      </xdr:nvSpPr>
      <xdr:spPr>
        <a:xfrm>
          <a:off x="1752111" y="65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91404</xdr:rowOff>
    </xdr:from>
    <xdr:to>
      <xdr:col>6</xdr:col>
      <xdr:colOff>38100</xdr:colOff>
      <xdr:row>38</xdr:row>
      <xdr:rowOff>21554</xdr:rowOff>
    </xdr:to>
    <xdr:sp macro="" textlink="">
      <xdr:nvSpPr>
        <xdr:cNvPr id="90" name="楕円 89"/>
        <xdr:cNvSpPr/>
      </xdr:nvSpPr>
      <xdr:spPr>
        <a:xfrm>
          <a:off x="1079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12681</xdr:rowOff>
    </xdr:from>
    <xdr:ext cx="534377" cy="259045"/>
    <xdr:sp macro="" textlink="">
      <xdr:nvSpPr>
        <xdr:cNvPr id="91" name="テキスト ボックス 90"/>
        <xdr:cNvSpPr txBox="1"/>
      </xdr:nvSpPr>
      <xdr:spPr>
        <a:xfrm>
          <a:off x="863111" y="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1987</xdr:rowOff>
    </xdr:from>
    <xdr:to>
      <xdr:col>24</xdr:col>
      <xdr:colOff>62865</xdr:colOff>
      <xdr:row>56</xdr:row>
      <xdr:rowOff>156251</xdr:rowOff>
    </xdr:to>
    <xdr:cxnSp macro="">
      <xdr:nvCxnSpPr>
        <xdr:cNvPr id="113" name="直線コネクタ 112"/>
        <xdr:cNvCxnSpPr/>
      </xdr:nvCxnSpPr>
      <xdr:spPr>
        <a:xfrm flipV="1">
          <a:off x="4633595" y="8917387"/>
          <a:ext cx="1270" cy="84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160078</xdr:rowOff>
    </xdr:from>
    <xdr:ext cx="534377" cy="259045"/>
    <xdr:sp macro="" textlink="">
      <xdr:nvSpPr>
        <xdr:cNvPr id="114" name="物件費最小値テキスト"/>
        <xdr:cNvSpPr txBox="1"/>
      </xdr:nvSpPr>
      <xdr:spPr>
        <a:xfrm>
          <a:off x="4686300" y="97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156251</xdr:rowOff>
    </xdr:from>
    <xdr:to>
      <xdr:col>24</xdr:col>
      <xdr:colOff>152400</xdr:colOff>
      <xdr:row>56</xdr:row>
      <xdr:rowOff>156251</xdr:rowOff>
    </xdr:to>
    <xdr:cxnSp macro="">
      <xdr:nvCxnSpPr>
        <xdr:cNvPr id="115" name="直線コネクタ 114"/>
        <xdr:cNvCxnSpPr/>
      </xdr:nvCxnSpPr>
      <xdr:spPr>
        <a:xfrm>
          <a:off x="4546600" y="975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120114</xdr:rowOff>
    </xdr:from>
    <xdr:ext cx="599010" cy="259045"/>
    <xdr:sp macro="" textlink="">
      <xdr:nvSpPr>
        <xdr:cNvPr id="116" name="物件費最大値テキスト"/>
        <xdr:cNvSpPr txBox="1"/>
      </xdr:nvSpPr>
      <xdr:spPr>
        <a:xfrm>
          <a:off x="4686300" y="86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1987</xdr:rowOff>
    </xdr:from>
    <xdr:to>
      <xdr:col>24</xdr:col>
      <xdr:colOff>152400</xdr:colOff>
      <xdr:row>52</xdr:row>
      <xdr:rowOff>1987</xdr:rowOff>
    </xdr:to>
    <xdr:cxnSp macro="">
      <xdr:nvCxnSpPr>
        <xdr:cNvPr id="117" name="直線コネクタ 116"/>
        <xdr:cNvCxnSpPr/>
      </xdr:nvCxnSpPr>
      <xdr:spPr>
        <a:xfrm>
          <a:off x="4546600" y="8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136550</xdr:rowOff>
    </xdr:from>
    <xdr:to>
      <xdr:col>24</xdr:col>
      <xdr:colOff>63500</xdr:colOff>
      <xdr:row>57</xdr:row>
      <xdr:rowOff>25908</xdr:rowOff>
    </xdr:to>
    <xdr:cxnSp macro="">
      <xdr:nvCxnSpPr>
        <xdr:cNvPr id="118" name="直線コネクタ 117"/>
        <xdr:cNvCxnSpPr/>
      </xdr:nvCxnSpPr>
      <xdr:spPr>
        <a:xfrm flipV="1">
          <a:off x="3797300" y="9737750"/>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45707</xdr:rowOff>
    </xdr:from>
    <xdr:ext cx="534377" cy="259045"/>
    <xdr:sp macro="" textlink="">
      <xdr:nvSpPr>
        <xdr:cNvPr id="119" name="物件費平均値テキスト"/>
        <xdr:cNvSpPr txBox="1"/>
      </xdr:nvSpPr>
      <xdr:spPr>
        <a:xfrm>
          <a:off x="4686300" y="947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22830</xdr:rowOff>
    </xdr:from>
    <xdr:to>
      <xdr:col>24</xdr:col>
      <xdr:colOff>114300</xdr:colOff>
      <xdr:row>56</xdr:row>
      <xdr:rowOff>124430</xdr:rowOff>
    </xdr:to>
    <xdr:sp macro="" textlink="">
      <xdr:nvSpPr>
        <xdr:cNvPr id="120" name="フローチャート: 判断 119"/>
        <xdr:cNvSpPr/>
      </xdr:nvSpPr>
      <xdr:spPr>
        <a:xfrm>
          <a:off x="45847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25908</xdr:rowOff>
    </xdr:from>
    <xdr:to>
      <xdr:col>19</xdr:col>
      <xdr:colOff>177800</xdr:colOff>
      <xdr:row>57</xdr:row>
      <xdr:rowOff>40680</xdr:rowOff>
    </xdr:to>
    <xdr:cxnSp macro="">
      <xdr:nvCxnSpPr>
        <xdr:cNvPr id="121" name="直線コネクタ 120"/>
        <xdr:cNvCxnSpPr/>
      </xdr:nvCxnSpPr>
      <xdr:spPr>
        <a:xfrm flipV="1">
          <a:off x="2908300" y="9798558"/>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93097</xdr:rowOff>
    </xdr:from>
    <xdr:to>
      <xdr:col>20</xdr:col>
      <xdr:colOff>38100</xdr:colOff>
      <xdr:row>57</xdr:row>
      <xdr:rowOff>23247</xdr:rowOff>
    </xdr:to>
    <xdr:sp macro="" textlink="">
      <xdr:nvSpPr>
        <xdr:cNvPr id="122" name="フローチャート: 判断 121"/>
        <xdr:cNvSpPr/>
      </xdr:nvSpPr>
      <xdr:spPr>
        <a:xfrm>
          <a:off x="3746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39774</xdr:rowOff>
    </xdr:from>
    <xdr:ext cx="534377" cy="259045"/>
    <xdr:sp macro="" textlink="">
      <xdr:nvSpPr>
        <xdr:cNvPr id="123" name="テキスト ボックス 122"/>
        <xdr:cNvSpPr txBox="1"/>
      </xdr:nvSpPr>
      <xdr:spPr>
        <a:xfrm>
          <a:off x="3530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40680</xdr:rowOff>
    </xdr:from>
    <xdr:to>
      <xdr:col>15</xdr:col>
      <xdr:colOff>50800</xdr:colOff>
      <xdr:row>57</xdr:row>
      <xdr:rowOff>58332</xdr:rowOff>
    </xdr:to>
    <xdr:cxnSp macro="">
      <xdr:nvCxnSpPr>
        <xdr:cNvPr id="124" name="直線コネクタ 123"/>
        <xdr:cNvCxnSpPr/>
      </xdr:nvCxnSpPr>
      <xdr:spPr>
        <a:xfrm flipV="1">
          <a:off x="2019300" y="9813330"/>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108715</xdr:rowOff>
    </xdr:from>
    <xdr:to>
      <xdr:col>15</xdr:col>
      <xdr:colOff>101600</xdr:colOff>
      <xdr:row>57</xdr:row>
      <xdr:rowOff>38865</xdr:rowOff>
    </xdr:to>
    <xdr:sp macro="" textlink="">
      <xdr:nvSpPr>
        <xdr:cNvPr id="125" name="フローチャート: 判断 124"/>
        <xdr:cNvSpPr/>
      </xdr:nvSpPr>
      <xdr:spPr>
        <a:xfrm>
          <a:off x="2857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55392</xdr:rowOff>
    </xdr:from>
    <xdr:ext cx="534377" cy="259045"/>
    <xdr:sp macro="" textlink="">
      <xdr:nvSpPr>
        <xdr:cNvPr id="126" name="テキスト ボックス 125"/>
        <xdr:cNvSpPr txBox="1"/>
      </xdr:nvSpPr>
      <xdr:spPr>
        <a:xfrm>
          <a:off x="2641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58332</xdr:rowOff>
    </xdr:from>
    <xdr:to>
      <xdr:col>10</xdr:col>
      <xdr:colOff>114300</xdr:colOff>
      <xdr:row>57</xdr:row>
      <xdr:rowOff>62081</xdr:rowOff>
    </xdr:to>
    <xdr:cxnSp macro="">
      <xdr:nvCxnSpPr>
        <xdr:cNvPr id="127" name="直線コネクタ 126"/>
        <xdr:cNvCxnSpPr/>
      </xdr:nvCxnSpPr>
      <xdr:spPr>
        <a:xfrm flipV="1">
          <a:off x="1130300" y="9830982"/>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139928</xdr:rowOff>
    </xdr:from>
    <xdr:to>
      <xdr:col>10</xdr:col>
      <xdr:colOff>165100</xdr:colOff>
      <xdr:row>57</xdr:row>
      <xdr:rowOff>70078</xdr:rowOff>
    </xdr:to>
    <xdr:sp macro="" textlink="">
      <xdr:nvSpPr>
        <xdr:cNvPr id="128" name="フローチャート: 判断 127"/>
        <xdr:cNvSpPr/>
      </xdr:nvSpPr>
      <xdr:spPr>
        <a:xfrm>
          <a:off x="1968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86605</xdr:rowOff>
    </xdr:from>
    <xdr:ext cx="534377" cy="259045"/>
    <xdr:sp macro="" textlink="">
      <xdr:nvSpPr>
        <xdr:cNvPr id="129" name="テキスト ボックス 128"/>
        <xdr:cNvSpPr txBox="1"/>
      </xdr:nvSpPr>
      <xdr:spPr>
        <a:xfrm>
          <a:off x="1752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147696</xdr:rowOff>
    </xdr:from>
    <xdr:to>
      <xdr:col>6</xdr:col>
      <xdr:colOff>38100</xdr:colOff>
      <xdr:row>57</xdr:row>
      <xdr:rowOff>77846</xdr:rowOff>
    </xdr:to>
    <xdr:sp macro="" textlink="">
      <xdr:nvSpPr>
        <xdr:cNvPr id="130" name="フローチャート: 判断 129"/>
        <xdr:cNvSpPr/>
      </xdr:nvSpPr>
      <xdr:spPr>
        <a:xfrm>
          <a:off x="1079500" y="97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94373</xdr:rowOff>
    </xdr:from>
    <xdr:ext cx="534377" cy="259045"/>
    <xdr:sp macro="" textlink="">
      <xdr:nvSpPr>
        <xdr:cNvPr id="131" name="テキスト ボックス 130"/>
        <xdr:cNvSpPr txBox="1"/>
      </xdr:nvSpPr>
      <xdr:spPr>
        <a:xfrm>
          <a:off x="863111" y="95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85750</xdr:rowOff>
    </xdr:from>
    <xdr:to>
      <xdr:col>24</xdr:col>
      <xdr:colOff>114300</xdr:colOff>
      <xdr:row>57</xdr:row>
      <xdr:rowOff>15900</xdr:rowOff>
    </xdr:to>
    <xdr:sp macro="" textlink="">
      <xdr:nvSpPr>
        <xdr:cNvPr id="137" name="楕円 136"/>
        <xdr:cNvSpPr/>
      </xdr:nvSpPr>
      <xdr:spPr>
        <a:xfrm>
          <a:off x="4584700" y="96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xdr:rowOff>
    </xdr:from>
    <xdr:ext cx="534377" cy="259045"/>
    <xdr:sp macro="" textlink="">
      <xdr:nvSpPr>
        <xdr:cNvPr id="138" name="物件費該当値テキスト"/>
        <xdr:cNvSpPr txBox="1"/>
      </xdr:nvSpPr>
      <xdr:spPr>
        <a:xfrm>
          <a:off x="4686300" y="9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146558</xdr:rowOff>
    </xdr:from>
    <xdr:to>
      <xdr:col>20</xdr:col>
      <xdr:colOff>38100</xdr:colOff>
      <xdr:row>57</xdr:row>
      <xdr:rowOff>76708</xdr:rowOff>
    </xdr:to>
    <xdr:sp macro="" textlink="">
      <xdr:nvSpPr>
        <xdr:cNvPr id="139" name="楕円 138"/>
        <xdr:cNvSpPr/>
      </xdr:nvSpPr>
      <xdr:spPr>
        <a:xfrm>
          <a:off x="3746500" y="97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67835</xdr:rowOff>
    </xdr:from>
    <xdr:ext cx="534377" cy="259045"/>
    <xdr:sp macro="" textlink="">
      <xdr:nvSpPr>
        <xdr:cNvPr id="140" name="テキスト ボックス 139"/>
        <xdr:cNvSpPr txBox="1"/>
      </xdr:nvSpPr>
      <xdr:spPr>
        <a:xfrm>
          <a:off x="3530111" y="98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161330</xdr:rowOff>
    </xdr:from>
    <xdr:to>
      <xdr:col>15</xdr:col>
      <xdr:colOff>101600</xdr:colOff>
      <xdr:row>57</xdr:row>
      <xdr:rowOff>91480</xdr:rowOff>
    </xdr:to>
    <xdr:sp macro="" textlink="">
      <xdr:nvSpPr>
        <xdr:cNvPr id="141" name="楕円 140"/>
        <xdr:cNvSpPr/>
      </xdr:nvSpPr>
      <xdr:spPr>
        <a:xfrm>
          <a:off x="2857500" y="97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82607</xdr:rowOff>
    </xdr:from>
    <xdr:ext cx="534377" cy="259045"/>
    <xdr:sp macro="" textlink="">
      <xdr:nvSpPr>
        <xdr:cNvPr id="142" name="テキスト ボックス 141"/>
        <xdr:cNvSpPr txBox="1"/>
      </xdr:nvSpPr>
      <xdr:spPr>
        <a:xfrm>
          <a:off x="2641111" y="98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7532</xdr:rowOff>
    </xdr:from>
    <xdr:to>
      <xdr:col>10</xdr:col>
      <xdr:colOff>165100</xdr:colOff>
      <xdr:row>57</xdr:row>
      <xdr:rowOff>109132</xdr:rowOff>
    </xdr:to>
    <xdr:sp macro="" textlink="">
      <xdr:nvSpPr>
        <xdr:cNvPr id="143" name="楕円 142"/>
        <xdr:cNvSpPr/>
      </xdr:nvSpPr>
      <xdr:spPr>
        <a:xfrm>
          <a:off x="1968500" y="97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100259</xdr:rowOff>
    </xdr:from>
    <xdr:ext cx="534377" cy="259045"/>
    <xdr:sp macro="" textlink="">
      <xdr:nvSpPr>
        <xdr:cNvPr id="144" name="テキスト ボックス 143"/>
        <xdr:cNvSpPr txBox="1"/>
      </xdr:nvSpPr>
      <xdr:spPr>
        <a:xfrm>
          <a:off x="1752111" y="987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11281</xdr:rowOff>
    </xdr:from>
    <xdr:to>
      <xdr:col>6</xdr:col>
      <xdr:colOff>38100</xdr:colOff>
      <xdr:row>57</xdr:row>
      <xdr:rowOff>112881</xdr:rowOff>
    </xdr:to>
    <xdr:sp macro="" textlink="">
      <xdr:nvSpPr>
        <xdr:cNvPr id="145" name="楕円 144"/>
        <xdr:cNvSpPr/>
      </xdr:nvSpPr>
      <xdr:spPr>
        <a:xfrm>
          <a:off x="1079500" y="97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104008</xdr:rowOff>
    </xdr:from>
    <xdr:ext cx="534377" cy="259045"/>
    <xdr:sp macro="" textlink="">
      <xdr:nvSpPr>
        <xdr:cNvPr id="146" name="テキスト ボックス 145"/>
        <xdr:cNvSpPr txBox="1"/>
      </xdr:nvSpPr>
      <xdr:spPr>
        <a:xfrm>
          <a:off x="863111" y="987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0" name="直線コネクタ 169"/>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1"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2" name="直線コネクタ 171"/>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3"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4" name="直線コネクタ 173"/>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79502</xdr:rowOff>
    </xdr:from>
    <xdr:to>
      <xdr:col>24</xdr:col>
      <xdr:colOff>63500</xdr:colOff>
      <xdr:row>77</xdr:row>
      <xdr:rowOff>119126</xdr:rowOff>
    </xdr:to>
    <xdr:cxnSp macro="">
      <xdr:nvCxnSpPr>
        <xdr:cNvPr id="175" name="直線コネクタ 174"/>
        <xdr:cNvCxnSpPr/>
      </xdr:nvCxnSpPr>
      <xdr:spPr>
        <a:xfrm>
          <a:off x="3797300" y="1328115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6"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77" name="フローチャート: 判断 176"/>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79502</xdr:rowOff>
    </xdr:from>
    <xdr:to>
      <xdr:col>19</xdr:col>
      <xdr:colOff>177800</xdr:colOff>
      <xdr:row>77</xdr:row>
      <xdr:rowOff>90551</xdr:rowOff>
    </xdr:to>
    <xdr:cxnSp macro="">
      <xdr:nvCxnSpPr>
        <xdr:cNvPr id="178" name="直線コネクタ 177"/>
        <xdr:cNvCxnSpPr/>
      </xdr:nvCxnSpPr>
      <xdr:spPr>
        <a:xfrm flipV="1">
          <a:off x="2908300" y="1328115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79" name="フローチャート: 判断 178"/>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0" name="テキスト ボックス 179"/>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70816</xdr:rowOff>
    </xdr:from>
    <xdr:to>
      <xdr:col>15</xdr:col>
      <xdr:colOff>50800</xdr:colOff>
      <xdr:row>77</xdr:row>
      <xdr:rowOff>90551</xdr:rowOff>
    </xdr:to>
    <xdr:cxnSp macro="">
      <xdr:nvCxnSpPr>
        <xdr:cNvPr id="181" name="直線コネクタ 180"/>
        <xdr:cNvCxnSpPr/>
      </xdr:nvCxnSpPr>
      <xdr:spPr>
        <a:xfrm>
          <a:off x="2019300" y="1327246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2" name="フローチャート: 判断 181"/>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3" name="テキスト ボックス 182"/>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70816</xdr:rowOff>
    </xdr:from>
    <xdr:to>
      <xdr:col>10</xdr:col>
      <xdr:colOff>114300</xdr:colOff>
      <xdr:row>77</xdr:row>
      <xdr:rowOff>92914</xdr:rowOff>
    </xdr:to>
    <xdr:cxnSp macro="">
      <xdr:nvCxnSpPr>
        <xdr:cNvPr id="184" name="直線コネクタ 183"/>
        <xdr:cNvCxnSpPr/>
      </xdr:nvCxnSpPr>
      <xdr:spPr>
        <a:xfrm flipV="1">
          <a:off x="1130300" y="1327246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5" name="フローチャート: 判断 184"/>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6" name="テキスト ボックス 185"/>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87" name="フローチャート: 判断 186"/>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88" name="テキスト ボックス 187"/>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4" name="楕円 193"/>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46753</xdr:rowOff>
    </xdr:from>
    <xdr:ext cx="469744" cy="259045"/>
    <xdr:sp macro="" textlink="">
      <xdr:nvSpPr>
        <xdr:cNvPr id="195" name="維持補修費該当値テキスト"/>
        <xdr:cNvSpPr txBox="1"/>
      </xdr:nvSpPr>
      <xdr:spPr>
        <a:xfrm>
          <a:off x="4686300"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28702</xdr:rowOff>
    </xdr:from>
    <xdr:to>
      <xdr:col>20</xdr:col>
      <xdr:colOff>38100</xdr:colOff>
      <xdr:row>77</xdr:row>
      <xdr:rowOff>130302</xdr:rowOff>
    </xdr:to>
    <xdr:sp macro="" textlink="">
      <xdr:nvSpPr>
        <xdr:cNvPr id="196" name="楕円 195"/>
        <xdr:cNvSpPr/>
      </xdr:nvSpPr>
      <xdr:spPr>
        <a:xfrm>
          <a:off x="3746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146829</xdr:rowOff>
    </xdr:from>
    <xdr:ext cx="469744" cy="259045"/>
    <xdr:sp macro="" textlink="">
      <xdr:nvSpPr>
        <xdr:cNvPr id="197" name="テキスト ボックス 196"/>
        <xdr:cNvSpPr txBox="1"/>
      </xdr:nvSpPr>
      <xdr:spPr>
        <a:xfrm>
          <a:off x="3562428" y="1300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39751</xdr:rowOff>
    </xdr:from>
    <xdr:to>
      <xdr:col>15</xdr:col>
      <xdr:colOff>101600</xdr:colOff>
      <xdr:row>77</xdr:row>
      <xdr:rowOff>141351</xdr:rowOff>
    </xdr:to>
    <xdr:sp macro="" textlink="">
      <xdr:nvSpPr>
        <xdr:cNvPr id="198" name="楕円 197"/>
        <xdr:cNvSpPr/>
      </xdr:nvSpPr>
      <xdr:spPr>
        <a:xfrm>
          <a:off x="2857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132478</xdr:rowOff>
    </xdr:from>
    <xdr:ext cx="469744" cy="259045"/>
    <xdr:sp macro="" textlink="">
      <xdr:nvSpPr>
        <xdr:cNvPr id="199" name="テキスト ボックス 198"/>
        <xdr:cNvSpPr txBox="1"/>
      </xdr:nvSpPr>
      <xdr:spPr>
        <a:xfrm>
          <a:off x="2673428"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20016</xdr:rowOff>
    </xdr:from>
    <xdr:to>
      <xdr:col>10</xdr:col>
      <xdr:colOff>165100</xdr:colOff>
      <xdr:row>77</xdr:row>
      <xdr:rowOff>121616</xdr:rowOff>
    </xdr:to>
    <xdr:sp macro="" textlink="">
      <xdr:nvSpPr>
        <xdr:cNvPr id="200" name="楕円 199"/>
        <xdr:cNvSpPr/>
      </xdr:nvSpPr>
      <xdr:spPr>
        <a:xfrm>
          <a:off x="1968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138143</xdr:rowOff>
    </xdr:from>
    <xdr:ext cx="469744" cy="259045"/>
    <xdr:sp macro="" textlink="">
      <xdr:nvSpPr>
        <xdr:cNvPr id="201" name="テキスト ボックス 200"/>
        <xdr:cNvSpPr txBox="1"/>
      </xdr:nvSpPr>
      <xdr:spPr>
        <a:xfrm>
          <a:off x="1784428" y="129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42114</xdr:rowOff>
    </xdr:from>
    <xdr:to>
      <xdr:col>6</xdr:col>
      <xdr:colOff>38100</xdr:colOff>
      <xdr:row>77</xdr:row>
      <xdr:rowOff>143714</xdr:rowOff>
    </xdr:to>
    <xdr:sp macro="" textlink="">
      <xdr:nvSpPr>
        <xdr:cNvPr id="202" name="楕円 201"/>
        <xdr:cNvSpPr/>
      </xdr:nvSpPr>
      <xdr:spPr>
        <a:xfrm>
          <a:off x="1079500" y="132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160241</xdr:rowOff>
    </xdr:from>
    <xdr:ext cx="469744" cy="259045"/>
    <xdr:sp macro="" textlink="">
      <xdr:nvSpPr>
        <xdr:cNvPr id="203" name="テキスト ボックス 202"/>
        <xdr:cNvSpPr txBox="1"/>
      </xdr:nvSpPr>
      <xdr:spPr>
        <a:xfrm>
          <a:off x="895428" y="130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28" name="直線コネクタ 227"/>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29"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0" name="直線コネクタ 229"/>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1"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2" name="直線コネクタ 231"/>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113430</xdr:rowOff>
    </xdr:from>
    <xdr:to>
      <xdr:col>24</xdr:col>
      <xdr:colOff>63500</xdr:colOff>
      <xdr:row>97</xdr:row>
      <xdr:rowOff>22047</xdr:rowOff>
    </xdr:to>
    <xdr:cxnSp macro="">
      <xdr:nvCxnSpPr>
        <xdr:cNvPr id="233" name="直線コネクタ 232"/>
        <xdr:cNvCxnSpPr/>
      </xdr:nvCxnSpPr>
      <xdr:spPr>
        <a:xfrm flipV="1">
          <a:off x="3797300" y="16229730"/>
          <a:ext cx="838200" cy="4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4"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5" name="フローチャート: 判断 234"/>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22047</xdr:rowOff>
    </xdr:from>
    <xdr:to>
      <xdr:col>19</xdr:col>
      <xdr:colOff>177800</xdr:colOff>
      <xdr:row>97</xdr:row>
      <xdr:rowOff>129832</xdr:rowOff>
    </xdr:to>
    <xdr:cxnSp macro="">
      <xdr:nvCxnSpPr>
        <xdr:cNvPr id="236" name="直線コネクタ 235"/>
        <xdr:cNvCxnSpPr/>
      </xdr:nvCxnSpPr>
      <xdr:spPr>
        <a:xfrm flipV="1">
          <a:off x="2908300" y="16652697"/>
          <a:ext cx="8890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37" name="フローチャート: 判断 236"/>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38" name="テキスト ボックス 237"/>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129832</xdr:rowOff>
    </xdr:from>
    <xdr:to>
      <xdr:col>15</xdr:col>
      <xdr:colOff>50800</xdr:colOff>
      <xdr:row>98</xdr:row>
      <xdr:rowOff>47803</xdr:rowOff>
    </xdr:to>
    <xdr:cxnSp macro="">
      <xdr:nvCxnSpPr>
        <xdr:cNvPr id="239" name="直線コネクタ 238"/>
        <xdr:cNvCxnSpPr/>
      </xdr:nvCxnSpPr>
      <xdr:spPr>
        <a:xfrm flipV="1">
          <a:off x="2019300" y="16760482"/>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0" name="フローチャート: 判断 239"/>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1" name="テキスト ボックス 240"/>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47803</xdr:rowOff>
    </xdr:from>
    <xdr:to>
      <xdr:col>10</xdr:col>
      <xdr:colOff>114300</xdr:colOff>
      <xdr:row>98</xdr:row>
      <xdr:rowOff>67290</xdr:rowOff>
    </xdr:to>
    <xdr:cxnSp macro="">
      <xdr:nvCxnSpPr>
        <xdr:cNvPr id="242" name="直線コネクタ 241"/>
        <xdr:cNvCxnSpPr/>
      </xdr:nvCxnSpPr>
      <xdr:spPr>
        <a:xfrm flipV="1">
          <a:off x="1130300" y="16849903"/>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3" name="フローチャート: 判断 242"/>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4" name="テキスト ボックス 243"/>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5" name="フローチャート: 判断 244"/>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6" name="テキスト ボックス 245"/>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62630</xdr:rowOff>
    </xdr:from>
    <xdr:to>
      <xdr:col>24</xdr:col>
      <xdr:colOff>114300</xdr:colOff>
      <xdr:row>94</xdr:row>
      <xdr:rowOff>164230</xdr:rowOff>
    </xdr:to>
    <xdr:sp macro="" textlink="">
      <xdr:nvSpPr>
        <xdr:cNvPr id="252" name="楕円 251"/>
        <xdr:cNvSpPr/>
      </xdr:nvSpPr>
      <xdr:spPr>
        <a:xfrm>
          <a:off x="4584700" y="161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85507</xdr:rowOff>
    </xdr:from>
    <xdr:ext cx="599010" cy="259045"/>
    <xdr:sp macro="" textlink="">
      <xdr:nvSpPr>
        <xdr:cNvPr id="253" name="扶助費該当値テキスト"/>
        <xdr:cNvSpPr txBox="1"/>
      </xdr:nvSpPr>
      <xdr:spPr>
        <a:xfrm>
          <a:off x="4686300" y="1603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142697</xdr:rowOff>
    </xdr:from>
    <xdr:to>
      <xdr:col>20</xdr:col>
      <xdr:colOff>38100</xdr:colOff>
      <xdr:row>97</xdr:row>
      <xdr:rowOff>72847</xdr:rowOff>
    </xdr:to>
    <xdr:sp macro="" textlink="">
      <xdr:nvSpPr>
        <xdr:cNvPr id="254" name="楕円 253"/>
        <xdr:cNvSpPr/>
      </xdr:nvSpPr>
      <xdr:spPr>
        <a:xfrm>
          <a:off x="3746500" y="1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89374</xdr:rowOff>
    </xdr:from>
    <xdr:ext cx="599010" cy="259045"/>
    <xdr:sp macro="" textlink="">
      <xdr:nvSpPr>
        <xdr:cNvPr id="255" name="テキスト ボックス 254"/>
        <xdr:cNvSpPr txBox="1"/>
      </xdr:nvSpPr>
      <xdr:spPr>
        <a:xfrm>
          <a:off x="3497795" y="1637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79032</xdr:rowOff>
    </xdr:from>
    <xdr:to>
      <xdr:col>15</xdr:col>
      <xdr:colOff>101600</xdr:colOff>
      <xdr:row>98</xdr:row>
      <xdr:rowOff>9182</xdr:rowOff>
    </xdr:to>
    <xdr:sp macro="" textlink="">
      <xdr:nvSpPr>
        <xdr:cNvPr id="256" name="楕円 255"/>
        <xdr:cNvSpPr/>
      </xdr:nvSpPr>
      <xdr:spPr>
        <a:xfrm>
          <a:off x="2857500" y="167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25709</xdr:rowOff>
    </xdr:from>
    <xdr:ext cx="599010" cy="259045"/>
    <xdr:sp macro="" textlink="">
      <xdr:nvSpPr>
        <xdr:cNvPr id="257" name="テキスト ボックス 256"/>
        <xdr:cNvSpPr txBox="1"/>
      </xdr:nvSpPr>
      <xdr:spPr>
        <a:xfrm>
          <a:off x="2608795" y="1648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168453</xdr:rowOff>
    </xdr:from>
    <xdr:to>
      <xdr:col>10</xdr:col>
      <xdr:colOff>165100</xdr:colOff>
      <xdr:row>98</xdr:row>
      <xdr:rowOff>98603</xdr:rowOff>
    </xdr:to>
    <xdr:sp macro="" textlink="">
      <xdr:nvSpPr>
        <xdr:cNvPr id="258" name="楕円 257"/>
        <xdr:cNvSpPr/>
      </xdr:nvSpPr>
      <xdr:spPr>
        <a:xfrm>
          <a:off x="1968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115130</xdr:rowOff>
    </xdr:from>
    <xdr:ext cx="599010" cy="259045"/>
    <xdr:sp macro="" textlink="">
      <xdr:nvSpPr>
        <xdr:cNvPr id="259" name="テキスト ボックス 258"/>
        <xdr:cNvSpPr txBox="1"/>
      </xdr:nvSpPr>
      <xdr:spPr>
        <a:xfrm>
          <a:off x="1719795" y="1657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16490</xdr:rowOff>
    </xdr:from>
    <xdr:to>
      <xdr:col>6</xdr:col>
      <xdr:colOff>38100</xdr:colOff>
      <xdr:row>98</xdr:row>
      <xdr:rowOff>118090</xdr:rowOff>
    </xdr:to>
    <xdr:sp macro="" textlink="">
      <xdr:nvSpPr>
        <xdr:cNvPr id="260" name="楕円 259"/>
        <xdr:cNvSpPr/>
      </xdr:nvSpPr>
      <xdr:spPr>
        <a:xfrm>
          <a:off x="1079500" y="168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134617</xdr:rowOff>
    </xdr:from>
    <xdr:ext cx="599010" cy="259045"/>
    <xdr:sp macro="" textlink="">
      <xdr:nvSpPr>
        <xdr:cNvPr id="261" name="テキスト ボックス 260"/>
        <xdr:cNvSpPr txBox="1"/>
      </xdr:nvSpPr>
      <xdr:spPr>
        <a:xfrm>
          <a:off x="830795" y="1659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5" name="直線コネクタ 284"/>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6"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87" name="直線コネクタ 286"/>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88"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89" name="直線コネクタ 288"/>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3531</xdr:rowOff>
    </xdr:from>
    <xdr:to>
      <xdr:col>55</xdr:col>
      <xdr:colOff>0</xdr:colOff>
      <xdr:row>37</xdr:row>
      <xdr:rowOff>51575</xdr:rowOff>
    </xdr:to>
    <xdr:cxnSp macro="">
      <xdr:nvCxnSpPr>
        <xdr:cNvPr id="290" name="直線コネクタ 289"/>
        <xdr:cNvCxnSpPr/>
      </xdr:nvCxnSpPr>
      <xdr:spPr>
        <a:xfrm>
          <a:off x="9639300" y="5147031"/>
          <a:ext cx="838200" cy="1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1" name="補助費等平均値テキスト"/>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2" name="フローチャート: 判断 291"/>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3531</xdr:rowOff>
    </xdr:from>
    <xdr:to>
      <xdr:col>50</xdr:col>
      <xdr:colOff>114300</xdr:colOff>
      <xdr:row>37</xdr:row>
      <xdr:rowOff>122022</xdr:rowOff>
    </xdr:to>
    <xdr:cxnSp macro="">
      <xdr:nvCxnSpPr>
        <xdr:cNvPr id="293" name="直線コネクタ 292"/>
        <xdr:cNvCxnSpPr/>
      </xdr:nvCxnSpPr>
      <xdr:spPr>
        <a:xfrm flipV="1">
          <a:off x="8750300" y="5147031"/>
          <a:ext cx="889000" cy="13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4" name="フローチャート: 判断 293"/>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5" name="テキスト ボックス 294"/>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122022</xdr:rowOff>
    </xdr:from>
    <xdr:to>
      <xdr:col>45</xdr:col>
      <xdr:colOff>177800</xdr:colOff>
      <xdr:row>37</xdr:row>
      <xdr:rowOff>130734</xdr:rowOff>
    </xdr:to>
    <xdr:cxnSp macro="">
      <xdr:nvCxnSpPr>
        <xdr:cNvPr id="296" name="直線コネクタ 295"/>
        <xdr:cNvCxnSpPr/>
      </xdr:nvCxnSpPr>
      <xdr:spPr>
        <a:xfrm flipV="1">
          <a:off x="7861300" y="6465672"/>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297" name="フローチャート: 判断 296"/>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298" name="テキスト ボックス 297"/>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130734</xdr:rowOff>
    </xdr:from>
    <xdr:to>
      <xdr:col>41</xdr:col>
      <xdr:colOff>50800</xdr:colOff>
      <xdr:row>37</xdr:row>
      <xdr:rowOff>146964</xdr:rowOff>
    </xdr:to>
    <xdr:cxnSp macro="">
      <xdr:nvCxnSpPr>
        <xdr:cNvPr id="299" name="直線コネクタ 298"/>
        <xdr:cNvCxnSpPr/>
      </xdr:nvCxnSpPr>
      <xdr:spPr>
        <a:xfrm flipV="1">
          <a:off x="6972300" y="6474384"/>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0" name="フローチャート: 判断 299"/>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1" name="テキスト ボックス 300"/>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2" name="フローチャート: 判断 301"/>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3" name="テキスト ボックス 302"/>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775</xdr:rowOff>
    </xdr:from>
    <xdr:to>
      <xdr:col>55</xdr:col>
      <xdr:colOff>50800</xdr:colOff>
      <xdr:row>37</xdr:row>
      <xdr:rowOff>102375</xdr:rowOff>
    </xdr:to>
    <xdr:sp macro="" textlink="">
      <xdr:nvSpPr>
        <xdr:cNvPr id="309" name="楕円 308"/>
        <xdr:cNvSpPr/>
      </xdr:nvSpPr>
      <xdr:spPr>
        <a:xfrm>
          <a:off x="10426700" y="63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123157</xdr:rowOff>
    </xdr:from>
    <xdr:ext cx="534377" cy="259045"/>
    <xdr:sp macro="" textlink="">
      <xdr:nvSpPr>
        <xdr:cNvPr id="310" name="補助費等該当値テキスト"/>
        <xdr:cNvSpPr txBox="1"/>
      </xdr:nvSpPr>
      <xdr:spPr>
        <a:xfrm>
          <a:off x="10528300" y="62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124181</xdr:rowOff>
    </xdr:from>
    <xdr:to>
      <xdr:col>50</xdr:col>
      <xdr:colOff>165100</xdr:colOff>
      <xdr:row>30</xdr:row>
      <xdr:rowOff>54331</xdr:rowOff>
    </xdr:to>
    <xdr:sp macro="" textlink="">
      <xdr:nvSpPr>
        <xdr:cNvPr id="311" name="楕円 310"/>
        <xdr:cNvSpPr/>
      </xdr:nvSpPr>
      <xdr:spPr>
        <a:xfrm>
          <a:off x="9588500" y="50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45458</xdr:rowOff>
    </xdr:from>
    <xdr:ext cx="599010" cy="259045"/>
    <xdr:sp macro="" textlink="">
      <xdr:nvSpPr>
        <xdr:cNvPr id="312" name="テキスト ボックス 311"/>
        <xdr:cNvSpPr txBox="1"/>
      </xdr:nvSpPr>
      <xdr:spPr>
        <a:xfrm>
          <a:off x="9339795" y="518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71222</xdr:rowOff>
    </xdr:from>
    <xdr:to>
      <xdr:col>46</xdr:col>
      <xdr:colOff>38100</xdr:colOff>
      <xdr:row>38</xdr:row>
      <xdr:rowOff>1372</xdr:rowOff>
    </xdr:to>
    <xdr:sp macro="" textlink="">
      <xdr:nvSpPr>
        <xdr:cNvPr id="313" name="楕円 312"/>
        <xdr:cNvSpPr/>
      </xdr:nvSpPr>
      <xdr:spPr>
        <a:xfrm>
          <a:off x="8699500" y="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163948</xdr:rowOff>
    </xdr:from>
    <xdr:ext cx="534377" cy="259045"/>
    <xdr:sp macro="" textlink="">
      <xdr:nvSpPr>
        <xdr:cNvPr id="314" name="テキスト ボックス 313"/>
        <xdr:cNvSpPr txBox="1"/>
      </xdr:nvSpPr>
      <xdr:spPr>
        <a:xfrm>
          <a:off x="8483111" y="65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79934</xdr:rowOff>
    </xdr:from>
    <xdr:to>
      <xdr:col>41</xdr:col>
      <xdr:colOff>101600</xdr:colOff>
      <xdr:row>38</xdr:row>
      <xdr:rowOff>10084</xdr:rowOff>
    </xdr:to>
    <xdr:sp macro="" textlink="">
      <xdr:nvSpPr>
        <xdr:cNvPr id="315" name="楕円 314"/>
        <xdr:cNvSpPr/>
      </xdr:nvSpPr>
      <xdr:spPr>
        <a:xfrm>
          <a:off x="7810500" y="6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1211</xdr:rowOff>
    </xdr:from>
    <xdr:ext cx="534377" cy="259045"/>
    <xdr:sp macro="" textlink="">
      <xdr:nvSpPr>
        <xdr:cNvPr id="316" name="テキスト ボックス 315"/>
        <xdr:cNvSpPr txBox="1"/>
      </xdr:nvSpPr>
      <xdr:spPr>
        <a:xfrm>
          <a:off x="7594111" y="65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96164</xdr:rowOff>
    </xdr:from>
    <xdr:to>
      <xdr:col>36</xdr:col>
      <xdr:colOff>165100</xdr:colOff>
      <xdr:row>38</xdr:row>
      <xdr:rowOff>26315</xdr:rowOff>
    </xdr:to>
    <xdr:sp macro="" textlink="">
      <xdr:nvSpPr>
        <xdr:cNvPr id="317" name="楕円 316"/>
        <xdr:cNvSpPr/>
      </xdr:nvSpPr>
      <xdr:spPr>
        <a:xfrm>
          <a:off x="6921500" y="643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17442</xdr:rowOff>
    </xdr:from>
    <xdr:ext cx="534377" cy="259045"/>
    <xdr:sp macro="" textlink="">
      <xdr:nvSpPr>
        <xdr:cNvPr id="318" name="テキスト ボックス 317"/>
        <xdr:cNvSpPr txBox="1"/>
      </xdr:nvSpPr>
      <xdr:spPr>
        <a:xfrm>
          <a:off x="6705111" y="65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0" name="直線コネクタ 339"/>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1"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2" name="直線コネクタ 341"/>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3"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4" name="直線コネクタ 343"/>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138209</xdr:rowOff>
    </xdr:from>
    <xdr:to>
      <xdr:col>55</xdr:col>
      <xdr:colOff>0</xdr:colOff>
      <xdr:row>57</xdr:row>
      <xdr:rowOff>147742</xdr:rowOff>
    </xdr:to>
    <xdr:cxnSp macro="">
      <xdr:nvCxnSpPr>
        <xdr:cNvPr id="345" name="直線コネクタ 344"/>
        <xdr:cNvCxnSpPr/>
      </xdr:nvCxnSpPr>
      <xdr:spPr>
        <a:xfrm flipV="1">
          <a:off x="9639300" y="9910859"/>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6"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7" name="フローチャート: 判断 346"/>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143701</xdr:rowOff>
    </xdr:from>
    <xdr:to>
      <xdr:col>50</xdr:col>
      <xdr:colOff>114300</xdr:colOff>
      <xdr:row>57</xdr:row>
      <xdr:rowOff>147742</xdr:rowOff>
    </xdr:to>
    <xdr:cxnSp macro="">
      <xdr:nvCxnSpPr>
        <xdr:cNvPr id="348" name="直線コネクタ 347"/>
        <xdr:cNvCxnSpPr/>
      </xdr:nvCxnSpPr>
      <xdr:spPr>
        <a:xfrm>
          <a:off x="8750300" y="9916351"/>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49" name="フローチャート: 判断 348"/>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0" name="テキスト ボックス 349"/>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131663</xdr:rowOff>
    </xdr:from>
    <xdr:to>
      <xdr:col>45</xdr:col>
      <xdr:colOff>177800</xdr:colOff>
      <xdr:row>57</xdr:row>
      <xdr:rowOff>143701</xdr:rowOff>
    </xdr:to>
    <xdr:cxnSp macro="">
      <xdr:nvCxnSpPr>
        <xdr:cNvPr id="351" name="直線コネクタ 350"/>
        <xdr:cNvCxnSpPr/>
      </xdr:nvCxnSpPr>
      <xdr:spPr>
        <a:xfrm>
          <a:off x="7861300" y="9904313"/>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2" name="フローチャート: 判断 351"/>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3" name="テキスト ボックス 352"/>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131663</xdr:rowOff>
    </xdr:from>
    <xdr:to>
      <xdr:col>41</xdr:col>
      <xdr:colOff>50800</xdr:colOff>
      <xdr:row>58</xdr:row>
      <xdr:rowOff>12068</xdr:rowOff>
    </xdr:to>
    <xdr:cxnSp macro="">
      <xdr:nvCxnSpPr>
        <xdr:cNvPr id="354" name="直線コネクタ 353"/>
        <xdr:cNvCxnSpPr/>
      </xdr:nvCxnSpPr>
      <xdr:spPr>
        <a:xfrm flipV="1">
          <a:off x="6972300" y="9904313"/>
          <a:ext cx="889000" cy="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5" name="フローチャート: 判断 354"/>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6" name="テキスト ボックス 355"/>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7" name="フローチャート: 判断 356"/>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58" name="テキスト ボックス 357"/>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87409</xdr:rowOff>
    </xdr:from>
    <xdr:to>
      <xdr:col>55</xdr:col>
      <xdr:colOff>50800</xdr:colOff>
      <xdr:row>58</xdr:row>
      <xdr:rowOff>17559</xdr:rowOff>
    </xdr:to>
    <xdr:sp macro="" textlink="">
      <xdr:nvSpPr>
        <xdr:cNvPr id="364" name="楕円 363"/>
        <xdr:cNvSpPr/>
      </xdr:nvSpPr>
      <xdr:spPr>
        <a:xfrm>
          <a:off x="10426700" y="98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2500</xdr:rowOff>
    </xdr:from>
    <xdr:ext cx="534377" cy="259045"/>
    <xdr:sp macro="" textlink="">
      <xdr:nvSpPr>
        <xdr:cNvPr id="365" name="普通建設事業費該当値テキスト"/>
        <xdr:cNvSpPr txBox="1"/>
      </xdr:nvSpPr>
      <xdr:spPr>
        <a:xfrm>
          <a:off x="10528300" y="97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96942</xdr:rowOff>
    </xdr:from>
    <xdr:to>
      <xdr:col>50</xdr:col>
      <xdr:colOff>165100</xdr:colOff>
      <xdr:row>58</xdr:row>
      <xdr:rowOff>27092</xdr:rowOff>
    </xdr:to>
    <xdr:sp macro="" textlink="">
      <xdr:nvSpPr>
        <xdr:cNvPr id="366" name="楕円 365"/>
        <xdr:cNvSpPr/>
      </xdr:nvSpPr>
      <xdr:spPr>
        <a:xfrm>
          <a:off x="9588500" y="98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18219</xdr:rowOff>
    </xdr:from>
    <xdr:ext cx="534377" cy="259045"/>
    <xdr:sp macro="" textlink="">
      <xdr:nvSpPr>
        <xdr:cNvPr id="367" name="テキスト ボックス 366"/>
        <xdr:cNvSpPr txBox="1"/>
      </xdr:nvSpPr>
      <xdr:spPr>
        <a:xfrm>
          <a:off x="9372111" y="99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92901</xdr:rowOff>
    </xdr:from>
    <xdr:to>
      <xdr:col>46</xdr:col>
      <xdr:colOff>38100</xdr:colOff>
      <xdr:row>58</xdr:row>
      <xdr:rowOff>23051</xdr:rowOff>
    </xdr:to>
    <xdr:sp macro="" textlink="">
      <xdr:nvSpPr>
        <xdr:cNvPr id="368" name="楕円 367"/>
        <xdr:cNvSpPr/>
      </xdr:nvSpPr>
      <xdr:spPr>
        <a:xfrm>
          <a:off x="8699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14178</xdr:rowOff>
    </xdr:from>
    <xdr:ext cx="534377" cy="259045"/>
    <xdr:sp macro="" textlink="">
      <xdr:nvSpPr>
        <xdr:cNvPr id="369" name="テキスト ボックス 368"/>
        <xdr:cNvSpPr txBox="1"/>
      </xdr:nvSpPr>
      <xdr:spPr>
        <a:xfrm>
          <a:off x="8483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80863</xdr:rowOff>
    </xdr:from>
    <xdr:to>
      <xdr:col>41</xdr:col>
      <xdr:colOff>101600</xdr:colOff>
      <xdr:row>58</xdr:row>
      <xdr:rowOff>11013</xdr:rowOff>
    </xdr:to>
    <xdr:sp macro="" textlink="">
      <xdr:nvSpPr>
        <xdr:cNvPr id="370" name="楕円 369"/>
        <xdr:cNvSpPr/>
      </xdr:nvSpPr>
      <xdr:spPr>
        <a:xfrm>
          <a:off x="7810500" y="98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2140</xdr:rowOff>
    </xdr:from>
    <xdr:ext cx="534377" cy="259045"/>
    <xdr:sp macro="" textlink="">
      <xdr:nvSpPr>
        <xdr:cNvPr id="371" name="テキスト ボックス 370"/>
        <xdr:cNvSpPr txBox="1"/>
      </xdr:nvSpPr>
      <xdr:spPr>
        <a:xfrm>
          <a:off x="7594111" y="99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132718</xdr:rowOff>
    </xdr:from>
    <xdr:to>
      <xdr:col>36</xdr:col>
      <xdr:colOff>165100</xdr:colOff>
      <xdr:row>58</xdr:row>
      <xdr:rowOff>62868</xdr:rowOff>
    </xdr:to>
    <xdr:sp macro="" textlink="">
      <xdr:nvSpPr>
        <xdr:cNvPr id="372" name="楕円 371"/>
        <xdr:cNvSpPr/>
      </xdr:nvSpPr>
      <xdr:spPr>
        <a:xfrm>
          <a:off x="6921500" y="99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53995</xdr:rowOff>
    </xdr:from>
    <xdr:ext cx="534377" cy="259045"/>
    <xdr:sp macro="" textlink="">
      <xdr:nvSpPr>
        <xdr:cNvPr id="373" name="テキスト ボックス 372"/>
        <xdr:cNvSpPr txBox="1"/>
      </xdr:nvSpPr>
      <xdr:spPr>
        <a:xfrm>
          <a:off x="6705111" y="99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7" name="直線コネクタ 396"/>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8"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399" name="直線コネクタ 398"/>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0"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1" name="直線コネクタ 400"/>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116193</xdr:rowOff>
    </xdr:from>
    <xdr:to>
      <xdr:col>55</xdr:col>
      <xdr:colOff>0</xdr:colOff>
      <xdr:row>78</xdr:row>
      <xdr:rowOff>126803</xdr:rowOff>
    </xdr:to>
    <xdr:cxnSp macro="">
      <xdr:nvCxnSpPr>
        <xdr:cNvPr id="402" name="直線コネクタ 401"/>
        <xdr:cNvCxnSpPr/>
      </xdr:nvCxnSpPr>
      <xdr:spPr>
        <a:xfrm flipV="1">
          <a:off x="9639300" y="13489293"/>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3"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4" name="フローチャート: 判断 403"/>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88360</xdr:rowOff>
    </xdr:from>
    <xdr:to>
      <xdr:col>50</xdr:col>
      <xdr:colOff>114300</xdr:colOff>
      <xdr:row>78</xdr:row>
      <xdr:rowOff>126803</xdr:rowOff>
    </xdr:to>
    <xdr:cxnSp macro="">
      <xdr:nvCxnSpPr>
        <xdr:cNvPr id="405" name="直線コネクタ 404"/>
        <xdr:cNvCxnSpPr/>
      </xdr:nvCxnSpPr>
      <xdr:spPr>
        <a:xfrm>
          <a:off x="8750300" y="13461460"/>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6" name="フローチャート: 判断 405"/>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07" name="テキスト ボックス 406"/>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63157</xdr:rowOff>
    </xdr:from>
    <xdr:to>
      <xdr:col>45</xdr:col>
      <xdr:colOff>177800</xdr:colOff>
      <xdr:row>78</xdr:row>
      <xdr:rowOff>88360</xdr:rowOff>
    </xdr:to>
    <xdr:cxnSp macro="">
      <xdr:nvCxnSpPr>
        <xdr:cNvPr id="408" name="直線コネクタ 407"/>
        <xdr:cNvCxnSpPr/>
      </xdr:nvCxnSpPr>
      <xdr:spPr>
        <a:xfrm>
          <a:off x="7861300" y="13436257"/>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09" name="フローチャート: 判断 408"/>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0" name="テキスト ボックス 409"/>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63157</xdr:rowOff>
    </xdr:from>
    <xdr:to>
      <xdr:col>41</xdr:col>
      <xdr:colOff>50800</xdr:colOff>
      <xdr:row>78</xdr:row>
      <xdr:rowOff>119069</xdr:rowOff>
    </xdr:to>
    <xdr:cxnSp macro="">
      <xdr:nvCxnSpPr>
        <xdr:cNvPr id="411" name="直線コネクタ 410"/>
        <xdr:cNvCxnSpPr/>
      </xdr:nvCxnSpPr>
      <xdr:spPr>
        <a:xfrm flipV="1">
          <a:off x="6972300" y="13436257"/>
          <a:ext cx="889000" cy="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2" name="フローチャート: 判断 411"/>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3" name="テキスト ボックス 412"/>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4" name="フローチャート: 判断 413"/>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5" name="テキスト ボックス 414"/>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65393</xdr:rowOff>
    </xdr:from>
    <xdr:to>
      <xdr:col>55</xdr:col>
      <xdr:colOff>50800</xdr:colOff>
      <xdr:row>78</xdr:row>
      <xdr:rowOff>166993</xdr:rowOff>
    </xdr:to>
    <xdr:sp macro="" textlink="">
      <xdr:nvSpPr>
        <xdr:cNvPr id="421" name="楕円 420"/>
        <xdr:cNvSpPr/>
      </xdr:nvSpPr>
      <xdr:spPr>
        <a:xfrm>
          <a:off x="104267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151770</xdr:rowOff>
    </xdr:from>
    <xdr:ext cx="469744" cy="259045"/>
    <xdr:sp macro="" textlink="">
      <xdr:nvSpPr>
        <xdr:cNvPr id="422" name="普通建設事業費 （ うち新規整備　）該当値テキスト"/>
        <xdr:cNvSpPr txBox="1"/>
      </xdr:nvSpPr>
      <xdr:spPr>
        <a:xfrm>
          <a:off x="10528300" y="133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76003</xdr:rowOff>
    </xdr:from>
    <xdr:to>
      <xdr:col>50</xdr:col>
      <xdr:colOff>165100</xdr:colOff>
      <xdr:row>79</xdr:row>
      <xdr:rowOff>6153</xdr:rowOff>
    </xdr:to>
    <xdr:sp macro="" textlink="">
      <xdr:nvSpPr>
        <xdr:cNvPr id="423" name="楕円 422"/>
        <xdr:cNvSpPr/>
      </xdr:nvSpPr>
      <xdr:spPr>
        <a:xfrm>
          <a:off x="9588500" y="134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168730</xdr:rowOff>
    </xdr:from>
    <xdr:ext cx="469744" cy="259045"/>
    <xdr:sp macro="" textlink="">
      <xdr:nvSpPr>
        <xdr:cNvPr id="424" name="テキスト ボックス 423"/>
        <xdr:cNvSpPr txBox="1"/>
      </xdr:nvSpPr>
      <xdr:spPr>
        <a:xfrm>
          <a:off x="9404428" y="135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37560</xdr:rowOff>
    </xdr:from>
    <xdr:to>
      <xdr:col>46</xdr:col>
      <xdr:colOff>38100</xdr:colOff>
      <xdr:row>78</xdr:row>
      <xdr:rowOff>139160</xdr:rowOff>
    </xdr:to>
    <xdr:sp macro="" textlink="">
      <xdr:nvSpPr>
        <xdr:cNvPr id="425" name="楕円 424"/>
        <xdr:cNvSpPr/>
      </xdr:nvSpPr>
      <xdr:spPr>
        <a:xfrm>
          <a:off x="8699500" y="13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130287</xdr:rowOff>
    </xdr:from>
    <xdr:ext cx="469744" cy="259045"/>
    <xdr:sp macro="" textlink="">
      <xdr:nvSpPr>
        <xdr:cNvPr id="426" name="テキスト ボックス 425"/>
        <xdr:cNvSpPr txBox="1"/>
      </xdr:nvSpPr>
      <xdr:spPr>
        <a:xfrm>
          <a:off x="8515428" y="1350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12357</xdr:rowOff>
    </xdr:from>
    <xdr:to>
      <xdr:col>41</xdr:col>
      <xdr:colOff>101600</xdr:colOff>
      <xdr:row>78</xdr:row>
      <xdr:rowOff>113957</xdr:rowOff>
    </xdr:to>
    <xdr:sp macro="" textlink="">
      <xdr:nvSpPr>
        <xdr:cNvPr id="427" name="楕円 426"/>
        <xdr:cNvSpPr/>
      </xdr:nvSpPr>
      <xdr:spPr>
        <a:xfrm>
          <a:off x="7810500" y="133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130484</xdr:rowOff>
    </xdr:from>
    <xdr:ext cx="469744" cy="259045"/>
    <xdr:sp macro="" textlink="">
      <xdr:nvSpPr>
        <xdr:cNvPr id="428" name="テキスト ボックス 427"/>
        <xdr:cNvSpPr txBox="1"/>
      </xdr:nvSpPr>
      <xdr:spPr>
        <a:xfrm>
          <a:off x="7626428" y="131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68269</xdr:rowOff>
    </xdr:from>
    <xdr:to>
      <xdr:col>36</xdr:col>
      <xdr:colOff>165100</xdr:colOff>
      <xdr:row>78</xdr:row>
      <xdr:rowOff>169869</xdr:rowOff>
    </xdr:to>
    <xdr:sp macro="" textlink="">
      <xdr:nvSpPr>
        <xdr:cNvPr id="429" name="楕円 428"/>
        <xdr:cNvSpPr/>
      </xdr:nvSpPr>
      <xdr:spPr>
        <a:xfrm>
          <a:off x="6921500" y="13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160996</xdr:rowOff>
    </xdr:from>
    <xdr:ext cx="469744" cy="259045"/>
    <xdr:sp macro="" textlink="">
      <xdr:nvSpPr>
        <xdr:cNvPr id="430" name="テキスト ボックス 429"/>
        <xdr:cNvSpPr txBox="1"/>
      </xdr:nvSpPr>
      <xdr:spPr>
        <a:xfrm>
          <a:off x="6737428" y="1353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4" name="直線コネクタ 453"/>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5"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6" name="直線コネクタ 455"/>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57"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58" name="直線コネクタ 457"/>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156693</xdr:rowOff>
    </xdr:from>
    <xdr:to>
      <xdr:col>55</xdr:col>
      <xdr:colOff>0</xdr:colOff>
      <xdr:row>97</xdr:row>
      <xdr:rowOff>56680</xdr:rowOff>
    </xdr:to>
    <xdr:cxnSp macro="">
      <xdr:nvCxnSpPr>
        <xdr:cNvPr id="459" name="直線コネクタ 458"/>
        <xdr:cNvCxnSpPr/>
      </xdr:nvCxnSpPr>
      <xdr:spPr>
        <a:xfrm>
          <a:off x="9639300" y="1661589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0"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1" name="フローチャート: 判断 460"/>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156693</xdr:rowOff>
    </xdr:from>
    <xdr:to>
      <xdr:col>50</xdr:col>
      <xdr:colOff>114300</xdr:colOff>
      <xdr:row>96</xdr:row>
      <xdr:rowOff>165894</xdr:rowOff>
    </xdr:to>
    <xdr:cxnSp macro="">
      <xdr:nvCxnSpPr>
        <xdr:cNvPr id="462" name="直線コネクタ 461"/>
        <xdr:cNvCxnSpPr/>
      </xdr:nvCxnSpPr>
      <xdr:spPr>
        <a:xfrm flipV="1">
          <a:off x="8750300" y="1661589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3" name="フローチャート: 判断 462"/>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4" name="テキスト ボックス 463"/>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165894</xdr:rowOff>
    </xdr:from>
    <xdr:to>
      <xdr:col>45</xdr:col>
      <xdr:colOff>177800</xdr:colOff>
      <xdr:row>97</xdr:row>
      <xdr:rowOff>40945</xdr:rowOff>
    </xdr:to>
    <xdr:cxnSp macro="">
      <xdr:nvCxnSpPr>
        <xdr:cNvPr id="465" name="直線コネクタ 464"/>
        <xdr:cNvCxnSpPr/>
      </xdr:nvCxnSpPr>
      <xdr:spPr>
        <a:xfrm flipV="1">
          <a:off x="7861300" y="16625094"/>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6" name="フローチャート: 判断 465"/>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67" name="テキスト ボックス 466"/>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40945</xdr:rowOff>
    </xdr:from>
    <xdr:to>
      <xdr:col>41</xdr:col>
      <xdr:colOff>50800</xdr:colOff>
      <xdr:row>97</xdr:row>
      <xdr:rowOff>145111</xdr:rowOff>
    </xdr:to>
    <xdr:cxnSp macro="">
      <xdr:nvCxnSpPr>
        <xdr:cNvPr id="468" name="直線コネクタ 467"/>
        <xdr:cNvCxnSpPr/>
      </xdr:nvCxnSpPr>
      <xdr:spPr>
        <a:xfrm flipV="1">
          <a:off x="6972300" y="16671595"/>
          <a:ext cx="889000" cy="1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69" name="フローチャート: 判断 468"/>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0" name="テキスト ボックス 469"/>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1" name="フローチャート: 判断 470"/>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2" name="テキスト ボックス 471"/>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5880</xdr:rowOff>
    </xdr:from>
    <xdr:to>
      <xdr:col>55</xdr:col>
      <xdr:colOff>50800</xdr:colOff>
      <xdr:row>97</xdr:row>
      <xdr:rowOff>107480</xdr:rowOff>
    </xdr:to>
    <xdr:sp macro="" textlink="">
      <xdr:nvSpPr>
        <xdr:cNvPr id="478" name="楕円 477"/>
        <xdr:cNvSpPr/>
      </xdr:nvSpPr>
      <xdr:spPr>
        <a:xfrm>
          <a:off x="10426700" y="166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155757</xdr:rowOff>
    </xdr:from>
    <xdr:ext cx="534377" cy="259045"/>
    <xdr:sp macro="" textlink="">
      <xdr:nvSpPr>
        <xdr:cNvPr id="479" name="普通建設事業費 （ うち更新整備　）該当値テキスト"/>
        <xdr:cNvSpPr txBox="1"/>
      </xdr:nvSpPr>
      <xdr:spPr>
        <a:xfrm>
          <a:off x="10528300" y="166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105893</xdr:rowOff>
    </xdr:from>
    <xdr:to>
      <xdr:col>50</xdr:col>
      <xdr:colOff>165100</xdr:colOff>
      <xdr:row>97</xdr:row>
      <xdr:rowOff>36043</xdr:rowOff>
    </xdr:to>
    <xdr:sp macro="" textlink="">
      <xdr:nvSpPr>
        <xdr:cNvPr id="480" name="楕円 479"/>
        <xdr:cNvSpPr/>
      </xdr:nvSpPr>
      <xdr:spPr>
        <a:xfrm>
          <a:off x="9588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27170</xdr:rowOff>
    </xdr:from>
    <xdr:ext cx="534377" cy="259045"/>
    <xdr:sp macro="" textlink="">
      <xdr:nvSpPr>
        <xdr:cNvPr id="481" name="テキスト ボックス 480"/>
        <xdr:cNvSpPr txBox="1"/>
      </xdr:nvSpPr>
      <xdr:spPr>
        <a:xfrm>
          <a:off x="9372111" y="166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115094</xdr:rowOff>
    </xdr:from>
    <xdr:to>
      <xdr:col>46</xdr:col>
      <xdr:colOff>38100</xdr:colOff>
      <xdr:row>97</xdr:row>
      <xdr:rowOff>45244</xdr:rowOff>
    </xdr:to>
    <xdr:sp macro="" textlink="">
      <xdr:nvSpPr>
        <xdr:cNvPr id="482" name="楕円 481"/>
        <xdr:cNvSpPr/>
      </xdr:nvSpPr>
      <xdr:spPr>
        <a:xfrm>
          <a:off x="8699500" y="165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36371</xdr:rowOff>
    </xdr:from>
    <xdr:ext cx="534377" cy="259045"/>
    <xdr:sp macro="" textlink="">
      <xdr:nvSpPr>
        <xdr:cNvPr id="483" name="テキスト ボックス 482"/>
        <xdr:cNvSpPr txBox="1"/>
      </xdr:nvSpPr>
      <xdr:spPr>
        <a:xfrm>
          <a:off x="8483111" y="166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161595</xdr:rowOff>
    </xdr:from>
    <xdr:to>
      <xdr:col>41</xdr:col>
      <xdr:colOff>101600</xdr:colOff>
      <xdr:row>97</xdr:row>
      <xdr:rowOff>91745</xdr:rowOff>
    </xdr:to>
    <xdr:sp macro="" textlink="">
      <xdr:nvSpPr>
        <xdr:cNvPr id="484" name="楕円 483"/>
        <xdr:cNvSpPr/>
      </xdr:nvSpPr>
      <xdr:spPr>
        <a:xfrm>
          <a:off x="7810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82872</xdr:rowOff>
    </xdr:from>
    <xdr:ext cx="534377" cy="259045"/>
    <xdr:sp macro="" textlink="">
      <xdr:nvSpPr>
        <xdr:cNvPr id="485" name="テキスト ボックス 484"/>
        <xdr:cNvSpPr txBox="1"/>
      </xdr:nvSpPr>
      <xdr:spPr>
        <a:xfrm>
          <a:off x="7594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94311</xdr:rowOff>
    </xdr:from>
    <xdr:to>
      <xdr:col>36</xdr:col>
      <xdr:colOff>165100</xdr:colOff>
      <xdr:row>98</xdr:row>
      <xdr:rowOff>24461</xdr:rowOff>
    </xdr:to>
    <xdr:sp macro="" textlink="">
      <xdr:nvSpPr>
        <xdr:cNvPr id="486" name="楕円 485"/>
        <xdr:cNvSpPr/>
      </xdr:nvSpPr>
      <xdr:spPr>
        <a:xfrm>
          <a:off x="6921500" y="167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15588</xdr:rowOff>
    </xdr:from>
    <xdr:ext cx="534377" cy="259045"/>
    <xdr:sp macro="" textlink="">
      <xdr:nvSpPr>
        <xdr:cNvPr id="487" name="テキスト ボックス 486"/>
        <xdr:cNvSpPr txBox="1"/>
      </xdr:nvSpPr>
      <xdr:spPr>
        <a:xfrm>
          <a:off x="6705111" y="16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1" name="テキスト ボックス 500"/>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3" name="テキスト ボックス 502"/>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5" name="テキスト ボックス 504"/>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7" name="テキスト ボックス 506"/>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09" name="テキスト ボックス 508"/>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1" name="テキスト ボックス 510"/>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3" name="直線コネクタ 512"/>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6"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17" name="直線コネクタ 516"/>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19"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0" name="フローチャート: 判断 519"/>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2" name="フローチャート: 判断 521"/>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3" name="テキスト ボックス 522"/>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5" name="フローチャート: 判断 524"/>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6" name="テキスト ボックス 525"/>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28" name="フローチャート: 判断 527"/>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29" name="テキスト ボックス 528"/>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0" name="フローチャート: 判断 529"/>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1" name="テキスト ボックス 53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6" name="テキスト ボックス 545"/>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9" name="テキスト ボックス 60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1" name="テキスト ボックス 61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3" name="テキスト ボックス 61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1" name="直線コネクタ 620"/>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2"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3" name="直線コネクタ 622"/>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4"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5" name="直線コネクタ 624"/>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49566</xdr:rowOff>
    </xdr:from>
    <xdr:to>
      <xdr:col>85</xdr:col>
      <xdr:colOff>127000</xdr:colOff>
      <xdr:row>75</xdr:row>
      <xdr:rowOff>100838</xdr:rowOff>
    </xdr:to>
    <xdr:cxnSp macro="">
      <xdr:nvCxnSpPr>
        <xdr:cNvPr id="626" name="直線コネクタ 625"/>
        <xdr:cNvCxnSpPr/>
      </xdr:nvCxnSpPr>
      <xdr:spPr>
        <a:xfrm flipV="1">
          <a:off x="15481300" y="12565416"/>
          <a:ext cx="838200" cy="39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27"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28" name="フローチャート: 判断 627"/>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44668</xdr:rowOff>
    </xdr:from>
    <xdr:to>
      <xdr:col>81</xdr:col>
      <xdr:colOff>50800</xdr:colOff>
      <xdr:row>75</xdr:row>
      <xdr:rowOff>100838</xdr:rowOff>
    </xdr:to>
    <xdr:cxnSp macro="">
      <xdr:nvCxnSpPr>
        <xdr:cNvPr id="629" name="直線コネクタ 628"/>
        <xdr:cNvCxnSpPr/>
      </xdr:nvCxnSpPr>
      <xdr:spPr>
        <a:xfrm>
          <a:off x="14592300" y="1290341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0" name="フローチャート: 判断 629"/>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1" name="テキスト ボックス 630"/>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169745</xdr:rowOff>
    </xdr:from>
    <xdr:to>
      <xdr:col>76</xdr:col>
      <xdr:colOff>114300</xdr:colOff>
      <xdr:row>75</xdr:row>
      <xdr:rowOff>44668</xdr:rowOff>
    </xdr:to>
    <xdr:cxnSp macro="">
      <xdr:nvCxnSpPr>
        <xdr:cNvPr id="632" name="直線コネクタ 631"/>
        <xdr:cNvCxnSpPr/>
      </xdr:nvCxnSpPr>
      <xdr:spPr>
        <a:xfrm>
          <a:off x="13703300" y="1285704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3" name="フローチャート: 判断 632"/>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4" name="テキスト ボックス 633"/>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166043</xdr:rowOff>
    </xdr:from>
    <xdr:to>
      <xdr:col>71</xdr:col>
      <xdr:colOff>177800</xdr:colOff>
      <xdr:row>74</xdr:row>
      <xdr:rowOff>169745</xdr:rowOff>
    </xdr:to>
    <xdr:cxnSp macro="">
      <xdr:nvCxnSpPr>
        <xdr:cNvPr id="635" name="直線コネクタ 634"/>
        <xdr:cNvCxnSpPr/>
      </xdr:nvCxnSpPr>
      <xdr:spPr>
        <a:xfrm>
          <a:off x="12814300" y="1285334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6" name="フローチャート: 判断 635"/>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37" name="テキスト ボックス 636"/>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38" name="フローチャート: 判断 637"/>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39" name="テキスト ボックス 638"/>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170216</xdr:rowOff>
    </xdr:from>
    <xdr:to>
      <xdr:col>85</xdr:col>
      <xdr:colOff>177800</xdr:colOff>
      <xdr:row>73</xdr:row>
      <xdr:rowOff>100366</xdr:rowOff>
    </xdr:to>
    <xdr:sp macro="" textlink="">
      <xdr:nvSpPr>
        <xdr:cNvPr id="645" name="楕円 644"/>
        <xdr:cNvSpPr/>
      </xdr:nvSpPr>
      <xdr:spPr>
        <a:xfrm>
          <a:off x="16268700" y="125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21643</xdr:rowOff>
    </xdr:from>
    <xdr:ext cx="469744" cy="259045"/>
    <xdr:sp macro="" textlink="">
      <xdr:nvSpPr>
        <xdr:cNvPr id="646" name="公債費該当値テキスト"/>
        <xdr:cNvSpPr txBox="1"/>
      </xdr:nvSpPr>
      <xdr:spPr>
        <a:xfrm>
          <a:off x="16370300" y="123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50038</xdr:rowOff>
    </xdr:from>
    <xdr:to>
      <xdr:col>81</xdr:col>
      <xdr:colOff>101600</xdr:colOff>
      <xdr:row>75</xdr:row>
      <xdr:rowOff>151637</xdr:rowOff>
    </xdr:to>
    <xdr:sp macro="" textlink="">
      <xdr:nvSpPr>
        <xdr:cNvPr id="647" name="楕円 646"/>
        <xdr:cNvSpPr/>
      </xdr:nvSpPr>
      <xdr:spPr>
        <a:xfrm>
          <a:off x="15430500" y="12908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168165</xdr:rowOff>
    </xdr:from>
    <xdr:ext cx="469744" cy="259045"/>
    <xdr:sp macro="" textlink="">
      <xdr:nvSpPr>
        <xdr:cNvPr id="648" name="テキスト ボックス 647"/>
        <xdr:cNvSpPr txBox="1"/>
      </xdr:nvSpPr>
      <xdr:spPr>
        <a:xfrm>
          <a:off x="15246428" y="126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165318</xdr:rowOff>
    </xdr:from>
    <xdr:to>
      <xdr:col>76</xdr:col>
      <xdr:colOff>165100</xdr:colOff>
      <xdr:row>75</xdr:row>
      <xdr:rowOff>95468</xdr:rowOff>
    </xdr:to>
    <xdr:sp macro="" textlink="">
      <xdr:nvSpPr>
        <xdr:cNvPr id="649" name="楕円 648"/>
        <xdr:cNvSpPr/>
      </xdr:nvSpPr>
      <xdr:spPr>
        <a:xfrm>
          <a:off x="14541500" y="12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86595</xdr:rowOff>
    </xdr:from>
    <xdr:ext cx="469744" cy="259045"/>
    <xdr:sp macro="" textlink="">
      <xdr:nvSpPr>
        <xdr:cNvPr id="650" name="テキスト ボックス 649"/>
        <xdr:cNvSpPr txBox="1"/>
      </xdr:nvSpPr>
      <xdr:spPr>
        <a:xfrm>
          <a:off x="14357428" y="1294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118945</xdr:rowOff>
    </xdr:from>
    <xdr:to>
      <xdr:col>72</xdr:col>
      <xdr:colOff>38100</xdr:colOff>
      <xdr:row>75</xdr:row>
      <xdr:rowOff>49095</xdr:rowOff>
    </xdr:to>
    <xdr:sp macro="" textlink="">
      <xdr:nvSpPr>
        <xdr:cNvPr id="651" name="楕円 650"/>
        <xdr:cNvSpPr/>
      </xdr:nvSpPr>
      <xdr:spPr>
        <a:xfrm>
          <a:off x="136525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65622</xdr:rowOff>
    </xdr:from>
    <xdr:ext cx="469744" cy="259045"/>
    <xdr:sp macro="" textlink="">
      <xdr:nvSpPr>
        <xdr:cNvPr id="652" name="テキスト ボックス 651"/>
        <xdr:cNvSpPr txBox="1"/>
      </xdr:nvSpPr>
      <xdr:spPr>
        <a:xfrm>
          <a:off x="13468428" y="125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115243</xdr:rowOff>
    </xdr:from>
    <xdr:to>
      <xdr:col>67</xdr:col>
      <xdr:colOff>101600</xdr:colOff>
      <xdr:row>75</xdr:row>
      <xdr:rowOff>45393</xdr:rowOff>
    </xdr:to>
    <xdr:sp macro="" textlink="">
      <xdr:nvSpPr>
        <xdr:cNvPr id="653" name="楕円 652"/>
        <xdr:cNvSpPr/>
      </xdr:nvSpPr>
      <xdr:spPr>
        <a:xfrm>
          <a:off x="12763500" y="128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36520</xdr:rowOff>
    </xdr:from>
    <xdr:ext cx="469744" cy="259045"/>
    <xdr:sp macro="" textlink="">
      <xdr:nvSpPr>
        <xdr:cNvPr id="654" name="テキスト ボックス 653"/>
        <xdr:cNvSpPr txBox="1"/>
      </xdr:nvSpPr>
      <xdr:spPr>
        <a:xfrm>
          <a:off x="12579428" y="1289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0" name="直線コネクタ 679"/>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1"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2" name="直線コネクタ 681"/>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3"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4" name="直線コネクタ 683"/>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69765</xdr:rowOff>
    </xdr:from>
    <xdr:to>
      <xdr:col>85</xdr:col>
      <xdr:colOff>127000</xdr:colOff>
      <xdr:row>99</xdr:row>
      <xdr:rowOff>88379</xdr:rowOff>
    </xdr:to>
    <xdr:cxnSp macro="">
      <xdr:nvCxnSpPr>
        <xdr:cNvPr id="685" name="直線コネクタ 684"/>
        <xdr:cNvCxnSpPr/>
      </xdr:nvCxnSpPr>
      <xdr:spPr>
        <a:xfrm flipV="1">
          <a:off x="15481300" y="17043315"/>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6"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87" name="フローチャート: 判断 686"/>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161041</xdr:rowOff>
    </xdr:from>
    <xdr:to>
      <xdr:col>81</xdr:col>
      <xdr:colOff>50800</xdr:colOff>
      <xdr:row>99</xdr:row>
      <xdr:rowOff>88379</xdr:rowOff>
    </xdr:to>
    <xdr:cxnSp macro="">
      <xdr:nvCxnSpPr>
        <xdr:cNvPr id="688" name="直線コネクタ 687"/>
        <xdr:cNvCxnSpPr/>
      </xdr:nvCxnSpPr>
      <xdr:spPr>
        <a:xfrm>
          <a:off x="14592300" y="16963141"/>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89" name="フローチャート: 判断 688"/>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0" name="テキスト ボックス 689"/>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156862</xdr:rowOff>
    </xdr:from>
    <xdr:to>
      <xdr:col>76</xdr:col>
      <xdr:colOff>114300</xdr:colOff>
      <xdr:row>98</xdr:row>
      <xdr:rowOff>161041</xdr:rowOff>
    </xdr:to>
    <xdr:cxnSp macro="">
      <xdr:nvCxnSpPr>
        <xdr:cNvPr id="691" name="直線コネクタ 690"/>
        <xdr:cNvCxnSpPr/>
      </xdr:nvCxnSpPr>
      <xdr:spPr>
        <a:xfrm>
          <a:off x="13703300" y="16958962"/>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2" name="フローチャート: 判断 691"/>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3" name="テキスト ボックス 692"/>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156862</xdr:rowOff>
    </xdr:from>
    <xdr:to>
      <xdr:col>71</xdr:col>
      <xdr:colOff>177800</xdr:colOff>
      <xdr:row>99</xdr:row>
      <xdr:rowOff>1854</xdr:rowOff>
    </xdr:to>
    <xdr:cxnSp macro="">
      <xdr:nvCxnSpPr>
        <xdr:cNvPr id="694" name="直線コネクタ 693"/>
        <xdr:cNvCxnSpPr/>
      </xdr:nvCxnSpPr>
      <xdr:spPr>
        <a:xfrm flipV="1">
          <a:off x="12814300" y="16958962"/>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5" name="フローチャート: 判断 694"/>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6" name="テキスト ボックス 695"/>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697" name="フローチャート: 判断 696"/>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698" name="テキスト ボックス 697"/>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18965</xdr:rowOff>
    </xdr:from>
    <xdr:to>
      <xdr:col>85</xdr:col>
      <xdr:colOff>177800</xdr:colOff>
      <xdr:row>99</xdr:row>
      <xdr:rowOff>120565</xdr:rowOff>
    </xdr:to>
    <xdr:sp macro="" textlink="">
      <xdr:nvSpPr>
        <xdr:cNvPr id="704" name="楕円 703"/>
        <xdr:cNvSpPr/>
      </xdr:nvSpPr>
      <xdr:spPr>
        <a:xfrm>
          <a:off x="16268700" y="16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105342</xdr:rowOff>
    </xdr:from>
    <xdr:ext cx="469744" cy="259045"/>
    <xdr:sp macro="" textlink="">
      <xdr:nvSpPr>
        <xdr:cNvPr id="705" name="積立金該当値テキスト"/>
        <xdr:cNvSpPr txBox="1"/>
      </xdr:nvSpPr>
      <xdr:spPr>
        <a:xfrm>
          <a:off x="16370300" y="1690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37579</xdr:rowOff>
    </xdr:from>
    <xdr:to>
      <xdr:col>81</xdr:col>
      <xdr:colOff>101600</xdr:colOff>
      <xdr:row>99</xdr:row>
      <xdr:rowOff>139179</xdr:rowOff>
    </xdr:to>
    <xdr:sp macro="" textlink="">
      <xdr:nvSpPr>
        <xdr:cNvPr id="706" name="楕円 705"/>
        <xdr:cNvSpPr/>
      </xdr:nvSpPr>
      <xdr:spPr>
        <a:xfrm>
          <a:off x="15430500" y="170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130306</xdr:rowOff>
    </xdr:from>
    <xdr:ext cx="378565" cy="259045"/>
    <xdr:sp macro="" textlink="">
      <xdr:nvSpPr>
        <xdr:cNvPr id="707" name="テキスト ボックス 706"/>
        <xdr:cNvSpPr txBox="1"/>
      </xdr:nvSpPr>
      <xdr:spPr>
        <a:xfrm>
          <a:off x="15292017" y="1710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110241</xdr:rowOff>
    </xdr:from>
    <xdr:to>
      <xdr:col>76</xdr:col>
      <xdr:colOff>165100</xdr:colOff>
      <xdr:row>99</xdr:row>
      <xdr:rowOff>40391</xdr:rowOff>
    </xdr:to>
    <xdr:sp macro="" textlink="">
      <xdr:nvSpPr>
        <xdr:cNvPr id="708" name="楕円 707"/>
        <xdr:cNvSpPr/>
      </xdr:nvSpPr>
      <xdr:spPr>
        <a:xfrm>
          <a:off x="14541500" y="169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31518</xdr:rowOff>
    </xdr:from>
    <xdr:ext cx="469744" cy="259045"/>
    <xdr:sp macro="" textlink="">
      <xdr:nvSpPr>
        <xdr:cNvPr id="709" name="テキスト ボックス 708"/>
        <xdr:cNvSpPr txBox="1"/>
      </xdr:nvSpPr>
      <xdr:spPr>
        <a:xfrm>
          <a:off x="14357428" y="170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106062</xdr:rowOff>
    </xdr:from>
    <xdr:to>
      <xdr:col>72</xdr:col>
      <xdr:colOff>38100</xdr:colOff>
      <xdr:row>99</xdr:row>
      <xdr:rowOff>36212</xdr:rowOff>
    </xdr:to>
    <xdr:sp macro="" textlink="">
      <xdr:nvSpPr>
        <xdr:cNvPr id="710" name="楕円 709"/>
        <xdr:cNvSpPr/>
      </xdr:nvSpPr>
      <xdr:spPr>
        <a:xfrm>
          <a:off x="13652500" y="169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27339</xdr:rowOff>
    </xdr:from>
    <xdr:ext cx="469744" cy="259045"/>
    <xdr:sp macro="" textlink="">
      <xdr:nvSpPr>
        <xdr:cNvPr id="711" name="テキスト ボックス 710"/>
        <xdr:cNvSpPr txBox="1"/>
      </xdr:nvSpPr>
      <xdr:spPr>
        <a:xfrm>
          <a:off x="13468428" y="17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122504</xdr:rowOff>
    </xdr:from>
    <xdr:to>
      <xdr:col>67</xdr:col>
      <xdr:colOff>101600</xdr:colOff>
      <xdr:row>99</xdr:row>
      <xdr:rowOff>52654</xdr:rowOff>
    </xdr:to>
    <xdr:sp macro="" textlink="">
      <xdr:nvSpPr>
        <xdr:cNvPr id="712" name="楕円 711"/>
        <xdr:cNvSpPr/>
      </xdr:nvSpPr>
      <xdr:spPr>
        <a:xfrm>
          <a:off x="127635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43781</xdr:rowOff>
    </xdr:from>
    <xdr:ext cx="469744" cy="259045"/>
    <xdr:sp macro="" textlink="">
      <xdr:nvSpPr>
        <xdr:cNvPr id="713" name="テキスト ボックス 712"/>
        <xdr:cNvSpPr txBox="1"/>
      </xdr:nvSpPr>
      <xdr:spPr>
        <a:xfrm>
          <a:off x="12579428" y="170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7" name="テキスト ボックス 726"/>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9" name="テキスト ボックス 728"/>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1" name="テキスト ボックス 73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3" name="直線コネクタ 732"/>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4"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6"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7" name="直線コネクタ 736"/>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9"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0" name="フローチャート: 判断 739"/>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2" name="フローチャート: 判断 741"/>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3" name="テキスト ボックス 74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5" name="フローチャート: 判断 744"/>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6" name="テキスト ボックス 745"/>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8" name="フローチャート: 判断 747"/>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49" name="テキスト ボックス 748"/>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フローチャート: 判断 749"/>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1" name="テキスト ボックス 75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8"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0" name="テキスト ボックス 759"/>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6" name="テキスト ボックス 765"/>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2" name="直線コネクタ 791"/>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3"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4" name="直線コネクタ 793"/>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5"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6" name="直線コネクタ 795"/>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161798</xdr:rowOff>
    </xdr:from>
    <xdr:to>
      <xdr:col>116</xdr:col>
      <xdr:colOff>63500</xdr:colOff>
      <xdr:row>57</xdr:row>
      <xdr:rowOff>137740</xdr:rowOff>
    </xdr:to>
    <xdr:cxnSp macro="">
      <xdr:nvCxnSpPr>
        <xdr:cNvPr id="797" name="直線コネクタ 796"/>
        <xdr:cNvCxnSpPr/>
      </xdr:nvCxnSpPr>
      <xdr:spPr>
        <a:xfrm flipV="1">
          <a:off x="21323300" y="9762998"/>
          <a:ext cx="838200" cy="14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798" name="貸付金平均値テキスト"/>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799" name="フローチャート: 判断 798"/>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137740</xdr:rowOff>
    </xdr:from>
    <xdr:to>
      <xdr:col>111</xdr:col>
      <xdr:colOff>177800</xdr:colOff>
      <xdr:row>58</xdr:row>
      <xdr:rowOff>45430</xdr:rowOff>
    </xdr:to>
    <xdr:cxnSp macro="">
      <xdr:nvCxnSpPr>
        <xdr:cNvPr id="800" name="直線コネクタ 799"/>
        <xdr:cNvCxnSpPr/>
      </xdr:nvCxnSpPr>
      <xdr:spPr>
        <a:xfrm flipV="1">
          <a:off x="20434300" y="9910390"/>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1" name="フローチャート: 判断 800"/>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2" name="テキスト ボックス 801"/>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32693</xdr:rowOff>
    </xdr:from>
    <xdr:to>
      <xdr:col>107</xdr:col>
      <xdr:colOff>50800</xdr:colOff>
      <xdr:row>58</xdr:row>
      <xdr:rowOff>45430</xdr:rowOff>
    </xdr:to>
    <xdr:cxnSp macro="">
      <xdr:nvCxnSpPr>
        <xdr:cNvPr id="803" name="直線コネクタ 802"/>
        <xdr:cNvCxnSpPr/>
      </xdr:nvCxnSpPr>
      <xdr:spPr>
        <a:xfrm>
          <a:off x="19545300" y="99767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4" name="フローチャート: 判断 803"/>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5" name="テキスト ボックス 804"/>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32693</xdr:rowOff>
    </xdr:from>
    <xdr:to>
      <xdr:col>102</xdr:col>
      <xdr:colOff>114300</xdr:colOff>
      <xdr:row>58</xdr:row>
      <xdr:rowOff>59908</xdr:rowOff>
    </xdr:to>
    <xdr:cxnSp macro="">
      <xdr:nvCxnSpPr>
        <xdr:cNvPr id="806" name="直線コネクタ 805"/>
        <xdr:cNvCxnSpPr/>
      </xdr:nvCxnSpPr>
      <xdr:spPr>
        <a:xfrm flipV="1">
          <a:off x="18656300" y="9976793"/>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07" name="フローチャート: 判断 806"/>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08" name="テキスト ボックス 807"/>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09" name="フローチャート: 判断 808"/>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0" name="テキスト ボックス 809"/>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110998</xdr:rowOff>
    </xdr:from>
    <xdr:to>
      <xdr:col>116</xdr:col>
      <xdr:colOff>114300</xdr:colOff>
      <xdr:row>57</xdr:row>
      <xdr:rowOff>41148</xdr:rowOff>
    </xdr:to>
    <xdr:sp macro="" textlink="">
      <xdr:nvSpPr>
        <xdr:cNvPr id="816" name="楕円 815"/>
        <xdr:cNvSpPr/>
      </xdr:nvSpPr>
      <xdr:spPr>
        <a:xfrm>
          <a:off x="22110700" y="97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133875</xdr:rowOff>
    </xdr:from>
    <xdr:ext cx="469744" cy="259045"/>
    <xdr:sp macro="" textlink="">
      <xdr:nvSpPr>
        <xdr:cNvPr id="817" name="貸付金該当値テキスト"/>
        <xdr:cNvSpPr txBox="1"/>
      </xdr:nvSpPr>
      <xdr:spPr>
        <a:xfrm>
          <a:off x="22212300"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86940</xdr:rowOff>
    </xdr:from>
    <xdr:to>
      <xdr:col>112</xdr:col>
      <xdr:colOff>38100</xdr:colOff>
      <xdr:row>58</xdr:row>
      <xdr:rowOff>17090</xdr:rowOff>
    </xdr:to>
    <xdr:sp macro="" textlink="">
      <xdr:nvSpPr>
        <xdr:cNvPr id="818" name="楕円 817"/>
        <xdr:cNvSpPr/>
      </xdr:nvSpPr>
      <xdr:spPr>
        <a:xfrm>
          <a:off x="21272500" y="98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33617</xdr:rowOff>
    </xdr:from>
    <xdr:ext cx="469744" cy="259045"/>
    <xdr:sp macro="" textlink="">
      <xdr:nvSpPr>
        <xdr:cNvPr id="819" name="テキスト ボックス 818"/>
        <xdr:cNvSpPr txBox="1"/>
      </xdr:nvSpPr>
      <xdr:spPr>
        <a:xfrm>
          <a:off x="21088428" y="963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166080</xdr:rowOff>
    </xdr:from>
    <xdr:to>
      <xdr:col>107</xdr:col>
      <xdr:colOff>101600</xdr:colOff>
      <xdr:row>58</xdr:row>
      <xdr:rowOff>96230</xdr:rowOff>
    </xdr:to>
    <xdr:sp macro="" textlink="">
      <xdr:nvSpPr>
        <xdr:cNvPr id="820" name="楕円 819"/>
        <xdr:cNvSpPr/>
      </xdr:nvSpPr>
      <xdr:spPr>
        <a:xfrm>
          <a:off x="20383500" y="993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87357</xdr:rowOff>
    </xdr:from>
    <xdr:ext cx="469744" cy="259045"/>
    <xdr:sp macro="" textlink="">
      <xdr:nvSpPr>
        <xdr:cNvPr id="821" name="テキスト ボックス 820"/>
        <xdr:cNvSpPr txBox="1"/>
      </xdr:nvSpPr>
      <xdr:spPr>
        <a:xfrm>
          <a:off x="20199428" y="1003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153343</xdr:rowOff>
    </xdr:from>
    <xdr:to>
      <xdr:col>102</xdr:col>
      <xdr:colOff>165100</xdr:colOff>
      <xdr:row>58</xdr:row>
      <xdr:rowOff>83493</xdr:rowOff>
    </xdr:to>
    <xdr:sp macro="" textlink="">
      <xdr:nvSpPr>
        <xdr:cNvPr id="822" name="楕円 821"/>
        <xdr:cNvSpPr/>
      </xdr:nvSpPr>
      <xdr:spPr>
        <a:xfrm>
          <a:off x="19494500" y="992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74620</xdr:rowOff>
    </xdr:from>
    <xdr:ext cx="469744" cy="259045"/>
    <xdr:sp macro="" textlink="">
      <xdr:nvSpPr>
        <xdr:cNvPr id="823" name="テキスト ボックス 822"/>
        <xdr:cNvSpPr txBox="1"/>
      </xdr:nvSpPr>
      <xdr:spPr>
        <a:xfrm>
          <a:off x="19310428" y="1001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9108</xdr:rowOff>
    </xdr:from>
    <xdr:to>
      <xdr:col>98</xdr:col>
      <xdr:colOff>38100</xdr:colOff>
      <xdr:row>58</xdr:row>
      <xdr:rowOff>110708</xdr:rowOff>
    </xdr:to>
    <xdr:sp macro="" textlink="">
      <xdr:nvSpPr>
        <xdr:cNvPr id="824" name="楕円 823"/>
        <xdr:cNvSpPr/>
      </xdr:nvSpPr>
      <xdr:spPr>
        <a:xfrm>
          <a:off x="18605500" y="99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101835</xdr:rowOff>
    </xdr:from>
    <xdr:ext cx="469744" cy="259045"/>
    <xdr:sp macro="" textlink="">
      <xdr:nvSpPr>
        <xdr:cNvPr id="825" name="テキスト ボックス 824"/>
        <xdr:cNvSpPr txBox="1"/>
      </xdr:nvSpPr>
      <xdr:spPr>
        <a:xfrm>
          <a:off x="18421428" y="100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0" name="直線コネクタ 849"/>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1"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2" name="直線コネクタ 851"/>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3"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4" name="直線コネクタ 853"/>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158369</xdr:rowOff>
    </xdr:from>
    <xdr:to>
      <xdr:col>116</xdr:col>
      <xdr:colOff>63500</xdr:colOff>
      <xdr:row>77</xdr:row>
      <xdr:rowOff>8559</xdr:rowOff>
    </xdr:to>
    <xdr:cxnSp macro="">
      <xdr:nvCxnSpPr>
        <xdr:cNvPr id="855" name="直線コネクタ 854"/>
        <xdr:cNvCxnSpPr/>
      </xdr:nvCxnSpPr>
      <xdr:spPr>
        <a:xfrm flipV="1">
          <a:off x="21323300" y="13017119"/>
          <a:ext cx="8382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6" name="繰出金平均値テキスト"/>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7" name="フローチャート: 判断 856"/>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145948</xdr:rowOff>
    </xdr:from>
    <xdr:to>
      <xdr:col>111</xdr:col>
      <xdr:colOff>177800</xdr:colOff>
      <xdr:row>77</xdr:row>
      <xdr:rowOff>8559</xdr:rowOff>
    </xdr:to>
    <xdr:cxnSp macro="">
      <xdr:nvCxnSpPr>
        <xdr:cNvPr id="858" name="直線コネクタ 857"/>
        <xdr:cNvCxnSpPr/>
      </xdr:nvCxnSpPr>
      <xdr:spPr>
        <a:xfrm>
          <a:off x="20434300" y="1317614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59" name="フローチャート: 判断 858"/>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0" name="テキスト ボックス 859"/>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145948</xdr:rowOff>
    </xdr:to>
    <xdr:cxnSp macro="">
      <xdr:nvCxnSpPr>
        <xdr:cNvPr id="861" name="直線コネクタ 860"/>
        <xdr:cNvCxnSpPr/>
      </xdr:nvCxnSpPr>
      <xdr:spPr>
        <a:xfrm>
          <a:off x="19545300" y="13099720"/>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2" name="フローチャート: 判断 861"/>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3" name="テキスト ボックス 862"/>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69520</xdr:rowOff>
    </xdr:from>
    <xdr:to>
      <xdr:col>102</xdr:col>
      <xdr:colOff>114300</xdr:colOff>
      <xdr:row>76</xdr:row>
      <xdr:rowOff>74473</xdr:rowOff>
    </xdr:to>
    <xdr:cxnSp macro="">
      <xdr:nvCxnSpPr>
        <xdr:cNvPr id="864" name="直線コネクタ 863"/>
        <xdr:cNvCxnSpPr/>
      </xdr:nvCxnSpPr>
      <xdr:spPr>
        <a:xfrm flipV="1">
          <a:off x="18656300" y="130997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5" name="フローチャート: 判断 864"/>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6" name="テキスト ボックス 865"/>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7" name="フローチャート: 判断 866"/>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68" name="テキスト ボックス 867"/>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107569</xdr:rowOff>
    </xdr:from>
    <xdr:to>
      <xdr:col>116</xdr:col>
      <xdr:colOff>114300</xdr:colOff>
      <xdr:row>76</xdr:row>
      <xdr:rowOff>37719</xdr:rowOff>
    </xdr:to>
    <xdr:sp macro="" textlink="">
      <xdr:nvSpPr>
        <xdr:cNvPr id="874" name="楕円 873"/>
        <xdr:cNvSpPr/>
      </xdr:nvSpPr>
      <xdr:spPr>
        <a:xfrm>
          <a:off x="221107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130446</xdr:rowOff>
    </xdr:from>
    <xdr:ext cx="534377" cy="259045"/>
    <xdr:sp macro="" textlink="">
      <xdr:nvSpPr>
        <xdr:cNvPr id="875" name="繰出金該当値テキスト"/>
        <xdr:cNvSpPr txBox="1"/>
      </xdr:nvSpPr>
      <xdr:spPr>
        <a:xfrm>
          <a:off x="22212300" y="12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129209</xdr:rowOff>
    </xdr:from>
    <xdr:to>
      <xdr:col>112</xdr:col>
      <xdr:colOff>38100</xdr:colOff>
      <xdr:row>77</xdr:row>
      <xdr:rowOff>59359</xdr:rowOff>
    </xdr:to>
    <xdr:sp macro="" textlink="">
      <xdr:nvSpPr>
        <xdr:cNvPr id="876" name="楕円 875"/>
        <xdr:cNvSpPr/>
      </xdr:nvSpPr>
      <xdr:spPr>
        <a:xfrm>
          <a:off x="21272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50486</xdr:rowOff>
    </xdr:from>
    <xdr:ext cx="534377" cy="259045"/>
    <xdr:sp macro="" textlink="">
      <xdr:nvSpPr>
        <xdr:cNvPr id="877" name="テキスト ボックス 876"/>
        <xdr:cNvSpPr txBox="1"/>
      </xdr:nvSpPr>
      <xdr:spPr>
        <a:xfrm>
          <a:off x="21056111" y="132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95148</xdr:rowOff>
    </xdr:from>
    <xdr:to>
      <xdr:col>107</xdr:col>
      <xdr:colOff>101600</xdr:colOff>
      <xdr:row>77</xdr:row>
      <xdr:rowOff>25298</xdr:rowOff>
    </xdr:to>
    <xdr:sp macro="" textlink="">
      <xdr:nvSpPr>
        <xdr:cNvPr id="878" name="楕円 877"/>
        <xdr:cNvSpPr/>
      </xdr:nvSpPr>
      <xdr:spPr>
        <a:xfrm>
          <a:off x="20383500" y="131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16425</xdr:rowOff>
    </xdr:from>
    <xdr:ext cx="534377" cy="259045"/>
    <xdr:sp macro="" textlink="">
      <xdr:nvSpPr>
        <xdr:cNvPr id="879" name="テキスト ボックス 878"/>
        <xdr:cNvSpPr txBox="1"/>
      </xdr:nvSpPr>
      <xdr:spPr>
        <a:xfrm>
          <a:off x="20167111" y="132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18720</xdr:rowOff>
    </xdr:from>
    <xdr:to>
      <xdr:col>102</xdr:col>
      <xdr:colOff>165100</xdr:colOff>
      <xdr:row>76</xdr:row>
      <xdr:rowOff>120320</xdr:rowOff>
    </xdr:to>
    <xdr:sp macro="" textlink="">
      <xdr:nvSpPr>
        <xdr:cNvPr id="880" name="楕円 879"/>
        <xdr:cNvSpPr/>
      </xdr:nvSpPr>
      <xdr:spPr>
        <a:xfrm>
          <a:off x="19494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111447</xdr:rowOff>
    </xdr:from>
    <xdr:ext cx="534377" cy="259045"/>
    <xdr:sp macro="" textlink="">
      <xdr:nvSpPr>
        <xdr:cNvPr id="881" name="テキスト ボックス 880"/>
        <xdr:cNvSpPr txBox="1"/>
      </xdr:nvSpPr>
      <xdr:spPr>
        <a:xfrm>
          <a:off x="19278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23673</xdr:rowOff>
    </xdr:from>
    <xdr:to>
      <xdr:col>98</xdr:col>
      <xdr:colOff>38100</xdr:colOff>
      <xdr:row>76</xdr:row>
      <xdr:rowOff>125273</xdr:rowOff>
    </xdr:to>
    <xdr:sp macro="" textlink="">
      <xdr:nvSpPr>
        <xdr:cNvPr id="882" name="楕円 881"/>
        <xdr:cNvSpPr/>
      </xdr:nvSpPr>
      <xdr:spPr>
        <a:xfrm>
          <a:off x="18605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116400</xdr:rowOff>
    </xdr:from>
    <xdr:ext cx="534377" cy="259045"/>
    <xdr:sp macro="" textlink="">
      <xdr:nvSpPr>
        <xdr:cNvPr id="883" name="テキスト ボックス 882"/>
        <xdr:cNvSpPr txBox="1"/>
      </xdr:nvSpPr>
      <xdr:spPr>
        <a:xfrm>
          <a:off x="18389111" y="131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人件費は、職員数の減等により減少した。今後は、地方公務員法改正による定年年齢の引き上げの影響による一時的な減少が見込まれる。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物件費は、民間委託の推進等により増加傾向にあり、今後もこの傾向が続く見込みである。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扶助費は、私立保育所運営経費、子ども医療助成費など子育て支援施策の充実により増加しており、しばらくはこの傾向が続く見込みである。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普通建設事業費は、事業進捗により年度間の変化が大きいが、公共施設老朽化による改修改築需要の増大により増加し、高い水準で推移することが見込まれる。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国民健康保険事業会計繰出金が社会保険への移行などによる保険者数の減少などにより減少傾向にあるが、高齢化による介護保険会計、後期高齢者医療会計への繰出金が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131890</xdr:rowOff>
    </xdr:from>
    <xdr:to>
      <xdr:col>24</xdr:col>
      <xdr:colOff>63500</xdr:colOff>
      <xdr:row>37</xdr:row>
      <xdr:rowOff>139128</xdr:rowOff>
    </xdr:to>
    <xdr:cxnSp macro="">
      <xdr:nvCxnSpPr>
        <xdr:cNvPr id="60" name="直線コネクタ 59"/>
        <xdr:cNvCxnSpPr/>
      </xdr:nvCxnSpPr>
      <xdr:spPr>
        <a:xfrm>
          <a:off x="3797300" y="6475540"/>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127698</xdr:rowOff>
    </xdr:from>
    <xdr:to>
      <xdr:col>19</xdr:col>
      <xdr:colOff>177800</xdr:colOff>
      <xdr:row>37</xdr:row>
      <xdr:rowOff>131890</xdr:rowOff>
    </xdr:to>
    <xdr:cxnSp macro="">
      <xdr:nvCxnSpPr>
        <xdr:cNvPr id="63" name="直線コネクタ 62"/>
        <xdr:cNvCxnSpPr/>
      </xdr:nvCxnSpPr>
      <xdr:spPr>
        <a:xfrm>
          <a:off x="2908300" y="647134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127698</xdr:rowOff>
    </xdr:from>
    <xdr:to>
      <xdr:col>15</xdr:col>
      <xdr:colOff>50800</xdr:colOff>
      <xdr:row>37</xdr:row>
      <xdr:rowOff>128079</xdr:rowOff>
    </xdr:to>
    <xdr:cxnSp macro="">
      <xdr:nvCxnSpPr>
        <xdr:cNvPr id="66" name="直線コネクタ 65"/>
        <xdr:cNvCxnSpPr/>
      </xdr:nvCxnSpPr>
      <xdr:spPr>
        <a:xfrm flipV="1">
          <a:off x="2019300" y="647134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128079</xdr:rowOff>
    </xdr:from>
    <xdr:to>
      <xdr:col>10</xdr:col>
      <xdr:colOff>114300</xdr:colOff>
      <xdr:row>37</xdr:row>
      <xdr:rowOff>132271</xdr:rowOff>
    </xdr:to>
    <xdr:cxnSp macro="">
      <xdr:nvCxnSpPr>
        <xdr:cNvPr id="69" name="直線コネクタ 68"/>
        <xdr:cNvCxnSpPr/>
      </xdr:nvCxnSpPr>
      <xdr:spPr>
        <a:xfrm flipV="1">
          <a:off x="1130300" y="647172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88328</xdr:rowOff>
    </xdr:from>
    <xdr:to>
      <xdr:col>24</xdr:col>
      <xdr:colOff>114300</xdr:colOff>
      <xdr:row>38</xdr:row>
      <xdr:rowOff>18478</xdr:rowOff>
    </xdr:to>
    <xdr:sp macro="" textlink="">
      <xdr:nvSpPr>
        <xdr:cNvPr id="79" name="楕円 78"/>
        <xdr:cNvSpPr/>
      </xdr:nvSpPr>
      <xdr:spPr>
        <a:xfrm>
          <a:off x="45847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3255</xdr:rowOff>
    </xdr:from>
    <xdr:ext cx="469744" cy="259045"/>
    <xdr:sp macro="" textlink="">
      <xdr:nvSpPr>
        <xdr:cNvPr id="80" name="議会費該当値テキスト"/>
        <xdr:cNvSpPr txBox="1"/>
      </xdr:nvSpPr>
      <xdr:spPr>
        <a:xfrm>
          <a:off x="4686300" y="63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81090</xdr:rowOff>
    </xdr:from>
    <xdr:to>
      <xdr:col>20</xdr:col>
      <xdr:colOff>38100</xdr:colOff>
      <xdr:row>38</xdr:row>
      <xdr:rowOff>11240</xdr:rowOff>
    </xdr:to>
    <xdr:sp macro="" textlink="">
      <xdr:nvSpPr>
        <xdr:cNvPr id="81" name="楕円 80"/>
        <xdr:cNvSpPr/>
      </xdr:nvSpPr>
      <xdr:spPr>
        <a:xfrm>
          <a:off x="3746500" y="64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2367</xdr:rowOff>
    </xdr:from>
    <xdr:ext cx="469744" cy="259045"/>
    <xdr:sp macro="" textlink="">
      <xdr:nvSpPr>
        <xdr:cNvPr id="82" name="テキスト ボックス 81"/>
        <xdr:cNvSpPr txBox="1"/>
      </xdr:nvSpPr>
      <xdr:spPr>
        <a:xfrm>
          <a:off x="3562428" y="65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76898</xdr:rowOff>
    </xdr:from>
    <xdr:to>
      <xdr:col>15</xdr:col>
      <xdr:colOff>101600</xdr:colOff>
      <xdr:row>38</xdr:row>
      <xdr:rowOff>7048</xdr:rowOff>
    </xdr:to>
    <xdr:sp macro="" textlink="">
      <xdr:nvSpPr>
        <xdr:cNvPr id="83" name="楕円 82"/>
        <xdr:cNvSpPr/>
      </xdr:nvSpPr>
      <xdr:spPr>
        <a:xfrm>
          <a:off x="2857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169625</xdr:rowOff>
    </xdr:from>
    <xdr:ext cx="469744" cy="259045"/>
    <xdr:sp macro="" textlink="">
      <xdr:nvSpPr>
        <xdr:cNvPr id="84" name="テキスト ボックス 83"/>
        <xdr:cNvSpPr txBox="1"/>
      </xdr:nvSpPr>
      <xdr:spPr>
        <a:xfrm>
          <a:off x="2673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77279</xdr:rowOff>
    </xdr:from>
    <xdr:to>
      <xdr:col>10</xdr:col>
      <xdr:colOff>165100</xdr:colOff>
      <xdr:row>38</xdr:row>
      <xdr:rowOff>7429</xdr:rowOff>
    </xdr:to>
    <xdr:sp macro="" textlink="">
      <xdr:nvSpPr>
        <xdr:cNvPr id="85" name="楕円 84"/>
        <xdr:cNvSpPr/>
      </xdr:nvSpPr>
      <xdr:spPr>
        <a:xfrm>
          <a:off x="1968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170007</xdr:rowOff>
    </xdr:from>
    <xdr:ext cx="469744" cy="259045"/>
    <xdr:sp macro="" textlink="">
      <xdr:nvSpPr>
        <xdr:cNvPr id="86" name="テキスト ボックス 85"/>
        <xdr:cNvSpPr txBox="1"/>
      </xdr:nvSpPr>
      <xdr:spPr>
        <a:xfrm>
          <a:off x="1784428"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81471</xdr:rowOff>
    </xdr:from>
    <xdr:to>
      <xdr:col>6</xdr:col>
      <xdr:colOff>38100</xdr:colOff>
      <xdr:row>38</xdr:row>
      <xdr:rowOff>11621</xdr:rowOff>
    </xdr:to>
    <xdr:sp macro="" textlink="">
      <xdr:nvSpPr>
        <xdr:cNvPr id="87" name="楕円 86"/>
        <xdr:cNvSpPr/>
      </xdr:nvSpPr>
      <xdr:spPr>
        <a:xfrm>
          <a:off x="1079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2747</xdr:rowOff>
    </xdr:from>
    <xdr:ext cx="469744" cy="259045"/>
    <xdr:sp macro="" textlink="">
      <xdr:nvSpPr>
        <xdr:cNvPr id="88" name="テキスト ボックス 87"/>
        <xdr:cNvSpPr txBox="1"/>
      </xdr:nvSpPr>
      <xdr:spPr>
        <a:xfrm>
          <a:off x="895428" y="65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166853</xdr:rowOff>
    </xdr:from>
    <xdr:to>
      <xdr:col>24</xdr:col>
      <xdr:colOff>63500</xdr:colOff>
      <xdr:row>59</xdr:row>
      <xdr:rowOff>25984</xdr:rowOff>
    </xdr:to>
    <xdr:cxnSp macro="">
      <xdr:nvCxnSpPr>
        <xdr:cNvPr id="118" name="直線コネクタ 117"/>
        <xdr:cNvCxnSpPr/>
      </xdr:nvCxnSpPr>
      <xdr:spPr>
        <a:xfrm>
          <a:off x="3797300" y="8910803"/>
          <a:ext cx="838200" cy="12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166853</xdr:rowOff>
    </xdr:from>
    <xdr:to>
      <xdr:col>19</xdr:col>
      <xdr:colOff>177800</xdr:colOff>
      <xdr:row>59</xdr:row>
      <xdr:rowOff>3366</xdr:rowOff>
    </xdr:to>
    <xdr:cxnSp macro="">
      <xdr:nvCxnSpPr>
        <xdr:cNvPr id="121" name="直線コネクタ 120"/>
        <xdr:cNvCxnSpPr/>
      </xdr:nvCxnSpPr>
      <xdr:spPr>
        <a:xfrm flipV="1">
          <a:off x="2908300" y="8910803"/>
          <a:ext cx="889000" cy="120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3366</xdr:rowOff>
    </xdr:from>
    <xdr:to>
      <xdr:col>15</xdr:col>
      <xdr:colOff>50800</xdr:colOff>
      <xdr:row>59</xdr:row>
      <xdr:rowOff>58395</xdr:rowOff>
    </xdr:to>
    <xdr:cxnSp macro="">
      <xdr:nvCxnSpPr>
        <xdr:cNvPr id="124" name="直線コネクタ 123"/>
        <xdr:cNvCxnSpPr/>
      </xdr:nvCxnSpPr>
      <xdr:spPr>
        <a:xfrm flipV="1">
          <a:off x="2019300" y="10118916"/>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58395</xdr:rowOff>
    </xdr:from>
    <xdr:to>
      <xdr:col>10</xdr:col>
      <xdr:colOff>114300</xdr:colOff>
      <xdr:row>59</xdr:row>
      <xdr:rowOff>76479</xdr:rowOff>
    </xdr:to>
    <xdr:cxnSp macro="">
      <xdr:nvCxnSpPr>
        <xdr:cNvPr id="127" name="直線コネクタ 126"/>
        <xdr:cNvCxnSpPr/>
      </xdr:nvCxnSpPr>
      <xdr:spPr>
        <a:xfrm flipV="1">
          <a:off x="1130300" y="10173945"/>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146634</xdr:rowOff>
    </xdr:from>
    <xdr:to>
      <xdr:col>24</xdr:col>
      <xdr:colOff>114300</xdr:colOff>
      <xdr:row>59</xdr:row>
      <xdr:rowOff>76784</xdr:rowOff>
    </xdr:to>
    <xdr:sp macro="" textlink="">
      <xdr:nvSpPr>
        <xdr:cNvPr id="137" name="楕円 136"/>
        <xdr:cNvSpPr/>
      </xdr:nvSpPr>
      <xdr:spPr>
        <a:xfrm>
          <a:off x="4584700" y="100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61561</xdr:rowOff>
    </xdr:from>
    <xdr:ext cx="534377" cy="259045"/>
    <xdr:sp macro="" textlink="">
      <xdr:nvSpPr>
        <xdr:cNvPr id="138" name="総務費該当値テキスト"/>
        <xdr:cNvSpPr txBox="1"/>
      </xdr:nvSpPr>
      <xdr:spPr>
        <a:xfrm>
          <a:off x="4686300" y="100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116053</xdr:rowOff>
    </xdr:from>
    <xdr:to>
      <xdr:col>20</xdr:col>
      <xdr:colOff>38100</xdr:colOff>
      <xdr:row>52</xdr:row>
      <xdr:rowOff>46203</xdr:rowOff>
    </xdr:to>
    <xdr:sp macro="" textlink="">
      <xdr:nvSpPr>
        <xdr:cNvPr id="139" name="楕円 138"/>
        <xdr:cNvSpPr/>
      </xdr:nvSpPr>
      <xdr:spPr>
        <a:xfrm>
          <a:off x="3746500" y="88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37330</xdr:rowOff>
    </xdr:from>
    <xdr:ext cx="599010" cy="259045"/>
    <xdr:sp macro="" textlink="">
      <xdr:nvSpPr>
        <xdr:cNvPr id="140" name="テキスト ボックス 139"/>
        <xdr:cNvSpPr txBox="1"/>
      </xdr:nvSpPr>
      <xdr:spPr>
        <a:xfrm>
          <a:off x="3497795" y="89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124016</xdr:rowOff>
    </xdr:from>
    <xdr:to>
      <xdr:col>15</xdr:col>
      <xdr:colOff>101600</xdr:colOff>
      <xdr:row>59</xdr:row>
      <xdr:rowOff>54166</xdr:rowOff>
    </xdr:to>
    <xdr:sp macro="" textlink="">
      <xdr:nvSpPr>
        <xdr:cNvPr id="141" name="楕円 140"/>
        <xdr:cNvSpPr/>
      </xdr:nvSpPr>
      <xdr:spPr>
        <a:xfrm>
          <a:off x="2857500" y="100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45293</xdr:rowOff>
    </xdr:from>
    <xdr:ext cx="534377" cy="259045"/>
    <xdr:sp macro="" textlink="">
      <xdr:nvSpPr>
        <xdr:cNvPr id="142" name="テキスト ボックス 141"/>
        <xdr:cNvSpPr txBox="1"/>
      </xdr:nvSpPr>
      <xdr:spPr>
        <a:xfrm>
          <a:off x="2641111" y="101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7595</xdr:rowOff>
    </xdr:from>
    <xdr:to>
      <xdr:col>10</xdr:col>
      <xdr:colOff>165100</xdr:colOff>
      <xdr:row>59</xdr:row>
      <xdr:rowOff>109195</xdr:rowOff>
    </xdr:to>
    <xdr:sp macro="" textlink="">
      <xdr:nvSpPr>
        <xdr:cNvPr id="143" name="楕円 142"/>
        <xdr:cNvSpPr/>
      </xdr:nvSpPr>
      <xdr:spPr>
        <a:xfrm>
          <a:off x="1968500" y="101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100322</xdr:rowOff>
    </xdr:from>
    <xdr:ext cx="534377" cy="259045"/>
    <xdr:sp macro="" textlink="">
      <xdr:nvSpPr>
        <xdr:cNvPr id="144" name="テキスト ボックス 143"/>
        <xdr:cNvSpPr txBox="1"/>
      </xdr:nvSpPr>
      <xdr:spPr>
        <a:xfrm>
          <a:off x="1752111" y="102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25679</xdr:rowOff>
    </xdr:from>
    <xdr:to>
      <xdr:col>6</xdr:col>
      <xdr:colOff>38100</xdr:colOff>
      <xdr:row>59</xdr:row>
      <xdr:rowOff>127279</xdr:rowOff>
    </xdr:to>
    <xdr:sp macro="" textlink="">
      <xdr:nvSpPr>
        <xdr:cNvPr id="145" name="楕円 144"/>
        <xdr:cNvSpPr/>
      </xdr:nvSpPr>
      <xdr:spPr>
        <a:xfrm>
          <a:off x="1079500" y="101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118406</xdr:rowOff>
    </xdr:from>
    <xdr:ext cx="534377" cy="259045"/>
    <xdr:sp macro="" textlink="">
      <xdr:nvSpPr>
        <xdr:cNvPr id="146" name="テキスト ボックス 145"/>
        <xdr:cNvSpPr txBox="1"/>
      </xdr:nvSpPr>
      <xdr:spPr>
        <a:xfrm>
          <a:off x="863111" y="102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113618</xdr:rowOff>
    </xdr:from>
    <xdr:to>
      <xdr:col>24</xdr:col>
      <xdr:colOff>63500</xdr:colOff>
      <xdr:row>77</xdr:row>
      <xdr:rowOff>56108</xdr:rowOff>
    </xdr:to>
    <xdr:cxnSp macro="">
      <xdr:nvCxnSpPr>
        <xdr:cNvPr id="178" name="直線コネクタ 177"/>
        <xdr:cNvCxnSpPr/>
      </xdr:nvCxnSpPr>
      <xdr:spPr>
        <a:xfrm flipV="1">
          <a:off x="3797300" y="12972368"/>
          <a:ext cx="838200" cy="28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56108</xdr:rowOff>
    </xdr:from>
    <xdr:to>
      <xdr:col>19</xdr:col>
      <xdr:colOff>177800</xdr:colOff>
      <xdr:row>77</xdr:row>
      <xdr:rowOff>137730</xdr:rowOff>
    </xdr:to>
    <xdr:cxnSp macro="">
      <xdr:nvCxnSpPr>
        <xdr:cNvPr id="181" name="直線コネクタ 180"/>
        <xdr:cNvCxnSpPr/>
      </xdr:nvCxnSpPr>
      <xdr:spPr>
        <a:xfrm flipV="1">
          <a:off x="2908300" y="13257758"/>
          <a:ext cx="889000" cy="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137730</xdr:rowOff>
    </xdr:from>
    <xdr:to>
      <xdr:col>15</xdr:col>
      <xdr:colOff>50800</xdr:colOff>
      <xdr:row>78</xdr:row>
      <xdr:rowOff>17639</xdr:rowOff>
    </xdr:to>
    <xdr:cxnSp macro="">
      <xdr:nvCxnSpPr>
        <xdr:cNvPr id="184" name="直線コネクタ 183"/>
        <xdr:cNvCxnSpPr/>
      </xdr:nvCxnSpPr>
      <xdr:spPr>
        <a:xfrm flipV="1">
          <a:off x="2019300" y="13339380"/>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17639</xdr:rowOff>
    </xdr:from>
    <xdr:to>
      <xdr:col>10</xdr:col>
      <xdr:colOff>114300</xdr:colOff>
      <xdr:row>78</xdr:row>
      <xdr:rowOff>62488</xdr:rowOff>
    </xdr:to>
    <xdr:cxnSp macro="">
      <xdr:nvCxnSpPr>
        <xdr:cNvPr id="187" name="直線コネクタ 186"/>
        <xdr:cNvCxnSpPr/>
      </xdr:nvCxnSpPr>
      <xdr:spPr>
        <a:xfrm flipV="1">
          <a:off x="1130300" y="13390739"/>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62818</xdr:rowOff>
    </xdr:from>
    <xdr:to>
      <xdr:col>24</xdr:col>
      <xdr:colOff>114300</xdr:colOff>
      <xdr:row>75</xdr:row>
      <xdr:rowOff>164418</xdr:rowOff>
    </xdr:to>
    <xdr:sp macro="" textlink="">
      <xdr:nvSpPr>
        <xdr:cNvPr id="197" name="楕円 196"/>
        <xdr:cNvSpPr/>
      </xdr:nvSpPr>
      <xdr:spPr>
        <a:xfrm>
          <a:off x="4584700" y="129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85695</xdr:rowOff>
    </xdr:from>
    <xdr:ext cx="599010" cy="259045"/>
    <xdr:sp macro="" textlink="">
      <xdr:nvSpPr>
        <xdr:cNvPr id="198" name="民生費該当値テキスト"/>
        <xdr:cNvSpPr txBox="1"/>
      </xdr:nvSpPr>
      <xdr:spPr>
        <a:xfrm>
          <a:off x="4686300" y="1277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5308</xdr:rowOff>
    </xdr:from>
    <xdr:to>
      <xdr:col>20</xdr:col>
      <xdr:colOff>38100</xdr:colOff>
      <xdr:row>77</xdr:row>
      <xdr:rowOff>106908</xdr:rowOff>
    </xdr:to>
    <xdr:sp macro="" textlink="">
      <xdr:nvSpPr>
        <xdr:cNvPr id="199" name="楕円 198"/>
        <xdr:cNvSpPr/>
      </xdr:nvSpPr>
      <xdr:spPr>
        <a:xfrm>
          <a:off x="37465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98035</xdr:rowOff>
    </xdr:from>
    <xdr:ext cx="599010" cy="259045"/>
    <xdr:sp macro="" textlink="">
      <xdr:nvSpPr>
        <xdr:cNvPr id="200" name="テキスト ボックス 199"/>
        <xdr:cNvSpPr txBox="1"/>
      </xdr:nvSpPr>
      <xdr:spPr>
        <a:xfrm>
          <a:off x="3497795" y="132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86930</xdr:rowOff>
    </xdr:from>
    <xdr:to>
      <xdr:col>15</xdr:col>
      <xdr:colOff>101600</xdr:colOff>
      <xdr:row>78</xdr:row>
      <xdr:rowOff>17080</xdr:rowOff>
    </xdr:to>
    <xdr:sp macro="" textlink="">
      <xdr:nvSpPr>
        <xdr:cNvPr id="201" name="楕円 200"/>
        <xdr:cNvSpPr/>
      </xdr:nvSpPr>
      <xdr:spPr>
        <a:xfrm>
          <a:off x="2857500" y="132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8207</xdr:rowOff>
    </xdr:from>
    <xdr:ext cx="599010" cy="259045"/>
    <xdr:sp macro="" textlink="">
      <xdr:nvSpPr>
        <xdr:cNvPr id="202" name="テキスト ボックス 201"/>
        <xdr:cNvSpPr txBox="1"/>
      </xdr:nvSpPr>
      <xdr:spPr>
        <a:xfrm>
          <a:off x="2608795" y="133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138289</xdr:rowOff>
    </xdr:from>
    <xdr:to>
      <xdr:col>10</xdr:col>
      <xdr:colOff>165100</xdr:colOff>
      <xdr:row>78</xdr:row>
      <xdr:rowOff>68439</xdr:rowOff>
    </xdr:to>
    <xdr:sp macro="" textlink="">
      <xdr:nvSpPr>
        <xdr:cNvPr id="203" name="楕円 202"/>
        <xdr:cNvSpPr/>
      </xdr:nvSpPr>
      <xdr:spPr>
        <a:xfrm>
          <a:off x="1968500" y="133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59566</xdr:rowOff>
    </xdr:from>
    <xdr:ext cx="599010" cy="259045"/>
    <xdr:sp macro="" textlink="">
      <xdr:nvSpPr>
        <xdr:cNvPr id="204" name="テキスト ボックス 203"/>
        <xdr:cNvSpPr txBox="1"/>
      </xdr:nvSpPr>
      <xdr:spPr>
        <a:xfrm>
          <a:off x="1719795" y="134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11688</xdr:rowOff>
    </xdr:from>
    <xdr:to>
      <xdr:col>6</xdr:col>
      <xdr:colOff>38100</xdr:colOff>
      <xdr:row>78</xdr:row>
      <xdr:rowOff>113288</xdr:rowOff>
    </xdr:to>
    <xdr:sp macro="" textlink="">
      <xdr:nvSpPr>
        <xdr:cNvPr id="205" name="楕円 204"/>
        <xdr:cNvSpPr/>
      </xdr:nvSpPr>
      <xdr:spPr>
        <a:xfrm>
          <a:off x="1079500" y="13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104415</xdr:rowOff>
    </xdr:from>
    <xdr:ext cx="599010" cy="259045"/>
    <xdr:sp macro="" textlink="">
      <xdr:nvSpPr>
        <xdr:cNvPr id="206" name="テキスト ボックス 205"/>
        <xdr:cNvSpPr txBox="1"/>
      </xdr:nvSpPr>
      <xdr:spPr>
        <a:xfrm>
          <a:off x="830795" y="134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13529</xdr:rowOff>
    </xdr:from>
    <xdr:to>
      <xdr:col>24</xdr:col>
      <xdr:colOff>63500</xdr:colOff>
      <xdr:row>98</xdr:row>
      <xdr:rowOff>107353</xdr:rowOff>
    </xdr:to>
    <xdr:cxnSp macro="">
      <xdr:nvCxnSpPr>
        <xdr:cNvPr id="238" name="直線コネクタ 237"/>
        <xdr:cNvCxnSpPr/>
      </xdr:nvCxnSpPr>
      <xdr:spPr>
        <a:xfrm flipV="1">
          <a:off x="3797300" y="16644179"/>
          <a:ext cx="8382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107353</xdr:rowOff>
    </xdr:from>
    <xdr:to>
      <xdr:col>19</xdr:col>
      <xdr:colOff>177800</xdr:colOff>
      <xdr:row>98</xdr:row>
      <xdr:rowOff>155507</xdr:rowOff>
    </xdr:to>
    <xdr:cxnSp macro="">
      <xdr:nvCxnSpPr>
        <xdr:cNvPr id="241" name="直線コネクタ 240"/>
        <xdr:cNvCxnSpPr/>
      </xdr:nvCxnSpPr>
      <xdr:spPr>
        <a:xfrm flipV="1">
          <a:off x="2908300" y="16909453"/>
          <a:ext cx="889000" cy="4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155507</xdr:rowOff>
    </xdr:from>
    <xdr:to>
      <xdr:col>15</xdr:col>
      <xdr:colOff>50800</xdr:colOff>
      <xdr:row>99</xdr:row>
      <xdr:rowOff>9398</xdr:rowOff>
    </xdr:to>
    <xdr:cxnSp macro="">
      <xdr:nvCxnSpPr>
        <xdr:cNvPr id="244" name="直線コネクタ 243"/>
        <xdr:cNvCxnSpPr/>
      </xdr:nvCxnSpPr>
      <xdr:spPr>
        <a:xfrm flipV="1">
          <a:off x="2019300" y="16957607"/>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7880</xdr:rowOff>
    </xdr:from>
    <xdr:to>
      <xdr:col>10</xdr:col>
      <xdr:colOff>114300</xdr:colOff>
      <xdr:row>99</xdr:row>
      <xdr:rowOff>9398</xdr:rowOff>
    </xdr:to>
    <xdr:cxnSp macro="">
      <xdr:nvCxnSpPr>
        <xdr:cNvPr id="247" name="直線コネクタ 246"/>
        <xdr:cNvCxnSpPr/>
      </xdr:nvCxnSpPr>
      <xdr:spPr>
        <a:xfrm>
          <a:off x="1130300" y="16981430"/>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134179</xdr:rowOff>
    </xdr:from>
    <xdr:to>
      <xdr:col>24</xdr:col>
      <xdr:colOff>114300</xdr:colOff>
      <xdr:row>97</xdr:row>
      <xdr:rowOff>64329</xdr:rowOff>
    </xdr:to>
    <xdr:sp macro="" textlink="">
      <xdr:nvSpPr>
        <xdr:cNvPr id="257" name="楕円 256"/>
        <xdr:cNvSpPr/>
      </xdr:nvSpPr>
      <xdr:spPr>
        <a:xfrm>
          <a:off x="4584700" y="165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112606</xdr:rowOff>
    </xdr:from>
    <xdr:ext cx="534377" cy="259045"/>
    <xdr:sp macro="" textlink="">
      <xdr:nvSpPr>
        <xdr:cNvPr id="258" name="衛生費該当値テキスト"/>
        <xdr:cNvSpPr txBox="1"/>
      </xdr:nvSpPr>
      <xdr:spPr>
        <a:xfrm>
          <a:off x="4686300" y="165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56553</xdr:rowOff>
    </xdr:from>
    <xdr:to>
      <xdr:col>20</xdr:col>
      <xdr:colOff>38100</xdr:colOff>
      <xdr:row>98</xdr:row>
      <xdr:rowOff>158153</xdr:rowOff>
    </xdr:to>
    <xdr:sp macro="" textlink="">
      <xdr:nvSpPr>
        <xdr:cNvPr id="259" name="楕円 258"/>
        <xdr:cNvSpPr/>
      </xdr:nvSpPr>
      <xdr:spPr>
        <a:xfrm>
          <a:off x="3746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149280</xdr:rowOff>
    </xdr:from>
    <xdr:ext cx="534377" cy="259045"/>
    <xdr:sp macro="" textlink="">
      <xdr:nvSpPr>
        <xdr:cNvPr id="260" name="テキスト ボックス 259"/>
        <xdr:cNvSpPr txBox="1"/>
      </xdr:nvSpPr>
      <xdr:spPr>
        <a:xfrm>
          <a:off x="3530111" y="169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104707</xdr:rowOff>
    </xdr:from>
    <xdr:to>
      <xdr:col>15</xdr:col>
      <xdr:colOff>101600</xdr:colOff>
      <xdr:row>99</xdr:row>
      <xdr:rowOff>34857</xdr:rowOff>
    </xdr:to>
    <xdr:sp macro="" textlink="">
      <xdr:nvSpPr>
        <xdr:cNvPr id="261" name="楕円 260"/>
        <xdr:cNvSpPr/>
      </xdr:nvSpPr>
      <xdr:spPr>
        <a:xfrm>
          <a:off x="2857500" y="169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25984</xdr:rowOff>
    </xdr:from>
    <xdr:ext cx="534377" cy="259045"/>
    <xdr:sp macro="" textlink="">
      <xdr:nvSpPr>
        <xdr:cNvPr id="262" name="テキスト ボックス 261"/>
        <xdr:cNvSpPr txBox="1"/>
      </xdr:nvSpPr>
      <xdr:spPr>
        <a:xfrm>
          <a:off x="2641111" y="169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130048</xdr:rowOff>
    </xdr:from>
    <xdr:to>
      <xdr:col>10</xdr:col>
      <xdr:colOff>165100</xdr:colOff>
      <xdr:row>99</xdr:row>
      <xdr:rowOff>60198</xdr:rowOff>
    </xdr:to>
    <xdr:sp macro="" textlink="">
      <xdr:nvSpPr>
        <xdr:cNvPr id="263" name="楕円 262"/>
        <xdr:cNvSpPr/>
      </xdr:nvSpPr>
      <xdr:spPr>
        <a:xfrm>
          <a:off x="1968500" y="169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51325</xdr:rowOff>
    </xdr:from>
    <xdr:ext cx="534377" cy="259045"/>
    <xdr:sp macro="" textlink="">
      <xdr:nvSpPr>
        <xdr:cNvPr id="264" name="テキスト ボックス 263"/>
        <xdr:cNvSpPr txBox="1"/>
      </xdr:nvSpPr>
      <xdr:spPr>
        <a:xfrm>
          <a:off x="1752111" y="170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128530</xdr:rowOff>
    </xdr:from>
    <xdr:to>
      <xdr:col>6</xdr:col>
      <xdr:colOff>38100</xdr:colOff>
      <xdr:row>99</xdr:row>
      <xdr:rowOff>58680</xdr:rowOff>
    </xdr:to>
    <xdr:sp macro="" textlink="">
      <xdr:nvSpPr>
        <xdr:cNvPr id="265" name="楕円 264"/>
        <xdr:cNvSpPr/>
      </xdr:nvSpPr>
      <xdr:spPr>
        <a:xfrm>
          <a:off x="1079500" y="16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49807</xdr:rowOff>
    </xdr:from>
    <xdr:ext cx="534377" cy="259045"/>
    <xdr:sp macro="" textlink="">
      <xdr:nvSpPr>
        <xdr:cNvPr id="266" name="テキスト ボックス 265"/>
        <xdr:cNvSpPr txBox="1"/>
      </xdr:nvSpPr>
      <xdr:spPr>
        <a:xfrm>
          <a:off x="863111" y="170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60604</xdr:rowOff>
    </xdr:from>
    <xdr:to>
      <xdr:col>55</xdr:col>
      <xdr:colOff>0</xdr:colOff>
      <xdr:row>36</xdr:row>
      <xdr:rowOff>118669</xdr:rowOff>
    </xdr:to>
    <xdr:cxnSp macro="">
      <xdr:nvCxnSpPr>
        <xdr:cNvPr id="293" name="直線コネクタ 292"/>
        <xdr:cNvCxnSpPr/>
      </xdr:nvCxnSpPr>
      <xdr:spPr>
        <a:xfrm flipV="1">
          <a:off x="9639300" y="6232804"/>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4"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62433</xdr:rowOff>
    </xdr:from>
    <xdr:to>
      <xdr:col>50</xdr:col>
      <xdr:colOff>114300</xdr:colOff>
      <xdr:row>36</xdr:row>
      <xdr:rowOff>118669</xdr:rowOff>
    </xdr:to>
    <xdr:cxnSp macro="">
      <xdr:nvCxnSpPr>
        <xdr:cNvPr id="296" name="直線コネクタ 295"/>
        <xdr:cNvCxnSpPr/>
      </xdr:nvCxnSpPr>
      <xdr:spPr>
        <a:xfrm>
          <a:off x="8750300" y="6234633"/>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8" name="テキスト ボックス 297"/>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62433</xdr:rowOff>
    </xdr:from>
    <xdr:to>
      <xdr:col>45</xdr:col>
      <xdr:colOff>177800</xdr:colOff>
      <xdr:row>36</xdr:row>
      <xdr:rowOff>69748</xdr:rowOff>
    </xdr:to>
    <xdr:cxnSp macro="">
      <xdr:nvCxnSpPr>
        <xdr:cNvPr id="299" name="直線コネクタ 298"/>
        <xdr:cNvCxnSpPr/>
      </xdr:nvCxnSpPr>
      <xdr:spPr>
        <a:xfrm flipV="1">
          <a:off x="7861300" y="62346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1" name="テキスト ボックス 300"/>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56490</xdr:rowOff>
    </xdr:from>
    <xdr:to>
      <xdr:col>41</xdr:col>
      <xdr:colOff>50800</xdr:colOff>
      <xdr:row>36</xdr:row>
      <xdr:rowOff>69748</xdr:rowOff>
    </xdr:to>
    <xdr:cxnSp macro="">
      <xdr:nvCxnSpPr>
        <xdr:cNvPr id="302" name="直線コネクタ 301"/>
        <xdr:cNvCxnSpPr/>
      </xdr:nvCxnSpPr>
      <xdr:spPr>
        <a:xfrm>
          <a:off x="6972300" y="622869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4" name="テキスト ボックス 303"/>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6" name="テキスト ボックス 305"/>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9804</xdr:rowOff>
    </xdr:from>
    <xdr:to>
      <xdr:col>55</xdr:col>
      <xdr:colOff>50800</xdr:colOff>
      <xdr:row>36</xdr:row>
      <xdr:rowOff>111404</xdr:rowOff>
    </xdr:to>
    <xdr:sp macro="" textlink="">
      <xdr:nvSpPr>
        <xdr:cNvPr id="312" name="楕円 311"/>
        <xdr:cNvSpPr/>
      </xdr:nvSpPr>
      <xdr:spPr>
        <a:xfrm>
          <a:off x="104267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32681</xdr:rowOff>
    </xdr:from>
    <xdr:ext cx="378565" cy="259045"/>
    <xdr:sp macro="" textlink="">
      <xdr:nvSpPr>
        <xdr:cNvPr id="313" name="労働費該当値テキスト"/>
        <xdr:cNvSpPr txBox="1"/>
      </xdr:nvSpPr>
      <xdr:spPr>
        <a:xfrm>
          <a:off x="10528300" y="603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67869</xdr:rowOff>
    </xdr:from>
    <xdr:to>
      <xdr:col>50</xdr:col>
      <xdr:colOff>165100</xdr:colOff>
      <xdr:row>36</xdr:row>
      <xdr:rowOff>169469</xdr:rowOff>
    </xdr:to>
    <xdr:sp macro="" textlink="">
      <xdr:nvSpPr>
        <xdr:cNvPr id="314" name="楕円 313"/>
        <xdr:cNvSpPr/>
      </xdr:nvSpPr>
      <xdr:spPr>
        <a:xfrm>
          <a:off x="9588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14546</xdr:rowOff>
    </xdr:from>
    <xdr:ext cx="378565" cy="259045"/>
    <xdr:sp macro="" textlink="">
      <xdr:nvSpPr>
        <xdr:cNvPr id="315" name="テキスト ボックス 314"/>
        <xdr:cNvSpPr txBox="1"/>
      </xdr:nvSpPr>
      <xdr:spPr>
        <a:xfrm>
          <a:off x="9450017" y="601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11633</xdr:rowOff>
    </xdr:from>
    <xdr:to>
      <xdr:col>46</xdr:col>
      <xdr:colOff>38100</xdr:colOff>
      <xdr:row>36</xdr:row>
      <xdr:rowOff>113233</xdr:rowOff>
    </xdr:to>
    <xdr:sp macro="" textlink="">
      <xdr:nvSpPr>
        <xdr:cNvPr id="316" name="楕円 315"/>
        <xdr:cNvSpPr/>
      </xdr:nvSpPr>
      <xdr:spPr>
        <a:xfrm>
          <a:off x="8699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129760</xdr:rowOff>
    </xdr:from>
    <xdr:ext cx="378565" cy="259045"/>
    <xdr:sp macro="" textlink="">
      <xdr:nvSpPr>
        <xdr:cNvPr id="317" name="テキスト ボックス 316"/>
        <xdr:cNvSpPr txBox="1"/>
      </xdr:nvSpPr>
      <xdr:spPr>
        <a:xfrm>
          <a:off x="8561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18948</xdr:rowOff>
    </xdr:from>
    <xdr:to>
      <xdr:col>41</xdr:col>
      <xdr:colOff>101600</xdr:colOff>
      <xdr:row>36</xdr:row>
      <xdr:rowOff>120548</xdr:rowOff>
    </xdr:to>
    <xdr:sp macro="" textlink="">
      <xdr:nvSpPr>
        <xdr:cNvPr id="318" name="楕円 317"/>
        <xdr:cNvSpPr/>
      </xdr:nvSpPr>
      <xdr:spPr>
        <a:xfrm>
          <a:off x="7810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19" name="テキスト ボックス 318"/>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5690</xdr:rowOff>
    </xdr:from>
    <xdr:to>
      <xdr:col>36</xdr:col>
      <xdr:colOff>165100</xdr:colOff>
      <xdr:row>36</xdr:row>
      <xdr:rowOff>107290</xdr:rowOff>
    </xdr:to>
    <xdr:sp macro="" textlink="">
      <xdr:nvSpPr>
        <xdr:cNvPr id="320" name="楕円 319"/>
        <xdr:cNvSpPr/>
      </xdr:nvSpPr>
      <xdr:spPr>
        <a:xfrm>
          <a:off x="6921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123817</xdr:rowOff>
    </xdr:from>
    <xdr:ext cx="378565" cy="259045"/>
    <xdr:sp macro="" textlink="">
      <xdr:nvSpPr>
        <xdr:cNvPr id="321" name="テキスト ボックス 320"/>
        <xdr:cNvSpPr txBox="1"/>
      </xdr:nvSpPr>
      <xdr:spPr>
        <a:xfrm>
          <a:off x="67830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100838</xdr:rowOff>
    </xdr:from>
    <xdr:to>
      <xdr:col>55</xdr:col>
      <xdr:colOff>0</xdr:colOff>
      <xdr:row>51</xdr:row>
      <xdr:rowOff>128270</xdr:rowOff>
    </xdr:to>
    <xdr:cxnSp macro="">
      <xdr:nvCxnSpPr>
        <xdr:cNvPr id="350" name="直線コネクタ 349"/>
        <xdr:cNvCxnSpPr/>
      </xdr:nvCxnSpPr>
      <xdr:spPr>
        <a:xfrm>
          <a:off x="9639300" y="8844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133621</xdr:rowOff>
    </xdr:from>
    <xdr:ext cx="378565" cy="259045"/>
    <xdr:sp macro="" textlink="">
      <xdr:nvSpPr>
        <xdr:cNvPr id="351" name="農林水産業費平均値テキスト"/>
        <xdr:cNvSpPr txBox="1"/>
      </xdr:nvSpPr>
      <xdr:spPr>
        <a:xfrm>
          <a:off x="10528300" y="9906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100838</xdr:rowOff>
    </xdr:from>
    <xdr:to>
      <xdr:col>50</xdr:col>
      <xdr:colOff>114300</xdr:colOff>
      <xdr:row>52</xdr:row>
      <xdr:rowOff>86360</xdr:rowOff>
    </xdr:to>
    <xdr:cxnSp macro="">
      <xdr:nvCxnSpPr>
        <xdr:cNvPr id="353" name="直線コネクタ 352"/>
        <xdr:cNvCxnSpPr/>
      </xdr:nvCxnSpPr>
      <xdr:spPr>
        <a:xfrm flipV="1">
          <a:off x="8750300" y="8844788"/>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71899</xdr:rowOff>
    </xdr:from>
    <xdr:ext cx="378565" cy="259045"/>
    <xdr:sp macro="" textlink="">
      <xdr:nvSpPr>
        <xdr:cNvPr id="355" name="テキスト ボックス 354"/>
        <xdr:cNvSpPr txBox="1"/>
      </xdr:nvSpPr>
      <xdr:spPr>
        <a:xfrm>
          <a:off x="9450017" y="1001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86360</xdr:rowOff>
    </xdr:from>
    <xdr:to>
      <xdr:col>45</xdr:col>
      <xdr:colOff>177800</xdr:colOff>
      <xdr:row>56</xdr:row>
      <xdr:rowOff>81788</xdr:rowOff>
    </xdr:to>
    <xdr:cxnSp macro="">
      <xdr:nvCxnSpPr>
        <xdr:cNvPr id="356" name="直線コネクタ 355"/>
        <xdr:cNvCxnSpPr/>
      </xdr:nvCxnSpPr>
      <xdr:spPr>
        <a:xfrm flipV="1">
          <a:off x="7861300" y="900176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8" name="テキスト ボックス 357"/>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81788</xdr:rowOff>
    </xdr:from>
    <xdr:to>
      <xdr:col>41</xdr:col>
      <xdr:colOff>50800</xdr:colOff>
      <xdr:row>56</xdr:row>
      <xdr:rowOff>100076</xdr:rowOff>
    </xdr:to>
    <xdr:cxnSp macro="">
      <xdr:nvCxnSpPr>
        <xdr:cNvPr id="359" name="直線コネクタ 358"/>
        <xdr:cNvCxnSpPr/>
      </xdr:nvCxnSpPr>
      <xdr:spPr>
        <a:xfrm flipV="1">
          <a:off x="6972300" y="9682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26179</xdr:rowOff>
    </xdr:from>
    <xdr:ext cx="378565" cy="259045"/>
    <xdr:sp macro="" textlink="">
      <xdr:nvSpPr>
        <xdr:cNvPr id="361" name="テキスト ボックス 360"/>
        <xdr:cNvSpPr txBox="1"/>
      </xdr:nvSpPr>
      <xdr:spPr>
        <a:xfrm>
          <a:off x="7672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3" name="テキスト ボックス 362"/>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77470</xdr:rowOff>
    </xdr:from>
    <xdr:to>
      <xdr:col>55</xdr:col>
      <xdr:colOff>50800</xdr:colOff>
      <xdr:row>52</xdr:row>
      <xdr:rowOff>7620</xdr:rowOff>
    </xdr:to>
    <xdr:sp macro="" textlink="">
      <xdr:nvSpPr>
        <xdr:cNvPr id="369" name="楕円 368"/>
        <xdr:cNvSpPr/>
      </xdr:nvSpPr>
      <xdr:spPr>
        <a:xfrm>
          <a:off x="10426700" y="88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30497</xdr:rowOff>
    </xdr:from>
    <xdr:ext cx="469744" cy="259045"/>
    <xdr:sp macro="" textlink="">
      <xdr:nvSpPr>
        <xdr:cNvPr id="370" name="農林水産業費該当値テキスト"/>
        <xdr:cNvSpPr txBox="1"/>
      </xdr:nvSpPr>
      <xdr:spPr>
        <a:xfrm>
          <a:off x="10528300" y="877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50038</xdr:rowOff>
    </xdr:from>
    <xdr:to>
      <xdr:col>50</xdr:col>
      <xdr:colOff>165100</xdr:colOff>
      <xdr:row>51</xdr:row>
      <xdr:rowOff>151638</xdr:rowOff>
    </xdr:to>
    <xdr:sp macro="" textlink="">
      <xdr:nvSpPr>
        <xdr:cNvPr id="371" name="楕円 370"/>
        <xdr:cNvSpPr/>
      </xdr:nvSpPr>
      <xdr:spPr>
        <a:xfrm>
          <a:off x="9588500" y="87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49</xdr:row>
      <xdr:rowOff>168165</xdr:rowOff>
    </xdr:from>
    <xdr:ext cx="469744" cy="259045"/>
    <xdr:sp macro="" textlink="">
      <xdr:nvSpPr>
        <xdr:cNvPr id="372" name="テキスト ボックス 371"/>
        <xdr:cNvSpPr txBox="1"/>
      </xdr:nvSpPr>
      <xdr:spPr>
        <a:xfrm>
          <a:off x="9404428" y="85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35560</xdr:rowOff>
    </xdr:from>
    <xdr:to>
      <xdr:col>46</xdr:col>
      <xdr:colOff>38100</xdr:colOff>
      <xdr:row>52</xdr:row>
      <xdr:rowOff>137160</xdr:rowOff>
    </xdr:to>
    <xdr:sp macro="" textlink="">
      <xdr:nvSpPr>
        <xdr:cNvPr id="373" name="楕円 372"/>
        <xdr:cNvSpPr/>
      </xdr:nvSpPr>
      <xdr:spPr>
        <a:xfrm>
          <a:off x="8699500" y="89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153687</xdr:rowOff>
    </xdr:from>
    <xdr:ext cx="469744" cy="259045"/>
    <xdr:sp macro="" textlink="">
      <xdr:nvSpPr>
        <xdr:cNvPr id="374" name="テキスト ボックス 373"/>
        <xdr:cNvSpPr txBox="1"/>
      </xdr:nvSpPr>
      <xdr:spPr>
        <a:xfrm>
          <a:off x="8515428" y="872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30988</xdr:rowOff>
    </xdr:from>
    <xdr:to>
      <xdr:col>41</xdr:col>
      <xdr:colOff>101600</xdr:colOff>
      <xdr:row>56</xdr:row>
      <xdr:rowOff>132588</xdr:rowOff>
    </xdr:to>
    <xdr:sp macro="" textlink="">
      <xdr:nvSpPr>
        <xdr:cNvPr id="375" name="楕円 374"/>
        <xdr:cNvSpPr/>
      </xdr:nvSpPr>
      <xdr:spPr>
        <a:xfrm>
          <a:off x="7810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54</xdr:row>
      <xdr:rowOff>149115</xdr:rowOff>
    </xdr:from>
    <xdr:ext cx="378565" cy="259045"/>
    <xdr:sp macro="" textlink="">
      <xdr:nvSpPr>
        <xdr:cNvPr id="376" name="テキスト ボックス 375"/>
        <xdr:cNvSpPr txBox="1"/>
      </xdr:nvSpPr>
      <xdr:spPr>
        <a:xfrm>
          <a:off x="7672017" y="940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49276</xdr:rowOff>
    </xdr:from>
    <xdr:to>
      <xdr:col>36</xdr:col>
      <xdr:colOff>165100</xdr:colOff>
      <xdr:row>56</xdr:row>
      <xdr:rowOff>150876</xdr:rowOff>
    </xdr:to>
    <xdr:sp macro="" textlink="">
      <xdr:nvSpPr>
        <xdr:cNvPr id="377" name="楕円 376"/>
        <xdr:cNvSpPr/>
      </xdr:nvSpPr>
      <xdr:spPr>
        <a:xfrm>
          <a:off x="6921500" y="96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54</xdr:row>
      <xdr:rowOff>167403</xdr:rowOff>
    </xdr:from>
    <xdr:ext cx="378565" cy="259045"/>
    <xdr:sp macro="" textlink="">
      <xdr:nvSpPr>
        <xdr:cNvPr id="378" name="テキスト ボックス 377"/>
        <xdr:cNvSpPr txBox="1"/>
      </xdr:nvSpPr>
      <xdr:spPr>
        <a:xfrm>
          <a:off x="6783017" y="942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94848</xdr:rowOff>
    </xdr:from>
    <xdr:to>
      <xdr:col>55</xdr:col>
      <xdr:colOff>0</xdr:colOff>
      <xdr:row>77</xdr:row>
      <xdr:rowOff>150535</xdr:rowOff>
    </xdr:to>
    <xdr:cxnSp macro="">
      <xdr:nvCxnSpPr>
        <xdr:cNvPr id="405" name="直線コネクタ 404"/>
        <xdr:cNvCxnSpPr/>
      </xdr:nvCxnSpPr>
      <xdr:spPr>
        <a:xfrm>
          <a:off x="9639300" y="13296498"/>
          <a:ext cx="8382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94848</xdr:rowOff>
    </xdr:from>
    <xdr:to>
      <xdr:col>50</xdr:col>
      <xdr:colOff>114300</xdr:colOff>
      <xdr:row>77</xdr:row>
      <xdr:rowOff>122234</xdr:rowOff>
    </xdr:to>
    <xdr:cxnSp macro="">
      <xdr:nvCxnSpPr>
        <xdr:cNvPr id="408" name="直線コネクタ 407"/>
        <xdr:cNvCxnSpPr/>
      </xdr:nvCxnSpPr>
      <xdr:spPr>
        <a:xfrm flipV="1">
          <a:off x="8750300" y="13296498"/>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122234</xdr:rowOff>
    </xdr:from>
    <xdr:to>
      <xdr:col>45</xdr:col>
      <xdr:colOff>177800</xdr:colOff>
      <xdr:row>78</xdr:row>
      <xdr:rowOff>35869</xdr:rowOff>
    </xdr:to>
    <xdr:cxnSp macro="">
      <xdr:nvCxnSpPr>
        <xdr:cNvPr id="411" name="直線コネクタ 410"/>
        <xdr:cNvCxnSpPr/>
      </xdr:nvCxnSpPr>
      <xdr:spPr>
        <a:xfrm flipV="1">
          <a:off x="7861300" y="13323884"/>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30704</xdr:rowOff>
    </xdr:from>
    <xdr:to>
      <xdr:col>41</xdr:col>
      <xdr:colOff>50800</xdr:colOff>
      <xdr:row>78</xdr:row>
      <xdr:rowOff>35869</xdr:rowOff>
    </xdr:to>
    <xdr:cxnSp macro="">
      <xdr:nvCxnSpPr>
        <xdr:cNvPr id="414" name="直線コネクタ 413"/>
        <xdr:cNvCxnSpPr/>
      </xdr:nvCxnSpPr>
      <xdr:spPr>
        <a:xfrm>
          <a:off x="6972300" y="1340380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99735</xdr:rowOff>
    </xdr:from>
    <xdr:to>
      <xdr:col>55</xdr:col>
      <xdr:colOff>50800</xdr:colOff>
      <xdr:row>78</xdr:row>
      <xdr:rowOff>29885</xdr:rowOff>
    </xdr:to>
    <xdr:sp macro="" textlink="">
      <xdr:nvSpPr>
        <xdr:cNvPr id="424" name="楕円 423"/>
        <xdr:cNvSpPr/>
      </xdr:nvSpPr>
      <xdr:spPr>
        <a:xfrm>
          <a:off x="10426700" y="133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14662</xdr:rowOff>
    </xdr:from>
    <xdr:ext cx="469744" cy="259045"/>
    <xdr:sp macro="" textlink="">
      <xdr:nvSpPr>
        <xdr:cNvPr id="425" name="商工費該当値テキスト"/>
        <xdr:cNvSpPr txBox="1"/>
      </xdr:nvSpPr>
      <xdr:spPr>
        <a:xfrm>
          <a:off x="10528300" y="132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44048</xdr:rowOff>
    </xdr:from>
    <xdr:to>
      <xdr:col>50</xdr:col>
      <xdr:colOff>165100</xdr:colOff>
      <xdr:row>77</xdr:row>
      <xdr:rowOff>145648</xdr:rowOff>
    </xdr:to>
    <xdr:sp macro="" textlink="">
      <xdr:nvSpPr>
        <xdr:cNvPr id="426" name="楕円 425"/>
        <xdr:cNvSpPr/>
      </xdr:nvSpPr>
      <xdr:spPr>
        <a:xfrm>
          <a:off x="95885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136775</xdr:rowOff>
    </xdr:from>
    <xdr:ext cx="469744" cy="259045"/>
    <xdr:sp macro="" textlink="">
      <xdr:nvSpPr>
        <xdr:cNvPr id="427" name="テキスト ボックス 426"/>
        <xdr:cNvSpPr txBox="1"/>
      </xdr:nvSpPr>
      <xdr:spPr>
        <a:xfrm>
          <a:off x="9404428" y="133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71434</xdr:rowOff>
    </xdr:from>
    <xdr:to>
      <xdr:col>46</xdr:col>
      <xdr:colOff>38100</xdr:colOff>
      <xdr:row>78</xdr:row>
      <xdr:rowOff>1584</xdr:rowOff>
    </xdr:to>
    <xdr:sp macro="" textlink="">
      <xdr:nvSpPr>
        <xdr:cNvPr id="428" name="楕円 427"/>
        <xdr:cNvSpPr/>
      </xdr:nvSpPr>
      <xdr:spPr>
        <a:xfrm>
          <a:off x="86995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164161</xdr:rowOff>
    </xdr:from>
    <xdr:ext cx="469744" cy="259045"/>
    <xdr:sp macro="" textlink="">
      <xdr:nvSpPr>
        <xdr:cNvPr id="429" name="テキスト ボックス 428"/>
        <xdr:cNvSpPr txBox="1"/>
      </xdr:nvSpPr>
      <xdr:spPr>
        <a:xfrm>
          <a:off x="8515428" y="133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156519</xdr:rowOff>
    </xdr:from>
    <xdr:to>
      <xdr:col>41</xdr:col>
      <xdr:colOff>101600</xdr:colOff>
      <xdr:row>78</xdr:row>
      <xdr:rowOff>86669</xdr:rowOff>
    </xdr:to>
    <xdr:sp macro="" textlink="">
      <xdr:nvSpPr>
        <xdr:cNvPr id="430" name="楕円 429"/>
        <xdr:cNvSpPr/>
      </xdr:nvSpPr>
      <xdr:spPr>
        <a:xfrm>
          <a:off x="7810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77796</xdr:rowOff>
    </xdr:from>
    <xdr:ext cx="469744" cy="259045"/>
    <xdr:sp macro="" textlink="">
      <xdr:nvSpPr>
        <xdr:cNvPr id="431" name="テキスト ボックス 430"/>
        <xdr:cNvSpPr txBox="1"/>
      </xdr:nvSpPr>
      <xdr:spPr>
        <a:xfrm>
          <a:off x="7626428"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151354</xdr:rowOff>
    </xdr:from>
    <xdr:to>
      <xdr:col>36</xdr:col>
      <xdr:colOff>165100</xdr:colOff>
      <xdr:row>78</xdr:row>
      <xdr:rowOff>81504</xdr:rowOff>
    </xdr:to>
    <xdr:sp macro="" textlink="">
      <xdr:nvSpPr>
        <xdr:cNvPr id="432" name="楕円 431"/>
        <xdr:cNvSpPr/>
      </xdr:nvSpPr>
      <xdr:spPr>
        <a:xfrm>
          <a:off x="6921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72631</xdr:rowOff>
    </xdr:from>
    <xdr:ext cx="469744" cy="259045"/>
    <xdr:sp macro="" textlink="">
      <xdr:nvSpPr>
        <xdr:cNvPr id="433" name="テキスト ボックス 432"/>
        <xdr:cNvSpPr txBox="1"/>
      </xdr:nvSpPr>
      <xdr:spPr>
        <a:xfrm>
          <a:off x="6737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169604</xdr:rowOff>
    </xdr:from>
    <xdr:to>
      <xdr:col>55</xdr:col>
      <xdr:colOff>0</xdr:colOff>
      <xdr:row>98</xdr:row>
      <xdr:rowOff>722</xdr:rowOff>
    </xdr:to>
    <xdr:cxnSp macro="">
      <xdr:nvCxnSpPr>
        <xdr:cNvPr id="464" name="直線コネクタ 463"/>
        <xdr:cNvCxnSpPr/>
      </xdr:nvCxnSpPr>
      <xdr:spPr>
        <a:xfrm flipV="1">
          <a:off x="9639300" y="16800254"/>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167512</xdr:rowOff>
    </xdr:from>
    <xdr:to>
      <xdr:col>50</xdr:col>
      <xdr:colOff>114300</xdr:colOff>
      <xdr:row>98</xdr:row>
      <xdr:rowOff>722</xdr:rowOff>
    </xdr:to>
    <xdr:cxnSp macro="">
      <xdr:nvCxnSpPr>
        <xdr:cNvPr id="467" name="直線コネクタ 466"/>
        <xdr:cNvCxnSpPr/>
      </xdr:nvCxnSpPr>
      <xdr:spPr>
        <a:xfrm>
          <a:off x="8750300" y="16798162"/>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95526</xdr:rowOff>
    </xdr:from>
    <xdr:to>
      <xdr:col>45</xdr:col>
      <xdr:colOff>177800</xdr:colOff>
      <xdr:row>97</xdr:row>
      <xdr:rowOff>167512</xdr:rowOff>
    </xdr:to>
    <xdr:cxnSp macro="">
      <xdr:nvCxnSpPr>
        <xdr:cNvPr id="470" name="直線コネクタ 469"/>
        <xdr:cNvCxnSpPr/>
      </xdr:nvCxnSpPr>
      <xdr:spPr>
        <a:xfrm>
          <a:off x="7861300" y="16726176"/>
          <a:ext cx="8890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95526</xdr:rowOff>
    </xdr:from>
    <xdr:to>
      <xdr:col>41</xdr:col>
      <xdr:colOff>50800</xdr:colOff>
      <xdr:row>97</xdr:row>
      <xdr:rowOff>160437</xdr:rowOff>
    </xdr:to>
    <xdr:cxnSp macro="">
      <xdr:nvCxnSpPr>
        <xdr:cNvPr id="473" name="直線コネクタ 472"/>
        <xdr:cNvCxnSpPr/>
      </xdr:nvCxnSpPr>
      <xdr:spPr>
        <a:xfrm flipV="1">
          <a:off x="6972300" y="16726176"/>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118804</xdr:rowOff>
    </xdr:from>
    <xdr:to>
      <xdr:col>55</xdr:col>
      <xdr:colOff>50800</xdr:colOff>
      <xdr:row>98</xdr:row>
      <xdr:rowOff>48954</xdr:rowOff>
    </xdr:to>
    <xdr:sp macro="" textlink="">
      <xdr:nvSpPr>
        <xdr:cNvPr id="483" name="楕円 482"/>
        <xdr:cNvSpPr/>
      </xdr:nvSpPr>
      <xdr:spPr>
        <a:xfrm>
          <a:off x="10426700" y="167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33731</xdr:rowOff>
    </xdr:from>
    <xdr:ext cx="534377" cy="259045"/>
    <xdr:sp macro="" textlink="">
      <xdr:nvSpPr>
        <xdr:cNvPr id="484" name="土木費該当値テキスト"/>
        <xdr:cNvSpPr txBox="1"/>
      </xdr:nvSpPr>
      <xdr:spPr>
        <a:xfrm>
          <a:off x="10528300" y="166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121372</xdr:rowOff>
    </xdr:from>
    <xdr:to>
      <xdr:col>50</xdr:col>
      <xdr:colOff>165100</xdr:colOff>
      <xdr:row>98</xdr:row>
      <xdr:rowOff>51522</xdr:rowOff>
    </xdr:to>
    <xdr:sp macro="" textlink="">
      <xdr:nvSpPr>
        <xdr:cNvPr id="485" name="楕円 484"/>
        <xdr:cNvSpPr/>
      </xdr:nvSpPr>
      <xdr:spPr>
        <a:xfrm>
          <a:off x="9588500" y="16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42649</xdr:rowOff>
    </xdr:from>
    <xdr:ext cx="534377" cy="259045"/>
    <xdr:sp macro="" textlink="">
      <xdr:nvSpPr>
        <xdr:cNvPr id="486" name="テキスト ボックス 485"/>
        <xdr:cNvSpPr txBox="1"/>
      </xdr:nvSpPr>
      <xdr:spPr>
        <a:xfrm>
          <a:off x="9372111" y="168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116712</xdr:rowOff>
    </xdr:from>
    <xdr:to>
      <xdr:col>46</xdr:col>
      <xdr:colOff>38100</xdr:colOff>
      <xdr:row>98</xdr:row>
      <xdr:rowOff>46862</xdr:rowOff>
    </xdr:to>
    <xdr:sp macro="" textlink="">
      <xdr:nvSpPr>
        <xdr:cNvPr id="487" name="楕円 486"/>
        <xdr:cNvSpPr/>
      </xdr:nvSpPr>
      <xdr:spPr>
        <a:xfrm>
          <a:off x="86995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37989</xdr:rowOff>
    </xdr:from>
    <xdr:ext cx="534377" cy="259045"/>
    <xdr:sp macro="" textlink="">
      <xdr:nvSpPr>
        <xdr:cNvPr id="488" name="テキスト ボックス 487"/>
        <xdr:cNvSpPr txBox="1"/>
      </xdr:nvSpPr>
      <xdr:spPr>
        <a:xfrm>
          <a:off x="8483111" y="1684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44726</xdr:rowOff>
    </xdr:from>
    <xdr:to>
      <xdr:col>41</xdr:col>
      <xdr:colOff>101600</xdr:colOff>
      <xdr:row>97</xdr:row>
      <xdr:rowOff>146326</xdr:rowOff>
    </xdr:to>
    <xdr:sp macro="" textlink="">
      <xdr:nvSpPr>
        <xdr:cNvPr id="489" name="楕円 488"/>
        <xdr:cNvSpPr/>
      </xdr:nvSpPr>
      <xdr:spPr>
        <a:xfrm>
          <a:off x="7810500" y="16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137453</xdr:rowOff>
    </xdr:from>
    <xdr:ext cx="534377" cy="259045"/>
    <xdr:sp macro="" textlink="">
      <xdr:nvSpPr>
        <xdr:cNvPr id="490" name="テキスト ボックス 489"/>
        <xdr:cNvSpPr txBox="1"/>
      </xdr:nvSpPr>
      <xdr:spPr>
        <a:xfrm>
          <a:off x="7594111" y="16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109637</xdr:rowOff>
    </xdr:from>
    <xdr:to>
      <xdr:col>36</xdr:col>
      <xdr:colOff>165100</xdr:colOff>
      <xdr:row>98</xdr:row>
      <xdr:rowOff>39787</xdr:rowOff>
    </xdr:to>
    <xdr:sp macro="" textlink="">
      <xdr:nvSpPr>
        <xdr:cNvPr id="491" name="楕円 490"/>
        <xdr:cNvSpPr/>
      </xdr:nvSpPr>
      <xdr:spPr>
        <a:xfrm>
          <a:off x="6921500" y="16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30914</xdr:rowOff>
    </xdr:from>
    <xdr:ext cx="534377" cy="259045"/>
    <xdr:sp macro="" textlink="">
      <xdr:nvSpPr>
        <xdr:cNvPr id="492" name="テキスト ボックス 491"/>
        <xdr:cNvSpPr txBox="1"/>
      </xdr:nvSpPr>
      <xdr:spPr>
        <a:xfrm>
          <a:off x="6705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167406</xdr:rowOff>
    </xdr:from>
    <xdr:to>
      <xdr:col>85</xdr:col>
      <xdr:colOff>127000</xdr:colOff>
      <xdr:row>38</xdr:row>
      <xdr:rowOff>35458</xdr:rowOff>
    </xdr:to>
    <xdr:cxnSp macro="">
      <xdr:nvCxnSpPr>
        <xdr:cNvPr id="519" name="直線コネクタ 518"/>
        <xdr:cNvCxnSpPr/>
      </xdr:nvCxnSpPr>
      <xdr:spPr>
        <a:xfrm>
          <a:off x="15481300" y="6511056"/>
          <a:ext cx="8382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130007</xdr:rowOff>
    </xdr:from>
    <xdr:to>
      <xdr:col>81</xdr:col>
      <xdr:colOff>50800</xdr:colOff>
      <xdr:row>37</xdr:row>
      <xdr:rowOff>167406</xdr:rowOff>
    </xdr:to>
    <xdr:cxnSp macro="">
      <xdr:nvCxnSpPr>
        <xdr:cNvPr id="522" name="直線コネクタ 521"/>
        <xdr:cNvCxnSpPr/>
      </xdr:nvCxnSpPr>
      <xdr:spPr>
        <a:xfrm>
          <a:off x="14592300" y="6473657"/>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4" name="テキスト ボックス 523"/>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56581</xdr:rowOff>
    </xdr:from>
    <xdr:to>
      <xdr:col>76</xdr:col>
      <xdr:colOff>114300</xdr:colOff>
      <xdr:row>37</xdr:row>
      <xdr:rowOff>130007</xdr:rowOff>
    </xdr:to>
    <xdr:cxnSp macro="">
      <xdr:nvCxnSpPr>
        <xdr:cNvPr id="525" name="直線コネクタ 524"/>
        <xdr:cNvCxnSpPr/>
      </xdr:nvCxnSpPr>
      <xdr:spPr>
        <a:xfrm>
          <a:off x="13703300" y="6400231"/>
          <a:ext cx="8890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56581</xdr:rowOff>
    </xdr:from>
    <xdr:to>
      <xdr:col>71</xdr:col>
      <xdr:colOff>177800</xdr:colOff>
      <xdr:row>37</xdr:row>
      <xdr:rowOff>130007</xdr:rowOff>
    </xdr:to>
    <xdr:cxnSp macro="">
      <xdr:nvCxnSpPr>
        <xdr:cNvPr id="528" name="直線コネクタ 527"/>
        <xdr:cNvCxnSpPr/>
      </xdr:nvCxnSpPr>
      <xdr:spPr>
        <a:xfrm flipV="1">
          <a:off x="12814300" y="6400231"/>
          <a:ext cx="8890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38" name="楕円 537"/>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71035</xdr:rowOff>
    </xdr:from>
    <xdr:ext cx="469744" cy="259045"/>
    <xdr:sp macro="" textlink="">
      <xdr:nvSpPr>
        <xdr:cNvPr id="539" name="消防費該当値テキスト"/>
        <xdr:cNvSpPr txBox="1"/>
      </xdr:nvSpPr>
      <xdr:spPr>
        <a:xfrm>
          <a:off x="16370300" y="64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116606</xdr:rowOff>
    </xdr:from>
    <xdr:to>
      <xdr:col>81</xdr:col>
      <xdr:colOff>101600</xdr:colOff>
      <xdr:row>38</xdr:row>
      <xdr:rowOff>46757</xdr:rowOff>
    </xdr:to>
    <xdr:sp macro="" textlink="">
      <xdr:nvSpPr>
        <xdr:cNvPr id="540" name="楕円 539"/>
        <xdr:cNvSpPr/>
      </xdr:nvSpPr>
      <xdr:spPr>
        <a:xfrm>
          <a:off x="154305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37883</xdr:rowOff>
    </xdr:from>
    <xdr:ext cx="469744" cy="259045"/>
    <xdr:sp macro="" textlink="">
      <xdr:nvSpPr>
        <xdr:cNvPr id="541" name="テキスト ボックス 540"/>
        <xdr:cNvSpPr txBox="1"/>
      </xdr:nvSpPr>
      <xdr:spPr>
        <a:xfrm>
          <a:off x="15246428" y="655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79207</xdr:rowOff>
    </xdr:from>
    <xdr:to>
      <xdr:col>76</xdr:col>
      <xdr:colOff>165100</xdr:colOff>
      <xdr:row>38</xdr:row>
      <xdr:rowOff>9358</xdr:rowOff>
    </xdr:to>
    <xdr:sp macro="" textlink="">
      <xdr:nvSpPr>
        <xdr:cNvPr id="542" name="楕円 541"/>
        <xdr:cNvSpPr/>
      </xdr:nvSpPr>
      <xdr:spPr>
        <a:xfrm>
          <a:off x="14541500" y="6422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xdr:rowOff>
    </xdr:from>
    <xdr:ext cx="469744" cy="259045"/>
    <xdr:sp macro="" textlink="">
      <xdr:nvSpPr>
        <xdr:cNvPr id="543" name="テキスト ボックス 542"/>
        <xdr:cNvSpPr txBox="1"/>
      </xdr:nvSpPr>
      <xdr:spPr>
        <a:xfrm>
          <a:off x="14357428" y="65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5781</xdr:rowOff>
    </xdr:from>
    <xdr:to>
      <xdr:col>72</xdr:col>
      <xdr:colOff>38100</xdr:colOff>
      <xdr:row>37</xdr:row>
      <xdr:rowOff>107381</xdr:rowOff>
    </xdr:to>
    <xdr:sp macro="" textlink="">
      <xdr:nvSpPr>
        <xdr:cNvPr id="544" name="楕円 543"/>
        <xdr:cNvSpPr/>
      </xdr:nvSpPr>
      <xdr:spPr>
        <a:xfrm>
          <a:off x="13652500" y="63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98508</xdr:rowOff>
    </xdr:from>
    <xdr:ext cx="469744" cy="259045"/>
    <xdr:sp macro="" textlink="">
      <xdr:nvSpPr>
        <xdr:cNvPr id="545" name="テキスト ボックス 544"/>
        <xdr:cNvSpPr txBox="1"/>
      </xdr:nvSpPr>
      <xdr:spPr>
        <a:xfrm>
          <a:off x="13468428" y="64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79207</xdr:rowOff>
    </xdr:from>
    <xdr:to>
      <xdr:col>67</xdr:col>
      <xdr:colOff>101600</xdr:colOff>
      <xdr:row>38</xdr:row>
      <xdr:rowOff>9358</xdr:rowOff>
    </xdr:to>
    <xdr:sp macro="" textlink="">
      <xdr:nvSpPr>
        <xdr:cNvPr id="546" name="楕円 545"/>
        <xdr:cNvSpPr/>
      </xdr:nvSpPr>
      <xdr:spPr>
        <a:xfrm>
          <a:off x="12763500" y="6422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485</xdr:rowOff>
    </xdr:from>
    <xdr:ext cx="469744" cy="259045"/>
    <xdr:sp macro="" textlink="">
      <xdr:nvSpPr>
        <xdr:cNvPr id="547" name="テキスト ボックス 546"/>
        <xdr:cNvSpPr txBox="1"/>
      </xdr:nvSpPr>
      <xdr:spPr>
        <a:xfrm>
          <a:off x="12579428" y="65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40749</xdr:rowOff>
    </xdr:from>
    <xdr:to>
      <xdr:col>85</xdr:col>
      <xdr:colOff>127000</xdr:colOff>
      <xdr:row>58</xdr:row>
      <xdr:rowOff>54454</xdr:rowOff>
    </xdr:to>
    <xdr:cxnSp macro="">
      <xdr:nvCxnSpPr>
        <xdr:cNvPr id="579" name="直線コネクタ 578"/>
        <xdr:cNvCxnSpPr/>
      </xdr:nvCxnSpPr>
      <xdr:spPr>
        <a:xfrm>
          <a:off x="15481300" y="9984849"/>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40749</xdr:rowOff>
    </xdr:from>
    <xdr:to>
      <xdr:col>81</xdr:col>
      <xdr:colOff>50800</xdr:colOff>
      <xdr:row>58</xdr:row>
      <xdr:rowOff>75833</xdr:rowOff>
    </xdr:to>
    <xdr:cxnSp macro="">
      <xdr:nvCxnSpPr>
        <xdr:cNvPr id="582" name="直線コネクタ 581"/>
        <xdr:cNvCxnSpPr/>
      </xdr:nvCxnSpPr>
      <xdr:spPr>
        <a:xfrm flipV="1">
          <a:off x="14592300" y="9984849"/>
          <a:ext cx="889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66701</xdr:rowOff>
    </xdr:from>
    <xdr:to>
      <xdr:col>76</xdr:col>
      <xdr:colOff>114300</xdr:colOff>
      <xdr:row>58</xdr:row>
      <xdr:rowOff>75833</xdr:rowOff>
    </xdr:to>
    <xdr:cxnSp macro="">
      <xdr:nvCxnSpPr>
        <xdr:cNvPr id="585" name="直線コネクタ 584"/>
        <xdr:cNvCxnSpPr/>
      </xdr:nvCxnSpPr>
      <xdr:spPr>
        <a:xfrm>
          <a:off x="13703300" y="10010801"/>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66701</xdr:rowOff>
    </xdr:from>
    <xdr:to>
      <xdr:col>71</xdr:col>
      <xdr:colOff>177800</xdr:colOff>
      <xdr:row>58</xdr:row>
      <xdr:rowOff>112453</xdr:rowOff>
    </xdr:to>
    <xdr:cxnSp macro="">
      <xdr:nvCxnSpPr>
        <xdr:cNvPr id="588" name="直線コネクタ 587"/>
        <xdr:cNvCxnSpPr/>
      </xdr:nvCxnSpPr>
      <xdr:spPr>
        <a:xfrm flipV="1">
          <a:off x="12814300" y="10010801"/>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3654</xdr:rowOff>
    </xdr:from>
    <xdr:to>
      <xdr:col>85</xdr:col>
      <xdr:colOff>177800</xdr:colOff>
      <xdr:row>58</xdr:row>
      <xdr:rowOff>105254</xdr:rowOff>
    </xdr:to>
    <xdr:sp macro="" textlink="">
      <xdr:nvSpPr>
        <xdr:cNvPr id="598" name="楕円 597"/>
        <xdr:cNvSpPr/>
      </xdr:nvSpPr>
      <xdr:spPr>
        <a:xfrm>
          <a:off x="16268700" y="99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90031</xdr:rowOff>
    </xdr:from>
    <xdr:ext cx="534377" cy="259045"/>
    <xdr:sp macro="" textlink="">
      <xdr:nvSpPr>
        <xdr:cNvPr id="599" name="教育費該当値テキスト"/>
        <xdr:cNvSpPr txBox="1"/>
      </xdr:nvSpPr>
      <xdr:spPr>
        <a:xfrm>
          <a:off x="16370300" y="98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161399</xdr:rowOff>
    </xdr:from>
    <xdr:to>
      <xdr:col>81</xdr:col>
      <xdr:colOff>101600</xdr:colOff>
      <xdr:row>58</xdr:row>
      <xdr:rowOff>91549</xdr:rowOff>
    </xdr:to>
    <xdr:sp macro="" textlink="">
      <xdr:nvSpPr>
        <xdr:cNvPr id="600" name="楕円 599"/>
        <xdr:cNvSpPr/>
      </xdr:nvSpPr>
      <xdr:spPr>
        <a:xfrm>
          <a:off x="15430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82676</xdr:rowOff>
    </xdr:from>
    <xdr:ext cx="534377" cy="259045"/>
    <xdr:sp macro="" textlink="">
      <xdr:nvSpPr>
        <xdr:cNvPr id="601" name="テキスト ボックス 600"/>
        <xdr:cNvSpPr txBox="1"/>
      </xdr:nvSpPr>
      <xdr:spPr>
        <a:xfrm>
          <a:off x="15214111" y="100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25033</xdr:rowOff>
    </xdr:from>
    <xdr:to>
      <xdr:col>76</xdr:col>
      <xdr:colOff>165100</xdr:colOff>
      <xdr:row>58</xdr:row>
      <xdr:rowOff>126633</xdr:rowOff>
    </xdr:to>
    <xdr:sp macro="" textlink="">
      <xdr:nvSpPr>
        <xdr:cNvPr id="602" name="楕円 601"/>
        <xdr:cNvSpPr/>
      </xdr:nvSpPr>
      <xdr:spPr>
        <a:xfrm>
          <a:off x="14541500" y="99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117760</xdr:rowOff>
    </xdr:from>
    <xdr:ext cx="534377" cy="259045"/>
    <xdr:sp macro="" textlink="">
      <xdr:nvSpPr>
        <xdr:cNvPr id="603" name="テキスト ボックス 602"/>
        <xdr:cNvSpPr txBox="1"/>
      </xdr:nvSpPr>
      <xdr:spPr>
        <a:xfrm>
          <a:off x="14325111" y="100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15901</xdr:rowOff>
    </xdr:from>
    <xdr:to>
      <xdr:col>72</xdr:col>
      <xdr:colOff>38100</xdr:colOff>
      <xdr:row>58</xdr:row>
      <xdr:rowOff>117501</xdr:rowOff>
    </xdr:to>
    <xdr:sp macro="" textlink="">
      <xdr:nvSpPr>
        <xdr:cNvPr id="604" name="楕円 603"/>
        <xdr:cNvSpPr/>
      </xdr:nvSpPr>
      <xdr:spPr>
        <a:xfrm>
          <a:off x="13652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108628</xdr:rowOff>
    </xdr:from>
    <xdr:ext cx="534377" cy="259045"/>
    <xdr:sp macro="" textlink="">
      <xdr:nvSpPr>
        <xdr:cNvPr id="605" name="テキスト ボックス 604"/>
        <xdr:cNvSpPr txBox="1"/>
      </xdr:nvSpPr>
      <xdr:spPr>
        <a:xfrm>
          <a:off x="13436111" y="10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61653</xdr:rowOff>
    </xdr:from>
    <xdr:to>
      <xdr:col>67</xdr:col>
      <xdr:colOff>101600</xdr:colOff>
      <xdr:row>58</xdr:row>
      <xdr:rowOff>163253</xdr:rowOff>
    </xdr:to>
    <xdr:sp macro="" textlink="">
      <xdr:nvSpPr>
        <xdr:cNvPr id="606" name="楕円 605"/>
        <xdr:cNvSpPr/>
      </xdr:nvSpPr>
      <xdr:spPr>
        <a:xfrm>
          <a:off x="12763500" y="100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154380</xdr:rowOff>
    </xdr:from>
    <xdr:ext cx="534377" cy="259045"/>
    <xdr:sp macro="" textlink="">
      <xdr:nvSpPr>
        <xdr:cNvPr id="607" name="テキスト ボックス 606"/>
        <xdr:cNvSpPr txBox="1"/>
      </xdr:nvSpPr>
      <xdr:spPr>
        <a:xfrm>
          <a:off x="12547111" y="100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49566</xdr:rowOff>
    </xdr:from>
    <xdr:to>
      <xdr:col>85</xdr:col>
      <xdr:colOff>127000</xdr:colOff>
      <xdr:row>95</xdr:row>
      <xdr:rowOff>99423</xdr:rowOff>
    </xdr:to>
    <xdr:cxnSp macro="">
      <xdr:nvCxnSpPr>
        <xdr:cNvPr id="697" name="直線コネクタ 696"/>
        <xdr:cNvCxnSpPr/>
      </xdr:nvCxnSpPr>
      <xdr:spPr>
        <a:xfrm flipV="1">
          <a:off x="15481300" y="15994416"/>
          <a:ext cx="838200" cy="39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43687</xdr:rowOff>
    </xdr:from>
    <xdr:to>
      <xdr:col>81</xdr:col>
      <xdr:colOff>50800</xdr:colOff>
      <xdr:row>95</xdr:row>
      <xdr:rowOff>99423</xdr:rowOff>
    </xdr:to>
    <xdr:cxnSp macro="">
      <xdr:nvCxnSpPr>
        <xdr:cNvPr id="700" name="直線コネクタ 699"/>
        <xdr:cNvCxnSpPr/>
      </xdr:nvCxnSpPr>
      <xdr:spPr>
        <a:xfrm>
          <a:off x="14592300" y="16331437"/>
          <a:ext cx="889000" cy="5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169201</xdr:rowOff>
    </xdr:from>
    <xdr:to>
      <xdr:col>76</xdr:col>
      <xdr:colOff>114300</xdr:colOff>
      <xdr:row>95</xdr:row>
      <xdr:rowOff>43687</xdr:rowOff>
    </xdr:to>
    <xdr:cxnSp macro="">
      <xdr:nvCxnSpPr>
        <xdr:cNvPr id="703" name="直線コネクタ 702"/>
        <xdr:cNvCxnSpPr/>
      </xdr:nvCxnSpPr>
      <xdr:spPr>
        <a:xfrm>
          <a:off x="13703300" y="16285501"/>
          <a:ext cx="8890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165064</xdr:rowOff>
    </xdr:from>
    <xdr:to>
      <xdr:col>71</xdr:col>
      <xdr:colOff>177800</xdr:colOff>
      <xdr:row>94</xdr:row>
      <xdr:rowOff>169201</xdr:rowOff>
    </xdr:to>
    <xdr:cxnSp macro="">
      <xdr:nvCxnSpPr>
        <xdr:cNvPr id="706" name="直線コネクタ 705"/>
        <xdr:cNvCxnSpPr/>
      </xdr:nvCxnSpPr>
      <xdr:spPr>
        <a:xfrm>
          <a:off x="12814300" y="1628136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0" name="テキスト ボックス 709"/>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170216</xdr:rowOff>
    </xdr:from>
    <xdr:to>
      <xdr:col>85</xdr:col>
      <xdr:colOff>177800</xdr:colOff>
      <xdr:row>93</xdr:row>
      <xdr:rowOff>100366</xdr:rowOff>
    </xdr:to>
    <xdr:sp macro="" textlink="">
      <xdr:nvSpPr>
        <xdr:cNvPr id="716" name="楕円 715"/>
        <xdr:cNvSpPr/>
      </xdr:nvSpPr>
      <xdr:spPr>
        <a:xfrm>
          <a:off x="16268700" y="159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21643</xdr:rowOff>
    </xdr:from>
    <xdr:ext cx="469744" cy="259045"/>
    <xdr:sp macro="" textlink="">
      <xdr:nvSpPr>
        <xdr:cNvPr id="717" name="公債費該当値テキスト"/>
        <xdr:cNvSpPr txBox="1"/>
      </xdr:nvSpPr>
      <xdr:spPr>
        <a:xfrm>
          <a:off x="16370300" y="15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48623</xdr:rowOff>
    </xdr:from>
    <xdr:to>
      <xdr:col>81</xdr:col>
      <xdr:colOff>101600</xdr:colOff>
      <xdr:row>95</xdr:row>
      <xdr:rowOff>150223</xdr:rowOff>
    </xdr:to>
    <xdr:sp macro="" textlink="">
      <xdr:nvSpPr>
        <xdr:cNvPr id="718" name="楕円 717"/>
        <xdr:cNvSpPr/>
      </xdr:nvSpPr>
      <xdr:spPr>
        <a:xfrm>
          <a:off x="15430500" y="163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166750</xdr:rowOff>
    </xdr:from>
    <xdr:ext cx="469744" cy="259045"/>
    <xdr:sp macro="" textlink="">
      <xdr:nvSpPr>
        <xdr:cNvPr id="719" name="テキスト ボックス 718"/>
        <xdr:cNvSpPr txBox="1"/>
      </xdr:nvSpPr>
      <xdr:spPr>
        <a:xfrm>
          <a:off x="15246428" y="1611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164337</xdr:rowOff>
    </xdr:from>
    <xdr:to>
      <xdr:col>76</xdr:col>
      <xdr:colOff>165100</xdr:colOff>
      <xdr:row>95</xdr:row>
      <xdr:rowOff>94487</xdr:rowOff>
    </xdr:to>
    <xdr:sp macro="" textlink="">
      <xdr:nvSpPr>
        <xdr:cNvPr id="720" name="楕円 719"/>
        <xdr:cNvSpPr/>
      </xdr:nvSpPr>
      <xdr:spPr>
        <a:xfrm>
          <a:off x="145415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85614</xdr:rowOff>
    </xdr:from>
    <xdr:ext cx="469744" cy="259045"/>
    <xdr:sp macro="" textlink="">
      <xdr:nvSpPr>
        <xdr:cNvPr id="721" name="テキスト ボックス 720"/>
        <xdr:cNvSpPr txBox="1"/>
      </xdr:nvSpPr>
      <xdr:spPr>
        <a:xfrm>
          <a:off x="14357428" y="163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118401</xdr:rowOff>
    </xdr:from>
    <xdr:to>
      <xdr:col>72</xdr:col>
      <xdr:colOff>38100</xdr:colOff>
      <xdr:row>95</xdr:row>
      <xdr:rowOff>48551</xdr:rowOff>
    </xdr:to>
    <xdr:sp macro="" textlink="">
      <xdr:nvSpPr>
        <xdr:cNvPr id="722" name="楕円 721"/>
        <xdr:cNvSpPr/>
      </xdr:nvSpPr>
      <xdr:spPr>
        <a:xfrm>
          <a:off x="13652500" y="162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65078</xdr:rowOff>
    </xdr:from>
    <xdr:ext cx="469744" cy="259045"/>
    <xdr:sp macro="" textlink="">
      <xdr:nvSpPr>
        <xdr:cNvPr id="723" name="テキスト ボックス 722"/>
        <xdr:cNvSpPr txBox="1"/>
      </xdr:nvSpPr>
      <xdr:spPr>
        <a:xfrm>
          <a:off x="13468428" y="160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114264</xdr:rowOff>
    </xdr:from>
    <xdr:to>
      <xdr:col>67</xdr:col>
      <xdr:colOff>101600</xdr:colOff>
      <xdr:row>95</xdr:row>
      <xdr:rowOff>44414</xdr:rowOff>
    </xdr:to>
    <xdr:sp macro="" textlink="">
      <xdr:nvSpPr>
        <xdr:cNvPr id="724" name="楕円 723"/>
        <xdr:cNvSpPr/>
      </xdr:nvSpPr>
      <xdr:spPr>
        <a:xfrm>
          <a:off x="12763500" y="162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35541</xdr:rowOff>
    </xdr:from>
    <xdr:ext cx="469744" cy="259045"/>
    <xdr:sp macro="" textlink="">
      <xdr:nvSpPr>
        <xdr:cNvPr id="725" name="テキスト ボックス 724"/>
        <xdr:cNvSpPr txBox="1"/>
      </xdr:nvSpPr>
      <xdr:spPr>
        <a:xfrm>
          <a:off x="12579428" y="1632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総務費は、特別定額給付金事業が終了したことから大幅な減となった。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児童福祉費が待機児童対策など子育て施策の充実により増加を続けている。これに加え、令和３年度は子育て世帯臨時特別給付金、非課税世帯特別給付金事業の実施により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土木費は、道路や公園整備など、事業進捗により年度間に変動があり、今回は増となった。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衛生費は、ワクチン接種など新型コロナウイルス感染症対策経費の増加により大幅な増加となった。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教育費は、学校改築等の改修改築経費の事業進捗等により減となったが、老朽化した校舎の改修改築、学校情報化の推進等により高い水準で推移するものと見込まれる。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公債費は、満期一括償還により一時的に増加したものである。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財政調整基金残高比率は、特別区財政調整交付金の増加などにより財政調整基金取崩額が減少したため</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実質単年度収支比率は、財政調整基金取崩額が減少したため</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実質収支比率は、前年度から</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各会計の実質収支額はすべて黒字である。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今後も堅実な財政運営に取り組むとともに、適正比率の維持に努める。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実質公債比率の分子は、前年度比で</a:t>
          </a:r>
          <a:r>
            <a:rPr kumimoji="1" lang="en-US" altLang="ja-JP" sz="1400">
              <a:latin typeface="ＭＳ ゴシック" pitchFamily="49" charset="-128"/>
              <a:ea typeface="ＭＳ ゴシック" pitchFamily="49" charset="-128"/>
            </a:rPr>
            <a:t>784</a:t>
          </a:r>
          <a:r>
            <a:rPr kumimoji="1" lang="ja-JP" altLang="en-US" sz="1400">
              <a:latin typeface="ＭＳ ゴシック" pitchFamily="49" charset="-128"/>
              <a:ea typeface="ＭＳ ゴシック" pitchFamily="49" charset="-128"/>
            </a:rPr>
            <a:t>百万円増加した。これは、校舎改築など債務負担行為に基づく支出額が増加したことによるものである。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改修改築需要が増大していくなか、世代間の負担の公平性を保つため、金利動向や将来世代への負担に配慮しながら、積極的に起債を活用していくが、将来を見据えた計画的な起債により健全な状態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毎年、満期一括償還地方債償還元金の</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づつを計画的に積立てている。今後も公的資金活用を主としつつ、計画的な積立を行う。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14,694</a:t>
          </a:r>
          <a:r>
            <a:rPr kumimoji="1" lang="ja-JP" altLang="en-US" sz="1400">
              <a:latin typeface="ＭＳ ゴシック" pitchFamily="49" charset="-128"/>
              <a:ea typeface="ＭＳ ゴシック" pitchFamily="49" charset="-128"/>
            </a:rPr>
            <a:t>百万円減少した。これは、債務負担行為に基づく支出予定額が公共用地の先行取得等により</a:t>
          </a:r>
          <a:r>
            <a:rPr kumimoji="1" lang="en-US" altLang="ja-JP" sz="1400">
              <a:latin typeface="ＭＳ ゴシック" pitchFamily="49" charset="-128"/>
              <a:ea typeface="ＭＳ ゴシック" pitchFamily="49" charset="-128"/>
            </a:rPr>
            <a:t>996</a:t>
          </a:r>
          <a:r>
            <a:rPr kumimoji="1" lang="ja-JP" altLang="en-US" sz="1400">
              <a:latin typeface="ＭＳ ゴシック" pitchFamily="49" charset="-128"/>
              <a:ea typeface="ＭＳ ゴシック" pitchFamily="49" charset="-128"/>
            </a:rPr>
            <a:t>百万円増加した一方、基準財政需要額算入見込額が</a:t>
          </a:r>
          <a:r>
            <a:rPr kumimoji="1" lang="en-US" altLang="ja-JP" sz="1400">
              <a:latin typeface="ＭＳ ゴシック" pitchFamily="49" charset="-128"/>
              <a:ea typeface="ＭＳ ゴシック" pitchFamily="49" charset="-128"/>
            </a:rPr>
            <a:t>7,066</a:t>
          </a:r>
          <a:r>
            <a:rPr kumimoji="1" lang="ja-JP" altLang="en-US" sz="1400">
              <a:latin typeface="ＭＳ ゴシック" pitchFamily="49" charset="-128"/>
              <a:ea typeface="ＭＳ ゴシック" pitchFamily="49" charset="-128"/>
            </a:rPr>
            <a:t>百万円、充当可能基金が</a:t>
          </a:r>
          <a:r>
            <a:rPr kumimoji="1" lang="en-US" altLang="ja-JP" sz="1400">
              <a:latin typeface="ＭＳ ゴシック" pitchFamily="49" charset="-128"/>
              <a:ea typeface="ＭＳ ゴシック" pitchFamily="49" charset="-128"/>
            </a:rPr>
            <a:t>5,916</a:t>
          </a:r>
          <a:r>
            <a:rPr kumimoji="1" lang="ja-JP" altLang="en-US" sz="1400">
              <a:latin typeface="ＭＳ ゴシック" pitchFamily="49" charset="-128"/>
              <a:ea typeface="ＭＳ ゴシック" pitchFamily="49" charset="-128"/>
            </a:rPr>
            <a:t>百万円増加したことが主な要因である。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今後も、地方債現在高や基金残高等に配慮しつつ、健全な財政運営に努めていく。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億円の増となった。これは、決算譲与による積立が約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億円であったためである。取崩しは主に財政調整基金と医療環境整備基金の取崩しである。財政調整基金は当初約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億円の取崩を予定していたが、歳出・歳入の決算見込みなどを勘案し、結果的に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億円となった。医療環境整備基金は、練馬光が丘病院移転改築などの事業進捗により約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世界的な金融引締め等の影響を受けた国内景気の下振れリスクなど予断を許さない状況が続く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歳出は、待機児童対策経費や少子高齢化の進行による福祉・医療などの社会保障関係経費、区立施設の老朽化による改修改築経費、練馬区特有の課題である道路、鉄道などの都市インフラの整備費など、膨大な需要に対応していかなければならず、今後、財政状況が厳しくなることは確実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東京都特別区は、年度途中の調整税の減収について、一般の市町村が採りうる減収対策が制度上採れず、基金の活用により対応せざるを得ない。将来に渡って持続可能な財政運営を行うためにも、中長期的な財政対応力を強化する基金の積立は必要であり、今後も必要に応じて活用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・施設整備基金･･･施設の建設、改修または改築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・大江戸線延伸推進基金･･･都営地下鉄大江戸線光が丘駅から大泉学園町方面の延伸に資するもの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・医療環境整備基金･･･国おける医療環境の整備に資するもの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・区営住宅整備基金･･･区営住宅の大規模修繕その他の整備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を育む基金･･･緑化の推進およびみどりの普及啓発に関すること、区民の緑化活動への助成に関すること、民間樹林等の保全および取得に関すること、その他みどりの保全および創出に関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億円の減となった。主な要因は、練馬光が丘病院の移転改築等にともなう医療施設整備へ医療環境整備基金を繰入たこと等により約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億円を取り崩した。一方、今後の公共施設改築等に備えた施設整備基金への積立、基金運用利子等により約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区立施設の老朽化による改修改築に備え、施設整備基金への積立を優先的に行っていく。医療環境整備基金については、事業進捗に応じた活用を図っていく。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億円の増となった。これは、決算剰余等による約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億円の積立を行った一方、一般財源等の不足を補うためため、取崩を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世界的な金融引締め等の影響を受けた国内景気の下振れリスクなど、予断を許さない状況が続く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歳出は、社会保障関係経費の増加や老朽化した区立施設の改修改築など膨大な財政需要に対応していかなければならず、今後、財政状況が厳しくなることは確実である。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都特別区は、年度途中の調整税の減収について、一般の市町村が採りうる減収対策が制度上採れず、財政調整基金等の活用により対応せざるを得ないことから、将来に渡って持続可能な財政運営を行うためにも、特定目的基金の積立と調整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百万円の増となった。満期一括償還方式による起債の借入額の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を計画的に積立てているが、普通会計上は公債費扱いとなるため、積立額が基金利子の約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老朽化した区立施設の改修改築や、都市計画道路などの都市インフラの整備など、今後、投資的経費は増加する見込である。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37"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315337828</v>
      </c>
      <c r="BO4" s="452"/>
      <c r="BP4" s="452"/>
      <c r="BQ4" s="452"/>
      <c r="BR4" s="452"/>
      <c r="BS4" s="452"/>
      <c r="BT4" s="452"/>
      <c r="BU4" s="453"/>
      <c r="BV4" s="451">
        <v>354023547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5.9</v>
      </c>
      <c r="CU4" s="592"/>
      <c r="CV4" s="592"/>
      <c r="CW4" s="592"/>
      <c r="CX4" s="592"/>
      <c r="CY4" s="592"/>
      <c r="CZ4" s="592"/>
      <c r="DA4" s="593"/>
      <c r="DB4" s="591">
        <v>5.0999999999999996</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304670606</v>
      </c>
      <c r="BO5" s="423"/>
      <c r="BP5" s="423"/>
      <c r="BQ5" s="423"/>
      <c r="BR5" s="423"/>
      <c r="BS5" s="423"/>
      <c r="BT5" s="423"/>
      <c r="BU5" s="424"/>
      <c r="BV5" s="422">
        <v>344953360</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84.8</v>
      </c>
      <c r="CU5" s="420"/>
      <c r="CV5" s="420"/>
      <c r="CW5" s="420"/>
      <c r="CX5" s="420"/>
      <c r="CY5" s="420"/>
      <c r="CZ5" s="420"/>
      <c r="DA5" s="421"/>
      <c r="DB5" s="419">
        <v>85.9</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10667222</v>
      </c>
      <c r="BO6" s="423"/>
      <c r="BP6" s="423"/>
      <c r="BQ6" s="423"/>
      <c r="BR6" s="423"/>
      <c r="BS6" s="423"/>
      <c r="BT6" s="423"/>
      <c r="BU6" s="424"/>
      <c r="BV6" s="422">
        <v>9070187</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84.8</v>
      </c>
      <c r="CU6" s="566"/>
      <c r="CV6" s="566"/>
      <c r="CW6" s="566"/>
      <c r="CX6" s="566"/>
      <c r="CY6" s="566"/>
      <c r="CZ6" s="566"/>
      <c r="DA6" s="567"/>
      <c r="DB6" s="565">
        <v>85.9</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439228</v>
      </c>
      <c r="BO7" s="423"/>
      <c r="BP7" s="423"/>
      <c r="BQ7" s="423"/>
      <c r="BR7" s="423"/>
      <c r="BS7" s="423"/>
      <c r="BT7" s="423"/>
      <c r="BU7" s="424"/>
      <c r="BV7" s="422">
        <v>374995</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172203176</v>
      </c>
      <c r="CU7" s="423"/>
      <c r="CV7" s="423"/>
      <c r="CW7" s="423"/>
      <c r="CX7" s="423"/>
      <c r="CY7" s="423"/>
      <c r="CZ7" s="423"/>
      <c r="DA7" s="424"/>
      <c r="DB7" s="422">
        <v>169566390</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10227994</v>
      </c>
      <c r="BO8" s="423"/>
      <c r="BP8" s="423"/>
      <c r="BQ8" s="423"/>
      <c r="BR8" s="423"/>
      <c r="BS8" s="423"/>
      <c r="BT8" s="423"/>
      <c r="BU8" s="424"/>
      <c r="BV8" s="422">
        <v>8695192</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0.47</v>
      </c>
      <c r="CU8" s="526"/>
      <c r="CV8" s="526"/>
      <c r="CW8" s="526"/>
      <c r="CX8" s="526"/>
      <c r="CY8" s="526"/>
      <c r="CZ8" s="526"/>
      <c r="DA8" s="527"/>
      <c r="DB8" s="525">
        <v>0.47</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752608</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1532802</v>
      </c>
      <c r="BO9" s="423"/>
      <c r="BP9" s="423"/>
      <c r="BQ9" s="423"/>
      <c r="BR9" s="423"/>
      <c r="BS9" s="423"/>
      <c r="BT9" s="423"/>
      <c r="BU9" s="424"/>
      <c r="BV9" s="422">
        <v>2956032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3.7</v>
      </c>
      <c r="CU9" s="420"/>
      <c r="CV9" s="420"/>
      <c r="CW9" s="420"/>
      <c r="CX9" s="420"/>
      <c r="CY9" s="420"/>
      <c r="CZ9" s="420"/>
      <c r="DA9" s="421"/>
      <c r="DB9" s="419">
        <v>2.5</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721722</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34279</v>
      </c>
      <c r="BO10" s="423"/>
      <c r="BP10" s="423"/>
      <c r="BQ10" s="423"/>
      <c r="BR10" s="423"/>
      <c r="BS10" s="423"/>
      <c r="BT10" s="423"/>
      <c r="BU10" s="424"/>
      <c r="BV10" s="422">
        <v>50936</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2">
      <c r="A12" s="178"/>
      <c r="B12" s="528" t="s">
        <v>132</v>
      </c>
      <c r="C12" s="529"/>
      <c r="D12" s="529"/>
      <c r="E12" s="529"/>
      <c r="F12" s="529"/>
      <c r="G12" s="529"/>
      <c r="H12" s="529"/>
      <c r="I12" s="529"/>
      <c r="J12" s="529"/>
      <c r="K12" s="530"/>
      <c r="L12" s="537" t="s">
        <v>133</v>
      </c>
      <c r="M12" s="538"/>
      <c r="N12" s="538"/>
      <c r="O12" s="538"/>
      <c r="P12" s="538"/>
      <c r="Q12" s="539"/>
      <c r="R12" s="540">
        <v>738358</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127</v>
      </c>
      <c r="AV12" s="481"/>
      <c r="AW12" s="481"/>
      <c r="AX12" s="481"/>
      <c r="AY12" s="436" t="s">
        <v>137</v>
      </c>
      <c r="AZ12" s="437"/>
      <c r="BA12" s="437"/>
      <c r="BB12" s="437"/>
      <c r="BC12" s="437"/>
      <c r="BD12" s="437"/>
      <c r="BE12" s="437"/>
      <c r="BF12" s="437"/>
      <c r="BG12" s="437"/>
      <c r="BH12" s="437"/>
      <c r="BI12" s="437"/>
      <c r="BJ12" s="437"/>
      <c r="BK12" s="437"/>
      <c r="BL12" s="437"/>
      <c r="BM12" s="438"/>
      <c r="BN12" s="422">
        <v>3000000</v>
      </c>
      <c r="BO12" s="423"/>
      <c r="BP12" s="423"/>
      <c r="BQ12" s="423"/>
      <c r="BR12" s="423"/>
      <c r="BS12" s="423"/>
      <c r="BT12" s="423"/>
      <c r="BU12" s="424"/>
      <c r="BV12" s="422">
        <v>4639000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131</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719529</v>
      </c>
      <c r="S13" s="510"/>
      <c r="T13" s="510"/>
      <c r="U13" s="510"/>
      <c r="V13" s="511"/>
      <c r="W13" s="512" t="s">
        <v>141</v>
      </c>
      <c r="X13" s="408"/>
      <c r="Y13" s="408"/>
      <c r="Z13" s="408"/>
      <c r="AA13" s="408"/>
      <c r="AB13" s="409"/>
      <c r="AC13" s="375">
        <v>1152</v>
      </c>
      <c r="AD13" s="376"/>
      <c r="AE13" s="376"/>
      <c r="AF13" s="376"/>
      <c r="AG13" s="377"/>
      <c r="AH13" s="375">
        <v>1157</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-1432919</v>
      </c>
      <c r="BO13" s="423"/>
      <c r="BP13" s="423"/>
      <c r="BQ13" s="423"/>
      <c r="BR13" s="423"/>
      <c r="BS13" s="423"/>
      <c r="BT13" s="423"/>
      <c r="BU13" s="424"/>
      <c r="BV13" s="422">
        <v>-1632032</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-2.5</v>
      </c>
      <c r="CU13" s="420"/>
      <c r="CV13" s="420"/>
      <c r="CW13" s="420"/>
      <c r="CX13" s="420"/>
      <c r="CY13" s="420"/>
      <c r="CZ13" s="420"/>
      <c r="DA13" s="421"/>
      <c r="DB13" s="419">
        <v>-3.1</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146</v>
      </c>
      <c r="M14" s="549"/>
      <c r="N14" s="549"/>
      <c r="O14" s="549"/>
      <c r="P14" s="549"/>
      <c r="Q14" s="550"/>
      <c r="R14" s="509">
        <v>740099</v>
      </c>
      <c r="S14" s="510"/>
      <c r="T14" s="510"/>
      <c r="U14" s="510"/>
      <c r="V14" s="511"/>
      <c r="W14" s="513"/>
      <c r="X14" s="411"/>
      <c r="Y14" s="411"/>
      <c r="Z14" s="411"/>
      <c r="AA14" s="411"/>
      <c r="AB14" s="412"/>
      <c r="AC14" s="502">
        <v>0.4</v>
      </c>
      <c r="AD14" s="503"/>
      <c r="AE14" s="503"/>
      <c r="AF14" s="503"/>
      <c r="AG14" s="504"/>
      <c r="AH14" s="502">
        <v>0.5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148</v>
      </c>
      <c r="CU14" s="520"/>
      <c r="CV14" s="520"/>
      <c r="CW14" s="520"/>
      <c r="CX14" s="520"/>
      <c r="CY14" s="520"/>
      <c r="CZ14" s="520"/>
      <c r="DA14" s="521"/>
      <c r="DB14" s="519" t="s">
        <v>131</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149</v>
      </c>
      <c r="N15" s="507"/>
      <c r="O15" s="507"/>
      <c r="P15" s="507"/>
      <c r="Q15" s="508"/>
      <c r="R15" s="509">
        <v>719971</v>
      </c>
      <c r="S15" s="510"/>
      <c r="T15" s="510"/>
      <c r="U15" s="510"/>
      <c r="V15" s="511"/>
      <c r="W15" s="512" t="s">
        <v>150</v>
      </c>
      <c r="X15" s="408"/>
      <c r="Y15" s="408"/>
      <c r="Z15" s="408"/>
      <c r="AA15" s="408"/>
      <c r="AB15" s="409"/>
      <c r="AC15" s="375">
        <v>42606</v>
      </c>
      <c r="AD15" s="376"/>
      <c r="AE15" s="376"/>
      <c r="AF15" s="376"/>
      <c r="AG15" s="377"/>
      <c r="AH15" s="375">
        <v>38010</v>
      </c>
      <c r="AI15" s="376"/>
      <c r="AJ15" s="376"/>
      <c r="AK15" s="376"/>
      <c r="AL15" s="435"/>
      <c r="AM15" s="479"/>
      <c r="AN15" s="379"/>
      <c r="AO15" s="379"/>
      <c r="AP15" s="379"/>
      <c r="AQ15" s="379"/>
      <c r="AR15" s="379"/>
      <c r="AS15" s="379"/>
      <c r="AT15" s="380"/>
      <c r="AU15" s="480"/>
      <c r="AV15" s="481"/>
      <c r="AW15" s="481"/>
      <c r="AX15" s="481"/>
      <c r="AY15" s="448" t="s">
        <v>151</v>
      </c>
      <c r="AZ15" s="449"/>
      <c r="BA15" s="449"/>
      <c r="BB15" s="449"/>
      <c r="BC15" s="449"/>
      <c r="BD15" s="449"/>
      <c r="BE15" s="449"/>
      <c r="BF15" s="449"/>
      <c r="BG15" s="449"/>
      <c r="BH15" s="449"/>
      <c r="BI15" s="449"/>
      <c r="BJ15" s="449"/>
      <c r="BK15" s="449"/>
      <c r="BL15" s="449"/>
      <c r="BM15" s="450"/>
      <c r="BN15" s="451">
        <v>75832173</v>
      </c>
      <c r="BO15" s="452"/>
      <c r="BP15" s="452"/>
      <c r="BQ15" s="452"/>
      <c r="BR15" s="452"/>
      <c r="BS15" s="452"/>
      <c r="BT15" s="452"/>
      <c r="BU15" s="453"/>
      <c r="BV15" s="451">
        <v>77531996</v>
      </c>
      <c r="BW15" s="452"/>
      <c r="BX15" s="452"/>
      <c r="BY15" s="452"/>
      <c r="BZ15" s="452"/>
      <c r="CA15" s="452"/>
      <c r="CB15" s="452"/>
      <c r="CC15" s="453"/>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153</v>
      </c>
      <c r="M16" s="497"/>
      <c r="N16" s="497"/>
      <c r="O16" s="497"/>
      <c r="P16" s="497"/>
      <c r="Q16" s="498"/>
      <c r="R16" s="499" t="s">
        <v>154</v>
      </c>
      <c r="S16" s="500"/>
      <c r="T16" s="500"/>
      <c r="U16" s="500"/>
      <c r="V16" s="501"/>
      <c r="W16" s="513"/>
      <c r="X16" s="411"/>
      <c r="Y16" s="411"/>
      <c r="Z16" s="411"/>
      <c r="AA16" s="411"/>
      <c r="AB16" s="412"/>
      <c r="AC16" s="502">
        <v>13.7</v>
      </c>
      <c r="AD16" s="503"/>
      <c r="AE16" s="503"/>
      <c r="AF16" s="503"/>
      <c r="AG16" s="504"/>
      <c r="AH16" s="502">
        <v>15.6</v>
      </c>
      <c r="AI16" s="503"/>
      <c r="AJ16" s="503"/>
      <c r="AK16" s="503"/>
      <c r="AL16" s="505"/>
      <c r="AM16" s="479"/>
      <c r="AN16" s="379"/>
      <c r="AO16" s="379"/>
      <c r="AP16" s="379"/>
      <c r="AQ16" s="379"/>
      <c r="AR16" s="379"/>
      <c r="AS16" s="379"/>
      <c r="AT16" s="380"/>
      <c r="AU16" s="480"/>
      <c r="AV16" s="481"/>
      <c r="AW16" s="481"/>
      <c r="AX16" s="481"/>
      <c r="AY16" s="436" t="s">
        <v>155</v>
      </c>
      <c r="AZ16" s="437"/>
      <c r="BA16" s="437"/>
      <c r="BB16" s="437"/>
      <c r="BC16" s="437"/>
      <c r="BD16" s="437"/>
      <c r="BE16" s="437"/>
      <c r="BF16" s="437"/>
      <c r="BG16" s="437"/>
      <c r="BH16" s="437"/>
      <c r="BI16" s="437"/>
      <c r="BJ16" s="437"/>
      <c r="BK16" s="437"/>
      <c r="BL16" s="437"/>
      <c r="BM16" s="438"/>
      <c r="BN16" s="422">
        <v>161160444</v>
      </c>
      <c r="BO16" s="423"/>
      <c r="BP16" s="423"/>
      <c r="BQ16" s="423"/>
      <c r="BR16" s="423"/>
      <c r="BS16" s="423"/>
      <c r="BT16" s="423"/>
      <c r="BU16" s="424"/>
      <c r="BV16" s="422">
        <v>158363903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156</v>
      </c>
      <c r="N17" s="516"/>
      <c r="O17" s="516"/>
      <c r="P17" s="516"/>
      <c r="Q17" s="517"/>
      <c r="R17" s="499" t="s">
        <v>157</v>
      </c>
      <c r="S17" s="500"/>
      <c r="T17" s="500"/>
      <c r="U17" s="500"/>
      <c r="V17" s="501"/>
      <c r="W17" s="512" t="s">
        <v>158</v>
      </c>
      <c r="X17" s="408"/>
      <c r="Y17" s="408"/>
      <c r="Z17" s="408"/>
      <c r="AA17" s="408"/>
      <c r="AB17" s="409"/>
      <c r="AC17" s="375">
        <v>266510</v>
      </c>
      <c r="AD17" s="376"/>
      <c r="AE17" s="376"/>
      <c r="AF17" s="376"/>
      <c r="AG17" s="377"/>
      <c r="AH17" s="375">
        <v>205166</v>
      </c>
      <c r="AI17" s="376"/>
      <c r="AJ17" s="376"/>
      <c r="AK17" s="376"/>
      <c r="AL17" s="435"/>
      <c r="AM17" s="479"/>
      <c r="AN17" s="379"/>
      <c r="AO17" s="379"/>
      <c r="AP17" s="379"/>
      <c r="AQ17" s="379"/>
      <c r="AR17" s="379"/>
      <c r="AS17" s="379"/>
      <c r="AT17" s="380"/>
      <c r="AU17" s="480"/>
      <c r="AV17" s="481"/>
      <c r="AW17" s="481"/>
      <c r="AX17" s="481"/>
      <c r="AY17" s="436" t="s">
        <v>159</v>
      </c>
      <c r="AZ17" s="437"/>
      <c r="BA17" s="437"/>
      <c r="BB17" s="437"/>
      <c r="BC17" s="437"/>
      <c r="BD17" s="437"/>
      <c r="BE17" s="437"/>
      <c r="BF17" s="437"/>
      <c r="BG17" s="437"/>
      <c r="BH17" s="437"/>
      <c r="BI17" s="437"/>
      <c r="BJ17" s="437"/>
      <c r="BK17" s="437"/>
      <c r="BL17" s="437"/>
      <c r="BM17" s="438"/>
      <c r="BN17" s="422">
        <v>172203176</v>
      </c>
      <c r="BO17" s="423"/>
      <c r="BP17" s="423"/>
      <c r="BQ17" s="423"/>
      <c r="BR17" s="423"/>
      <c r="BS17" s="423"/>
      <c r="BT17" s="423"/>
      <c r="BU17" s="424"/>
      <c r="BV17" s="422">
        <v>169566390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160</v>
      </c>
      <c r="C18" s="473"/>
      <c r="D18" s="473"/>
      <c r="E18" s="474"/>
      <c r="F18" s="474"/>
      <c r="G18" s="474"/>
      <c r="H18" s="474"/>
      <c r="I18" s="474"/>
      <c r="J18" s="474"/>
      <c r="K18" s="474"/>
      <c r="L18" s="475">
        <v>48.08</v>
      </c>
      <c r="M18" s="475"/>
      <c r="N18" s="475"/>
      <c r="O18" s="475"/>
      <c r="P18" s="475"/>
      <c r="Q18" s="475"/>
      <c r="R18" s="476"/>
      <c r="S18" s="476"/>
      <c r="T18" s="476"/>
      <c r="U18" s="476"/>
      <c r="V18" s="477"/>
      <c r="W18" s="493"/>
      <c r="X18" s="494"/>
      <c r="Y18" s="494"/>
      <c r="Z18" s="494"/>
      <c r="AA18" s="494"/>
      <c r="AB18" s="518"/>
      <c r="AC18" s="392">
        <v>85.9</v>
      </c>
      <c r="AD18" s="393"/>
      <c r="AE18" s="393"/>
      <c r="AF18" s="393"/>
      <c r="AG18" s="478"/>
      <c r="AH18" s="392">
        <v>84</v>
      </c>
      <c r="AI18" s="393"/>
      <c r="AJ18" s="393"/>
      <c r="AK18" s="393"/>
      <c r="AL18" s="394"/>
      <c r="AM18" s="479"/>
      <c r="AN18" s="379"/>
      <c r="AO18" s="379"/>
      <c r="AP18" s="379"/>
      <c r="AQ18" s="379"/>
      <c r="AR18" s="379"/>
      <c r="AS18" s="379"/>
      <c r="AT18" s="380"/>
      <c r="AU18" s="480"/>
      <c r="AV18" s="481"/>
      <c r="AW18" s="481"/>
      <c r="AX18" s="481"/>
      <c r="AY18" s="436" t="s">
        <v>161</v>
      </c>
      <c r="AZ18" s="437"/>
      <c r="BA18" s="437"/>
      <c r="BB18" s="437"/>
      <c r="BC18" s="437"/>
      <c r="BD18" s="437"/>
      <c r="BE18" s="437"/>
      <c r="BF18" s="437"/>
      <c r="BG18" s="437"/>
      <c r="BH18" s="437"/>
      <c r="BI18" s="437"/>
      <c r="BJ18" s="437"/>
      <c r="BK18" s="437"/>
      <c r="BL18" s="437"/>
      <c r="BM18" s="438"/>
      <c r="BN18" s="422">
        <v>151473872</v>
      </c>
      <c r="BO18" s="423"/>
      <c r="BP18" s="423"/>
      <c r="BQ18" s="423"/>
      <c r="BR18" s="423"/>
      <c r="BS18" s="423"/>
      <c r="BT18" s="423"/>
      <c r="BU18" s="424"/>
      <c r="BV18" s="422">
        <v>147177379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162</v>
      </c>
      <c r="C19" s="473"/>
      <c r="D19" s="473"/>
      <c r="E19" s="474"/>
      <c r="F19" s="474"/>
      <c r="G19" s="474"/>
      <c r="H19" s="474"/>
      <c r="I19" s="474"/>
      <c r="J19" s="474"/>
      <c r="K19" s="474"/>
      <c r="L19" s="482">
        <v>15653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163</v>
      </c>
      <c r="AZ19" s="437"/>
      <c r="BA19" s="437"/>
      <c r="BB19" s="437"/>
      <c r="BC19" s="437"/>
      <c r="BD19" s="437"/>
      <c r="BE19" s="437"/>
      <c r="BF19" s="437"/>
      <c r="BG19" s="437"/>
      <c r="BH19" s="437"/>
      <c r="BI19" s="437"/>
      <c r="BJ19" s="437"/>
      <c r="BK19" s="437"/>
      <c r="BL19" s="437"/>
      <c r="BM19" s="438"/>
      <c r="BN19" s="422">
        <v>198252304</v>
      </c>
      <c r="BO19" s="423"/>
      <c r="BP19" s="423"/>
      <c r="BQ19" s="423"/>
      <c r="BR19" s="423"/>
      <c r="BS19" s="423"/>
      <c r="BT19" s="423"/>
      <c r="BU19" s="424"/>
      <c r="BV19" s="422">
        <v>187720377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164</v>
      </c>
      <c r="C20" s="473"/>
      <c r="D20" s="473"/>
      <c r="E20" s="474"/>
      <c r="F20" s="474"/>
      <c r="G20" s="474"/>
      <c r="H20" s="474"/>
      <c r="I20" s="474"/>
      <c r="J20" s="474"/>
      <c r="K20" s="474"/>
      <c r="L20" s="482">
        <v>374842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166</v>
      </c>
      <c r="C22" s="399"/>
      <c r="D22" s="400"/>
      <c r="E22" s="407" t="s">
        <v>1</v>
      </c>
      <c r="F22" s="408"/>
      <c r="G22" s="408"/>
      <c r="H22" s="408"/>
      <c r="I22" s="408"/>
      <c r="J22" s="408"/>
      <c r="K22" s="409"/>
      <c r="L22" s="407" t="s">
        <v>167</v>
      </c>
      <c r="M22" s="408"/>
      <c r="N22" s="408"/>
      <c r="O22" s="408"/>
      <c r="P22" s="409"/>
      <c r="Q22" s="413" t="s">
        <v>168</v>
      </c>
      <c r="R22" s="414"/>
      <c r="S22" s="414"/>
      <c r="T22" s="414"/>
      <c r="U22" s="414"/>
      <c r="V22" s="415"/>
      <c r="W22" s="464" t="s">
        <v>169</v>
      </c>
      <c r="X22" s="399"/>
      <c r="Y22" s="400"/>
      <c r="Z22" s="407" t="s">
        <v>1</v>
      </c>
      <c r="AA22" s="408"/>
      <c r="AB22" s="408"/>
      <c r="AC22" s="408"/>
      <c r="AD22" s="408"/>
      <c r="AE22" s="408"/>
      <c r="AF22" s="408"/>
      <c r="AG22" s="409"/>
      <c r="AH22" s="425" t="s">
        <v>170</v>
      </c>
      <c r="AI22" s="408"/>
      <c r="AJ22" s="408"/>
      <c r="AK22" s="408"/>
      <c r="AL22" s="409"/>
      <c r="AM22" s="425" t="s">
        <v>171</v>
      </c>
      <c r="AN22" s="426"/>
      <c r="AO22" s="426"/>
      <c r="AP22" s="426"/>
      <c r="AQ22" s="426"/>
      <c r="AR22" s="427"/>
      <c r="AS22" s="413" t="s">
        <v>168</v>
      </c>
      <c r="AT22" s="414"/>
      <c r="AU22" s="414"/>
      <c r="AV22" s="414"/>
      <c r="AW22" s="414"/>
      <c r="AX22" s="431"/>
      <c r="AY22" s="448" t="s">
        <v>172</v>
      </c>
      <c r="AZ22" s="449"/>
      <c r="BA22" s="449"/>
      <c r="BB22" s="449"/>
      <c r="BC22" s="449"/>
      <c r="BD22" s="449"/>
      <c r="BE22" s="449"/>
      <c r="BF22" s="449"/>
      <c r="BG22" s="449"/>
      <c r="BH22" s="449"/>
      <c r="BI22" s="449"/>
      <c r="BJ22" s="449"/>
      <c r="BK22" s="449"/>
      <c r="BL22" s="449"/>
      <c r="BM22" s="450"/>
      <c r="BN22" s="451">
        <v>50749789</v>
      </c>
      <c r="BO22" s="452"/>
      <c r="BP22" s="452"/>
      <c r="BQ22" s="452"/>
      <c r="BR22" s="452"/>
      <c r="BS22" s="452"/>
      <c r="BT22" s="452"/>
      <c r="BU22" s="453"/>
      <c r="BV22" s="451">
        <v>51445974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173</v>
      </c>
      <c r="AZ23" s="437"/>
      <c r="BA23" s="437"/>
      <c r="BB23" s="437"/>
      <c r="BC23" s="437"/>
      <c r="BD23" s="437"/>
      <c r="BE23" s="437"/>
      <c r="BF23" s="437"/>
      <c r="BG23" s="437"/>
      <c r="BH23" s="437"/>
      <c r="BI23" s="437"/>
      <c r="BJ23" s="437"/>
      <c r="BK23" s="437"/>
      <c r="BL23" s="437"/>
      <c r="BM23" s="438"/>
      <c r="BN23" s="422">
        <v>36360707</v>
      </c>
      <c r="BO23" s="423"/>
      <c r="BP23" s="423"/>
      <c r="BQ23" s="423"/>
      <c r="BR23" s="423"/>
      <c r="BS23" s="423"/>
      <c r="BT23" s="423"/>
      <c r="BU23" s="424"/>
      <c r="BV23" s="422">
        <v>36780914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174</v>
      </c>
      <c r="F24" s="379"/>
      <c r="G24" s="379"/>
      <c r="H24" s="379"/>
      <c r="I24" s="379"/>
      <c r="J24" s="379"/>
      <c r="K24" s="380"/>
      <c r="L24" s="375">
        <v>1</v>
      </c>
      <c r="M24" s="376"/>
      <c r="N24" s="376"/>
      <c r="O24" s="376"/>
      <c r="P24" s="377"/>
      <c r="Q24" s="375">
        <v>11380</v>
      </c>
      <c r="R24" s="376"/>
      <c r="S24" s="376"/>
      <c r="T24" s="376"/>
      <c r="U24" s="376"/>
      <c r="V24" s="377"/>
      <c r="W24" s="465"/>
      <c r="X24" s="402"/>
      <c r="Y24" s="403"/>
      <c r="Z24" s="378" t="s">
        <v>175</v>
      </c>
      <c r="AA24" s="379"/>
      <c r="AB24" s="379"/>
      <c r="AC24" s="379"/>
      <c r="AD24" s="379"/>
      <c r="AE24" s="379"/>
      <c r="AF24" s="379"/>
      <c r="AG24" s="380"/>
      <c r="AH24" s="375">
        <v>4264</v>
      </c>
      <c r="AI24" s="376"/>
      <c r="AJ24" s="376"/>
      <c r="AK24" s="376"/>
      <c r="AL24" s="377"/>
      <c r="AM24" s="375">
        <v>13158704</v>
      </c>
      <c r="AN24" s="376"/>
      <c r="AO24" s="376"/>
      <c r="AP24" s="376"/>
      <c r="AQ24" s="376"/>
      <c r="AR24" s="377"/>
      <c r="AS24" s="375">
        <v>3086</v>
      </c>
      <c r="AT24" s="376"/>
      <c r="AU24" s="376"/>
      <c r="AV24" s="376"/>
      <c r="AW24" s="376"/>
      <c r="AX24" s="435"/>
      <c r="AY24" s="395" t="s">
        <v>176</v>
      </c>
      <c r="AZ24" s="396"/>
      <c r="BA24" s="396"/>
      <c r="BB24" s="396"/>
      <c r="BC24" s="396"/>
      <c r="BD24" s="396"/>
      <c r="BE24" s="396"/>
      <c r="BF24" s="396"/>
      <c r="BG24" s="396"/>
      <c r="BH24" s="396"/>
      <c r="BI24" s="396"/>
      <c r="BJ24" s="396"/>
      <c r="BK24" s="396"/>
      <c r="BL24" s="396"/>
      <c r="BM24" s="397"/>
      <c r="BN24" s="422">
        <v>50749789</v>
      </c>
      <c r="BO24" s="423"/>
      <c r="BP24" s="423"/>
      <c r="BQ24" s="423"/>
      <c r="BR24" s="423"/>
      <c r="BS24" s="423"/>
      <c r="BT24" s="423"/>
      <c r="BU24" s="424"/>
      <c r="BV24" s="422">
        <v>51445974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177</v>
      </c>
      <c r="F25" s="379"/>
      <c r="G25" s="379"/>
      <c r="H25" s="379"/>
      <c r="I25" s="379"/>
      <c r="J25" s="379"/>
      <c r="K25" s="380"/>
      <c r="L25" s="375">
        <v>2</v>
      </c>
      <c r="M25" s="376"/>
      <c r="N25" s="376"/>
      <c r="O25" s="376"/>
      <c r="P25" s="377"/>
      <c r="Q25" s="375">
        <v>9100</v>
      </c>
      <c r="R25" s="376"/>
      <c r="S25" s="376"/>
      <c r="T25" s="376"/>
      <c r="U25" s="376"/>
      <c r="V25" s="377"/>
      <c r="W25" s="465"/>
      <c r="X25" s="402"/>
      <c r="Y25" s="403"/>
      <c r="Z25" s="378" t="s">
        <v>178</v>
      </c>
      <c r="AA25" s="379"/>
      <c r="AB25" s="379"/>
      <c r="AC25" s="379"/>
      <c r="AD25" s="379"/>
      <c r="AE25" s="379"/>
      <c r="AF25" s="379"/>
      <c r="AG25" s="380"/>
      <c r="AH25" s="375" t="s">
        <v>148</v>
      </c>
      <c r="AI25" s="376"/>
      <c r="AJ25" s="376"/>
      <c r="AK25" s="376"/>
      <c r="AL25" s="377"/>
      <c r="AM25" s="375" t="s">
        <v>148</v>
      </c>
      <c r="AN25" s="376"/>
      <c r="AO25" s="376"/>
      <c r="AP25" s="376"/>
      <c r="AQ25" s="376"/>
      <c r="AR25" s="377"/>
      <c r="AS25" s="375" t="s">
        <v>148</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v>39262694</v>
      </c>
      <c r="BO25" s="452"/>
      <c r="BP25" s="452"/>
      <c r="BQ25" s="452"/>
      <c r="BR25" s="452"/>
      <c r="BS25" s="452"/>
      <c r="BT25" s="452"/>
      <c r="BU25" s="453"/>
      <c r="BV25" s="451">
        <v>39954885</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180</v>
      </c>
      <c r="F26" s="379"/>
      <c r="G26" s="379"/>
      <c r="H26" s="379"/>
      <c r="I26" s="379"/>
      <c r="J26" s="379"/>
      <c r="K26" s="380"/>
      <c r="L26" s="375">
        <v>1</v>
      </c>
      <c r="M26" s="376"/>
      <c r="N26" s="376"/>
      <c r="O26" s="376"/>
      <c r="P26" s="377"/>
      <c r="Q26" s="375">
        <v>8540</v>
      </c>
      <c r="R26" s="376"/>
      <c r="S26" s="376"/>
      <c r="T26" s="376"/>
      <c r="U26" s="376"/>
      <c r="V26" s="377"/>
      <c r="W26" s="465"/>
      <c r="X26" s="402"/>
      <c r="Y26" s="403"/>
      <c r="Z26" s="378" t="s">
        <v>181</v>
      </c>
      <c r="AA26" s="433"/>
      <c r="AB26" s="433"/>
      <c r="AC26" s="433"/>
      <c r="AD26" s="433"/>
      <c r="AE26" s="433"/>
      <c r="AF26" s="433"/>
      <c r="AG26" s="434"/>
      <c r="AH26" s="375">
        <v>485</v>
      </c>
      <c r="AI26" s="376"/>
      <c r="AJ26" s="376"/>
      <c r="AK26" s="376"/>
      <c r="AL26" s="377"/>
      <c r="AM26" s="375">
        <v>1438025</v>
      </c>
      <c r="AN26" s="376"/>
      <c r="AO26" s="376"/>
      <c r="AP26" s="376"/>
      <c r="AQ26" s="376"/>
      <c r="AR26" s="377"/>
      <c r="AS26" s="375">
        <v>2965</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183</v>
      </c>
      <c r="F27" s="379"/>
      <c r="G27" s="379"/>
      <c r="H27" s="379"/>
      <c r="I27" s="379"/>
      <c r="J27" s="379"/>
      <c r="K27" s="380"/>
      <c r="L27" s="375">
        <v>1</v>
      </c>
      <c r="M27" s="376"/>
      <c r="N27" s="376"/>
      <c r="O27" s="376"/>
      <c r="P27" s="377"/>
      <c r="Q27" s="375">
        <v>9100</v>
      </c>
      <c r="R27" s="376"/>
      <c r="S27" s="376"/>
      <c r="T27" s="376"/>
      <c r="U27" s="376"/>
      <c r="V27" s="377"/>
      <c r="W27" s="465"/>
      <c r="X27" s="402"/>
      <c r="Y27" s="403"/>
      <c r="Z27" s="378" t="s">
        <v>184</v>
      </c>
      <c r="AA27" s="379"/>
      <c r="AB27" s="379"/>
      <c r="AC27" s="379"/>
      <c r="AD27" s="379"/>
      <c r="AE27" s="379"/>
      <c r="AF27" s="379"/>
      <c r="AG27" s="380"/>
      <c r="AH27" s="375">
        <v>28</v>
      </c>
      <c r="AI27" s="376"/>
      <c r="AJ27" s="376"/>
      <c r="AK27" s="376"/>
      <c r="AL27" s="377"/>
      <c r="AM27" s="375">
        <v>98168</v>
      </c>
      <c r="AN27" s="376"/>
      <c r="AO27" s="376"/>
      <c r="AP27" s="376"/>
      <c r="AQ27" s="376"/>
      <c r="AR27" s="377"/>
      <c r="AS27" s="375">
        <v>3506</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12826000</v>
      </c>
      <c r="BO27" s="457"/>
      <c r="BP27" s="457"/>
      <c r="BQ27" s="457"/>
      <c r="BR27" s="457"/>
      <c r="BS27" s="457"/>
      <c r="BT27" s="457"/>
      <c r="BU27" s="458"/>
      <c r="BV27" s="456">
        <v>10450000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186</v>
      </c>
      <c r="F28" s="379"/>
      <c r="G28" s="379"/>
      <c r="H28" s="379"/>
      <c r="I28" s="379"/>
      <c r="J28" s="379"/>
      <c r="K28" s="380"/>
      <c r="L28" s="375">
        <v>1</v>
      </c>
      <c r="M28" s="376"/>
      <c r="N28" s="376"/>
      <c r="O28" s="376"/>
      <c r="P28" s="377"/>
      <c r="Q28" s="375">
        <v>7850</v>
      </c>
      <c r="R28" s="376"/>
      <c r="S28" s="376"/>
      <c r="T28" s="376"/>
      <c r="U28" s="376"/>
      <c r="V28" s="377"/>
      <c r="W28" s="465"/>
      <c r="X28" s="402"/>
      <c r="Y28" s="403"/>
      <c r="Z28" s="378" t="s">
        <v>187</v>
      </c>
      <c r="AA28" s="379"/>
      <c r="AB28" s="379"/>
      <c r="AC28" s="379"/>
      <c r="AD28" s="379"/>
      <c r="AE28" s="379"/>
      <c r="AF28" s="379"/>
      <c r="AG28" s="380"/>
      <c r="AH28" s="375" t="s">
        <v>148</v>
      </c>
      <c r="AI28" s="376"/>
      <c r="AJ28" s="376"/>
      <c r="AK28" s="376"/>
      <c r="AL28" s="377"/>
      <c r="AM28" s="375" t="s">
        <v>148</v>
      </c>
      <c r="AN28" s="376"/>
      <c r="AO28" s="376"/>
      <c r="AP28" s="376"/>
      <c r="AQ28" s="376"/>
      <c r="AR28" s="377"/>
      <c r="AS28" s="375" t="s">
        <v>148</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45337174</v>
      </c>
      <c r="BO28" s="452"/>
      <c r="BP28" s="452"/>
      <c r="BQ28" s="452"/>
      <c r="BR28" s="452"/>
      <c r="BS28" s="452"/>
      <c r="BT28" s="452"/>
      <c r="BU28" s="453"/>
      <c r="BV28" s="451">
        <v>43952895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189</v>
      </c>
      <c r="F29" s="379"/>
      <c r="G29" s="379"/>
      <c r="H29" s="379"/>
      <c r="I29" s="379"/>
      <c r="J29" s="379"/>
      <c r="K29" s="380"/>
      <c r="L29" s="375">
        <v>48</v>
      </c>
      <c r="M29" s="376"/>
      <c r="N29" s="376"/>
      <c r="O29" s="376"/>
      <c r="P29" s="377"/>
      <c r="Q29" s="375">
        <v>6150</v>
      </c>
      <c r="R29" s="376"/>
      <c r="S29" s="376"/>
      <c r="T29" s="376"/>
      <c r="U29" s="376"/>
      <c r="V29" s="377"/>
      <c r="W29" s="466"/>
      <c r="X29" s="467"/>
      <c r="Y29" s="468"/>
      <c r="Z29" s="378" t="s">
        <v>190</v>
      </c>
      <c r="AA29" s="379"/>
      <c r="AB29" s="379"/>
      <c r="AC29" s="379"/>
      <c r="AD29" s="379"/>
      <c r="AE29" s="379"/>
      <c r="AF29" s="379"/>
      <c r="AG29" s="380"/>
      <c r="AH29" s="375">
        <v>4292</v>
      </c>
      <c r="AI29" s="376"/>
      <c r="AJ29" s="376"/>
      <c r="AK29" s="376"/>
      <c r="AL29" s="377"/>
      <c r="AM29" s="375">
        <v>13256872</v>
      </c>
      <c r="AN29" s="376"/>
      <c r="AO29" s="376"/>
      <c r="AP29" s="376"/>
      <c r="AQ29" s="376"/>
      <c r="AR29" s="377"/>
      <c r="AS29" s="375">
        <v>3089</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5319763</v>
      </c>
      <c r="BO29" s="423"/>
      <c r="BP29" s="423"/>
      <c r="BQ29" s="423"/>
      <c r="BR29" s="423"/>
      <c r="BS29" s="423"/>
      <c r="BT29" s="423"/>
      <c r="BU29" s="424"/>
      <c r="BV29" s="422">
        <v>5311258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99.6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45165255</v>
      </c>
      <c r="BO30" s="457"/>
      <c r="BP30" s="457"/>
      <c r="BQ30" s="457"/>
      <c r="BR30" s="457"/>
      <c r="BS30" s="457"/>
      <c r="BT30" s="457"/>
      <c r="BU30" s="458"/>
      <c r="BV30" s="456">
        <v>45351631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11</v>
      </c>
      <c r="CP34" s="370"/>
      <c r="CQ34" s="371" t="str">
        <f>IF('各会計、関係団体の財政状況及び健全化判断比率'!BS7="","",'各会計、関係団体の財政状況及び健全化判断比率'!BS7)</f>
        <v>練馬区土地開発公社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介護保険会計（保険事業勘定）</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12</v>
      </c>
      <c r="CP35" s="370"/>
      <c r="CQ35" s="371" t="str">
        <f>IF('各会計、関係団体の財政状況及び健全化判断比率'!BS8="","",'各会計、関係団体の財政状況及び健全化判断比率'!BS8)</f>
        <v>練馬区環境まちづくり公社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f t="shared" si="3"/>
        <v>13</v>
      </c>
      <c r="CP36" s="370"/>
      <c r="CQ36" s="371" t="str">
        <f>IF('各会計、関係団体の財政状況及び健全化判断比率'!BS9="","",'各会計、関係団体の財政状況及び健全化判断比率'!BS9)</f>
        <v>練馬区文化振興協会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介護保険会計（サービス事業勘定）</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f t="shared" si="3"/>
        <v>14</v>
      </c>
      <c r="CP37" s="370"/>
      <c r="CQ37" s="371" t="str">
        <f>IF('各会計、関係団体の財政状況及び健全化判断比率'!BS10="","",'各会計、関係団体の財政状況及び健全化判断比率'!BS10)</f>
        <v>江古田駅整備株式会社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東京都後期高齢者医療広域連合（後期高齢者医療特別会計）</v>
      </c>
      <c r="BZ38" s="371"/>
      <c r="CA38" s="371"/>
      <c r="CB38" s="371"/>
      <c r="CC38" s="371"/>
      <c r="CD38" s="371"/>
      <c r="CE38" s="371"/>
      <c r="CF38" s="371"/>
      <c r="CG38" s="371"/>
      <c r="CH38" s="371"/>
      <c r="CI38" s="371"/>
      <c r="CJ38" s="371"/>
      <c r="CK38" s="371"/>
      <c r="CL38" s="371"/>
      <c r="CM38" s="371"/>
      <c r="CN38" s="178"/>
      <c r="CO38" s="370">
        <f t="shared" si="3"/>
        <v>15</v>
      </c>
      <c r="CP38" s="370"/>
      <c r="CQ38" s="371" t="str">
        <f>IF('各会計、関係団体の財政状況及び健全化判断比率'!BS11="","",'各会計、関係団体の財政状況及び健全化判断比率'!BS11)</f>
        <v>練馬区産業振興公社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593</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B1" workbookViewId="0">
      <selection activeCell="CR25" sqref="CR25:CY25"/>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227</v>
      </c>
      <c r="C5" s="696"/>
      <c r="D5" s="696"/>
      <c r="E5" s="696"/>
      <c r="F5" s="696"/>
      <c r="G5" s="696"/>
      <c r="H5" s="696"/>
      <c r="I5" s="696"/>
      <c r="J5" s="696"/>
      <c r="K5" s="696"/>
      <c r="L5" s="696"/>
      <c r="M5" s="696"/>
      <c r="N5" s="696"/>
      <c r="O5" s="696"/>
      <c r="P5" s="696"/>
      <c r="Q5" s="697"/>
      <c r="R5" s="681">
        <v>69804162</v>
      </c>
      <c r="S5" s="682"/>
      <c r="T5" s="682"/>
      <c r="U5" s="682"/>
      <c r="V5" s="682"/>
      <c r="W5" s="682"/>
      <c r="X5" s="682"/>
      <c r="Y5" s="725"/>
      <c r="Z5" s="743">
        <v>22.1</v>
      </c>
      <c r="AA5" s="743"/>
      <c r="AB5" s="743"/>
      <c r="AC5" s="743"/>
      <c r="AD5" s="744">
        <v>69804162</v>
      </c>
      <c r="AE5" s="744"/>
      <c r="AF5" s="744"/>
      <c r="AG5" s="744"/>
      <c r="AH5" s="744"/>
      <c r="AI5" s="744"/>
      <c r="AJ5" s="744"/>
      <c r="AK5" s="744"/>
      <c r="AL5" s="726">
        <v>39.1</v>
      </c>
      <c r="AM5" s="700"/>
      <c r="AN5" s="700"/>
      <c r="AO5" s="727"/>
      <c r="AP5" s="695" t="s">
        <v>228</v>
      </c>
      <c r="AQ5" s="696"/>
      <c r="AR5" s="696"/>
      <c r="AS5" s="696"/>
      <c r="AT5" s="696"/>
      <c r="AU5" s="696"/>
      <c r="AV5" s="696"/>
      <c r="AW5" s="696"/>
      <c r="AX5" s="696"/>
      <c r="AY5" s="696"/>
      <c r="AZ5" s="696"/>
      <c r="BA5" s="696"/>
      <c r="BB5" s="696"/>
      <c r="BC5" s="696"/>
      <c r="BD5" s="696"/>
      <c r="BE5" s="696"/>
      <c r="BF5" s="697"/>
      <c r="BG5" s="628">
        <v>69779479</v>
      </c>
      <c r="BH5" s="629"/>
      <c r="BI5" s="629"/>
      <c r="BJ5" s="629"/>
      <c r="BK5" s="629"/>
      <c r="BL5" s="629"/>
      <c r="BM5" s="629"/>
      <c r="BN5" s="630"/>
      <c r="BO5" s="655">
        <v>100</v>
      </c>
      <c r="BP5" s="655"/>
      <c r="BQ5" s="655"/>
      <c r="BR5" s="655"/>
      <c r="BS5" s="656" t="s">
        <v>130</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2">
      <c r="B6" s="625" t="s">
        <v>232</v>
      </c>
      <c r="C6" s="626"/>
      <c r="D6" s="626"/>
      <c r="E6" s="626"/>
      <c r="F6" s="626"/>
      <c r="G6" s="626"/>
      <c r="H6" s="626"/>
      <c r="I6" s="626"/>
      <c r="J6" s="626"/>
      <c r="K6" s="626"/>
      <c r="L6" s="626"/>
      <c r="M6" s="626"/>
      <c r="N6" s="626"/>
      <c r="O6" s="626"/>
      <c r="P6" s="626"/>
      <c r="Q6" s="627"/>
      <c r="R6" s="628">
        <v>1068686</v>
      </c>
      <c r="S6" s="629"/>
      <c r="T6" s="629"/>
      <c r="U6" s="629"/>
      <c r="V6" s="629"/>
      <c r="W6" s="629"/>
      <c r="X6" s="629"/>
      <c r="Y6" s="630"/>
      <c r="Z6" s="655">
        <v>0.3</v>
      </c>
      <c r="AA6" s="655"/>
      <c r="AB6" s="655"/>
      <c r="AC6" s="655"/>
      <c r="AD6" s="656">
        <v>1068686</v>
      </c>
      <c r="AE6" s="656"/>
      <c r="AF6" s="656"/>
      <c r="AG6" s="656"/>
      <c r="AH6" s="656"/>
      <c r="AI6" s="656"/>
      <c r="AJ6" s="656"/>
      <c r="AK6" s="656"/>
      <c r="AL6" s="631">
        <v>0.6</v>
      </c>
      <c r="AM6" s="632"/>
      <c r="AN6" s="632"/>
      <c r="AO6" s="657"/>
      <c r="AP6" s="625" t="s">
        <v>233</v>
      </c>
      <c r="AQ6" s="626"/>
      <c r="AR6" s="626"/>
      <c r="AS6" s="626"/>
      <c r="AT6" s="626"/>
      <c r="AU6" s="626"/>
      <c r="AV6" s="626"/>
      <c r="AW6" s="626"/>
      <c r="AX6" s="626"/>
      <c r="AY6" s="626"/>
      <c r="AZ6" s="626"/>
      <c r="BA6" s="626"/>
      <c r="BB6" s="626"/>
      <c r="BC6" s="626"/>
      <c r="BD6" s="626"/>
      <c r="BE6" s="626"/>
      <c r="BF6" s="627"/>
      <c r="BG6" s="628">
        <v>69779479</v>
      </c>
      <c r="BH6" s="629"/>
      <c r="BI6" s="629"/>
      <c r="BJ6" s="629"/>
      <c r="BK6" s="629"/>
      <c r="BL6" s="629"/>
      <c r="BM6" s="629"/>
      <c r="BN6" s="630"/>
      <c r="BO6" s="655">
        <v>100</v>
      </c>
      <c r="BP6" s="655"/>
      <c r="BQ6" s="655"/>
      <c r="BR6" s="655"/>
      <c r="BS6" s="656" t="s">
        <v>130</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962129</v>
      </c>
      <c r="CS6" s="629"/>
      <c r="CT6" s="629"/>
      <c r="CU6" s="629"/>
      <c r="CV6" s="629"/>
      <c r="CW6" s="629"/>
      <c r="CX6" s="629"/>
      <c r="CY6" s="630"/>
      <c r="CZ6" s="726">
        <v>0.3</v>
      </c>
      <c r="DA6" s="700"/>
      <c r="DB6" s="700"/>
      <c r="DC6" s="729"/>
      <c r="DD6" s="634" t="s">
        <v>130</v>
      </c>
      <c r="DE6" s="629"/>
      <c r="DF6" s="629"/>
      <c r="DG6" s="629"/>
      <c r="DH6" s="629"/>
      <c r="DI6" s="629"/>
      <c r="DJ6" s="629"/>
      <c r="DK6" s="629"/>
      <c r="DL6" s="629"/>
      <c r="DM6" s="629"/>
      <c r="DN6" s="629"/>
      <c r="DO6" s="629"/>
      <c r="DP6" s="630"/>
      <c r="DQ6" s="634">
        <v>962103</v>
      </c>
      <c r="DR6" s="629"/>
      <c r="DS6" s="629"/>
      <c r="DT6" s="629"/>
      <c r="DU6" s="629"/>
      <c r="DV6" s="629"/>
      <c r="DW6" s="629"/>
      <c r="DX6" s="629"/>
      <c r="DY6" s="629"/>
      <c r="DZ6" s="629"/>
      <c r="EA6" s="629"/>
      <c r="EB6" s="629"/>
      <c r="EC6" s="669"/>
    </row>
    <row r="7" spans="2:143" ht="11.25" customHeight="1" x14ac:dyDescent="0.2">
      <c r="B7" s="625" t="s">
        <v>235</v>
      </c>
      <c r="C7" s="626"/>
      <c r="D7" s="626"/>
      <c r="E7" s="626"/>
      <c r="F7" s="626"/>
      <c r="G7" s="626"/>
      <c r="H7" s="626"/>
      <c r="I7" s="626"/>
      <c r="J7" s="626"/>
      <c r="K7" s="626"/>
      <c r="L7" s="626"/>
      <c r="M7" s="626"/>
      <c r="N7" s="626"/>
      <c r="O7" s="626"/>
      <c r="P7" s="626"/>
      <c r="Q7" s="627"/>
      <c r="R7" s="628">
        <v>183247</v>
      </c>
      <c r="S7" s="629"/>
      <c r="T7" s="629"/>
      <c r="U7" s="629"/>
      <c r="V7" s="629"/>
      <c r="W7" s="629"/>
      <c r="X7" s="629"/>
      <c r="Y7" s="630"/>
      <c r="Z7" s="655">
        <v>0.1</v>
      </c>
      <c r="AA7" s="655"/>
      <c r="AB7" s="655"/>
      <c r="AC7" s="655"/>
      <c r="AD7" s="656">
        <v>183247</v>
      </c>
      <c r="AE7" s="656"/>
      <c r="AF7" s="656"/>
      <c r="AG7" s="656"/>
      <c r="AH7" s="656"/>
      <c r="AI7" s="656"/>
      <c r="AJ7" s="656"/>
      <c r="AK7" s="656"/>
      <c r="AL7" s="631">
        <v>0.1</v>
      </c>
      <c r="AM7" s="632"/>
      <c r="AN7" s="632"/>
      <c r="AO7" s="657"/>
      <c r="AP7" s="625" t="s">
        <v>236</v>
      </c>
      <c r="AQ7" s="626"/>
      <c r="AR7" s="626"/>
      <c r="AS7" s="626"/>
      <c r="AT7" s="626"/>
      <c r="AU7" s="626"/>
      <c r="AV7" s="626"/>
      <c r="AW7" s="626"/>
      <c r="AX7" s="626"/>
      <c r="AY7" s="626"/>
      <c r="AZ7" s="626"/>
      <c r="BA7" s="626"/>
      <c r="BB7" s="626"/>
      <c r="BC7" s="626"/>
      <c r="BD7" s="626"/>
      <c r="BE7" s="626"/>
      <c r="BF7" s="627"/>
      <c r="BG7" s="628">
        <v>65699702</v>
      </c>
      <c r="BH7" s="629"/>
      <c r="BI7" s="629"/>
      <c r="BJ7" s="629"/>
      <c r="BK7" s="629"/>
      <c r="BL7" s="629"/>
      <c r="BM7" s="629"/>
      <c r="BN7" s="630"/>
      <c r="BO7" s="655">
        <v>94.1</v>
      </c>
      <c r="BP7" s="655"/>
      <c r="BQ7" s="655"/>
      <c r="BR7" s="655"/>
      <c r="BS7" s="656" t="s">
        <v>130</v>
      </c>
      <c r="BT7" s="656"/>
      <c r="BU7" s="656"/>
      <c r="BV7" s="656"/>
      <c r="BW7" s="656"/>
      <c r="BX7" s="656"/>
      <c r="BY7" s="656"/>
      <c r="BZ7" s="656"/>
      <c r="CA7" s="656"/>
      <c r="CB7" s="714"/>
      <c r="CD7" s="670" t="s">
        <v>237</v>
      </c>
      <c r="CE7" s="667"/>
      <c r="CF7" s="667"/>
      <c r="CG7" s="667"/>
      <c r="CH7" s="667"/>
      <c r="CI7" s="667"/>
      <c r="CJ7" s="667"/>
      <c r="CK7" s="667"/>
      <c r="CL7" s="667"/>
      <c r="CM7" s="667"/>
      <c r="CN7" s="667"/>
      <c r="CO7" s="667"/>
      <c r="CP7" s="667"/>
      <c r="CQ7" s="668"/>
      <c r="CR7" s="628">
        <v>23224148</v>
      </c>
      <c r="CS7" s="629"/>
      <c r="CT7" s="629"/>
      <c r="CU7" s="629"/>
      <c r="CV7" s="629"/>
      <c r="CW7" s="629"/>
      <c r="CX7" s="629"/>
      <c r="CY7" s="630"/>
      <c r="CZ7" s="655">
        <v>7.6</v>
      </c>
      <c r="DA7" s="655"/>
      <c r="DB7" s="655"/>
      <c r="DC7" s="655"/>
      <c r="DD7" s="634">
        <v>1787054</v>
      </c>
      <c r="DE7" s="629"/>
      <c r="DF7" s="629"/>
      <c r="DG7" s="629"/>
      <c r="DH7" s="629"/>
      <c r="DI7" s="629"/>
      <c r="DJ7" s="629"/>
      <c r="DK7" s="629"/>
      <c r="DL7" s="629"/>
      <c r="DM7" s="629"/>
      <c r="DN7" s="629"/>
      <c r="DO7" s="629"/>
      <c r="DP7" s="630"/>
      <c r="DQ7" s="634">
        <v>20333354</v>
      </c>
      <c r="DR7" s="629"/>
      <c r="DS7" s="629"/>
      <c r="DT7" s="629"/>
      <c r="DU7" s="629"/>
      <c r="DV7" s="629"/>
      <c r="DW7" s="629"/>
      <c r="DX7" s="629"/>
      <c r="DY7" s="629"/>
      <c r="DZ7" s="629"/>
      <c r="EA7" s="629"/>
      <c r="EB7" s="629"/>
      <c r="EC7" s="669"/>
    </row>
    <row r="8" spans="2:143" ht="11.25" customHeight="1" x14ac:dyDescent="0.2">
      <c r="B8" s="625" t="s">
        <v>238</v>
      </c>
      <c r="C8" s="626"/>
      <c r="D8" s="626"/>
      <c r="E8" s="626"/>
      <c r="F8" s="626"/>
      <c r="G8" s="626"/>
      <c r="H8" s="626"/>
      <c r="I8" s="626"/>
      <c r="J8" s="626"/>
      <c r="K8" s="626"/>
      <c r="L8" s="626"/>
      <c r="M8" s="626"/>
      <c r="N8" s="626"/>
      <c r="O8" s="626"/>
      <c r="P8" s="626"/>
      <c r="Q8" s="627"/>
      <c r="R8" s="628">
        <v>1315414</v>
      </c>
      <c r="S8" s="629"/>
      <c r="T8" s="629"/>
      <c r="U8" s="629"/>
      <c r="V8" s="629"/>
      <c r="W8" s="629"/>
      <c r="X8" s="629"/>
      <c r="Y8" s="630"/>
      <c r="Z8" s="655">
        <v>0.4</v>
      </c>
      <c r="AA8" s="655"/>
      <c r="AB8" s="655"/>
      <c r="AC8" s="655"/>
      <c r="AD8" s="656">
        <v>1315414</v>
      </c>
      <c r="AE8" s="656"/>
      <c r="AF8" s="656"/>
      <c r="AG8" s="656"/>
      <c r="AH8" s="656"/>
      <c r="AI8" s="656"/>
      <c r="AJ8" s="656"/>
      <c r="AK8" s="656"/>
      <c r="AL8" s="631">
        <v>0.7</v>
      </c>
      <c r="AM8" s="632"/>
      <c r="AN8" s="632"/>
      <c r="AO8" s="657"/>
      <c r="AP8" s="625" t="s">
        <v>239</v>
      </c>
      <c r="AQ8" s="626"/>
      <c r="AR8" s="626"/>
      <c r="AS8" s="626"/>
      <c r="AT8" s="626"/>
      <c r="AU8" s="626"/>
      <c r="AV8" s="626"/>
      <c r="AW8" s="626"/>
      <c r="AX8" s="626"/>
      <c r="AY8" s="626"/>
      <c r="AZ8" s="626"/>
      <c r="BA8" s="626"/>
      <c r="BB8" s="626"/>
      <c r="BC8" s="626"/>
      <c r="BD8" s="626"/>
      <c r="BE8" s="626"/>
      <c r="BF8" s="627"/>
      <c r="BG8" s="628">
        <v>1419114</v>
      </c>
      <c r="BH8" s="629"/>
      <c r="BI8" s="629"/>
      <c r="BJ8" s="629"/>
      <c r="BK8" s="629"/>
      <c r="BL8" s="629"/>
      <c r="BM8" s="629"/>
      <c r="BN8" s="630"/>
      <c r="BO8" s="655">
        <v>2</v>
      </c>
      <c r="BP8" s="655"/>
      <c r="BQ8" s="655"/>
      <c r="BR8" s="655"/>
      <c r="BS8" s="656" t="s">
        <v>240</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178421572</v>
      </c>
      <c r="CS8" s="629"/>
      <c r="CT8" s="629"/>
      <c r="CU8" s="629"/>
      <c r="CV8" s="629"/>
      <c r="CW8" s="629"/>
      <c r="CX8" s="629"/>
      <c r="CY8" s="630"/>
      <c r="CZ8" s="655">
        <v>58.6</v>
      </c>
      <c r="DA8" s="655"/>
      <c r="DB8" s="655"/>
      <c r="DC8" s="655"/>
      <c r="DD8" s="634">
        <v>3156972</v>
      </c>
      <c r="DE8" s="629"/>
      <c r="DF8" s="629"/>
      <c r="DG8" s="629"/>
      <c r="DH8" s="629"/>
      <c r="DI8" s="629"/>
      <c r="DJ8" s="629"/>
      <c r="DK8" s="629"/>
      <c r="DL8" s="629"/>
      <c r="DM8" s="629"/>
      <c r="DN8" s="629"/>
      <c r="DO8" s="629"/>
      <c r="DP8" s="630"/>
      <c r="DQ8" s="634">
        <v>89638916</v>
      </c>
      <c r="DR8" s="629"/>
      <c r="DS8" s="629"/>
      <c r="DT8" s="629"/>
      <c r="DU8" s="629"/>
      <c r="DV8" s="629"/>
      <c r="DW8" s="629"/>
      <c r="DX8" s="629"/>
      <c r="DY8" s="629"/>
      <c r="DZ8" s="629"/>
      <c r="EA8" s="629"/>
      <c r="EB8" s="629"/>
      <c r="EC8" s="669"/>
    </row>
    <row r="9" spans="2:143" ht="11.25" customHeight="1" x14ac:dyDescent="0.2">
      <c r="B9" s="625" t="s">
        <v>242</v>
      </c>
      <c r="C9" s="626"/>
      <c r="D9" s="626"/>
      <c r="E9" s="626"/>
      <c r="F9" s="626"/>
      <c r="G9" s="626"/>
      <c r="H9" s="626"/>
      <c r="I9" s="626"/>
      <c r="J9" s="626"/>
      <c r="K9" s="626"/>
      <c r="L9" s="626"/>
      <c r="M9" s="626"/>
      <c r="N9" s="626"/>
      <c r="O9" s="626"/>
      <c r="P9" s="626"/>
      <c r="Q9" s="627"/>
      <c r="R9" s="628">
        <v>1607159</v>
      </c>
      <c r="S9" s="629"/>
      <c r="T9" s="629"/>
      <c r="U9" s="629"/>
      <c r="V9" s="629"/>
      <c r="W9" s="629"/>
      <c r="X9" s="629"/>
      <c r="Y9" s="630"/>
      <c r="Z9" s="655">
        <v>0.5</v>
      </c>
      <c r="AA9" s="655"/>
      <c r="AB9" s="655"/>
      <c r="AC9" s="655"/>
      <c r="AD9" s="656">
        <v>1607159</v>
      </c>
      <c r="AE9" s="656"/>
      <c r="AF9" s="656"/>
      <c r="AG9" s="656"/>
      <c r="AH9" s="656"/>
      <c r="AI9" s="656"/>
      <c r="AJ9" s="656"/>
      <c r="AK9" s="656"/>
      <c r="AL9" s="631">
        <v>0.9</v>
      </c>
      <c r="AM9" s="632"/>
      <c r="AN9" s="632"/>
      <c r="AO9" s="657"/>
      <c r="AP9" s="625" t="s">
        <v>243</v>
      </c>
      <c r="AQ9" s="626"/>
      <c r="AR9" s="626"/>
      <c r="AS9" s="626"/>
      <c r="AT9" s="626"/>
      <c r="AU9" s="626"/>
      <c r="AV9" s="626"/>
      <c r="AW9" s="626"/>
      <c r="AX9" s="626"/>
      <c r="AY9" s="626"/>
      <c r="AZ9" s="626"/>
      <c r="BA9" s="626"/>
      <c r="BB9" s="626"/>
      <c r="BC9" s="626"/>
      <c r="BD9" s="626"/>
      <c r="BE9" s="626"/>
      <c r="BF9" s="627"/>
      <c r="BG9" s="628">
        <v>64280588</v>
      </c>
      <c r="BH9" s="629"/>
      <c r="BI9" s="629"/>
      <c r="BJ9" s="629"/>
      <c r="BK9" s="629"/>
      <c r="BL9" s="629"/>
      <c r="BM9" s="629"/>
      <c r="BN9" s="630"/>
      <c r="BO9" s="655">
        <v>92.1</v>
      </c>
      <c r="BP9" s="655"/>
      <c r="BQ9" s="655"/>
      <c r="BR9" s="655"/>
      <c r="BS9" s="656" t="s">
        <v>240</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34132030</v>
      </c>
      <c r="CS9" s="629"/>
      <c r="CT9" s="629"/>
      <c r="CU9" s="629"/>
      <c r="CV9" s="629"/>
      <c r="CW9" s="629"/>
      <c r="CX9" s="629"/>
      <c r="CY9" s="630"/>
      <c r="CZ9" s="655">
        <v>11.2</v>
      </c>
      <c r="DA9" s="655"/>
      <c r="DB9" s="655"/>
      <c r="DC9" s="655"/>
      <c r="DD9" s="634">
        <v>6248218</v>
      </c>
      <c r="DE9" s="629"/>
      <c r="DF9" s="629"/>
      <c r="DG9" s="629"/>
      <c r="DH9" s="629"/>
      <c r="DI9" s="629"/>
      <c r="DJ9" s="629"/>
      <c r="DK9" s="629"/>
      <c r="DL9" s="629"/>
      <c r="DM9" s="629"/>
      <c r="DN9" s="629"/>
      <c r="DO9" s="629"/>
      <c r="DP9" s="630"/>
      <c r="DQ9" s="634">
        <v>18538130</v>
      </c>
      <c r="DR9" s="629"/>
      <c r="DS9" s="629"/>
      <c r="DT9" s="629"/>
      <c r="DU9" s="629"/>
      <c r="DV9" s="629"/>
      <c r="DW9" s="629"/>
      <c r="DX9" s="629"/>
      <c r="DY9" s="629"/>
      <c r="DZ9" s="629"/>
      <c r="EA9" s="629"/>
      <c r="EB9" s="629"/>
      <c r="EC9" s="669"/>
    </row>
    <row r="10" spans="2:143" ht="11.25" customHeight="1" x14ac:dyDescent="0.2">
      <c r="B10" s="625" t="s">
        <v>245</v>
      </c>
      <c r="C10" s="626"/>
      <c r="D10" s="626"/>
      <c r="E10" s="626"/>
      <c r="F10" s="626"/>
      <c r="G10" s="626"/>
      <c r="H10" s="626"/>
      <c r="I10" s="626"/>
      <c r="J10" s="626"/>
      <c r="K10" s="626"/>
      <c r="L10" s="626"/>
      <c r="M10" s="626"/>
      <c r="N10" s="626"/>
      <c r="O10" s="626"/>
      <c r="P10" s="626"/>
      <c r="Q10" s="627"/>
      <c r="R10" s="628" t="s">
        <v>130</v>
      </c>
      <c r="S10" s="629"/>
      <c r="T10" s="629"/>
      <c r="U10" s="629"/>
      <c r="V10" s="629"/>
      <c r="W10" s="629"/>
      <c r="X10" s="629"/>
      <c r="Y10" s="630"/>
      <c r="Z10" s="655" t="s">
        <v>240</v>
      </c>
      <c r="AA10" s="655"/>
      <c r="AB10" s="655"/>
      <c r="AC10" s="655"/>
      <c r="AD10" s="656" t="s">
        <v>240</v>
      </c>
      <c r="AE10" s="656"/>
      <c r="AF10" s="656"/>
      <c r="AG10" s="656"/>
      <c r="AH10" s="656"/>
      <c r="AI10" s="656"/>
      <c r="AJ10" s="656"/>
      <c r="AK10" s="656"/>
      <c r="AL10" s="631" t="s">
        <v>130</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t="s">
        <v>240</v>
      </c>
      <c r="BH10" s="629"/>
      <c r="BI10" s="629"/>
      <c r="BJ10" s="629"/>
      <c r="BK10" s="629"/>
      <c r="BL10" s="629"/>
      <c r="BM10" s="629"/>
      <c r="BN10" s="630"/>
      <c r="BO10" s="655" t="s">
        <v>130</v>
      </c>
      <c r="BP10" s="655"/>
      <c r="BQ10" s="655"/>
      <c r="BR10" s="655"/>
      <c r="BS10" s="656" t="s">
        <v>130</v>
      </c>
      <c r="BT10" s="656"/>
      <c r="BU10" s="656"/>
      <c r="BV10" s="656"/>
      <c r="BW10" s="656"/>
      <c r="BX10" s="656"/>
      <c r="BY10" s="656"/>
      <c r="BZ10" s="656"/>
      <c r="CA10" s="656"/>
      <c r="CB10" s="714"/>
      <c r="CD10" s="670" t="s">
        <v>247</v>
      </c>
      <c r="CE10" s="667"/>
      <c r="CF10" s="667"/>
      <c r="CG10" s="667"/>
      <c r="CH10" s="667"/>
      <c r="CI10" s="667"/>
      <c r="CJ10" s="667"/>
      <c r="CK10" s="667"/>
      <c r="CL10" s="667"/>
      <c r="CM10" s="667"/>
      <c r="CN10" s="667"/>
      <c r="CO10" s="667"/>
      <c r="CP10" s="667"/>
      <c r="CQ10" s="668"/>
      <c r="CR10" s="628">
        <v>681727</v>
      </c>
      <c r="CS10" s="629"/>
      <c r="CT10" s="629"/>
      <c r="CU10" s="629"/>
      <c r="CV10" s="629"/>
      <c r="CW10" s="629"/>
      <c r="CX10" s="629"/>
      <c r="CY10" s="630"/>
      <c r="CZ10" s="655">
        <v>0.2</v>
      </c>
      <c r="DA10" s="655"/>
      <c r="DB10" s="655"/>
      <c r="DC10" s="655"/>
      <c r="DD10" s="634" t="s">
        <v>130</v>
      </c>
      <c r="DE10" s="629"/>
      <c r="DF10" s="629"/>
      <c r="DG10" s="629"/>
      <c r="DH10" s="629"/>
      <c r="DI10" s="629"/>
      <c r="DJ10" s="629"/>
      <c r="DK10" s="629"/>
      <c r="DL10" s="629"/>
      <c r="DM10" s="629"/>
      <c r="DN10" s="629"/>
      <c r="DO10" s="629"/>
      <c r="DP10" s="630"/>
      <c r="DQ10" s="634">
        <v>660948</v>
      </c>
      <c r="DR10" s="629"/>
      <c r="DS10" s="629"/>
      <c r="DT10" s="629"/>
      <c r="DU10" s="629"/>
      <c r="DV10" s="629"/>
      <c r="DW10" s="629"/>
      <c r="DX10" s="629"/>
      <c r="DY10" s="629"/>
      <c r="DZ10" s="629"/>
      <c r="EA10" s="629"/>
      <c r="EB10" s="629"/>
      <c r="EC10" s="669"/>
    </row>
    <row r="11" spans="2:143" ht="11.25" customHeight="1" x14ac:dyDescent="0.2">
      <c r="B11" s="625" t="s">
        <v>248</v>
      </c>
      <c r="C11" s="626"/>
      <c r="D11" s="626"/>
      <c r="E11" s="626"/>
      <c r="F11" s="626"/>
      <c r="G11" s="626"/>
      <c r="H11" s="626"/>
      <c r="I11" s="626"/>
      <c r="J11" s="626"/>
      <c r="K11" s="626"/>
      <c r="L11" s="626"/>
      <c r="M11" s="626"/>
      <c r="N11" s="626"/>
      <c r="O11" s="626"/>
      <c r="P11" s="626"/>
      <c r="Q11" s="627"/>
      <c r="R11" s="628">
        <v>16209955</v>
      </c>
      <c r="S11" s="629"/>
      <c r="T11" s="629"/>
      <c r="U11" s="629"/>
      <c r="V11" s="629"/>
      <c r="W11" s="629"/>
      <c r="X11" s="629"/>
      <c r="Y11" s="630"/>
      <c r="Z11" s="631">
        <v>5.0999999999999996</v>
      </c>
      <c r="AA11" s="632"/>
      <c r="AB11" s="632"/>
      <c r="AC11" s="633"/>
      <c r="AD11" s="634">
        <v>16209955</v>
      </c>
      <c r="AE11" s="629"/>
      <c r="AF11" s="629"/>
      <c r="AG11" s="629"/>
      <c r="AH11" s="629"/>
      <c r="AI11" s="629"/>
      <c r="AJ11" s="629"/>
      <c r="AK11" s="630"/>
      <c r="AL11" s="631">
        <v>9.1</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t="s">
        <v>130</v>
      </c>
      <c r="BH11" s="629"/>
      <c r="BI11" s="629"/>
      <c r="BJ11" s="629"/>
      <c r="BK11" s="629"/>
      <c r="BL11" s="629"/>
      <c r="BM11" s="629"/>
      <c r="BN11" s="630"/>
      <c r="BO11" s="655" t="s">
        <v>240</v>
      </c>
      <c r="BP11" s="655"/>
      <c r="BQ11" s="655"/>
      <c r="BR11" s="655"/>
      <c r="BS11" s="656" t="s">
        <v>240</v>
      </c>
      <c r="BT11" s="656"/>
      <c r="BU11" s="656"/>
      <c r="BV11" s="656"/>
      <c r="BW11" s="656"/>
      <c r="BX11" s="656"/>
      <c r="BY11" s="656"/>
      <c r="BZ11" s="656"/>
      <c r="CA11" s="656"/>
      <c r="CB11" s="714"/>
      <c r="CD11" s="670" t="s">
        <v>250</v>
      </c>
      <c r="CE11" s="667"/>
      <c r="CF11" s="667"/>
      <c r="CG11" s="667"/>
      <c r="CH11" s="667"/>
      <c r="CI11" s="667"/>
      <c r="CJ11" s="667"/>
      <c r="CK11" s="667"/>
      <c r="CL11" s="667"/>
      <c r="CM11" s="667"/>
      <c r="CN11" s="667"/>
      <c r="CO11" s="667"/>
      <c r="CP11" s="667"/>
      <c r="CQ11" s="668"/>
      <c r="CR11" s="628">
        <v>1247565</v>
      </c>
      <c r="CS11" s="629"/>
      <c r="CT11" s="629"/>
      <c r="CU11" s="629"/>
      <c r="CV11" s="629"/>
      <c r="CW11" s="629"/>
      <c r="CX11" s="629"/>
      <c r="CY11" s="630"/>
      <c r="CZ11" s="655">
        <v>0.4</v>
      </c>
      <c r="DA11" s="655"/>
      <c r="DB11" s="655"/>
      <c r="DC11" s="655"/>
      <c r="DD11" s="634">
        <v>966400</v>
      </c>
      <c r="DE11" s="629"/>
      <c r="DF11" s="629"/>
      <c r="DG11" s="629"/>
      <c r="DH11" s="629"/>
      <c r="DI11" s="629"/>
      <c r="DJ11" s="629"/>
      <c r="DK11" s="629"/>
      <c r="DL11" s="629"/>
      <c r="DM11" s="629"/>
      <c r="DN11" s="629"/>
      <c r="DO11" s="629"/>
      <c r="DP11" s="630"/>
      <c r="DQ11" s="634">
        <v>766909</v>
      </c>
      <c r="DR11" s="629"/>
      <c r="DS11" s="629"/>
      <c r="DT11" s="629"/>
      <c r="DU11" s="629"/>
      <c r="DV11" s="629"/>
      <c r="DW11" s="629"/>
      <c r="DX11" s="629"/>
      <c r="DY11" s="629"/>
      <c r="DZ11" s="629"/>
      <c r="EA11" s="629"/>
      <c r="EB11" s="629"/>
      <c r="EC11" s="669"/>
    </row>
    <row r="12" spans="2:143" ht="11.25" customHeight="1" x14ac:dyDescent="0.2">
      <c r="B12" s="625" t="s">
        <v>251</v>
      </c>
      <c r="C12" s="626"/>
      <c r="D12" s="626"/>
      <c r="E12" s="626"/>
      <c r="F12" s="626"/>
      <c r="G12" s="626"/>
      <c r="H12" s="626"/>
      <c r="I12" s="626"/>
      <c r="J12" s="626"/>
      <c r="K12" s="626"/>
      <c r="L12" s="626"/>
      <c r="M12" s="626"/>
      <c r="N12" s="626"/>
      <c r="O12" s="626"/>
      <c r="P12" s="626"/>
      <c r="Q12" s="627"/>
      <c r="R12" s="628" t="s">
        <v>130</v>
      </c>
      <c r="S12" s="629"/>
      <c r="T12" s="629"/>
      <c r="U12" s="629"/>
      <c r="V12" s="629"/>
      <c r="W12" s="629"/>
      <c r="X12" s="629"/>
      <c r="Y12" s="630"/>
      <c r="Z12" s="655" t="s">
        <v>240</v>
      </c>
      <c r="AA12" s="655"/>
      <c r="AB12" s="655"/>
      <c r="AC12" s="655"/>
      <c r="AD12" s="656" t="s">
        <v>130</v>
      </c>
      <c r="AE12" s="656"/>
      <c r="AF12" s="656"/>
      <c r="AG12" s="656"/>
      <c r="AH12" s="656"/>
      <c r="AI12" s="656"/>
      <c r="AJ12" s="656"/>
      <c r="AK12" s="656"/>
      <c r="AL12" s="631" t="s">
        <v>130</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t="s">
        <v>240</v>
      </c>
      <c r="BH12" s="629"/>
      <c r="BI12" s="629"/>
      <c r="BJ12" s="629"/>
      <c r="BK12" s="629"/>
      <c r="BL12" s="629"/>
      <c r="BM12" s="629"/>
      <c r="BN12" s="630"/>
      <c r="BO12" s="655" t="s">
        <v>240</v>
      </c>
      <c r="BP12" s="655"/>
      <c r="BQ12" s="655"/>
      <c r="BR12" s="655"/>
      <c r="BS12" s="656" t="s">
        <v>240</v>
      </c>
      <c r="BT12" s="656"/>
      <c r="BU12" s="656"/>
      <c r="BV12" s="656"/>
      <c r="BW12" s="656"/>
      <c r="BX12" s="656"/>
      <c r="BY12" s="656"/>
      <c r="BZ12" s="656"/>
      <c r="CA12" s="656"/>
      <c r="CB12" s="714"/>
      <c r="CD12" s="670" t="s">
        <v>253</v>
      </c>
      <c r="CE12" s="667"/>
      <c r="CF12" s="667"/>
      <c r="CG12" s="667"/>
      <c r="CH12" s="667"/>
      <c r="CI12" s="667"/>
      <c r="CJ12" s="667"/>
      <c r="CK12" s="667"/>
      <c r="CL12" s="667"/>
      <c r="CM12" s="667"/>
      <c r="CN12" s="667"/>
      <c r="CO12" s="667"/>
      <c r="CP12" s="667"/>
      <c r="CQ12" s="668"/>
      <c r="CR12" s="628">
        <v>2593732</v>
      </c>
      <c r="CS12" s="629"/>
      <c r="CT12" s="629"/>
      <c r="CU12" s="629"/>
      <c r="CV12" s="629"/>
      <c r="CW12" s="629"/>
      <c r="CX12" s="629"/>
      <c r="CY12" s="630"/>
      <c r="CZ12" s="655">
        <v>0.9</v>
      </c>
      <c r="DA12" s="655"/>
      <c r="DB12" s="655"/>
      <c r="DC12" s="655"/>
      <c r="DD12" s="634" t="s">
        <v>240</v>
      </c>
      <c r="DE12" s="629"/>
      <c r="DF12" s="629"/>
      <c r="DG12" s="629"/>
      <c r="DH12" s="629"/>
      <c r="DI12" s="629"/>
      <c r="DJ12" s="629"/>
      <c r="DK12" s="629"/>
      <c r="DL12" s="629"/>
      <c r="DM12" s="629"/>
      <c r="DN12" s="629"/>
      <c r="DO12" s="629"/>
      <c r="DP12" s="630"/>
      <c r="DQ12" s="634">
        <v>2443685</v>
      </c>
      <c r="DR12" s="629"/>
      <c r="DS12" s="629"/>
      <c r="DT12" s="629"/>
      <c r="DU12" s="629"/>
      <c r="DV12" s="629"/>
      <c r="DW12" s="629"/>
      <c r="DX12" s="629"/>
      <c r="DY12" s="629"/>
      <c r="DZ12" s="629"/>
      <c r="EA12" s="629"/>
      <c r="EB12" s="629"/>
      <c r="EC12" s="669"/>
    </row>
    <row r="13" spans="2:143" ht="11.25" customHeight="1" x14ac:dyDescent="0.2">
      <c r="B13" s="625" t="s">
        <v>254</v>
      </c>
      <c r="C13" s="626"/>
      <c r="D13" s="626"/>
      <c r="E13" s="626"/>
      <c r="F13" s="626"/>
      <c r="G13" s="626"/>
      <c r="H13" s="626"/>
      <c r="I13" s="626"/>
      <c r="J13" s="626"/>
      <c r="K13" s="626"/>
      <c r="L13" s="626"/>
      <c r="M13" s="626"/>
      <c r="N13" s="626"/>
      <c r="O13" s="626"/>
      <c r="P13" s="626"/>
      <c r="Q13" s="627"/>
      <c r="R13" s="628" t="s">
        <v>240</v>
      </c>
      <c r="S13" s="629"/>
      <c r="T13" s="629"/>
      <c r="U13" s="629"/>
      <c r="V13" s="629"/>
      <c r="W13" s="629"/>
      <c r="X13" s="629"/>
      <c r="Y13" s="630"/>
      <c r="Z13" s="655" t="s">
        <v>130</v>
      </c>
      <c r="AA13" s="655"/>
      <c r="AB13" s="655"/>
      <c r="AC13" s="655"/>
      <c r="AD13" s="656" t="s">
        <v>130</v>
      </c>
      <c r="AE13" s="656"/>
      <c r="AF13" s="656"/>
      <c r="AG13" s="656"/>
      <c r="AH13" s="656"/>
      <c r="AI13" s="656"/>
      <c r="AJ13" s="656"/>
      <c r="AK13" s="656"/>
      <c r="AL13" s="631" t="s">
        <v>130</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t="s">
        <v>240</v>
      </c>
      <c r="BH13" s="629"/>
      <c r="BI13" s="629"/>
      <c r="BJ13" s="629"/>
      <c r="BK13" s="629"/>
      <c r="BL13" s="629"/>
      <c r="BM13" s="629"/>
      <c r="BN13" s="630"/>
      <c r="BO13" s="655" t="s">
        <v>130</v>
      </c>
      <c r="BP13" s="655"/>
      <c r="BQ13" s="655"/>
      <c r="BR13" s="655"/>
      <c r="BS13" s="656" t="s">
        <v>130</v>
      </c>
      <c r="BT13" s="656"/>
      <c r="BU13" s="656"/>
      <c r="BV13" s="656"/>
      <c r="BW13" s="656"/>
      <c r="BX13" s="656"/>
      <c r="BY13" s="656"/>
      <c r="BZ13" s="656"/>
      <c r="CA13" s="656"/>
      <c r="CB13" s="714"/>
      <c r="CD13" s="670" t="s">
        <v>256</v>
      </c>
      <c r="CE13" s="667"/>
      <c r="CF13" s="667"/>
      <c r="CG13" s="667"/>
      <c r="CH13" s="667"/>
      <c r="CI13" s="667"/>
      <c r="CJ13" s="667"/>
      <c r="CK13" s="667"/>
      <c r="CL13" s="667"/>
      <c r="CM13" s="667"/>
      <c r="CN13" s="667"/>
      <c r="CO13" s="667"/>
      <c r="CP13" s="667"/>
      <c r="CQ13" s="668"/>
      <c r="CR13" s="628">
        <v>18461303</v>
      </c>
      <c r="CS13" s="629"/>
      <c r="CT13" s="629"/>
      <c r="CU13" s="629"/>
      <c r="CV13" s="629"/>
      <c r="CW13" s="629"/>
      <c r="CX13" s="629"/>
      <c r="CY13" s="630"/>
      <c r="CZ13" s="655">
        <v>6.1</v>
      </c>
      <c r="DA13" s="655"/>
      <c r="DB13" s="655"/>
      <c r="DC13" s="655"/>
      <c r="DD13" s="634">
        <v>6878499</v>
      </c>
      <c r="DE13" s="629"/>
      <c r="DF13" s="629"/>
      <c r="DG13" s="629"/>
      <c r="DH13" s="629"/>
      <c r="DI13" s="629"/>
      <c r="DJ13" s="629"/>
      <c r="DK13" s="629"/>
      <c r="DL13" s="629"/>
      <c r="DM13" s="629"/>
      <c r="DN13" s="629"/>
      <c r="DO13" s="629"/>
      <c r="DP13" s="630"/>
      <c r="DQ13" s="634">
        <v>15341965</v>
      </c>
      <c r="DR13" s="629"/>
      <c r="DS13" s="629"/>
      <c r="DT13" s="629"/>
      <c r="DU13" s="629"/>
      <c r="DV13" s="629"/>
      <c r="DW13" s="629"/>
      <c r="DX13" s="629"/>
      <c r="DY13" s="629"/>
      <c r="DZ13" s="629"/>
      <c r="EA13" s="629"/>
      <c r="EB13" s="629"/>
      <c r="EC13" s="669"/>
    </row>
    <row r="14" spans="2:143" ht="11.25" customHeight="1" x14ac:dyDescent="0.2">
      <c r="B14" s="625" t="s">
        <v>257</v>
      </c>
      <c r="C14" s="626"/>
      <c r="D14" s="626"/>
      <c r="E14" s="626"/>
      <c r="F14" s="626"/>
      <c r="G14" s="626"/>
      <c r="H14" s="626"/>
      <c r="I14" s="626"/>
      <c r="J14" s="626"/>
      <c r="K14" s="626"/>
      <c r="L14" s="626"/>
      <c r="M14" s="626"/>
      <c r="N14" s="626"/>
      <c r="O14" s="626"/>
      <c r="P14" s="626"/>
      <c r="Q14" s="627"/>
      <c r="R14" s="628">
        <v>3</v>
      </c>
      <c r="S14" s="629"/>
      <c r="T14" s="629"/>
      <c r="U14" s="629"/>
      <c r="V14" s="629"/>
      <c r="W14" s="629"/>
      <c r="X14" s="629"/>
      <c r="Y14" s="630"/>
      <c r="Z14" s="655">
        <v>0</v>
      </c>
      <c r="AA14" s="655"/>
      <c r="AB14" s="655"/>
      <c r="AC14" s="655"/>
      <c r="AD14" s="656">
        <v>3</v>
      </c>
      <c r="AE14" s="656"/>
      <c r="AF14" s="656"/>
      <c r="AG14" s="656"/>
      <c r="AH14" s="656"/>
      <c r="AI14" s="656"/>
      <c r="AJ14" s="656"/>
      <c r="AK14" s="656"/>
      <c r="AL14" s="631">
        <v>0</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406277</v>
      </c>
      <c r="BH14" s="629"/>
      <c r="BI14" s="629"/>
      <c r="BJ14" s="629"/>
      <c r="BK14" s="629"/>
      <c r="BL14" s="629"/>
      <c r="BM14" s="629"/>
      <c r="BN14" s="630"/>
      <c r="BO14" s="655">
        <v>0.6</v>
      </c>
      <c r="BP14" s="655"/>
      <c r="BQ14" s="655"/>
      <c r="BR14" s="655"/>
      <c r="BS14" s="656" t="s">
        <v>130</v>
      </c>
      <c r="BT14" s="656"/>
      <c r="BU14" s="656"/>
      <c r="BV14" s="656"/>
      <c r="BW14" s="656"/>
      <c r="BX14" s="656"/>
      <c r="BY14" s="656"/>
      <c r="BZ14" s="656"/>
      <c r="CA14" s="656"/>
      <c r="CB14" s="714"/>
      <c r="CD14" s="670" t="s">
        <v>259</v>
      </c>
      <c r="CE14" s="667"/>
      <c r="CF14" s="667"/>
      <c r="CG14" s="667"/>
      <c r="CH14" s="667"/>
      <c r="CI14" s="667"/>
      <c r="CJ14" s="667"/>
      <c r="CK14" s="667"/>
      <c r="CL14" s="667"/>
      <c r="CM14" s="667"/>
      <c r="CN14" s="667"/>
      <c r="CO14" s="667"/>
      <c r="CP14" s="667"/>
      <c r="CQ14" s="668"/>
      <c r="CR14" s="628">
        <v>841701</v>
      </c>
      <c r="CS14" s="629"/>
      <c r="CT14" s="629"/>
      <c r="CU14" s="629"/>
      <c r="CV14" s="629"/>
      <c r="CW14" s="629"/>
      <c r="CX14" s="629"/>
      <c r="CY14" s="630"/>
      <c r="CZ14" s="655">
        <v>0.3</v>
      </c>
      <c r="DA14" s="655"/>
      <c r="DB14" s="655"/>
      <c r="DC14" s="655"/>
      <c r="DD14" s="634">
        <v>81785</v>
      </c>
      <c r="DE14" s="629"/>
      <c r="DF14" s="629"/>
      <c r="DG14" s="629"/>
      <c r="DH14" s="629"/>
      <c r="DI14" s="629"/>
      <c r="DJ14" s="629"/>
      <c r="DK14" s="629"/>
      <c r="DL14" s="629"/>
      <c r="DM14" s="629"/>
      <c r="DN14" s="629"/>
      <c r="DO14" s="629"/>
      <c r="DP14" s="630"/>
      <c r="DQ14" s="634">
        <v>786139</v>
      </c>
      <c r="DR14" s="629"/>
      <c r="DS14" s="629"/>
      <c r="DT14" s="629"/>
      <c r="DU14" s="629"/>
      <c r="DV14" s="629"/>
      <c r="DW14" s="629"/>
      <c r="DX14" s="629"/>
      <c r="DY14" s="629"/>
      <c r="DZ14" s="629"/>
      <c r="EA14" s="629"/>
      <c r="EB14" s="629"/>
      <c r="EC14" s="669"/>
    </row>
    <row r="15" spans="2:143" ht="11.25" customHeight="1" x14ac:dyDescent="0.2">
      <c r="B15" s="625" t="s">
        <v>260</v>
      </c>
      <c r="C15" s="626"/>
      <c r="D15" s="626"/>
      <c r="E15" s="626"/>
      <c r="F15" s="626"/>
      <c r="G15" s="626"/>
      <c r="H15" s="626"/>
      <c r="I15" s="626"/>
      <c r="J15" s="626"/>
      <c r="K15" s="626"/>
      <c r="L15" s="626"/>
      <c r="M15" s="626"/>
      <c r="N15" s="626"/>
      <c r="O15" s="626"/>
      <c r="P15" s="626"/>
      <c r="Q15" s="627"/>
      <c r="R15" s="628" t="s">
        <v>130</v>
      </c>
      <c r="S15" s="629"/>
      <c r="T15" s="629"/>
      <c r="U15" s="629"/>
      <c r="V15" s="629"/>
      <c r="W15" s="629"/>
      <c r="X15" s="629"/>
      <c r="Y15" s="630"/>
      <c r="Z15" s="655" t="s">
        <v>130</v>
      </c>
      <c r="AA15" s="655"/>
      <c r="AB15" s="655"/>
      <c r="AC15" s="655"/>
      <c r="AD15" s="656" t="s">
        <v>130</v>
      </c>
      <c r="AE15" s="656"/>
      <c r="AF15" s="656"/>
      <c r="AG15" s="656"/>
      <c r="AH15" s="656"/>
      <c r="AI15" s="656"/>
      <c r="AJ15" s="656"/>
      <c r="AK15" s="656"/>
      <c r="AL15" s="631" t="s">
        <v>130</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3673500</v>
      </c>
      <c r="BH15" s="629"/>
      <c r="BI15" s="629"/>
      <c r="BJ15" s="629"/>
      <c r="BK15" s="629"/>
      <c r="BL15" s="629"/>
      <c r="BM15" s="629"/>
      <c r="BN15" s="630"/>
      <c r="BO15" s="655">
        <v>5.3</v>
      </c>
      <c r="BP15" s="655"/>
      <c r="BQ15" s="655"/>
      <c r="BR15" s="655"/>
      <c r="BS15" s="656" t="s">
        <v>240</v>
      </c>
      <c r="BT15" s="656"/>
      <c r="BU15" s="656"/>
      <c r="BV15" s="656"/>
      <c r="BW15" s="656"/>
      <c r="BX15" s="656"/>
      <c r="BY15" s="656"/>
      <c r="BZ15" s="656"/>
      <c r="CA15" s="656"/>
      <c r="CB15" s="714"/>
      <c r="CD15" s="670" t="s">
        <v>262</v>
      </c>
      <c r="CE15" s="667"/>
      <c r="CF15" s="667"/>
      <c r="CG15" s="667"/>
      <c r="CH15" s="667"/>
      <c r="CI15" s="667"/>
      <c r="CJ15" s="667"/>
      <c r="CK15" s="667"/>
      <c r="CL15" s="667"/>
      <c r="CM15" s="667"/>
      <c r="CN15" s="667"/>
      <c r="CO15" s="667"/>
      <c r="CP15" s="667"/>
      <c r="CQ15" s="668"/>
      <c r="CR15" s="628">
        <v>36792765</v>
      </c>
      <c r="CS15" s="629"/>
      <c r="CT15" s="629"/>
      <c r="CU15" s="629"/>
      <c r="CV15" s="629"/>
      <c r="CW15" s="629"/>
      <c r="CX15" s="629"/>
      <c r="CY15" s="630"/>
      <c r="CZ15" s="655">
        <v>12.1</v>
      </c>
      <c r="DA15" s="655"/>
      <c r="DB15" s="655"/>
      <c r="DC15" s="655"/>
      <c r="DD15" s="634">
        <v>8810427</v>
      </c>
      <c r="DE15" s="629"/>
      <c r="DF15" s="629"/>
      <c r="DG15" s="629"/>
      <c r="DH15" s="629"/>
      <c r="DI15" s="629"/>
      <c r="DJ15" s="629"/>
      <c r="DK15" s="629"/>
      <c r="DL15" s="629"/>
      <c r="DM15" s="629"/>
      <c r="DN15" s="629"/>
      <c r="DO15" s="629"/>
      <c r="DP15" s="630"/>
      <c r="DQ15" s="634">
        <v>30800999</v>
      </c>
      <c r="DR15" s="629"/>
      <c r="DS15" s="629"/>
      <c r="DT15" s="629"/>
      <c r="DU15" s="629"/>
      <c r="DV15" s="629"/>
      <c r="DW15" s="629"/>
      <c r="DX15" s="629"/>
      <c r="DY15" s="629"/>
      <c r="DZ15" s="629"/>
      <c r="EA15" s="629"/>
      <c r="EB15" s="629"/>
      <c r="EC15" s="669"/>
    </row>
    <row r="16" spans="2:143" ht="11.25" customHeight="1" x14ac:dyDescent="0.2">
      <c r="B16" s="625" t="s">
        <v>263</v>
      </c>
      <c r="C16" s="626"/>
      <c r="D16" s="626"/>
      <c r="E16" s="626"/>
      <c r="F16" s="626"/>
      <c r="G16" s="626"/>
      <c r="H16" s="626"/>
      <c r="I16" s="626"/>
      <c r="J16" s="626"/>
      <c r="K16" s="626"/>
      <c r="L16" s="626"/>
      <c r="M16" s="626"/>
      <c r="N16" s="626"/>
      <c r="O16" s="626"/>
      <c r="P16" s="626"/>
      <c r="Q16" s="627"/>
      <c r="R16" s="628">
        <v>235302</v>
      </c>
      <c r="S16" s="629"/>
      <c r="T16" s="629"/>
      <c r="U16" s="629"/>
      <c r="V16" s="629"/>
      <c r="W16" s="629"/>
      <c r="X16" s="629"/>
      <c r="Y16" s="630"/>
      <c r="Z16" s="655">
        <v>0.1</v>
      </c>
      <c r="AA16" s="655"/>
      <c r="AB16" s="655"/>
      <c r="AC16" s="655"/>
      <c r="AD16" s="656">
        <v>235302</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240</v>
      </c>
      <c r="BH16" s="629"/>
      <c r="BI16" s="629"/>
      <c r="BJ16" s="629"/>
      <c r="BK16" s="629"/>
      <c r="BL16" s="629"/>
      <c r="BM16" s="629"/>
      <c r="BN16" s="630"/>
      <c r="BO16" s="655" t="s">
        <v>130</v>
      </c>
      <c r="BP16" s="655"/>
      <c r="BQ16" s="655"/>
      <c r="BR16" s="655"/>
      <c r="BS16" s="656" t="s">
        <v>130</v>
      </c>
      <c r="BT16" s="656"/>
      <c r="BU16" s="656"/>
      <c r="BV16" s="656"/>
      <c r="BW16" s="656"/>
      <c r="BX16" s="656"/>
      <c r="BY16" s="656"/>
      <c r="BZ16" s="656"/>
      <c r="CA16" s="656"/>
      <c r="CB16" s="714"/>
      <c r="CD16" s="670" t="s">
        <v>265</v>
      </c>
      <c r="CE16" s="667"/>
      <c r="CF16" s="667"/>
      <c r="CG16" s="667"/>
      <c r="CH16" s="667"/>
      <c r="CI16" s="667"/>
      <c r="CJ16" s="667"/>
      <c r="CK16" s="667"/>
      <c r="CL16" s="667"/>
      <c r="CM16" s="667"/>
      <c r="CN16" s="667"/>
      <c r="CO16" s="667"/>
      <c r="CP16" s="667"/>
      <c r="CQ16" s="668"/>
      <c r="CR16" s="628" t="s">
        <v>130</v>
      </c>
      <c r="CS16" s="629"/>
      <c r="CT16" s="629"/>
      <c r="CU16" s="629"/>
      <c r="CV16" s="629"/>
      <c r="CW16" s="629"/>
      <c r="CX16" s="629"/>
      <c r="CY16" s="630"/>
      <c r="CZ16" s="655" t="s">
        <v>130</v>
      </c>
      <c r="DA16" s="655"/>
      <c r="DB16" s="655"/>
      <c r="DC16" s="655"/>
      <c r="DD16" s="634" t="s">
        <v>240</v>
      </c>
      <c r="DE16" s="629"/>
      <c r="DF16" s="629"/>
      <c r="DG16" s="629"/>
      <c r="DH16" s="629"/>
      <c r="DI16" s="629"/>
      <c r="DJ16" s="629"/>
      <c r="DK16" s="629"/>
      <c r="DL16" s="629"/>
      <c r="DM16" s="629"/>
      <c r="DN16" s="629"/>
      <c r="DO16" s="629"/>
      <c r="DP16" s="630"/>
      <c r="DQ16" s="634" t="s">
        <v>240</v>
      </c>
      <c r="DR16" s="629"/>
      <c r="DS16" s="629"/>
      <c r="DT16" s="629"/>
      <c r="DU16" s="629"/>
      <c r="DV16" s="629"/>
      <c r="DW16" s="629"/>
      <c r="DX16" s="629"/>
      <c r="DY16" s="629"/>
      <c r="DZ16" s="629"/>
      <c r="EA16" s="629"/>
      <c r="EB16" s="629"/>
      <c r="EC16" s="669"/>
    </row>
    <row r="17" spans="2:133" ht="11.25" customHeight="1" x14ac:dyDescent="0.2">
      <c r="B17" s="625" t="s">
        <v>266</v>
      </c>
      <c r="C17" s="626"/>
      <c r="D17" s="626"/>
      <c r="E17" s="626"/>
      <c r="F17" s="626"/>
      <c r="G17" s="626"/>
      <c r="H17" s="626"/>
      <c r="I17" s="626"/>
      <c r="J17" s="626"/>
      <c r="K17" s="626"/>
      <c r="L17" s="626"/>
      <c r="M17" s="626"/>
      <c r="N17" s="626"/>
      <c r="O17" s="626"/>
      <c r="P17" s="626"/>
      <c r="Q17" s="627"/>
      <c r="R17" s="628" t="s">
        <v>130</v>
      </c>
      <c r="S17" s="629"/>
      <c r="T17" s="629"/>
      <c r="U17" s="629"/>
      <c r="V17" s="629"/>
      <c r="W17" s="629"/>
      <c r="X17" s="629"/>
      <c r="Y17" s="630"/>
      <c r="Z17" s="655" t="s">
        <v>240</v>
      </c>
      <c r="AA17" s="655"/>
      <c r="AB17" s="655"/>
      <c r="AC17" s="655"/>
      <c r="AD17" s="656" t="s">
        <v>240</v>
      </c>
      <c r="AE17" s="656"/>
      <c r="AF17" s="656"/>
      <c r="AG17" s="656"/>
      <c r="AH17" s="656"/>
      <c r="AI17" s="656"/>
      <c r="AJ17" s="656"/>
      <c r="AK17" s="656"/>
      <c r="AL17" s="631" t="s">
        <v>130</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130</v>
      </c>
      <c r="BH17" s="629"/>
      <c r="BI17" s="629"/>
      <c r="BJ17" s="629"/>
      <c r="BK17" s="629"/>
      <c r="BL17" s="629"/>
      <c r="BM17" s="629"/>
      <c r="BN17" s="630"/>
      <c r="BO17" s="655" t="s">
        <v>130</v>
      </c>
      <c r="BP17" s="655"/>
      <c r="BQ17" s="655"/>
      <c r="BR17" s="655"/>
      <c r="BS17" s="656" t="s">
        <v>130</v>
      </c>
      <c r="BT17" s="656"/>
      <c r="BU17" s="656"/>
      <c r="BV17" s="656"/>
      <c r="BW17" s="656"/>
      <c r="BX17" s="656"/>
      <c r="BY17" s="656"/>
      <c r="BZ17" s="656"/>
      <c r="CA17" s="656"/>
      <c r="CB17" s="714"/>
      <c r="CD17" s="670" t="s">
        <v>268</v>
      </c>
      <c r="CE17" s="667"/>
      <c r="CF17" s="667"/>
      <c r="CG17" s="667"/>
      <c r="CH17" s="667"/>
      <c r="CI17" s="667"/>
      <c r="CJ17" s="667"/>
      <c r="CK17" s="667"/>
      <c r="CL17" s="667"/>
      <c r="CM17" s="667"/>
      <c r="CN17" s="667"/>
      <c r="CO17" s="667"/>
      <c r="CP17" s="667"/>
      <c r="CQ17" s="668"/>
      <c r="CR17" s="628">
        <v>7311934</v>
      </c>
      <c r="CS17" s="629"/>
      <c r="CT17" s="629"/>
      <c r="CU17" s="629"/>
      <c r="CV17" s="629"/>
      <c r="CW17" s="629"/>
      <c r="CX17" s="629"/>
      <c r="CY17" s="630"/>
      <c r="CZ17" s="655">
        <v>2.4</v>
      </c>
      <c r="DA17" s="655"/>
      <c r="DB17" s="655"/>
      <c r="DC17" s="655"/>
      <c r="DD17" s="634" t="s">
        <v>130</v>
      </c>
      <c r="DE17" s="629"/>
      <c r="DF17" s="629"/>
      <c r="DG17" s="629"/>
      <c r="DH17" s="629"/>
      <c r="DI17" s="629"/>
      <c r="DJ17" s="629"/>
      <c r="DK17" s="629"/>
      <c r="DL17" s="629"/>
      <c r="DM17" s="629"/>
      <c r="DN17" s="629"/>
      <c r="DO17" s="629"/>
      <c r="DP17" s="630"/>
      <c r="DQ17" s="634">
        <v>7311934</v>
      </c>
      <c r="DR17" s="629"/>
      <c r="DS17" s="629"/>
      <c r="DT17" s="629"/>
      <c r="DU17" s="629"/>
      <c r="DV17" s="629"/>
      <c r="DW17" s="629"/>
      <c r="DX17" s="629"/>
      <c r="DY17" s="629"/>
      <c r="DZ17" s="629"/>
      <c r="EA17" s="629"/>
      <c r="EB17" s="629"/>
      <c r="EC17" s="669"/>
    </row>
    <row r="18" spans="2:133" ht="11.25" customHeight="1" x14ac:dyDescent="0.2">
      <c r="B18" s="625" t="s">
        <v>269</v>
      </c>
      <c r="C18" s="626"/>
      <c r="D18" s="626"/>
      <c r="E18" s="626"/>
      <c r="F18" s="626"/>
      <c r="G18" s="626"/>
      <c r="H18" s="626"/>
      <c r="I18" s="626"/>
      <c r="J18" s="626"/>
      <c r="K18" s="626"/>
      <c r="L18" s="626"/>
      <c r="M18" s="626"/>
      <c r="N18" s="626"/>
      <c r="O18" s="626"/>
      <c r="P18" s="626"/>
      <c r="Q18" s="627"/>
      <c r="R18" s="628">
        <v>569058</v>
      </c>
      <c r="S18" s="629"/>
      <c r="T18" s="629"/>
      <c r="U18" s="629"/>
      <c r="V18" s="629"/>
      <c r="W18" s="629"/>
      <c r="X18" s="629"/>
      <c r="Y18" s="630"/>
      <c r="Z18" s="655">
        <v>0.2</v>
      </c>
      <c r="AA18" s="655"/>
      <c r="AB18" s="655"/>
      <c r="AC18" s="655"/>
      <c r="AD18" s="656">
        <v>569058</v>
      </c>
      <c r="AE18" s="656"/>
      <c r="AF18" s="656"/>
      <c r="AG18" s="656"/>
      <c r="AH18" s="656"/>
      <c r="AI18" s="656"/>
      <c r="AJ18" s="656"/>
      <c r="AK18" s="656"/>
      <c r="AL18" s="631">
        <v>0.3</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240</v>
      </c>
      <c r="BH18" s="629"/>
      <c r="BI18" s="629"/>
      <c r="BJ18" s="629"/>
      <c r="BK18" s="629"/>
      <c r="BL18" s="629"/>
      <c r="BM18" s="629"/>
      <c r="BN18" s="630"/>
      <c r="BO18" s="655" t="s">
        <v>240</v>
      </c>
      <c r="BP18" s="655"/>
      <c r="BQ18" s="655"/>
      <c r="BR18" s="655"/>
      <c r="BS18" s="656" t="s">
        <v>130</v>
      </c>
      <c r="BT18" s="656"/>
      <c r="BU18" s="656"/>
      <c r="BV18" s="656"/>
      <c r="BW18" s="656"/>
      <c r="BX18" s="656"/>
      <c r="BY18" s="656"/>
      <c r="BZ18" s="656"/>
      <c r="CA18" s="656"/>
      <c r="CB18" s="714"/>
      <c r="CD18" s="670" t="s">
        <v>271</v>
      </c>
      <c r="CE18" s="667"/>
      <c r="CF18" s="667"/>
      <c r="CG18" s="667"/>
      <c r="CH18" s="667"/>
      <c r="CI18" s="667"/>
      <c r="CJ18" s="667"/>
      <c r="CK18" s="667"/>
      <c r="CL18" s="667"/>
      <c r="CM18" s="667"/>
      <c r="CN18" s="667"/>
      <c r="CO18" s="667"/>
      <c r="CP18" s="667"/>
      <c r="CQ18" s="668"/>
      <c r="CR18" s="628" t="s">
        <v>240</v>
      </c>
      <c r="CS18" s="629"/>
      <c r="CT18" s="629"/>
      <c r="CU18" s="629"/>
      <c r="CV18" s="629"/>
      <c r="CW18" s="629"/>
      <c r="CX18" s="629"/>
      <c r="CY18" s="630"/>
      <c r="CZ18" s="655" t="s">
        <v>130</v>
      </c>
      <c r="DA18" s="655"/>
      <c r="DB18" s="655"/>
      <c r="DC18" s="655"/>
      <c r="DD18" s="634" t="s">
        <v>130</v>
      </c>
      <c r="DE18" s="629"/>
      <c r="DF18" s="629"/>
      <c r="DG18" s="629"/>
      <c r="DH18" s="629"/>
      <c r="DI18" s="629"/>
      <c r="DJ18" s="629"/>
      <c r="DK18" s="629"/>
      <c r="DL18" s="629"/>
      <c r="DM18" s="629"/>
      <c r="DN18" s="629"/>
      <c r="DO18" s="629"/>
      <c r="DP18" s="630"/>
      <c r="DQ18" s="634" t="s">
        <v>240</v>
      </c>
      <c r="DR18" s="629"/>
      <c r="DS18" s="629"/>
      <c r="DT18" s="629"/>
      <c r="DU18" s="629"/>
      <c r="DV18" s="629"/>
      <c r="DW18" s="629"/>
      <c r="DX18" s="629"/>
      <c r="DY18" s="629"/>
      <c r="DZ18" s="629"/>
      <c r="EA18" s="629"/>
      <c r="EB18" s="629"/>
      <c r="EC18" s="669"/>
    </row>
    <row r="19" spans="2:133" ht="11.25" customHeight="1" x14ac:dyDescent="0.2">
      <c r="B19" s="625" t="s">
        <v>272</v>
      </c>
      <c r="C19" s="626"/>
      <c r="D19" s="626"/>
      <c r="E19" s="626"/>
      <c r="F19" s="626"/>
      <c r="G19" s="626"/>
      <c r="H19" s="626"/>
      <c r="I19" s="626"/>
      <c r="J19" s="626"/>
      <c r="K19" s="626"/>
      <c r="L19" s="626"/>
      <c r="M19" s="626"/>
      <c r="N19" s="626"/>
      <c r="O19" s="626"/>
      <c r="P19" s="626"/>
      <c r="Q19" s="627"/>
      <c r="R19" s="628">
        <v>494476</v>
      </c>
      <c r="S19" s="629"/>
      <c r="T19" s="629"/>
      <c r="U19" s="629"/>
      <c r="V19" s="629"/>
      <c r="W19" s="629"/>
      <c r="X19" s="629"/>
      <c r="Y19" s="630"/>
      <c r="Z19" s="655">
        <v>0.2</v>
      </c>
      <c r="AA19" s="655"/>
      <c r="AB19" s="655"/>
      <c r="AC19" s="655"/>
      <c r="AD19" s="656">
        <v>494476</v>
      </c>
      <c r="AE19" s="656"/>
      <c r="AF19" s="656"/>
      <c r="AG19" s="656"/>
      <c r="AH19" s="656"/>
      <c r="AI19" s="656"/>
      <c r="AJ19" s="656"/>
      <c r="AK19" s="656"/>
      <c r="AL19" s="631">
        <v>0.3</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24683</v>
      </c>
      <c r="BH19" s="629"/>
      <c r="BI19" s="629"/>
      <c r="BJ19" s="629"/>
      <c r="BK19" s="629"/>
      <c r="BL19" s="629"/>
      <c r="BM19" s="629"/>
      <c r="BN19" s="630"/>
      <c r="BO19" s="655">
        <v>0</v>
      </c>
      <c r="BP19" s="655"/>
      <c r="BQ19" s="655"/>
      <c r="BR19" s="655"/>
      <c r="BS19" s="656" t="s">
        <v>240</v>
      </c>
      <c r="BT19" s="656"/>
      <c r="BU19" s="656"/>
      <c r="BV19" s="656"/>
      <c r="BW19" s="656"/>
      <c r="BX19" s="656"/>
      <c r="BY19" s="656"/>
      <c r="BZ19" s="656"/>
      <c r="CA19" s="656"/>
      <c r="CB19" s="714"/>
      <c r="CD19" s="670" t="s">
        <v>274</v>
      </c>
      <c r="CE19" s="667"/>
      <c r="CF19" s="667"/>
      <c r="CG19" s="667"/>
      <c r="CH19" s="667"/>
      <c r="CI19" s="667"/>
      <c r="CJ19" s="667"/>
      <c r="CK19" s="667"/>
      <c r="CL19" s="667"/>
      <c r="CM19" s="667"/>
      <c r="CN19" s="667"/>
      <c r="CO19" s="667"/>
      <c r="CP19" s="667"/>
      <c r="CQ19" s="668"/>
      <c r="CR19" s="628" t="s">
        <v>240</v>
      </c>
      <c r="CS19" s="629"/>
      <c r="CT19" s="629"/>
      <c r="CU19" s="629"/>
      <c r="CV19" s="629"/>
      <c r="CW19" s="629"/>
      <c r="CX19" s="629"/>
      <c r="CY19" s="630"/>
      <c r="CZ19" s="655" t="s">
        <v>130</v>
      </c>
      <c r="DA19" s="655"/>
      <c r="DB19" s="655"/>
      <c r="DC19" s="655"/>
      <c r="DD19" s="634" t="s">
        <v>240</v>
      </c>
      <c r="DE19" s="629"/>
      <c r="DF19" s="629"/>
      <c r="DG19" s="629"/>
      <c r="DH19" s="629"/>
      <c r="DI19" s="629"/>
      <c r="DJ19" s="629"/>
      <c r="DK19" s="629"/>
      <c r="DL19" s="629"/>
      <c r="DM19" s="629"/>
      <c r="DN19" s="629"/>
      <c r="DO19" s="629"/>
      <c r="DP19" s="630"/>
      <c r="DQ19" s="634" t="s">
        <v>240</v>
      </c>
      <c r="DR19" s="629"/>
      <c r="DS19" s="629"/>
      <c r="DT19" s="629"/>
      <c r="DU19" s="629"/>
      <c r="DV19" s="629"/>
      <c r="DW19" s="629"/>
      <c r="DX19" s="629"/>
      <c r="DY19" s="629"/>
      <c r="DZ19" s="629"/>
      <c r="EA19" s="629"/>
      <c r="EB19" s="629"/>
      <c r="EC19" s="669"/>
    </row>
    <row r="20" spans="2:133" ht="11.25" customHeight="1" x14ac:dyDescent="0.2">
      <c r="B20" s="625" t="s">
        <v>275</v>
      </c>
      <c r="C20" s="626"/>
      <c r="D20" s="626"/>
      <c r="E20" s="626"/>
      <c r="F20" s="626"/>
      <c r="G20" s="626"/>
      <c r="H20" s="626"/>
      <c r="I20" s="626"/>
      <c r="J20" s="626"/>
      <c r="K20" s="626"/>
      <c r="L20" s="626"/>
      <c r="M20" s="626"/>
      <c r="N20" s="626"/>
      <c r="O20" s="626"/>
      <c r="P20" s="626"/>
      <c r="Q20" s="627"/>
      <c r="R20" s="628">
        <v>66422</v>
      </c>
      <c r="S20" s="629"/>
      <c r="T20" s="629"/>
      <c r="U20" s="629"/>
      <c r="V20" s="629"/>
      <c r="W20" s="629"/>
      <c r="X20" s="629"/>
      <c r="Y20" s="630"/>
      <c r="Z20" s="655">
        <v>0</v>
      </c>
      <c r="AA20" s="655"/>
      <c r="AB20" s="655"/>
      <c r="AC20" s="655"/>
      <c r="AD20" s="656">
        <v>66422</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24683</v>
      </c>
      <c r="BH20" s="629"/>
      <c r="BI20" s="629"/>
      <c r="BJ20" s="629"/>
      <c r="BK20" s="629"/>
      <c r="BL20" s="629"/>
      <c r="BM20" s="629"/>
      <c r="BN20" s="630"/>
      <c r="BO20" s="655">
        <v>0</v>
      </c>
      <c r="BP20" s="655"/>
      <c r="BQ20" s="655"/>
      <c r="BR20" s="655"/>
      <c r="BS20" s="656" t="s">
        <v>130</v>
      </c>
      <c r="BT20" s="656"/>
      <c r="BU20" s="656"/>
      <c r="BV20" s="656"/>
      <c r="BW20" s="656"/>
      <c r="BX20" s="656"/>
      <c r="BY20" s="656"/>
      <c r="BZ20" s="656"/>
      <c r="CA20" s="656"/>
      <c r="CB20" s="714"/>
      <c r="CD20" s="670" t="s">
        <v>277</v>
      </c>
      <c r="CE20" s="667"/>
      <c r="CF20" s="667"/>
      <c r="CG20" s="667"/>
      <c r="CH20" s="667"/>
      <c r="CI20" s="667"/>
      <c r="CJ20" s="667"/>
      <c r="CK20" s="667"/>
      <c r="CL20" s="667"/>
      <c r="CM20" s="667"/>
      <c r="CN20" s="667"/>
      <c r="CO20" s="667"/>
      <c r="CP20" s="667"/>
      <c r="CQ20" s="668"/>
      <c r="CR20" s="628">
        <v>304670606</v>
      </c>
      <c r="CS20" s="629"/>
      <c r="CT20" s="629"/>
      <c r="CU20" s="629"/>
      <c r="CV20" s="629"/>
      <c r="CW20" s="629"/>
      <c r="CX20" s="629"/>
      <c r="CY20" s="630"/>
      <c r="CZ20" s="655">
        <v>100</v>
      </c>
      <c r="DA20" s="655"/>
      <c r="DB20" s="655"/>
      <c r="DC20" s="655"/>
      <c r="DD20" s="634">
        <v>27929355</v>
      </c>
      <c r="DE20" s="629"/>
      <c r="DF20" s="629"/>
      <c r="DG20" s="629"/>
      <c r="DH20" s="629"/>
      <c r="DI20" s="629"/>
      <c r="DJ20" s="629"/>
      <c r="DK20" s="629"/>
      <c r="DL20" s="629"/>
      <c r="DM20" s="629"/>
      <c r="DN20" s="629"/>
      <c r="DO20" s="629"/>
      <c r="DP20" s="630"/>
      <c r="DQ20" s="634">
        <v>187585082</v>
      </c>
      <c r="DR20" s="629"/>
      <c r="DS20" s="629"/>
      <c r="DT20" s="629"/>
      <c r="DU20" s="629"/>
      <c r="DV20" s="629"/>
      <c r="DW20" s="629"/>
      <c r="DX20" s="629"/>
      <c r="DY20" s="629"/>
      <c r="DZ20" s="629"/>
      <c r="EA20" s="629"/>
      <c r="EB20" s="629"/>
      <c r="EC20" s="669"/>
    </row>
    <row r="21" spans="2:133" ht="11.25" customHeight="1" x14ac:dyDescent="0.2">
      <c r="B21" s="625" t="s">
        <v>278</v>
      </c>
      <c r="C21" s="626"/>
      <c r="D21" s="626"/>
      <c r="E21" s="626"/>
      <c r="F21" s="626"/>
      <c r="G21" s="626"/>
      <c r="H21" s="626"/>
      <c r="I21" s="626"/>
      <c r="J21" s="626"/>
      <c r="K21" s="626"/>
      <c r="L21" s="626"/>
      <c r="M21" s="626"/>
      <c r="N21" s="626"/>
      <c r="O21" s="626"/>
      <c r="P21" s="626"/>
      <c r="Q21" s="627"/>
      <c r="R21" s="628">
        <v>8160</v>
      </c>
      <c r="S21" s="629"/>
      <c r="T21" s="629"/>
      <c r="U21" s="629"/>
      <c r="V21" s="629"/>
      <c r="W21" s="629"/>
      <c r="X21" s="629"/>
      <c r="Y21" s="630"/>
      <c r="Z21" s="655">
        <v>0</v>
      </c>
      <c r="AA21" s="655"/>
      <c r="AB21" s="655"/>
      <c r="AC21" s="655"/>
      <c r="AD21" s="656">
        <v>8160</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24683</v>
      </c>
      <c r="BH21" s="629"/>
      <c r="BI21" s="629"/>
      <c r="BJ21" s="629"/>
      <c r="BK21" s="629"/>
      <c r="BL21" s="629"/>
      <c r="BM21" s="629"/>
      <c r="BN21" s="630"/>
      <c r="BO21" s="655">
        <v>0</v>
      </c>
      <c r="BP21" s="655"/>
      <c r="BQ21" s="655"/>
      <c r="BR21" s="655"/>
      <c r="BS21" s="656" t="s">
        <v>240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280</v>
      </c>
      <c r="C22" s="692"/>
      <c r="D22" s="692"/>
      <c r="E22" s="692"/>
      <c r="F22" s="692"/>
      <c r="G22" s="692"/>
      <c r="H22" s="692"/>
      <c r="I22" s="692"/>
      <c r="J22" s="692"/>
      <c r="K22" s="692"/>
      <c r="L22" s="692"/>
      <c r="M22" s="692"/>
      <c r="N22" s="692"/>
      <c r="O22" s="692"/>
      <c r="P22" s="692"/>
      <c r="Q22" s="693"/>
      <c r="R22" s="628" t="s">
        <v>130</v>
      </c>
      <c r="S22" s="629"/>
      <c r="T22" s="629"/>
      <c r="U22" s="629"/>
      <c r="V22" s="629"/>
      <c r="W22" s="629"/>
      <c r="X22" s="629"/>
      <c r="Y22" s="630"/>
      <c r="Z22" s="655" t="s">
        <v>130</v>
      </c>
      <c r="AA22" s="655"/>
      <c r="AB22" s="655"/>
      <c r="AC22" s="655"/>
      <c r="AD22" s="656" t="s">
        <v>130</v>
      </c>
      <c r="AE22" s="656"/>
      <c r="AF22" s="656"/>
      <c r="AG22" s="656"/>
      <c r="AH22" s="656"/>
      <c r="AI22" s="656"/>
      <c r="AJ22" s="656"/>
      <c r="AK22" s="656"/>
      <c r="AL22" s="631" t="s">
        <v>130</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240</v>
      </c>
      <c r="BH22" s="629"/>
      <c r="BI22" s="629"/>
      <c r="BJ22" s="629"/>
      <c r="BK22" s="629"/>
      <c r="BL22" s="629"/>
      <c r="BM22" s="629"/>
      <c r="BN22" s="630"/>
      <c r="BO22" s="655" t="s">
        <v>240</v>
      </c>
      <c r="BP22" s="655"/>
      <c r="BQ22" s="655"/>
      <c r="BR22" s="655"/>
      <c r="BS22" s="656" t="s">
        <v>130</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283</v>
      </c>
      <c r="C23" s="626"/>
      <c r="D23" s="626"/>
      <c r="E23" s="626"/>
      <c r="F23" s="626"/>
      <c r="G23" s="626"/>
      <c r="H23" s="626"/>
      <c r="I23" s="626"/>
      <c r="J23" s="626"/>
      <c r="K23" s="626"/>
      <c r="L23" s="626"/>
      <c r="M23" s="626"/>
      <c r="N23" s="626"/>
      <c r="O23" s="626"/>
      <c r="P23" s="626"/>
      <c r="Q23" s="627"/>
      <c r="R23" s="628" t="s">
        <v>130</v>
      </c>
      <c r="S23" s="629"/>
      <c r="T23" s="629"/>
      <c r="U23" s="629"/>
      <c r="V23" s="629"/>
      <c r="W23" s="629"/>
      <c r="X23" s="629"/>
      <c r="Y23" s="630"/>
      <c r="Z23" s="655" t="s">
        <v>130</v>
      </c>
      <c r="AA23" s="655"/>
      <c r="AB23" s="655"/>
      <c r="AC23" s="655"/>
      <c r="AD23" s="656" t="s">
        <v>130</v>
      </c>
      <c r="AE23" s="656"/>
      <c r="AF23" s="656"/>
      <c r="AG23" s="656"/>
      <c r="AH23" s="656"/>
      <c r="AI23" s="656"/>
      <c r="AJ23" s="656"/>
      <c r="AK23" s="656"/>
      <c r="AL23" s="631" t="s">
        <v>130</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240</v>
      </c>
      <c r="BH23" s="629"/>
      <c r="BI23" s="629"/>
      <c r="BJ23" s="629"/>
      <c r="BK23" s="629"/>
      <c r="BL23" s="629"/>
      <c r="BM23" s="629"/>
      <c r="BN23" s="630"/>
      <c r="BO23" s="655" t="s">
        <v>240</v>
      </c>
      <c r="BP23" s="655"/>
      <c r="BQ23" s="655"/>
      <c r="BR23" s="655"/>
      <c r="BS23" s="656" t="s">
        <v>130</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2">
      <c r="B24" s="625" t="s">
        <v>290</v>
      </c>
      <c r="C24" s="626"/>
      <c r="D24" s="626"/>
      <c r="E24" s="626"/>
      <c r="F24" s="626"/>
      <c r="G24" s="626"/>
      <c r="H24" s="626"/>
      <c r="I24" s="626"/>
      <c r="J24" s="626"/>
      <c r="K24" s="626"/>
      <c r="L24" s="626"/>
      <c r="M24" s="626"/>
      <c r="N24" s="626"/>
      <c r="O24" s="626"/>
      <c r="P24" s="626"/>
      <c r="Q24" s="627"/>
      <c r="R24" s="628" t="s">
        <v>130</v>
      </c>
      <c r="S24" s="629"/>
      <c r="T24" s="629"/>
      <c r="U24" s="629"/>
      <c r="V24" s="629"/>
      <c r="W24" s="629"/>
      <c r="X24" s="629"/>
      <c r="Y24" s="630"/>
      <c r="Z24" s="655" t="s">
        <v>240</v>
      </c>
      <c r="AA24" s="655"/>
      <c r="AB24" s="655"/>
      <c r="AC24" s="655"/>
      <c r="AD24" s="656" t="s">
        <v>130</v>
      </c>
      <c r="AE24" s="656"/>
      <c r="AF24" s="656"/>
      <c r="AG24" s="656"/>
      <c r="AH24" s="656"/>
      <c r="AI24" s="656"/>
      <c r="AJ24" s="656"/>
      <c r="AK24" s="656"/>
      <c r="AL24" s="631" t="s">
        <v>240</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240</v>
      </c>
      <c r="BH24" s="629"/>
      <c r="BI24" s="629"/>
      <c r="BJ24" s="629"/>
      <c r="BK24" s="629"/>
      <c r="BL24" s="629"/>
      <c r="BM24" s="629"/>
      <c r="BN24" s="630"/>
      <c r="BO24" s="655" t="s">
        <v>130</v>
      </c>
      <c r="BP24" s="655"/>
      <c r="BQ24" s="655"/>
      <c r="BR24" s="655"/>
      <c r="BS24" s="656" t="s">
        <v>130</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170356490</v>
      </c>
      <c r="CS24" s="682"/>
      <c r="CT24" s="682"/>
      <c r="CU24" s="682"/>
      <c r="CV24" s="682"/>
      <c r="CW24" s="682"/>
      <c r="CX24" s="682"/>
      <c r="CY24" s="725"/>
      <c r="CZ24" s="726">
        <v>55.9</v>
      </c>
      <c r="DA24" s="700"/>
      <c r="DB24" s="700"/>
      <c r="DC24" s="729"/>
      <c r="DD24" s="724">
        <v>89942916</v>
      </c>
      <c r="DE24" s="682"/>
      <c r="DF24" s="682"/>
      <c r="DG24" s="682"/>
      <c r="DH24" s="682"/>
      <c r="DI24" s="682"/>
      <c r="DJ24" s="682"/>
      <c r="DK24" s="725"/>
      <c r="DL24" s="724">
        <v>89343129</v>
      </c>
      <c r="DM24" s="682"/>
      <c r="DN24" s="682"/>
      <c r="DO24" s="682"/>
      <c r="DP24" s="682"/>
      <c r="DQ24" s="682"/>
      <c r="DR24" s="682"/>
      <c r="DS24" s="682"/>
      <c r="DT24" s="682"/>
      <c r="DU24" s="682"/>
      <c r="DV24" s="725"/>
      <c r="DW24" s="726">
        <v>50</v>
      </c>
      <c r="DX24" s="700"/>
      <c r="DY24" s="700"/>
      <c r="DZ24" s="700"/>
      <c r="EA24" s="700"/>
      <c r="EB24" s="700"/>
      <c r="EC24" s="727"/>
    </row>
    <row r="25" spans="2:133" ht="11.25" customHeight="1" x14ac:dyDescent="0.2">
      <c r="B25" s="625" t="s">
        <v>293</v>
      </c>
      <c r="C25" s="626"/>
      <c r="D25" s="626"/>
      <c r="E25" s="626"/>
      <c r="F25" s="626"/>
      <c r="G25" s="626"/>
      <c r="H25" s="626"/>
      <c r="I25" s="626"/>
      <c r="J25" s="626"/>
      <c r="K25" s="626"/>
      <c r="L25" s="626"/>
      <c r="M25" s="626"/>
      <c r="N25" s="626"/>
      <c r="O25" s="626"/>
      <c r="P25" s="626"/>
      <c r="Q25" s="627"/>
      <c r="R25" s="628" t="s">
        <v>130</v>
      </c>
      <c r="S25" s="629"/>
      <c r="T25" s="629"/>
      <c r="U25" s="629"/>
      <c r="V25" s="629"/>
      <c r="W25" s="629"/>
      <c r="X25" s="629"/>
      <c r="Y25" s="630"/>
      <c r="Z25" s="655" t="s">
        <v>240</v>
      </c>
      <c r="AA25" s="655"/>
      <c r="AB25" s="655"/>
      <c r="AC25" s="655"/>
      <c r="AD25" s="656" t="s">
        <v>130</v>
      </c>
      <c r="AE25" s="656"/>
      <c r="AF25" s="656"/>
      <c r="AG25" s="656"/>
      <c r="AH25" s="656"/>
      <c r="AI25" s="656"/>
      <c r="AJ25" s="656"/>
      <c r="AK25" s="656"/>
      <c r="AL25" s="631" t="s">
        <v>240</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240</v>
      </c>
      <c r="BP25" s="655"/>
      <c r="BQ25" s="655"/>
      <c r="BR25" s="655"/>
      <c r="BS25" s="656" t="s">
        <v>240</v>
      </c>
      <c r="BT25" s="656"/>
      <c r="BU25" s="656"/>
      <c r="BV25" s="656"/>
      <c r="BW25" s="656"/>
      <c r="BX25" s="656"/>
      <c r="BY25" s="656"/>
      <c r="BZ25" s="656"/>
      <c r="CA25" s="656"/>
      <c r="CB25" s="714"/>
      <c r="CD25" s="670" t="s">
        <v>295</v>
      </c>
      <c r="CE25" s="667"/>
      <c r="CF25" s="667"/>
      <c r="CG25" s="667"/>
      <c r="CH25" s="667"/>
      <c r="CI25" s="667"/>
      <c r="CJ25" s="667"/>
      <c r="CK25" s="667"/>
      <c r="CL25" s="667"/>
      <c r="CM25" s="667"/>
      <c r="CN25" s="667"/>
      <c r="CO25" s="667"/>
      <c r="CP25" s="667"/>
      <c r="CQ25" s="668"/>
      <c r="CR25" s="628">
        <v>43889055</v>
      </c>
      <c r="CS25" s="639"/>
      <c r="CT25" s="639"/>
      <c r="CU25" s="639"/>
      <c r="CV25" s="639"/>
      <c r="CW25" s="639"/>
      <c r="CX25" s="639"/>
      <c r="CY25" s="640"/>
      <c r="CZ25" s="631">
        <v>14.4</v>
      </c>
      <c r="DA25" s="641"/>
      <c r="DB25" s="641"/>
      <c r="DC25" s="642"/>
      <c r="DD25" s="634">
        <v>40545850</v>
      </c>
      <c r="DE25" s="639"/>
      <c r="DF25" s="639"/>
      <c r="DG25" s="639"/>
      <c r="DH25" s="639"/>
      <c r="DI25" s="639"/>
      <c r="DJ25" s="639"/>
      <c r="DK25" s="640"/>
      <c r="DL25" s="634">
        <v>39976108</v>
      </c>
      <c r="DM25" s="639"/>
      <c r="DN25" s="639"/>
      <c r="DO25" s="639"/>
      <c r="DP25" s="639"/>
      <c r="DQ25" s="639"/>
      <c r="DR25" s="639"/>
      <c r="DS25" s="639"/>
      <c r="DT25" s="639"/>
      <c r="DU25" s="639"/>
      <c r="DV25" s="640"/>
      <c r="DW25" s="631">
        <v>22.4</v>
      </c>
      <c r="DX25" s="641"/>
      <c r="DY25" s="641"/>
      <c r="DZ25" s="641"/>
      <c r="EA25" s="641"/>
      <c r="EB25" s="641"/>
      <c r="EC25" s="662"/>
    </row>
    <row r="26" spans="2:133" ht="11.25" customHeight="1" x14ac:dyDescent="0.2">
      <c r="B26" s="625" t="s">
        <v>296</v>
      </c>
      <c r="C26" s="626"/>
      <c r="D26" s="626"/>
      <c r="E26" s="626"/>
      <c r="F26" s="626"/>
      <c r="G26" s="626"/>
      <c r="H26" s="626"/>
      <c r="I26" s="626"/>
      <c r="J26" s="626"/>
      <c r="K26" s="626"/>
      <c r="L26" s="626"/>
      <c r="M26" s="626"/>
      <c r="N26" s="626"/>
      <c r="O26" s="626"/>
      <c r="P26" s="626"/>
      <c r="Q26" s="627"/>
      <c r="R26" s="628" t="s">
        <v>130</v>
      </c>
      <c r="S26" s="629"/>
      <c r="T26" s="629"/>
      <c r="U26" s="629"/>
      <c r="V26" s="629"/>
      <c r="W26" s="629"/>
      <c r="X26" s="629"/>
      <c r="Y26" s="630"/>
      <c r="Z26" s="655" t="s">
        <v>240</v>
      </c>
      <c r="AA26" s="655"/>
      <c r="AB26" s="655"/>
      <c r="AC26" s="655"/>
      <c r="AD26" s="656" t="s">
        <v>240</v>
      </c>
      <c r="AE26" s="656"/>
      <c r="AF26" s="656"/>
      <c r="AG26" s="656"/>
      <c r="AH26" s="656"/>
      <c r="AI26" s="656"/>
      <c r="AJ26" s="656"/>
      <c r="AK26" s="656"/>
      <c r="AL26" s="631" t="s">
        <v>240</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130</v>
      </c>
      <c r="BH26" s="629"/>
      <c r="BI26" s="629"/>
      <c r="BJ26" s="629"/>
      <c r="BK26" s="629"/>
      <c r="BL26" s="629"/>
      <c r="BM26" s="629"/>
      <c r="BN26" s="630"/>
      <c r="BO26" s="655" t="s">
        <v>130</v>
      </c>
      <c r="BP26" s="655"/>
      <c r="BQ26" s="655"/>
      <c r="BR26" s="655"/>
      <c r="BS26" s="656" t="s">
        <v>130</v>
      </c>
      <c r="BT26" s="656"/>
      <c r="BU26" s="656"/>
      <c r="BV26" s="656"/>
      <c r="BW26" s="656"/>
      <c r="BX26" s="656"/>
      <c r="BY26" s="656"/>
      <c r="BZ26" s="656"/>
      <c r="CA26" s="656"/>
      <c r="CB26" s="714"/>
      <c r="CD26" s="670" t="s">
        <v>298</v>
      </c>
      <c r="CE26" s="667"/>
      <c r="CF26" s="667"/>
      <c r="CG26" s="667"/>
      <c r="CH26" s="667"/>
      <c r="CI26" s="667"/>
      <c r="CJ26" s="667"/>
      <c r="CK26" s="667"/>
      <c r="CL26" s="667"/>
      <c r="CM26" s="667"/>
      <c r="CN26" s="667"/>
      <c r="CO26" s="667"/>
      <c r="CP26" s="667"/>
      <c r="CQ26" s="668"/>
      <c r="CR26" s="628">
        <v>28236402</v>
      </c>
      <c r="CS26" s="629"/>
      <c r="CT26" s="629"/>
      <c r="CU26" s="629"/>
      <c r="CV26" s="629"/>
      <c r="CW26" s="629"/>
      <c r="CX26" s="629"/>
      <c r="CY26" s="630"/>
      <c r="CZ26" s="631">
        <v>9.3000000000000007</v>
      </c>
      <c r="DA26" s="641"/>
      <c r="DB26" s="641"/>
      <c r="DC26" s="642"/>
      <c r="DD26" s="634">
        <v>25937269</v>
      </c>
      <c r="DE26" s="629"/>
      <c r="DF26" s="629"/>
      <c r="DG26" s="629"/>
      <c r="DH26" s="629"/>
      <c r="DI26" s="629"/>
      <c r="DJ26" s="629"/>
      <c r="DK26" s="630"/>
      <c r="DL26" s="634" t="s">
        <v>240</v>
      </c>
      <c r="DM26" s="629"/>
      <c r="DN26" s="629"/>
      <c r="DO26" s="629"/>
      <c r="DP26" s="629"/>
      <c r="DQ26" s="629"/>
      <c r="DR26" s="629"/>
      <c r="DS26" s="629"/>
      <c r="DT26" s="629"/>
      <c r="DU26" s="629"/>
      <c r="DV26" s="630"/>
      <c r="DW26" s="631" t="s">
        <v>130</v>
      </c>
      <c r="DX26" s="641"/>
      <c r="DY26" s="641"/>
      <c r="DZ26" s="641"/>
      <c r="EA26" s="641"/>
      <c r="EB26" s="641"/>
      <c r="EC26" s="662"/>
    </row>
    <row r="27" spans="2:133" ht="11.25" customHeight="1" x14ac:dyDescent="0.2">
      <c r="B27" s="625" t="s">
        <v>299</v>
      </c>
      <c r="C27" s="626"/>
      <c r="D27" s="626"/>
      <c r="E27" s="626"/>
      <c r="F27" s="626"/>
      <c r="G27" s="626"/>
      <c r="H27" s="626"/>
      <c r="I27" s="626"/>
      <c r="J27" s="626"/>
      <c r="K27" s="626"/>
      <c r="L27" s="626"/>
      <c r="M27" s="626"/>
      <c r="N27" s="626"/>
      <c r="O27" s="626"/>
      <c r="P27" s="626"/>
      <c r="Q27" s="627"/>
      <c r="R27" s="628">
        <v>90992986</v>
      </c>
      <c r="S27" s="629"/>
      <c r="T27" s="629"/>
      <c r="U27" s="629"/>
      <c r="V27" s="629"/>
      <c r="W27" s="629"/>
      <c r="X27" s="629"/>
      <c r="Y27" s="630"/>
      <c r="Z27" s="655">
        <v>28.9</v>
      </c>
      <c r="AA27" s="655"/>
      <c r="AB27" s="655"/>
      <c r="AC27" s="655"/>
      <c r="AD27" s="656">
        <v>90992986</v>
      </c>
      <c r="AE27" s="656"/>
      <c r="AF27" s="656"/>
      <c r="AG27" s="656"/>
      <c r="AH27" s="656"/>
      <c r="AI27" s="656"/>
      <c r="AJ27" s="656"/>
      <c r="AK27" s="656"/>
      <c r="AL27" s="631">
        <v>50.9</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69804162</v>
      </c>
      <c r="BH27" s="629"/>
      <c r="BI27" s="629"/>
      <c r="BJ27" s="629"/>
      <c r="BK27" s="629"/>
      <c r="BL27" s="629"/>
      <c r="BM27" s="629"/>
      <c r="BN27" s="630"/>
      <c r="BO27" s="655">
        <v>100</v>
      </c>
      <c r="BP27" s="655"/>
      <c r="BQ27" s="655"/>
      <c r="BR27" s="655"/>
      <c r="BS27" s="656" t="s">
        <v>130</v>
      </c>
      <c r="BT27" s="656"/>
      <c r="BU27" s="656"/>
      <c r="BV27" s="656"/>
      <c r="BW27" s="656"/>
      <c r="BX27" s="656"/>
      <c r="BY27" s="656"/>
      <c r="BZ27" s="656"/>
      <c r="CA27" s="656"/>
      <c r="CB27" s="714"/>
      <c r="CD27" s="670" t="s">
        <v>301</v>
      </c>
      <c r="CE27" s="667"/>
      <c r="CF27" s="667"/>
      <c r="CG27" s="667"/>
      <c r="CH27" s="667"/>
      <c r="CI27" s="667"/>
      <c r="CJ27" s="667"/>
      <c r="CK27" s="667"/>
      <c r="CL27" s="667"/>
      <c r="CM27" s="667"/>
      <c r="CN27" s="667"/>
      <c r="CO27" s="667"/>
      <c r="CP27" s="667"/>
      <c r="CQ27" s="668"/>
      <c r="CR27" s="628">
        <v>119155794</v>
      </c>
      <c r="CS27" s="639"/>
      <c r="CT27" s="639"/>
      <c r="CU27" s="639"/>
      <c r="CV27" s="639"/>
      <c r="CW27" s="639"/>
      <c r="CX27" s="639"/>
      <c r="CY27" s="640"/>
      <c r="CZ27" s="631">
        <v>39.1</v>
      </c>
      <c r="DA27" s="641"/>
      <c r="DB27" s="641"/>
      <c r="DC27" s="642"/>
      <c r="DD27" s="634">
        <v>42085425</v>
      </c>
      <c r="DE27" s="639"/>
      <c r="DF27" s="639"/>
      <c r="DG27" s="639"/>
      <c r="DH27" s="639"/>
      <c r="DI27" s="639"/>
      <c r="DJ27" s="639"/>
      <c r="DK27" s="640"/>
      <c r="DL27" s="634">
        <v>42055380</v>
      </c>
      <c r="DM27" s="639"/>
      <c r="DN27" s="639"/>
      <c r="DO27" s="639"/>
      <c r="DP27" s="639"/>
      <c r="DQ27" s="639"/>
      <c r="DR27" s="639"/>
      <c r="DS27" s="639"/>
      <c r="DT27" s="639"/>
      <c r="DU27" s="639"/>
      <c r="DV27" s="640"/>
      <c r="DW27" s="631">
        <v>23.5</v>
      </c>
      <c r="DX27" s="641"/>
      <c r="DY27" s="641"/>
      <c r="DZ27" s="641"/>
      <c r="EA27" s="641"/>
      <c r="EB27" s="641"/>
      <c r="EC27" s="662"/>
    </row>
    <row r="28" spans="2:133" ht="11.25" customHeight="1" x14ac:dyDescent="0.2">
      <c r="B28" s="625" t="s">
        <v>302</v>
      </c>
      <c r="C28" s="626"/>
      <c r="D28" s="626"/>
      <c r="E28" s="626"/>
      <c r="F28" s="626"/>
      <c r="G28" s="626"/>
      <c r="H28" s="626"/>
      <c r="I28" s="626"/>
      <c r="J28" s="626"/>
      <c r="K28" s="626"/>
      <c r="L28" s="626"/>
      <c r="M28" s="626"/>
      <c r="N28" s="626"/>
      <c r="O28" s="626"/>
      <c r="P28" s="626"/>
      <c r="Q28" s="627"/>
      <c r="R28" s="628">
        <v>69209</v>
      </c>
      <c r="S28" s="629"/>
      <c r="T28" s="629"/>
      <c r="U28" s="629"/>
      <c r="V28" s="629"/>
      <c r="W28" s="629"/>
      <c r="X28" s="629"/>
      <c r="Y28" s="630"/>
      <c r="Z28" s="655">
        <v>0</v>
      </c>
      <c r="AA28" s="655"/>
      <c r="AB28" s="655"/>
      <c r="AC28" s="655"/>
      <c r="AD28" s="656">
        <v>69209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7311641</v>
      </c>
      <c r="CS28" s="629"/>
      <c r="CT28" s="629"/>
      <c r="CU28" s="629"/>
      <c r="CV28" s="629"/>
      <c r="CW28" s="629"/>
      <c r="CX28" s="629"/>
      <c r="CY28" s="630"/>
      <c r="CZ28" s="631">
        <v>2.4</v>
      </c>
      <c r="DA28" s="641"/>
      <c r="DB28" s="641"/>
      <c r="DC28" s="642"/>
      <c r="DD28" s="634">
        <v>7311641</v>
      </c>
      <c r="DE28" s="629"/>
      <c r="DF28" s="629"/>
      <c r="DG28" s="629"/>
      <c r="DH28" s="629"/>
      <c r="DI28" s="629"/>
      <c r="DJ28" s="629"/>
      <c r="DK28" s="630"/>
      <c r="DL28" s="634">
        <v>7311641</v>
      </c>
      <c r="DM28" s="629"/>
      <c r="DN28" s="629"/>
      <c r="DO28" s="629"/>
      <c r="DP28" s="629"/>
      <c r="DQ28" s="629"/>
      <c r="DR28" s="629"/>
      <c r="DS28" s="629"/>
      <c r="DT28" s="629"/>
      <c r="DU28" s="629"/>
      <c r="DV28" s="630"/>
      <c r="DW28" s="631">
        <v>4.0999999999999996</v>
      </c>
      <c r="DX28" s="641"/>
      <c r="DY28" s="641"/>
      <c r="DZ28" s="641"/>
      <c r="EA28" s="641"/>
      <c r="EB28" s="641"/>
      <c r="EC28" s="662"/>
    </row>
    <row r="29" spans="2:133" ht="11.25" customHeight="1" x14ac:dyDescent="0.2">
      <c r="B29" s="625" t="s">
        <v>304</v>
      </c>
      <c r="C29" s="626"/>
      <c r="D29" s="626"/>
      <c r="E29" s="626"/>
      <c r="F29" s="626"/>
      <c r="G29" s="626"/>
      <c r="H29" s="626"/>
      <c r="I29" s="626"/>
      <c r="J29" s="626"/>
      <c r="K29" s="626"/>
      <c r="L29" s="626"/>
      <c r="M29" s="626"/>
      <c r="N29" s="626"/>
      <c r="O29" s="626"/>
      <c r="P29" s="626"/>
      <c r="Q29" s="627"/>
      <c r="R29" s="628">
        <v>1310270</v>
      </c>
      <c r="S29" s="629"/>
      <c r="T29" s="629"/>
      <c r="U29" s="629"/>
      <c r="V29" s="629"/>
      <c r="W29" s="629"/>
      <c r="X29" s="629"/>
      <c r="Y29" s="630"/>
      <c r="Z29" s="655">
        <v>0.4</v>
      </c>
      <c r="AA29" s="655"/>
      <c r="AB29" s="655"/>
      <c r="AC29" s="655"/>
      <c r="AD29" s="656">
        <v>3527</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70" t="s">
        <v>70</v>
      </c>
      <c r="CG29" s="667"/>
      <c r="CH29" s="667"/>
      <c r="CI29" s="667"/>
      <c r="CJ29" s="667"/>
      <c r="CK29" s="667"/>
      <c r="CL29" s="667"/>
      <c r="CM29" s="667"/>
      <c r="CN29" s="667"/>
      <c r="CO29" s="667"/>
      <c r="CP29" s="667"/>
      <c r="CQ29" s="668"/>
      <c r="CR29" s="628">
        <v>7311641</v>
      </c>
      <c r="CS29" s="639"/>
      <c r="CT29" s="639"/>
      <c r="CU29" s="639"/>
      <c r="CV29" s="639"/>
      <c r="CW29" s="639"/>
      <c r="CX29" s="639"/>
      <c r="CY29" s="640"/>
      <c r="CZ29" s="631">
        <v>2.4</v>
      </c>
      <c r="DA29" s="641"/>
      <c r="DB29" s="641"/>
      <c r="DC29" s="642"/>
      <c r="DD29" s="634">
        <v>7311641</v>
      </c>
      <c r="DE29" s="639"/>
      <c r="DF29" s="639"/>
      <c r="DG29" s="639"/>
      <c r="DH29" s="639"/>
      <c r="DI29" s="639"/>
      <c r="DJ29" s="639"/>
      <c r="DK29" s="640"/>
      <c r="DL29" s="634">
        <v>7311641</v>
      </c>
      <c r="DM29" s="639"/>
      <c r="DN29" s="639"/>
      <c r="DO29" s="639"/>
      <c r="DP29" s="639"/>
      <c r="DQ29" s="639"/>
      <c r="DR29" s="639"/>
      <c r="DS29" s="639"/>
      <c r="DT29" s="639"/>
      <c r="DU29" s="639"/>
      <c r="DV29" s="640"/>
      <c r="DW29" s="631">
        <v>4.0999999999999996</v>
      </c>
      <c r="DX29" s="641"/>
      <c r="DY29" s="641"/>
      <c r="DZ29" s="641"/>
      <c r="EA29" s="641"/>
      <c r="EB29" s="641"/>
      <c r="EC29" s="662"/>
    </row>
    <row r="30" spans="2:133" ht="11.25" customHeight="1" x14ac:dyDescent="0.2">
      <c r="B30" s="625" t="s">
        <v>306</v>
      </c>
      <c r="C30" s="626"/>
      <c r="D30" s="626"/>
      <c r="E30" s="626"/>
      <c r="F30" s="626"/>
      <c r="G30" s="626"/>
      <c r="H30" s="626"/>
      <c r="I30" s="626"/>
      <c r="J30" s="626"/>
      <c r="K30" s="626"/>
      <c r="L30" s="626"/>
      <c r="M30" s="626"/>
      <c r="N30" s="626"/>
      <c r="O30" s="626"/>
      <c r="P30" s="626"/>
      <c r="Q30" s="627"/>
      <c r="R30" s="628">
        <v>3721658</v>
      </c>
      <c r="S30" s="629"/>
      <c r="T30" s="629"/>
      <c r="U30" s="629"/>
      <c r="V30" s="629"/>
      <c r="W30" s="629"/>
      <c r="X30" s="629"/>
      <c r="Y30" s="630"/>
      <c r="Z30" s="655">
        <v>1.2</v>
      </c>
      <c r="AA30" s="655"/>
      <c r="AB30" s="655"/>
      <c r="AC30" s="655"/>
      <c r="AD30" s="656">
        <v>2104287</v>
      </c>
      <c r="AE30" s="656"/>
      <c r="AF30" s="656"/>
      <c r="AG30" s="656"/>
      <c r="AH30" s="656"/>
      <c r="AI30" s="656"/>
      <c r="AJ30" s="656"/>
      <c r="AK30" s="656"/>
      <c r="AL30" s="631">
        <v>1.2</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70" t="s">
        <v>309</v>
      </c>
      <c r="CG30" s="667"/>
      <c r="CH30" s="667"/>
      <c r="CI30" s="667"/>
      <c r="CJ30" s="667"/>
      <c r="CK30" s="667"/>
      <c r="CL30" s="667"/>
      <c r="CM30" s="667"/>
      <c r="CN30" s="667"/>
      <c r="CO30" s="667"/>
      <c r="CP30" s="667"/>
      <c r="CQ30" s="668"/>
      <c r="CR30" s="628">
        <v>6928185</v>
      </c>
      <c r="CS30" s="629"/>
      <c r="CT30" s="629"/>
      <c r="CU30" s="629"/>
      <c r="CV30" s="629"/>
      <c r="CW30" s="629"/>
      <c r="CX30" s="629"/>
      <c r="CY30" s="630"/>
      <c r="CZ30" s="631">
        <v>2.2999999999999998</v>
      </c>
      <c r="DA30" s="641"/>
      <c r="DB30" s="641"/>
      <c r="DC30" s="642"/>
      <c r="DD30" s="634">
        <v>6928185</v>
      </c>
      <c r="DE30" s="629"/>
      <c r="DF30" s="629"/>
      <c r="DG30" s="629"/>
      <c r="DH30" s="629"/>
      <c r="DI30" s="629"/>
      <c r="DJ30" s="629"/>
      <c r="DK30" s="630"/>
      <c r="DL30" s="634">
        <v>6928185</v>
      </c>
      <c r="DM30" s="629"/>
      <c r="DN30" s="629"/>
      <c r="DO30" s="629"/>
      <c r="DP30" s="629"/>
      <c r="DQ30" s="629"/>
      <c r="DR30" s="629"/>
      <c r="DS30" s="629"/>
      <c r="DT30" s="629"/>
      <c r="DU30" s="629"/>
      <c r="DV30" s="630"/>
      <c r="DW30" s="631">
        <v>3.9</v>
      </c>
      <c r="DX30" s="641"/>
      <c r="DY30" s="641"/>
      <c r="DZ30" s="641"/>
      <c r="EA30" s="641"/>
      <c r="EB30" s="641"/>
      <c r="EC30" s="662"/>
    </row>
    <row r="31" spans="2:133" ht="11.25" customHeight="1" x14ac:dyDescent="0.2">
      <c r="B31" s="625" t="s">
        <v>310</v>
      </c>
      <c r="C31" s="626"/>
      <c r="D31" s="626"/>
      <c r="E31" s="626"/>
      <c r="F31" s="626"/>
      <c r="G31" s="626"/>
      <c r="H31" s="626"/>
      <c r="I31" s="626"/>
      <c r="J31" s="626"/>
      <c r="K31" s="626"/>
      <c r="L31" s="626"/>
      <c r="M31" s="626"/>
      <c r="N31" s="626"/>
      <c r="O31" s="626"/>
      <c r="P31" s="626"/>
      <c r="Q31" s="627"/>
      <c r="R31" s="628">
        <v>909311</v>
      </c>
      <c r="S31" s="629"/>
      <c r="T31" s="629"/>
      <c r="U31" s="629"/>
      <c r="V31" s="629"/>
      <c r="W31" s="629"/>
      <c r="X31" s="629"/>
      <c r="Y31" s="630"/>
      <c r="Z31" s="655">
        <v>0.3</v>
      </c>
      <c r="AA31" s="655"/>
      <c r="AB31" s="655"/>
      <c r="AC31" s="655"/>
      <c r="AD31" s="656" t="s">
        <v>130</v>
      </c>
      <c r="AE31" s="656"/>
      <c r="AF31" s="656"/>
      <c r="AG31" s="656"/>
      <c r="AH31" s="656"/>
      <c r="AI31" s="656"/>
      <c r="AJ31" s="656"/>
      <c r="AK31" s="656"/>
      <c r="AL31" s="631" t="s">
        <v>130</v>
      </c>
      <c r="AM31" s="632"/>
      <c r="AN31" s="632"/>
      <c r="AO31" s="657"/>
      <c r="AP31" s="703" t="s">
        <v>311</v>
      </c>
      <c r="AQ31" s="704"/>
      <c r="AR31" s="704"/>
      <c r="AS31" s="704"/>
      <c r="AT31" s="709" t="s">
        <v>312</v>
      </c>
      <c r="AU31" s="217"/>
      <c r="AV31" s="217"/>
      <c r="AW31" s="217"/>
      <c r="AX31" s="695" t="s">
        <v>190</v>
      </c>
      <c r="AY31" s="696"/>
      <c r="AZ31" s="696"/>
      <c r="BA31" s="696"/>
      <c r="BB31" s="696"/>
      <c r="BC31" s="696"/>
      <c r="BD31" s="696"/>
      <c r="BE31" s="696"/>
      <c r="BF31" s="697"/>
      <c r="BG31" s="698">
        <v>99</v>
      </c>
      <c r="BH31" s="699"/>
      <c r="BI31" s="699"/>
      <c r="BJ31" s="699"/>
      <c r="BK31" s="699"/>
      <c r="BL31" s="699"/>
      <c r="BM31" s="700">
        <v>98.3</v>
      </c>
      <c r="BN31" s="699"/>
      <c r="BO31" s="699"/>
      <c r="BP31" s="699"/>
      <c r="BQ31" s="701"/>
      <c r="BR31" s="698">
        <v>99</v>
      </c>
      <c r="BS31" s="699"/>
      <c r="BT31" s="699"/>
      <c r="BU31" s="699"/>
      <c r="BV31" s="699"/>
      <c r="BW31" s="699"/>
      <c r="BX31" s="700">
        <v>98</v>
      </c>
      <c r="BY31" s="699"/>
      <c r="BZ31" s="699"/>
      <c r="CA31" s="699"/>
      <c r="CB31" s="701"/>
      <c r="CD31" s="717"/>
      <c r="CE31" s="718"/>
      <c r="CF31" s="670" t="s">
        <v>313</v>
      </c>
      <c r="CG31" s="667"/>
      <c r="CH31" s="667"/>
      <c r="CI31" s="667"/>
      <c r="CJ31" s="667"/>
      <c r="CK31" s="667"/>
      <c r="CL31" s="667"/>
      <c r="CM31" s="667"/>
      <c r="CN31" s="667"/>
      <c r="CO31" s="667"/>
      <c r="CP31" s="667"/>
      <c r="CQ31" s="668"/>
      <c r="CR31" s="628">
        <v>383456</v>
      </c>
      <c r="CS31" s="639"/>
      <c r="CT31" s="639"/>
      <c r="CU31" s="639"/>
      <c r="CV31" s="639"/>
      <c r="CW31" s="639"/>
      <c r="CX31" s="639"/>
      <c r="CY31" s="640"/>
      <c r="CZ31" s="631">
        <v>0.1</v>
      </c>
      <c r="DA31" s="641"/>
      <c r="DB31" s="641"/>
      <c r="DC31" s="642"/>
      <c r="DD31" s="634">
        <v>383456</v>
      </c>
      <c r="DE31" s="639"/>
      <c r="DF31" s="639"/>
      <c r="DG31" s="639"/>
      <c r="DH31" s="639"/>
      <c r="DI31" s="639"/>
      <c r="DJ31" s="639"/>
      <c r="DK31" s="640"/>
      <c r="DL31" s="634">
        <v>383456</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2">
      <c r="B32" s="625" t="s">
        <v>314</v>
      </c>
      <c r="C32" s="626"/>
      <c r="D32" s="626"/>
      <c r="E32" s="626"/>
      <c r="F32" s="626"/>
      <c r="G32" s="626"/>
      <c r="H32" s="626"/>
      <c r="I32" s="626"/>
      <c r="J32" s="626"/>
      <c r="K32" s="626"/>
      <c r="L32" s="626"/>
      <c r="M32" s="626"/>
      <c r="N32" s="626"/>
      <c r="O32" s="626"/>
      <c r="P32" s="626"/>
      <c r="Q32" s="627"/>
      <c r="R32" s="628">
        <v>79645053</v>
      </c>
      <c r="S32" s="629"/>
      <c r="T32" s="629"/>
      <c r="U32" s="629"/>
      <c r="V32" s="629"/>
      <c r="W32" s="629"/>
      <c r="X32" s="629"/>
      <c r="Y32" s="630"/>
      <c r="Z32" s="655">
        <v>25.3</v>
      </c>
      <c r="AA32" s="655"/>
      <c r="AB32" s="655"/>
      <c r="AC32" s="655"/>
      <c r="AD32" s="656" t="s">
        <v>130</v>
      </c>
      <c r="AE32" s="656"/>
      <c r="AF32" s="656"/>
      <c r="AG32" s="656"/>
      <c r="AH32" s="656"/>
      <c r="AI32" s="656"/>
      <c r="AJ32" s="656"/>
      <c r="AK32" s="656"/>
      <c r="AL32" s="631" t="s">
        <v>130</v>
      </c>
      <c r="AM32" s="632"/>
      <c r="AN32" s="632"/>
      <c r="AO32" s="657"/>
      <c r="AP32" s="705"/>
      <c r="AQ32" s="706"/>
      <c r="AR32" s="706"/>
      <c r="AS32" s="706"/>
      <c r="AT32" s="710"/>
      <c r="AU32" s="216" t="s">
        <v>315</v>
      </c>
      <c r="AV32" s="216"/>
      <c r="AW32" s="216"/>
      <c r="AX32" s="625" t="s">
        <v>316</v>
      </c>
      <c r="AY32" s="626"/>
      <c r="AZ32" s="626"/>
      <c r="BA32" s="626"/>
      <c r="BB32" s="626"/>
      <c r="BC32" s="626"/>
      <c r="BD32" s="626"/>
      <c r="BE32" s="626"/>
      <c r="BF32" s="627"/>
      <c r="BG32" s="702">
        <v>99</v>
      </c>
      <c r="BH32" s="639"/>
      <c r="BI32" s="639"/>
      <c r="BJ32" s="639"/>
      <c r="BK32" s="639"/>
      <c r="BL32" s="639"/>
      <c r="BM32" s="632">
        <v>98.2</v>
      </c>
      <c r="BN32" s="694"/>
      <c r="BO32" s="694"/>
      <c r="BP32" s="694"/>
      <c r="BQ32" s="666"/>
      <c r="BR32" s="702">
        <v>99</v>
      </c>
      <c r="BS32" s="639"/>
      <c r="BT32" s="639"/>
      <c r="BU32" s="639"/>
      <c r="BV32" s="639"/>
      <c r="BW32" s="639"/>
      <c r="BX32" s="632">
        <v>97.9</v>
      </c>
      <c r="BY32" s="694"/>
      <c r="BZ32" s="694"/>
      <c r="CA32" s="694"/>
      <c r="CB32" s="666"/>
      <c r="CD32" s="719"/>
      <c r="CE32" s="720"/>
      <c r="CF32" s="670" t="s">
        <v>317</v>
      </c>
      <c r="CG32" s="667"/>
      <c r="CH32" s="667"/>
      <c r="CI32" s="667"/>
      <c r="CJ32" s="667"/>
      <c r="CK32" s="667"/>
      <c r="CL32" s="667"/>
      <c r="CM32" s="667"/>
      <c r="CN32" s="667"/>
      <c r="CO32" s="667"/>
      <c r="CP32" s="667"/>
      <c r="CQ32" s="668"/>
      <c r="CR32" s="628" t="s">
        <v>130</v>
      </c>
      <c r="CS32" s="629"/>
      <c r="CT32" s="629"/>
      <c r="CU32" s="629"/>
      <c r="CV32" s="629"/>
      <c r="CW32" s="629"/>
      <c r="CX32" s="629"/>
      <c r="CY32" s="630"/>
      <c r="CZ32" s="631" t="s">
        <v>130</v>
      </c>
      <c r="DA32" s="641"/>
      <c r="DB32" s="641"/>
      <c r="DC32" s="642"/>
      <c r="DD32" s="634" t="s">
        <v>130</v>
      </c>
      <c r="DE32" s="629"/>
      <c r="DF32" s="629"/>
      <c r="DG32" s="629"/>
      <c r="DH32" s="629"/>
      <c r="DI32" s="629"/>
      <c r="DJ32" s="629"/>
      <c r="DK32" s="630"/>
      <c r="DL32" s="634" t="s">
        <v>130</v>
      </c>
      <c r="DM32" s="629"/>
      <c r="DN32" s="629"/>
      <c r="DO32" s="629"/>
      <c r="DP32" s="629"/>
      <c r="DQ32" s="629"/>
      <c r="DR32" s="629"/>
      <c r="DS32" s="629"/>
      <c r="DT32" s="629"/>
      <c r="DU32" s="629"/>
      <c r="DV32" s="630"/>
      <c r="DW32" s="631" t="s">
        <v>130</v>
      </c>
      <c r="DX32" s="641"/>
      <c r="DY32" s="641"/>
      <c r="DZ32" s="641"/>
      <c r="EA32" s="641"/>
      <c r="EB32" s="641"/>
      <c r="EC32" s="662"/>
    </row>
    <row r="33" spans="2:133" ht="11.25" customHeight="1" x14ac:dyDescent="0.2">
      <c r="B33" s="691" t="s">
        <v>318</v>
      </c>
      <c r="C33" s="692"/>
      <c r="D33" s="692"/>
      <c r="E33" s="692"/>
      <c r="F33" s="692"/>
      <c r="G33" s="692"/>
      <c r="H33" s="692"/>
      <c r="I33" s="692"/>
      <c r="J33" s="692"/>
      <c r="K33" s="692"/>
      <c r="L33" s="692"/>
      <c r="M33" s="692"/>
      <c r="N33" s="692"/>
      <c r="O33" s="692"/>
      <c r="P33" s="692"/>
      <c r="Q33" s="693"/>
      <c r="R33" s="628">
        <v>91212189</v>
      </c>
      <c r="S33" s="629"/>
      <c r="T33" s="629"/>
      <c r="U33" s="629"/>
      <c r="V33" s="629"/>
      <c r="W33" s="629"/>
      <c r="X33" s="629"/>
      <c r="Y33" s="630"/>
      <c r="Z33" s="655">
        <v>28.9</v>
      </c>
      <c r="AA33" s="655"/>
      <c r="AB33" s="655"/>
      <c r="AC33" s="655"/>
      <c r="AD33" s="656">
        <v>85328271</v>
      </c>
      <c r="AE33" s="656"/>
      <c r="AF33" s="656"/>
      <c r="AG33" s="656"/>
      <c r="AH33" s="656"/>
      <c r="AI33" s="656"/>
      <c r="AJ33" s="656"/>
      <c r="AK33" s="656"/>
      <c r="AL33" s="631">
        <v>47.7</v>
      </c>
      <c r="AM33" s="632"/>
      <c r="AN33" s="632"/>
      <c r="AO33" s="657"/>
      <c r="AP33" s="707"/>
      <c r="AQ33" s="708"/>
      <c r="AR33" s="708"/>
      <c r="AS33" s="708"/>
      <c r="AT33" s="711"/>
      <c r="AU33" s="218"/>
      <c r="AV33" s="218"/>
      <c r="AW33" s="218"/>
      <c r="AX33" s="605" t="s">
        <v>319</v>
      </c>
      <c r="AY33" s="606"/>
      <c r="AZ33" s="606"/>
      <c r="BA33" s="606"/>
      <c r="BB33" s="606"/>
      <c r="BC33" s="606"/>
      <c r="BD33" s="606"/>
      <c r="BE33" s="606"/>
      <c r="BF33" s="607"/>
      <c r="BG33" s="690" t="s">
        <v>130</v>
      </c>
      <c r="BH33" s="609"/>
      <c r="BI33" s="609"/>
      <c r="BJ33" s="609"/>
      <c r="BK33" s="609"/>
      <c r="BL33" s="609"/>
      <c r="BM33" s="647" t="s">
        <v>240</v>
      </c>
      <c r="BN33" s="609"/>
      <c r="BO33" s="609"/>
      <c r="BP33" s="609"/>
      <c r="BQ33" s="658"/>
      <c r="BR33" s="690" t="s">
        <v>240</v>
      </c>
      <c r="BS33" s="609"/>
      <c r="BT33" s="609"/>
      <c r="BU33" s="609"/>
      <c r="BV33" s="609"/>
      <c r="BW33" s="609"/>
      <c r="BX33" s="647" t="s">
        <v>240</v>
      </c>
      <c r="BY33" s="609"/>
      <c r="BZ33" s="609"/>
      <c r="CA33" s="609"/>
      <c r="CB33" s="658"/>
      <c r="CD33" s="670" t="s">
        <v>320</v>
      </c>
      <c r="CE33" s="667"/>
      <c r="CF33" s="667"/>
      <c r="CG33" s="667"/>
      <c r="CH33" s="667"/>
      <c r="CI33" s="667"/>
      <c r="CJ33" s="667"/>
      <c r="CK33" s="667"/>
      <c r="CL33" s="667"/>
      <c r="CM33" s="667"/>
      <c r="CN33" s="667"/>
      <c r="CO33" s="667"/>
      <c r="CP33" s="667"/>
      <c r="CQ33" s="668"/>
      <c r="CR33" s="628">
        <v>106384761</v>
      </c>
      <c r="CS33" s="639"/>
      <c r="CT33" s="639"/>
      <c r="CU33" s="639"/>
      <c r="CV33" s="639"/>
      <c r="CW33" s="639"/>
      <c r="CX33" s="639"/>
      <c r="CY33" s="640"/>
      <c r="CZ33" s="631">
        <v>34.9</v>
      </c>
      <c r="DA33" s="641"/>
      <c r="DB33" s="641"/>
      <c r="DC33" s="642"/>
      <c r="DD33" s="634">
        <v>81572738</v>
      </c>
      <c r="DE33" s="639"/>
      <c r="DF33" s="639"/>
      <c r="DG33" s="639"/>
      <c r="DH33" s="639"/>
      <c r="DI33" s="639"/>
      <c r="DJ33" s="639"/>
      <c r="DK33" s="640"/>
      <c r="DL33" s="634">
        <v>62130743</v>
      </c>
      <c r="DM33" s="639"/>
      <c r="DN33" s="639"/>
      <c r="DO33" s="639"/>
      <c r="DP33" s="639"/>
      <c r="DQ33" s="639"/>
      <c r="DR33" s="639"/>
      <c r="DS33" s="639"/>
      <c r="DT33" s="639"/>
      <c r="DU33" s="639"/>
      <c r="DV33" s="640"/>
      <c r="DW33" s="631">
        <v>34.799999999999997</v>
      </c>
      <c r="DX33" s="641"/>
      <c r="DY33" s="641"/>
      <c r="DZ33" s="641"/>
      <c r="EA33" s="641"/>
      <c r="EB33" s="641"/>
      <c r="EC33" s="662"/>
    </row>
    <row r="34" spans="2:133" ht="11.25" customHeight="1" x14ac:dyDescent="0.2">
      <c r="B34" s="625" t="s">
        <v>321</v>
      </c>
      <c r="C34" s="626"/>
      <c r="D34" s="626"/>
      <c r="E34" s="626"/>
      <c r="F34" s="626"/>
      <c r="G34" s="626"/>
      <c r="H34" s="626"/>
      <c r="I34" s="626"/>
      <c r="J34" s="626"/>
      <c r="K34" s="626"/>
      <c r="L34" s="626"/>
      <c r="M34" s="626"/>
      <c r="N34" s="626"/>
      <c r="O34" s="626"/>
      <c r="P34" s="626"/>
      <c r="Q34" s="627"/>
      <c r="R34" s="628">
        <v>28752084</v>
      </c>
      <c r="S34" s="629"/>
      <c r="T34" s="629"/>
      <c r="U34" s="629"/>
      <c r="V34" s="629"/>
      <c r="W34" s="629"/>
      <c r="X34" s="629"/>
      <c r="Y34" s="630"/>
      <c r="Z34" s="655">
        <v>9.1</v>
      </c>
      <c r="AA34" s="655"/>
      <c r="AB34" s="655"/>
      <c r="AC34" s="655"/>
      <c r="AD34" s="656" t="s">
        <v>240</v>
      </c>
      <c r="AE34" s="656"/>
      <c r="AF34" s="656"/>
      <c r="AG34" s="656"/>
      <c r="AH34" s="656"/>
      <c r="AI34" s="656"/>
      <c r="AJ34" s="656"/>
      <c r="AK34" s="656"/>
      <c r="AL34" s="631" t="s">
        <v>130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322</v>
      </c>
      <c r="CE34" s="667"/>
      <c r="CF34" s="667"/>
      <c r="CG34" s="667"/>
      <c r="CH34" s="667"/>
      <c r="CI34" s="667"/>
      <c r="CJ34" s="667"/>
      <c r="CK34" s="667"/>
      <c r="CL34" s="667"/>
      <c r="CM34" s="667"/>
      <c r="CN34" s="667"/>
      <c r="CO34" s="667"/>
      <c r="CP34" s="667"/>
      <c r="CQ34" s="668"/>
      <c r="CR34" s="628">
        <v>55885301</v>
      </c>
      <c r="CS34" s="629"/>
      <c r="CT34" s="629"/>
      <c r="CU34" s="629"/>
      <c r="CV34" s="629"/>
      <c r="CW34" s="629"/>
      <c r="CX34" s="629"/>
      <c r="CY34" s="630"/>
      <c r="CZ34" s="631">
        <v>18.3</v>
      </c>
      <c r="DA34" s="641"/>
      <c r="DB34" s="641"/>
      <c r="DC34" s="642"/>
      <c r="DD34" s="634">
        <v>41085430</v>
      </c>
      <c r="DE34" s="629"/>
      <c r="DF34" s="629"/>
      <c r="DG34" s="629"/>
      <c r="DH34" s="629"/>
      <c r="DI34" s="629"/>
      <c r="DJ34" s="629"/>
      <c r="DK34" s="630"/>
      <c r="DL34" s="634">
        <v>35880527</v>
      </c>
      <c r="DM34" s="629"/>
      <c r="DN34" s="629"/>
      <c r="DO34" s="629"/>
      <c r="DP34" s="629"/>
      <c r="DQ34" s="629"/>
      <c r="DR34" s="629"/>
      <c r="DS34" s="629"/>
      <c r="DT34" s="629"/>
      <c r="DU34" s="629"/>
      <c r="DV34" s="630"/>
      <c r="DW34" s="631">
        <v>20.100000000000001</v>
      </c>
      <c r="DX34" s="641"/>
      <c r="DY34" s="641"/>
      <c r="DZ34" s="641"/>
      <c r="EA34" s="641"/>
      <c r="EB34" s="641"/>
      <c r="EC34" s="662"/>
    </row>
    <row r="35" spans="2:133" ht="11.25" customHeight="1" x14ac:dyDescent="0.2">
      <c r="B35" s="625" t="s">
        <v>323</v>
      </c>
      <c r="C35" s="626"/>
      <c r="D35" s="626"/>
      <c r="E35" s="626"/>
      <c r="F35" s="626"/>
      <c r="G35" s="626"/>
      <c r="H35" s="626"/>
      <c r="I35" s="626"/>
      <c r="J35" s="626"/>
      <c r="K35" s="626"/>
      <c r="L35" s="626"/>
      <c r="M35" s="626"/>
      <c r="N35" s="626"/>
      <c r="O35" s="626"/>
      <c r="P35" s="626"/>
      <c r="Q35" s="627"/>
      <c r="R35" s="628">
        <v>352248</v>
      </c>
      <c r="S35" s="629"/>
      <c r="T35" s="629"/>
      <c r="U35" s="629"/>
      <c r="V35" s="629"/>
      <c r="W35" s="629"/>
      <c r="X35" s="629"/>
      <c r="Y35" s="630"/>
      <c r="Z35" s="655">
        <v>0.1</v>
      </c>
      <c r="AA35" s="655"/>
      <c r="AB35" s="655"/>
      <c r="AC35" s="655"/>
      <c r="AD35" s="656">
        <v>222911</v>
      </c>
      <c r="AE35" s="656"/>
      <c r="AF35" s="656"/>
      <c r="AG35" s="656"/>
      <c r="AH35" s="656"/>
      <c r="AI35" s="656"/>
      <c r="AJ35" s="656"/>
      <c r="AK35" s="656"/>
      <c r="AL35" s="631">
        <v>0.1</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326</v>
      </c>
      <c r="CE35" s="667"/>
      <c r="CF35" s="667"/>
      <c r="CG35" s="667"/>
      <c r="CH35" s="667"/>
      <c r="CI35" s="667"/>
      <c r="CJ35" s="667"/>
      <c r="CK35" s="667"/>
      <c r="CL35" s="667"/>
      <c r="CM35" s="667"/>
      <c r="CN35" s="667"/>
      <c r="CO35" s="667"/>
      <c r="CP35" s="667"/>
      <c r="CQ35" s="668"/>
      <c r="CR35" s="628">
        <v>2598676</v>
      </c>
      <c r="CS35" s="639"/>
      <c r="CT35" s="639"/>
      <c r="CU35" s="639"/>
      <c r="CV35" s="639"/>
      <c r="CW35" s="639"/>
      <c r="CX35" s="639"/>
      <c r="CY35" s="640"/>
      <c r="CZ35" s="631">
        <v>0.9</v>
      </c>
      <c r="DA35" s="641"/>
      <c r="DB35" s="641"/>
      <c r="DC35" s="642"/>
      <c r="DD35" s="634">
        <v>2504598</v>
      </c>
      <c r="DE35" s="639"/>
      <c r="DF35" s="639"/>
      <c r="DG35" s="639"/>
      <c r="DH35" s="639"/>
      <c r="DI35" s="639"/>
      <c r="DJ35" s="639"/>
      <c r="DK35" s="640"/>
      <c r="DL35" s="634">
        <v>2504598</v>
      </c>
      <c r="DM35" s="639"/>
      <c r="DN35" s="639"/>
      <c r="DO35" s="639"/>
      <c r="DP35" s="639"/>
      <c r="DQ35" s="639"/>
      <c r="DR35" s="639"/>
      <c r="DS35" s="639"/>
      <c r="DT35" s="639"/>
      <c r="DU35" s="639"/>
      <c r="DV35" s="640"/>
      <c r="DW35" s="631">
        <v>1.4</v>
      </c>
      <c r="DX35" s="641"/>
      <c r="DY35" s="641"/>
      <c r="DZ35" s="641"/>
      <c r="EA35" s="641"/>
      <c r="EB35" s="641"/>
      <c r="EC35" s="662"/>
    </row>
    <row r="36" spans="2:133" ht="11.25" customHeight="1" x14ac:dyDescent="0.2">
      <c r="B36" s="625" t="s">
        <v>327</v>
      </c>
      <c r="C36" s="626"/>
      <c r="D36" s="626"/>
      <c r="E36" s="626"/>
      <c r="F36" s="626"/>
      <c r="G36" s="626"/>
      <c r="H36" s="626"/>
      <c r="I36" s="626"/>
      <c r="J36" s="626"/>
      <c r="K36" s="626"/>
      <c r="L36" s="626"/>
      <c r="M36" s="626"/>
      <c r="N36" s="626"/>
      <c r="O36" s="626"/>
      <c r="P36" s="626"/>
      <c r="Q36" s="627"/>
      <c r="R36" s="628">
        <v>109371</v>
      </c>
      <c r="S36" s="629"/>
      <c r="T36" s="629"/>
      <c r="U36" s="629"/>
      <c r="V36" s="629"/>
      <c r="W36" s="629"/>
      <c r="X36" s="629"/>
      <c r="Y36" s="630"/>
      <c r="Z36" s="655">
        <v>0</v>
      </c>
      <c r="AA36" s="655"/>
      <c r="AB36" s="655"/>
      <c r="AC36" s="655"/>
      <c r="AD36" s="656" t="s">
        <v>130</v>
      </c>
      <c r="AE36" s="656"/>
      <c r="AF36" s="656"/>
      <c r="AG36" s="656"/>
      <c r="AH36" s="656"/>
      <c r="AI36" s="656"/>
      <c r="AJ36" s="656"/>
      <c r="AK36" s="656"/>
      <c r="AL36" s="631" t="s">
        <v>240</v>
      </c>
      <c r="AM36" s="632"/>
      <c r="AN36" s="632"/>
      <c r="AO36" s="657"/>
      <c r="AP36" s="221"/>
      <c r="AQ36" s="678" t="s">
        <v>328</v>
      </c>
      <c r="AR36" s="679"/>
      <c r="AS36" s="679"/>
      <c r="AT36" s="679"/>
      <c r="AU36" s="679"/>
      <c r="AV36" s="679"/>
      <c r="AW36" s="679"/>
      <c r="AX36" s="679"/>
      <c r="AY36" s="680"/>
      <c r="AZ36" s="681">
        <v>24000152</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707585</v>
      </c>
      <c r="BW36" s="682"/>
      <c r="BX36" s="682"/>
      <c r="BY36" s="682"/>
      <c r="BZ36" s="682"/>
      <c r="CA36" s="682"/>
      <c r="CB36" s="683"/>
      <c r="CD36" s="670" t="s">
        <v>330</v>
      </c>
      <c r="CE36" s="667"/>
      <c r="CF36" s="667"/>
      <c r="CG36" s="667"/>
      <c r="CH36" s="667"/>
      <c r="CI36" s="667"/>
      <c r="CJ36" s="667"/>
      <c r="CK36" s="667"/>
      <c r="CL36" s="667"/>
      <c r="CM36" s="667"/>
      <c r="CN36" s="667"/>
      <c r="CO36" s="667"/>
      <c r="CP36" s="667"/>
      <c r="CQ36" s="668"/>
      <c r="CR36" s="628">
        <v>19521794</v>
      </c>
      <c r="CS36" s="629"/>
      <c r="CT36" s="629"/>
      <c r="CU36" s="629"/>
      <c r="CV36" s="629"/>
      <c r="CW36" s="629"/>
      <c r="CX36" s="629"/>
      <c r="CY36" s="630"/>
      <c r="CZ36" s="631">
        <v>6.4</v>
      </c>
      <c r="DA36" s="641"/>
      <c r="DB36" s="641"/>
      <c r="DC36" s="642"/>
      <c r="DD36" s="634">
        <v>13240840</v>
      </c>
      <c r="DE36" s="629"/>
      <c r="DF36" s="629"/>
      <c r="DG36" s="629"/>
      <c r="DH36" s="629"/>
      <c r="DI36" s="629"/>
      <c r="DJ36" s="629"/>
      <c r="DK36" s="630"/>
      <c r="DL36" s="634">
        <v>7296246</v>
      </c>
      <c r="DM36" s="629"/>
      <c r="DN36" s="629"/>
      <c r="DO36" s="629"/>
      <c r="DP36" s="629"/>
      <c r="DQ36" s="629"/>
      <c r="DR36" s="629"/>
      <c r="DS36" s="629"/>
      <c r="DT36" s="629"/>
      <c r="DU36" s="629"/>
      <c r="DV36" s="630"/>
      <c r="DW36" s="631">
        <v>4.0999999999999996</v>
      </c>
      <c r="DX36" s="641"/>
      <c r="DY36" s="641"/>
      <c r="DZ36" s="641"/>
      <c r="EA36" s="641"/>
      <c r="EB36" s="641"/>
      <c r="EC36" s="662"/>
    </row>
    <row r="37" spans="2:133" ht="11.25" customHeight="1" x14ac:dyDescent="0.2">
      <c r="B37" s="625" t="s">
        <v>331</v>
      </c>
      <c r="C37" s="626"/>
      <c r="D37" s="626"/>
      <c r="E37" s="626"/>
      <c r="F37" s="626"/>
      <c r="G37" s="626"/>
      <c r="H37" s="626"/>
      <c r="I37" s="626"/>
      <c r="J37" s="626"/>
      <c r="K37" s="626"/>
      <c r="L37" s="626"/>
      <c r="M37" s="626"/>
      <c r="N37" s="626"/>
      <c r="O37" s="626"/>
      <c r="P37" s="626"/>
      <c r="Q37" s="627"/>
      <c r="R37" s="628">
        <v>4535675</v>
      </c>
      <c r="S37" s="629"/>
      <c r="T37" s="629"/>
      <c r="U37" s="629"/>
      <c r="V37" s="629"/>
      <c r="W37" s="629"/>
      <c r="X37" s="629"/>
      <c r="Y37" s="630"/>
      <c r="Z37" s="655">
        <v>1.4</v>
      </c>
      <c r="AA37" s="655"/>
      <c r="AB37" s="655"/>
      <c r="AC37" s="655"/>
      <c r="AD37" s="656" t="s">
        <v>240</v>
      </c>
      <c r="AE37" s="656"/>
      <c r="AF37" s="656"/>
      <c r="AG37" s="656"/>
      <c r="AH37" s="656"/>
      <c r="AI37" s="656"/>
      <c r="AJ37" s="656"/>
      <c r="AK37" s="656"/>
      <c r="AL37" s="631" t="s">
        <v>240</v>
      </c>
      <c r="AM37" s="632"/>
      <c r="AN37" s="632"/>
      <c r="AO37" s="657"/>
      <c r="AQ37" s="663" t="s">
        <v>332</v>
      </c>
      <c r="AR37" s="664"/>
      <c r="AS37" s="664"/>
      <c r="AT37" s="664"/>
      <c r="AU37" s="664"/>
      <c r="AV37" s="664"/>
      <c r="AW37" s="664"/>
      <c r="AX37" s="664"/>
      <c r="AY37" s="665"/>
      <c r="AZ37" s="628">
        <v>130456</v>
      </c>
      <c r="BA37" s="629"/>
      <c r="BB37" s="629"/>
      <c r="BC37" s="629"/>
      <c r="BD37" s="639"/>
      <c r="BE37" s="639"/>
      <c r="BF37" s="666"/>
      <c r="BG37" s="670" t="s">
        <v>333</v>
      </c>
      <c r="BH37" s="667"/>
      <c r="BI37" s="667"/>
      <c r="BJ37" s="667"/>
      <c r="BK37" s="667"/>
      <c r="BL37" s="667"/>
      <c r="BM37" s="667"/>
      <c r="BN37" s="667"/>
      <c r="BO37" s="667"/>
      <c r="BP37" s="667"/>
      <c r="BQ37" s="667"/>
      <c r="BR37" s="667"/>
      <c r="BS37" s="667"/>
      <c r="BT37" s="667"/>
      <c r="BU37" s="668"/>
      <c r="BV37" s="628">
        <v>707585</v>
      </c>
      <c r="BW37" s="629"/>
      <c r="BX37" s="629"/>
      <c r="BY37" s="629"/>
      <c r="BZ37" s="629"/>
      <c r="CA37" s="629"/>
      <c r="CB37" s="669"/>
      <c r="CD37" s="670" t="s">
        <v>334</v>
      </c>
      <c r="CE37" s="667"/>
      <c r="CF37" s="667"/>
      <c r="CG37" s="667"/>
      <c r="CH37" s="667"/>
      <c r="CI37" s="667"/>
      <c r="CJ37" s="667"/>
      <c r="CK37" s="667"/>
      <c r="CL37" s="667"/>
      <c r="CM37" s="667"/>
      <c r="CN37" s="667"/>
      <c r="CO37" s="667"/>
      <c r="CP37" s="667"/>
      <c r="CQ37" s="668"/>
      <c r="CR37" s="628">
        <v>2832573</v>
      </c>
      <c r="CS37" s="639"/>
      <c r="CT37" s="639"/>
      <c r="CU37" s="639"/>
      <c r="CV37" s="639"/>
      <c r="CW37" s="639"/>
      <c r="CX37" s="639"/>
      <c r="CY37" s="640"/>
      <c r="CZ37" s="631">
        <v>0.9</v>
      </c>
      <c r="DA37" s="641"/>
      <c r="DB37" s="641"/>
      <c r="DC37" s="642"/>
      <c r="DD37" s="634">
        <v>2832573</v>
      </c>
      <c r="DE37" s="639"/>
      <c r="DF37" s="639"/>
      <c r="DG37" s="639"/>
      <c r="DH37" s="639"/>
      <c r="DI37" s="639"/>
      <c r="DJ37" s="639"/>
      <c r="DK37" s="640"/>
      <c r="DL37" s="634">
        <v>2033714</v>
      </c>
      <c r="DM37" s="639"/>
      <c r="DN37" s="639"/>
      <c r="DO37" s="639"/>
      <c r="DP37" s="639"/>
      <c r="DQ37" s="639"/>
      <c r="DR37" s="639"/>
      <c r="DS37" s="639"/>
      <c r="DT37" s="639"/>
      <c r="DU37" s="639"/>
      <c r="DV37" s="640"/>
      <c r="DW37" s="631">
        <v>1.1000000000000001</v>
      </c>
      <c r="DX37" s="641"/>
      <c r="DY37" s="641"/>
      <c r="DZ37" s="641"/>
      <c r="EA37" s="641"/>
      <c r="EB37" s="641"/>
      <c r="EC37" s="662"/>
    </row>
    <row r="38" spans="2:133" ht="11.25" customHeight="1" x14ac:dyDescent="0.2">
      <c r="B38" s="625" t="s">
        <v>335</v>
      </c>
      <c r="C38" s="626"/>
      <c r="D38" s="626"/>
      <c r="E38" s="626"/>
      <c r="F38" s="626"/>
      <c r="G38" s="626"/>
      <c r="H38" s="626"/>
      <c r="I38" s="626"/>
      <c r="J38" s="626"/>
      <c r="K38" s="626"/>
      <c r="L38" s="626"/>
      <c r="M38" s="626"/>
      <c r="N38" s="626"/>
      <c r="O38" s="626"/>
      <c r="P38" s="626"/>
      <c r="Q38" s="627"/>
      <c r="R38" s="628">
        <v>4720187</v>
      </c>
      <c r="S38" s="629"/>
      <c r="T38" s="629"/>
      <c r="U38" s="629"/>
      <c r="V38" s="629"/>
      <c r="W38" s="629"/>
      <c r="X38" s="629"/>
      <c r="Y38" s="630"/>
      <c r="Z38" s="655">
        <v>1.5</v>
      </c>
      <c r="AA38" s="655"/>
      <c r="AB38" s="655"/>
      <c r="AC38" s="655"/>
      <c r="AD38" s="656" t="s">
        <v>240</v>
      </c>
      <c r="AE38" s="656"/>
      <c r="AF38" s="656"/>
      <c r="AG38" s="656"/>
      <c r="AH38" s="656"/>
      <c r="AI38" s="656"/>
      <c r="AJ38" s="656"/>
      <c r="AK38" s="656"/>
      <c r="AL38" s="631" t="s">
        <v>130</v>
      </c>
      <c r="AM38" s="632"/>
      <c r="AN38" s="632"/>
      <c r="AO38" s="657"/>
      <c r="AQ38" s="663" t="s">
        <v>336</v>
      </c>
      <c r="AR38" s="664"/>
      <c r="AS38" s="664"/>
      <c r="AT38" s="664"/>
      <c r="AU38" s="664"/>
      <c r="AV38" s="664"/>
      <c r="AW38" s="664"/>
      <c r="AX38" s="664"/>
      <c r="AY38" s="665"/>
      <c r="AZ38" s="628">
        <v>112400</v>
      </c>
      <c r="BA38" s="629"/>
      <c r="BB38" s="629"/>
      <c r="BC38" s="629"/>
      <c r="BD38" s="639"/>
      <c r="BE38" s="639"/>
      <c r="BF38" s="666"/>
      <c r="BG38" s="670" t="s">
        <v>337</v>
      </c>
      <c r="BH38" s="667"/>
      <c r="BI38" s="667"/>
      <c r="BJ38" s="667"/>
      <c r="BK38" s="667"/>
      <c r="BL38" s="667"/>
      <c r="BM38" s="667"/>
      <c r="BN38" s="667"/>
      <c r="BO38" s="667"/>
      <c r="BP38" s="667"/>
      <c r="BQ38" s="667"/>
      <c r="BR38" s="667"/>
      <c r="BS38" s="667"/>
      <c r="BT38" s="667"/>
      <c r="BU38" s="668"/>
      <c r="BV38" s="628">
        <v>97384</v>
      </c>
      <c r="BW38" s="629"/>
      <c r="BX38" s="629"/>
      <c r="BY38" s="629"/>
      <c r="BZ38" s="629"/>
      <c r="CA38" s="629"/>
      <c r="CB38" s="669"/>
      <c r="CD38" s="670" t="s">
        <v>338</v>
      </c>
      <c r="CE38" s="667"/>
      <c r="CF38" s="667"/>
      <c r="CG38" s="667"/>
      <c r="CH38" s="667"/>
      <c r="CI38" s="667"/>
      <c r="CJ38" s="667"/>
      <c r="CK38" s="667"/>
      <c r="CL38" s="667"/>
      <c r="CM38" s="667"/>
      <c r="CN38" s="667"/>
      <c r="CO38" s="667"/>
      <c r="CP38" s="667"/>
      <c r="CQ38" s="668"/>
      <c r="CR38" s="628">
        <v>24000152</v>
      </c>
      <c r="CS38" s="629"/>
      <c r="CT38" s="629"/>
      <c r="CU38" s="629"/>
      <c r="CV38" s="629"/>
      <c r="CW38" s="629"/>
      <c r="CX38" s="629"/>
      <c r="CY38" s="630"/>
      <c r="CZ38" s="631">
        <v>7.9</v>
      </c>
      <c r="DA38" s="641"/>
      <c r="DB38" s="641"/>
      <c r="DC38" s="642"/>
      <c r="DD38" s="634">
        <v>20646201</v>
      </c>
      <c r="DE38" s="629"/>
      <c r="DF38" s="629"/>
      <c r="DG38" s="629"/>
      <c r="DH38" s="629"/>
      <c r="DI38" s="629"/>
      <c r="DJ38" s="629"/>
      <c r="DK38" s="630"/>
      <c r="DL38" s="634">
        <v>16449372</v>
      </c>
      <c r="DM38" s="629"/>
      <c r="DN38" s="629"/>
      <c r="DO38" s="629"/>
      <c r="DP38" s="629"/>
      <c r="DQ38" s="629"/>
      <c r="DR38" s="629"/>
      <c r="DS38" s="629"/>
      <c r="DT38" s="629"/>
      <c r="DU38" s="629"/>
      <c r="DV38" s="630"/>
      <c r="DW38" s="631">
        <v>9.1999999999999993</v>
      </c>
      <c r="DX38" s="641"/>
      <c r="DY38" s="641"/>
      <c r="DZ38" s="641"/>
      <c r="EA38" s="641"/>
      <c r="EB38" s="641"/>
      <c r="EC38" s="662"/>
    </row>
    <row r="39" spans="2:133" ht="11.25" customHeight="1" x14ac:dyDescent="0.2">
      <c r="B39" s="625" t="s">
        <v>339</v>
      </c>
      <c r="C39" s="626"/>
      <c r="D39" s="626"/>
      <c r="E39" s="626"/>
      <c r="F39" s="626"/>
      <c r="G39" s="626"/>
      <c r="H39" s="626"/>
      <c r="I39" s="626"/>
      <c r="J39" s="626"/>
      <c r="K39" s="626"/>
      <c r="L39" s="626"/>
      <c r="M39" s="626"/>
      <c r="N39" s="626"/>
      <c r="O39" s="626"/>
      <c r="P39" s="626"/>
      <c r="Q39" s="627"/>
      <c r="R39" s="628">
        <v>2775587</v>
      </c>
      <c r="S39" s="629"/>
      <c r="T39" s="629"/>
      <c r="U39" s="629"/>
      <c r="V39" s="629"/>
      <c r="W39" s="629"/>
      <c r="X39" s="629"/>
      <c r="Y39" s="630"/>
      <c r="Z39" s="655">
        <v>0.9</v>
      </c>
      <c r="AA39" s="655"/>
      <c r="AB39" s="655"/>
      <c r="AC39" s="655"/>
      <c r="AD39" s="656">
        <v>8384</v>
      </c>
      <c r="AE39" s="656"/>
      <c r="AF39" s="656"/>
      <c r="AG39" s="656"/>
      <c r="AH39" s="656"/>
      <c r="AI39" s="656"/>
      <c r="AJ39" s="656"/>
      <c r="AK39" s="656"/>
      <c r="AL39" s="631">
        <v>0</v>
      </c>
      <c r="AM39" s="632"/>
      <c r="AN39" s="632"/>
      <c r="AO39" s="657"/>
      <c r="AQ39" s="663" t="s">
        <v>340</v>
      </c>
      <c r="AR39" s="664"/>
      <c r="AS39" s="664"/>
      <c r="AT39" s="664"/>
      <c r="AU39" s="664"/>
      <c r="AV39" s="664"/>
      <c r="AW39" s="664"/>
      <c r="AX39" s="664"/>
      <c r="AY39" s="665"/>
      <c r="AZ39" s="628" t="s">
        <v>130</v>
      </c>
      <c r="BA39" s="629"/>
      <c r="BB39" s="629"/>
      <c r="BC39" s="629"/>
      <c r="BD39" s="639"/>
      <c r="BE39" s="639"/>
      <c r="BF39" s="666"/>
      <c r="BG39" s="670" t="s">
        <v>341</v>
      </c>
      <c r="BH39" s="667"/>
      <c r="BI39" s="667"/>
      <c r="BJ39" s="667"/>
      <c r="BK39" s="667"/>
      <c r="BL39" s="667"/>
      <c r="BM39" s="667"/>
      <c r="BN39" s="667"/>
      <c r="BO39" s="667"/>
      <c r="BP39" s="667"/>
      <c r="BQ39" s="667"/>
      <c r="BR39" s="667"/>
      <c r="BS39" s="667"/>
      <c r="BT39" s="667"/>
      <c r="BU39" s="668"/>
      <c r="BV39" s="628">
        <v>135704</v>
      </c>
      <c r="BW39" s="629"/>
      <c r="BX39" s="629"/>
      <c r="BY39" s="629"/>
      <c r="BZ39" s="629"/>
      <c r="CA39" s="629"/>
      <c r="CB39" s="669"/>
      <c r="CD39" s="670" t="s">
        <v>342</v>
      </c>
      <c r="CE39" s="667"/>
      <c r="CF39" s="667"/>
      <c r="CG39" s="667"/>
      <c r="CH39" s="667"/>
      <c r="CI39" s="667"/>
      <c r="CJ39" s="667"/>
      <c r="CK39" s="667"/>
      <c r="CL39" s="667"/>
      <c r="CM39" s="667"/>
      <c r="CN39" s="667"/>
      <c r="CO39" s="667"/>
      <c r="CP39" s="667"/>
      <c r="CQ39" s="668"/>
      <c r="CR39" s="628">
        <v>1316767</v>
      </c>
      <c r="CS39" s="639"/>
      <c r="CT39" s="639"/>
      <c r="CU39" s="639"/>
      <c r="CV39" s="639"/>
      <c r="CW39" s="639"/>
      <c r="CX39" s="639"/>
      <c r="CY39" s="640"/>
      <c r="CZ39" s="631">
        <v>0.4</v>
      </c>
      <c r="DA39" s="641"/>
      <c r="DB39" s="641"/>
      <c r="DC39" s="642"/>
      <c r="DD39" s="634">
        <v>1156460</v>
      </c>
      <c r="DE39" s="639"/>
      <c r="DF39" s="639"/>
      <c r="DG39" s="639"/>
      <c r="DH39" s="639"/>
      <c r="DI39" s="639"/>
      <c r="DJ39" s="639"/>
      <c r="DK39" s="640"/>
      <c r="DL39" s="634" t="s">
        <v>240</v>
      </c>
      <c r="DM39" s="639"/>
      <c r="DN39" s="639"/>
      <c r="DO39" s="639"/>
      <c r="DP39" s="639"/>
      <c r="DQ39" s="639"/>
      <c r="DR39" s="639"/>
      <c r="DS39" s="639"/>
      <c r="DT39" s="639"/>
      <c r="DU39" s="639"/>
      <c r="DV39" s="640"/>
      <c r="DW39" s="631" t="s">
        <v>130</v>
      </c>
      <c r="DX39" s="641"/>
      <c r="DY39" s="641"/>
      <c r="DZ39" s="641"/>
      <c r="EA39" s="641"/>
      <c r="EB39" s="641"/>
      <c r="EC39" s="662"/>
    </row>
    <row r="40" spans="2:133" ht="11.25" customHeight="1" x14ac:dyDescent="0.2">
      <c r="B40" s="625" t="s">
        <v>343</v>
      </c>
      <c r="C40" s="626"/>
      <c r="D40" s="626"/>
      <c r="E40" s="626"/>
      <c r="F40" s="626"/>
      <c r="G40" s="626"/>
      <c r="H40" s="626"/>
      <c r="I40" s="626"/>
      <c r="J40" s="626"/>
      <c r="K40" s="626"/>
      <c r="L40" s="626"/>
      <c r="M40" s="626"/>
      <c r="N40" s="626"/>
      <c r="O40" s="626"/>
      <c r="P40" s="626"/>
      <c r="Q40" s="627"/>
      <c r="R40" s="628">
        <v>6232000</v>
      </c>
      <c r="S40" s="629"/>
      <c r="T40" s="629"/>
      <c r="U40" s="629"/>
      <c r="V40" s="629"/>
      <c r="W40" s="629"/>
      <c r="X40" s="629"/>
      <c r="Y40" s="630"/>
      <c r="Z40" s="655">
        <v>2</v>
      </c>
      <c r="AA40" s="655"/>
      <c r="AB40" s="655"/>
      <c r="AC40" s="655"/>
      <c r="AD40" s="656" t="s">
        <v>240</v>
      </c>
      <c r="AE40" s="656"/>
      <c r="AF40" s="656"/>
      <c r="AG40" s="656"/>
      <c r="AH40" s="656"/>
      <c r="AI40" s="656"/>
      <c r="AJ40" s="656"/>
      <c r="AK40" s="656"/>
      <c r="AL40" s="631" t="s">
        <v>130</v>
      </c>
      <c r="AM40" s="632"/>
      <c r="AN40" s="632"/>
      <c r="AO40" s="657"/>
      <c r="AQ40" s="663" t="s">
        <v>344</v>
      </c>
      <c r="AR40" s="664"/>
      <c r="AS40" s="664"/>
      <c r="AT40" s="664"/>
      <c r="AU40" s="664"/>
      <c r="AV40" s="664"/>
      <c r="AW40" s="664"/>
      <c r="AX40" s="664"/>
      <c r="AY40" s="665"/>
      <c r="AZ40" s="628" t="s">
        <v>130</v>
      </c>
      <c r="BA40" s="629"/>
      <c r="BB40" s="629"/>
      <c r="BC40" s="629"/>
      <c r="BD40" s="639"/>
      <c r="BE40" s="639"/>
      <c r="BF40" s="666"/>
      <c r="BG40" s="671" t="s">
        <v>345</v>
      </c>
      <c r="BH40" s="672"/>
      <c r="BI40" s="672"/>
      <c r="BJ40" s="672"/>
      <c r="BK40" s="672"/>
      <c r="BL40" s="222"/>
      <c r="BM40" s="667" t="s">
        <v>346</v>
      </c>
      <c r="BN40" s="667"/>
      <c r="BO40" s="667"/>
      <c r="BP40" s="667"/>
      <c r="BQ40" s="667"/>
      <c r="BR40" s="667"/>
      <c r="BS40" s="667"/>
      <c r="BT40" s="667"/>
      <c r="BU40" s="668"/>
      <c r="BV40" s="628">
        <v>127</v>
      </c>
      <c r="BW40" s="629"/>
      <c r="BX40" s="629"/>
      <c r="BY40" s="629"/>
      <c r="BZ40" s="629"/>
      <c r="CA40" s="629"/>
      <c r="CB40" s="669"/>
      <c r="CD40" s="670" t="s">
        <v>347</v>
      </c>
      <c r="CE40" s="667"/>
      <c r="CF40" s="667"/>
      <c r="CG40" s="667"/>
      <c r="CH40" s="667"/>
      <c r="CI40" s="667"/>
      <c r="CJ40" s="667"/>
      <c r="CK40" s="667"/>
      <c r="CL40" s="667"/>
      <c r="CM40" s="667"/>
      <c r="CN40" s="667"/>
      <c r="CO40" s="667"/>
      <c r="CP40" s="667"/>
      <c r="CQ40" s="668"/>
      <c r="CR40" s="628">
        <v>3062071</v>
      </c>
      <c r="CS40" s="629"/>
      <c r="CT40" s="629"/>
      <c r="CU40" s="629"/>
      <c r="CV40" s="629"/>
      <c r="CW40" s="629"/>
      <c r="CX40" s="629"/>
      <c r="CY40" s="630"/>
      <c r="CZ40" s="631">
        <v>1</v>
      </c>
      <c r="DA40" s="641"/>
      <c r="DB40" s="641"/>
      <c r="DC40" s="642"/>
      <c r="DD40" s="634">
        <v>2939209</v>
      </c>
      <c r="DE40" s="629"/>
      <c r="DF40" s="629"/>
      <c r="DG40" s="629"/>
      <c r="DH40" s="629"/>
      <c r="DI40" s="629"/>
      <c r="DJ40" s="629"/>
      <c r="DK40" s="630"/>
      <c r="DL40" s="634" t="s">
        <v>130</v>
      </c>
      <c r="DM40" s="629"/>
      <c r="DN40" s="629"/>
      <c r="DO40" s="629"/>
      <c r="DP40" s="629"/>
      <c r="DQ40" s="629"/>
      <c r="DR40" s="629"/>
      <c r="DS40" s="629"/>
      <c r="DT40" s="629"/>
      <c r="DU40" s="629"/>
      <c r="DV40" s="630"/>
      <c r="DW40" s="631" t="s">
        <v>130</v>
      </c>
      <c r="DX40" s="641"/>
      <c r="DY40" s="641"/>
      <c r="DZ40" s="641"/>
      <c r="EA40" s="641"/>
      <c r="EB40" s="641"/>
      <c r="EC40" s="662"/>
    </row>
    <row r="41" spans="2:133" ht="11.25" customHeight="1" x14ac:dyDescent="0.2">
      <c r="B41" s="625" t="s">
        <v>348</v>
      </c>
      <c r="C41" s="626"/>
      <c r="D41" s="626"/>
      <c r="E41" s="626"/>
      <c r="F41" s="626"/>
      <c r="G41" s="626"/>
      <c r="H41" s="626"/>
      <c r="I41" s="626"/>
      <c r="J41" s="626"/>
      <c r="K41" s="626"/>
      <c r="L41" s="626"/>
      <c r="M41" s="626"/>
      <c r="N41" s="626"/>
      <c r="O41" s="626"/>
      <c r="P41" s="626"/>
      <c r="Q41" s="627"/>
      <c r="R41" s="628" t="s">
        <v>130</v>
      </c>
      <c r="S41" s="629"/>
      <c r="T41" s="629"/>
      <c r="U41" s="629"/>
      <c r="V41" s="629"/>
      <c r="W41" s="629"/>
      <c r="X41" s="629"/>
      <c r="Y41" s="630"/>
      <c r="Z41" s="655" t="s">
        <v>130</v>
      </c>
      <c r="AA41" s="655"/>
      <c r="AB41" s="655"/>
      <c r="AC41" s="655"/>
      <c r="AD41" s="656" t="s">
        <v>240</v>
      </c>
      <c r="AE41" s="656"/>
      <c r="AF41" s="656"/>
      <c r="AG41" s="656"/>
      <c r="AH41" s="656"/>
      <c r="AI41" s="656"/>
      <c r="AJ41" s="656"/>
      <c r="AK41" s="656"/>
      <c r="AL41" s="631" t="s">
        <v>240</v>
      </c>
      <c r="AM41" s="632"/>
      <c r="AN41" s="632"/>
      <c r="AO41" s="657"/>
      <c r="AQ41" s="663" t="s">
        <v>349</v>
      </c>
      <c r="AR41" s="664"/>
      <c r="AS41" s="664"/>
      <c r="AT41" s="664"/>
      <c r="AU41" s="664"/>
      <c r="AV41" s="664"/>
      <c r="AW41" s="664"/>
      <c r="AX41" s="664"/>
      <c r="AY41" s="665"/>
      <c r="AZ41" s="628">
        <v>4810697</v>
      </c>
      <c r="BA41" s="629"/>
      <c r="BB41" s="629"/>
      <c r="BC41" s="629"/>
      <c r="BD41" s="639"/>
      <c r="BE41" s="639"/>
      <c r="BF41" s="666"/>
      <c r="BG41" s="671"/>
      <c r="BH41" s="672"/>
      <c r="BI41" s="672"/>
      <c r="BJ41" s="672"/>
      <c r="BK41" s="672"/>
      <c r="BL41" s="222"/>
      <c r="BM41" s="667" t="s">
        <v>350</v>
      </c>
      <c r="BN41" s="667"/>
      <c r="BO41" s="667"/>
      <c r="BP41" s="667"/>
      <c r="BQ41" s="667"/>
      <c r="BR41" s="667"/>
      <c r="BS41" s="667"/>
      <c r="BT41" s="667"/>
      <c r="BU41" s="668"/>
      <c r="BV41" s="628">
        <v>1</v>
      </c>
      <c r="BW41" s="629"/>
      <c r="BX41" s="629"/>
      <c r="BY41" s="629"/>
      <c r="BZ41" s="629"/>
      <c r="CA41" s="629"/>
      <c r="CB41" s="669"/>
      <c r="CD41" s="670" t="s">
        <v>351</v>
      </c>
      <c r="CE41" s="667"/>
      <c r="CF41" s="667"/>
      <c r="CG41" s="667"/>
      <c r="CH41" s="667"/>
      <c r="CI41" s="667"/>
      <c r="CJ41" s="667"/>
      <c r="CK41" s="667"/>
      <c r="CL41" s="667"/>
      <c r="CM41" s="667"/>
      <c r="CN41" s="667"/>
      <c r="CO41" s="667"/>
      <c r="CP41" s="667"/>
      <c r="CQ41" s="668"/>
      <c r="CR41" s="628" t="s">
        <v>130</v>
      </c>
      <c r="CS41" s="639"/>
      <c r="CT41" s="639"/>
      <c r="CU41" s="639"/>
      <c r="CV41" s="639"/>
      <c r="CW41" s="639"/>
      <c r="CX41" s="639"/>
      <c r="CY41" s="640"/>
      <c r="CZ41" s="631" t="s">
        <v>130</v>
      </c>
      <c r="DA41" s="641"/>
      <c r="DB41" s="641"/>
      <c r="DC41" s="642"/>
      <c r="DD41" s="634" t="s">
        <v>240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352</v>
      </c>
      <c r="C42" s="626"/>
      <c r="D42" s="626"/>
      <c r="E42" s="626"/>
      <c r="F42" s="626"/>
      <c r="G42" s="626"/>
      <c r="H42" s="626"/>
      <c r="I42" s="626"/>
      <c r="J42" s="626"/>
      <c r="K42" s="626"/>
      <c r="L42" s="626"/>
      <c r="M42" s="626"/>
      <c r="N42" s="626"/>
      <c r="O42" s="626"/>
      <c r="P42" s="626"/>
      <c r="Q42" s="627"/>
      <c r="R42" s="628" t="s">
        <v>240</v>
      </c>
      <c r="S42" s="629"/>
      <c r="T42" s="629"/>
      <c r="U42" s="629"/>
      <c r="V42" s="629"/>
      <c r="W42" s="629"/>
      <c r="X42" s="629"/>
      <c r="Y42" s="630"/>
      <c r="Z42" s="655" t="s">
        <v>240</v>
      </c>
      <c r="AA42" s="655"/>
      <c r="AB42" s="655"/>
      <c r="AC42" s="655"/>
      <c r="AD42" s="656" t="s">
        <v>130</v>
      </c>
      <c r="AE42" s="656"/>
      <c r="AF42" s="656"/>
      <c r="AG42" s="656"/>
      <c r="AH42" s="656"/>
      <c r="AI42" s="656"/>
      <c r="AJ42" s="656"/>
      <c r="AK42" s="656"/>
      <c r="AL42" s="631" t="s">
        <v>130</v>
      </c>
      <c r="AM42" s="632"/>
      <c r="AN42" s="632"/>
      <c r="AO42" s="657"/>
      <c r="AQ42" s="675" t="s">
        <v>353</v>
      </c>
      <c r="AR42" s="676"/>
      <c r="AS42" s="676"/>
      <c r="AT42" s="676"/>
      <c r="AU42" s="676"/>
      <c r="AV42" s="676"/>
      <c r="AW42" s="676"/>
      <c r="AX42" s="676"/>
      <c r="AY42" s="677"/>
      <c r="AZ42" s="608">
        <v>18946599</v>
      </c>
      <c r="BA42" s="643"/>
      <c r="BB42" s="643"/>
      <c r="BC42" s="643"/>
      <c r="BD42" s="609"/>
      <c r="BE42" s="609"/>
      <c r="BF42" s="658"/>
      <c r="BG42" s="673"/>
      <c r="BH42" s="674"/>
      <c r="BI42" s="674"/>
      <c r="BJ42" s="674"/>
      <c r="BK42" s="674"/>
      <c r="BL42" s="223"/>
      <c r="BM42" s="659" t="s">
        <v>354</v>
      </c>
      <c r="BN42" s="659"/>
      <c r="BO42" s="659"/>
      <c r="BP42" s="659"/>
      <c r="BQ42" s="659"/>
      <c r="BR42" s="659"/>
      <c r="BS42" s="659"/>
      <c r="BT42" s="659"/>
      <c r="BU42" s="660"/>
      <c r="BV42" s="608">
        <v>301</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27929355</v>
      </c>
      <c r="CS42" s="639"/>
      <c r="CT42" s="639"/>
      <c r="CU42" s="639"/>
      <c r="CV42" s="639"/>
      <c r="CW42" s="639"/>
      <c r="CX42" s="639"/>
      <c r="CY42" s="640"/>
      <c r="CZ42" s="631">
        <v>9.1999999999999993</v>
      </c>
      <c r="DA42" s="641"/>
      <c r="DB42" s="641"/>
      <c r="DC42" s="642"/>
      <c r="DD42" s="634">
        <v>16069428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356</v>
      </c>
      <c r="C43" s="626"/>
      <c r="D43" s="626"/>
      <c r="E43" s="626"/>
      <c r="F43" s="626"/>
      <c r="G43" s="626"/>
      <c r="H43" s="626"/>
      <c r="I43" s="626"/>
      <c r="J43" s="626"/>
      <c r="K43" s="626"/>
      <c r="L43" s="626"/>
      <c r="M43" s="626"/>
      <c r="N43" s="626"/>
      <c r="O43" s="626"/>
      <c r="P43" s="626"/>
      <c r="Q43" s="627"/>
      <c r="R43" s="628" t="s">
        <v>130</v>
      </c>
      <c r="S43" s="629"/>
      <c r="T43" s="629"/>
      <c r="U43" s="629"/>
      <c r="V43" s="629"/>
      <c r="W43" s="629"/>
      <c r="X43" s="629"/>
      <c r="Y43" s="630"/>
      <c r="Z43" s="655" t="s">
        <v>240</v>
      </c>
      <c r="AA43" s="655"/>
      <c r="AB43" s="655"/>
      <c r="AC43" s="655"/>
      <c r="AD43" s="656" t="s">
        <v>240</v>
      </c>
      <c r="AE43" s="656"/>
      <c r="AF43" s="656"/>
      <c r="AG43" s="656"/>
      <c r="AH43" s="656"/>
      <c r="AI43" s="656"/>
      <c r="AJ43" s="656"/>
      <c r="AK43" s="656"/>
      <c r="AL43" s="631" t="s">
        <v>240</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1040128</v>
      </c>
      <c r="CS43" s="639"/>
      <c r="CT43" s="639"/>
      <c r="CU43" s="639"/>
      <c r="CV43" s="639"/>
      <c r="CW43" s="639"/>
      <c r="CX43" s="639"/>
      <c r="CY43" s="640"/>
      <c r="CZ43" s="631">
        <v>0.3</v>
      </c>
      <c r="DA43" s="641"/>
      <c r="DB43" s="641"/>
      <c r="DC43" s="642"/>
      <c r="DD43" s="634">
        <v>1040128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358</v>
      </c>
      <c r="C44" s="606"/>
      <c r="D44" s="606"/>
      <c r="E44" s="606"/>
      <c r="F44" s="606"/>
      <c r="G44" s="606"/>
      <c r="H44" s="606"/>
      <c r="I44" s="606"/>
      <c r="J44" s="606"/>
      <c r="K44" s="606"/>
      <c r="L44" s="606"/>
      <c r="M44" s="606"/>
      <c r="N44" s="606"/>
      <c r="O44" s="606"/>
      <c r="P44" s="606"/>
      <c r="Q44" s="607"/>
      <c r="R44" s="608">
        <v>315337828</v>
      </c>
      <c r="S44" s="643"/>
      <c r="T44" s="643"/>
      <c r="U44" s="643"/>
      <c r="V44" s="643"/>
      <c r="W44" s="643"/>
      <c r="X44" s="643"/>
      <c r="Y44" s="644"/>
      <c r="Z44" s="645">
        <v>100</v>
      </c>
      <c r="AA44" s="645"/>
      <c r="AB44" s="645"/>
      <c r="AC44" s="645"/>
      <c r="AD44" s="646">
        <v>178729575</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27929355</v>
      </c>
      <c r="CS44" s="629"/>
      <c r="CT44" s="629"/>
      <c r="CU44" s="629"/>
      <c r="CV44" s="629"/>
      <c r="CW44" s="629"/>
      <c r="CX44" s="629"/>
      <c r="CY44" s="630"/>
      <c r="CZ44" s="631">
        <v>9.1999999999999993</v>
      </c>
      <c r="DA44" s="632"/>
      <c r="DB44" s="632"/>
      <c r="DC44" s="633"/>
      <c r="DD44" s="634">
        <v>16069428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4351952</v>
      </c>
      <c r="CS45" s="639"/>
      <c r="CT45" s="639"/>
      <c r="CU45" s="639"/>
      <c r="CV45" s="639"/>
      <c r="CW45" s="639"/>
      <c r="CX45" s="639"/>
      <c r="CY45" s="640"/>
      <c r="CZ45" s="631">
        <v>1.4</v>
      </c>
      <c r="DA45" s="641"/>
      <c r="DB45" s="641"/>
      <c r="DC45" s="642"/>
      <c r="DD45" s="634">
        <v>1204351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23559669</v>
      </c>
      <c r="CS46" s="629"/>
      <c r="CT46" s="629"/>
      <c r="CU46" s="629"/>
      <c r="CV46" s="629"/>
      <c r="CW46" s="629"/>
      <c r="CX46" s="629"/>
      <c r="CY46" s="630"/>
      <c r="CZ46" s="631">
        <v>7.7</v>
      </c>
      <c r="DA46" s="632"/>
      <c r="DB46" s="632"/>
      <c r="DC46" s="633"/>
      <c r="DD46" s="634">
        <v>14847343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t="s">
        <v>130</v>
      </c>
      <c r="CS47" s="639"/>
      <c r="CT47" s="639"/>
      <c r="CU47" s="639"/>
      <c r="CV47" s="639"/>
      <c r="CW47" s="639"/>
      <c r="CX47" s="639"/>
      <c r="CY47" s="640"/>
      <c r="CZ47" s="631" t="s">
        <v>130</v>
      </c>
      <c r="DA47" s="641"/>
      <c r="DB47" s="641"/>
      <c r="DC47" s="642"/>
      <c r="DD47" s="634" t="s">
        <v>130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130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304670606</v>
      </c>
      <c r="CS49" s="609"/>
      <c r="CT49" s="609"/>
      <c r="CU49" s="609"/>
      <c r="CV49" s="609"/>
      <c r="CW49" s="609"/>
      <c r="CX49" s="609"/>
      <c r="CY49" s="610"/>
      <c r="CZ49" s="611">
        <v>100</v>
      </c>
      <c r="DA49" s="612"/>
      <c r="DB49" s="612"/>
      <c r="DC49" s="613"/>
      <c r="DD49" s="614">
        <v>187585082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jzQpQVcZjq17q8zfelBNqkPWR9DHidOmV1jiu3DtmAxwWxResJW5EJVOS5mrkgp7bXwAtC7vj+RPeAUuNORXA==" saltValue="Xs9dhLzb089RrDUXhoE69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7" t="s">
        <v>368</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8" t="s">
        <v>369</v>
      </c>
      <c r="DK2" s="1119"/>
      <c r="DL2" s="1119"/>
      <c r="DM2" s="1119"/>
      <c r="DN2" s="1119"/>
      <c r="DO2" s="1120"/>
      <c r="DP2" s="231"/>
      <c r="DQ2" s="1118" t="s">
        <v>370</v>
      </c>
      <c r="DR2" s="1119"/>
      <c r="DS2" s="1119"/>
      <c r="DT2" s="1119"/>
      <c r="DU2" s="1119"/>
      <c r="DV2" s="1119"/>
      <c r="DW2" s="1119"/>
      <c r="DX2" s="1119"/>
      <c r="DY2" s="1119"/>
      <c r="DZ2" s="1120"/>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6" t="s">
        <v>371</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1"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1" t="s">
        <v>387</v>
      </c>
      <c r="DH5" s="1112"/>
      <c r="DI5" s="1112"/>
      <c r="DJ5" s="1112"/>
      <c r="DK5" s="1113"/>
      <c r="DL5" s="1111" t="s">
        <v>388</v>
      </c>
      <c r="DM5" s="1112"/>
      <c r="DN5" s="1112"/>
      <c r="DO5" s="1112"/>
      <c r="DP5" s="1113"/>
      <c r="DQ5" s="1029" t="s">
        <v>389</v>
      </c>
      <c r="DR5" s="1030"/>
      <c r="DS5" s="1030"/>
      <c r="DT5" s="1030"/>
      <c r="DU5" s="1031"/>
      <c r="DV5" s="1029" t="s">
        <v>380</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2"/>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4"/>
      <c r="DH6" s="1115"/>
      <c r="DI6" s="1115"/>
      <c r="DJ6" s="1115"/>
      <c r="DK6" s="1116"/>
      <c r="DL6" s="1114"/>
      <c r="DM6" s="1115"/>
      <c r="DN6" s="1115"/>
      <c r="DO6" s="1115"/>
      <c r="DP6" s="1116"/>
      <c r="DQ6" s="1032"/>
      <c r="DR6" s="1033"/>
      <c r="DS6" s="1033"/>
      <c r="DT6" s="1033"/>
      <c r="DU6" s="1034"/>
      <c r="DV6" s="1032"/>
      <c r="DW6" s="1033"/>
      <c r="DX6" s="1033"/>
      <c r="DY6" s="1033"/>
      <c r="DZ6" s="1044"/>
      <c r="EA6" s="237"/>
    </row>
    <row r="7" spans="1:131" s="238" customFormat="1" ht="26.25" customHeight="1" thickTop="1" x14ac:dyDescent="0.2">
      <c r="A7" s="239">
        <v>1</v>
      </c>
      <c r="B7" s="1074" t="s">
        <v>390</v>
      </c>
      <c r="C7" s="1075"/>
      <c r="D7" s="1075"/>
      <c r="E7" s="1075"/>
      <c r="F7" s="1075"/>
      <c r="G7" s="1075"/>
      <c r="H7" s="1075"/>
      <c r="I7" s="1075"/>
      <c r="J7" s="1075"/>
      <c r="K7" s="1075"/>
      <c r="L7" s="1075"/>
      <c r="M7" s="1075"/>
      <c r="N7" s="1075"/>
      <c r="O7" s="1075"/>
      <c r="P7" s="1076"/>
      <c r="Q7" s="1129">
        <v>317318</v>
      </c>
      <c r="R7" s="1130"/>
      <c r="S7" s="1130"/>
      <c r="T7" s="1130"/>
      <c r="U7" s="1130"/>
      <c r="V7" s="1130">
        <v>306651</v>
      </c>
      <c r="W7" s="1130"/>
      <c r="X7" s="1130"/>
      <c r="Y7" s="1130"/>
      <c r="Z7" s="1130"/>
      <c r="AA7" s="1130">
        <v>10667</v>
      </c>
      <c r="AB7" s="1130"/>
      <c r="AC7" s="1130"/>
      <c r="AD7" s="1130"/>
      <c r="AE7" s="1131"/>
      <c r="AF7" s="1132">
        <v>10228</v>
      </c>
      <c r="AG7" s="1133"/>
      <c r="AH7" s="1133"/>
      <c r="AI7" s="1133"/>
      <c r="AJ7" s="1134"/>
      <c r="AK7" s="1135">
        <v>4536</v>
      </c>
      <c r="AL7" s="1136"/>
      <c r="AM7" s="1136"/>
      <c r="AN7" s="1136"/>
      <c r="AO7" s="1136"/>
      <c r="AP7" s="1136">
        <v>56735</v>
      </c>
      <c r="AQ7" s="1136"/>
      <c r="AR7" s="1136"/>
      <c r="AS7" s="1136"/>
      <c r="AT7" s="1136"/>
      <c r="AU7" s="1137"/>
      <c r="AV7" s="1137"/>
      <c r="AW7" s="1137"/>
      <c r="AX7" s="1137"/>
      <c r="AY7" s="1138"/>
      <c r="AZ7" s="235"/>
      <c r="BA7" s="235"/>
      <c r="BB7" s="235"/>
      <c r="BC7" s="235"/>
      <c r="BD7" s="235"/>
      <c r="BE7" s="236"/>
      <c r="BF7" s="236"/>
      <c r="BG7" s="236"/>
      <c r="BH7" s="236"/>
      <c r="BI7" s="236"/>
      <c r="BJ7" s="236"/>
      <c r="BK7" s="236"/>
      <c r="BL7" s="236"/>
      <c r="BM7" s="236"/>
      <c r="BN7" s="236"/>
      <c r="BO7" s="236"/>
      <c r="BP7" s="236"/>
      <c r="BQ7" s="239">
        <v>1</v>
      </c>
      <c r="BR7" s="240" t="s">
        <v>572</v>
      </c>
      <c r="BS7" s="1126" t="s">
        <v>571</v>
      </c>
      <c r="BT7" s="1127"/>
      <c r="BU7" s="1127"/>
      <c r="BV7" s="1127"/>
      <c r="BW7" s="1127"/>
      <c r="BX7" s="1127"/>
      <c r="BY7" s="1127"/>
      <c r="BZ7" s="1127"/>
      <c r="CA7" s="1127"/>
      <c r="CB7" s="1127"/>
      <c r="CC7" s="1127"/>
      <c r="CD7" s="1127"/>
      <c r="CE7" s="1127"/>
      <c r="CF7" s="1127"/>
      <c r="CG7" s="1139"/>
      <c r="CH7" s="1123">
        <v>2</v>
      </c>
      <c r="CI7" s="1124"/>
      <c r="CJ7" s="1124"/>
      <c r="CK7" s="1124"/>
      <c r="CL7" s="1125"/>
      <c r="CM7" s="1123">
        <v>51</v>
      </c>
      <c r="CN7" s="1124"/>
      <c r="CO7" s="1124"/>
      <c r="CP7" s="1124"/>
      <c r="CQ7" s="1125"/>
      <c r="CR7" s="1123">
        <v>6</v>
      </c>
      <c r="CS7" s="1124"/>
      <c r="CT7" s="1124"/>
      <c r="CU7" s="1124"/>
      <c r="CV7" s="1125"/>
      <c r="CW7" s="1123" t="s">
        <v>577</v>
      </c>
      <c r="CX7" s="1124"/>
      <c r="CY7" s="1124"/>
      <c r="CZ7" s="1124"/>
      <c r="DA7" s="1125"/>
      <c r="DB7" s="1123">
        <v>10246</v>
      </c>
      <c r="DC7" s="1124"/>
      <c r="DD7" s="1124"/>
      <c r="DE7" s="1124"/>
      <c r="DF7" s="1125"/>
      <c r="DG7" s="1123">
        <v>18031</v>
      </c>
      <c r="DH7" s="1124"/>
      <c r="DI7" s="1124"/>
      <c r="DJ7" s="1124"/>
      <c r="DK7" s="1125"/>
      <c r="DL7" s="1123" t="s">
        <v>577</v>
      </c>
      <c r="DM7" s="1124"/>
      <c r="DN7" s="1124"/>
      <c r="DO7" s="1124"/>
      <c r="DP7" s="1125"/>
      <c r="DQ7" s="1123" t="s">
        <v>577</v>
      </c>
      <c r="DR7" s="1124"/>
      <c r="DS7" s="1124"/>
      <c r="DT7" s="1124"/>
      <c r="DU7" s="1125"/>
      <c r="DV7" s="1126"/>
      <c r="DW7" s="1127"/>
      <c r="DX7" s="1127"/>
      <c r="DY7" s="1127"/>
      <c r="DZ7" s="1128"/>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7"/>
      <c r="AL8" s="1108"/>
      <c r="AM8" s="1108"/>
      <c r="AN8" s="1108"/>
      <c r="AO8" s="1108"/>
      <c r="AP8" s="1108"/>
      <c r="AQ8" s="1108"/>
      <c r="AR8" s="1108"/>
      <c r="AS8" s="1108"/>
      <c r="AT8" s="1108"/>
      <c r="AU8" s="1109"/>
      <c r="AV8" s="1109"/>
      <c r="AW8" s="1109"/>
      <c r="AX8" s="1109"/>
      <c r="AY8" s="1110"/>
      <c r="AZ8" s="235"/>
      <c r="BA8" s="235"/>
      <c r="BB8" s="235"/>
      <c r="BC8" s="235"/>
      <c r="BD8" s="235"/>
      <c r="BE8" s="236"/>
      <c r="BF8" s="236"/>
      <c r="BG8" s="236"/>
      <c r="BH8" s="236"/>
      <c r="BI8" s="236"/>
      <c r="BJ8" s="236"/>
      <c r="BK8" s="236"/>
      <c r="BL8" s="236"/>
      <c r="BM8" s="236"/>
      <c r="BN8" s="236"/>
      <c r="BO8" s="236"/>
      <c r="BP8" s="236"/>
      <c r="BQ8" s="241">
        <v>2</v>
      </c>
      <c r="BR8" s="242"/>
      <c r="BS8" s="1020" t="s">
        <v>573</v>
      </c>
      <c r="BT8" s="1021"/>
      <c r="BU8" s="1021"/>
      <c r="BV8" s="1021"/>
      <c r="BW8" s="1021"/>
      <c r="BX8" s="1021"/>
      <c r="BY8" s="1021"/>
      <c r="BZ8" s="1021"/>
      <c r="CA8" s="1021"/>
      <c r="CB8" s="1021"/>
      <c r="CC8" s="1021"/>
      <c r="CD8" s="1021"/>
      <c r="CE8" s="1021"/>
      <c r="CF8" s="1021"/>
      <c r="CG8" s="1042"/>
      <c r="CH8" s="1017">
        <v>-5</v>
      </c>
      <c r="CI8" s="1018"/>
      <c r="CJ8" s="1018"/>
      <c r="CK8" s="1018"/>
      <c r="CL8" s="1019"/>
      <c r="CM8" s="1017">
        <v>869</v>
      </c>
      <c r="CN8" s="1018"/>
      <c r="CO8" s="1018"/>
      <c r="CP8" s="1018"/>
      <c r="CQ8" s="1019"/>
      <c r="CR8" s="1017">
        <v>210</v>
      </c>
      <c r="CS8" s="1018"/>
      <c r="CT8" s="1018"/>
      <c r="CU8" s="1018"/>
      <c r="CV8" s="1019"/>
      <c r="CW8" s="1017">
        <v>177</v>
      </c>
      <c r="CX8" s="1018"/>
      <c r="CY8" s="1018"/>
      <c r="CZ8" s="1018"/>
      <c r="DA8" s="1019"/>
      <c r="DB8" s="1017" t="s">
        <v>577</v>
      </c>
      <c r="DC8" s="1018"/>
      <c r="DD8" s="1018"/>
      <c r="DE8" s="1018"/>
      <c r="DF8" s="1019"/>
      <c r="DG8" s="1017" t="s">
        <v>577</v>
      </c>
      <c r="DH8" s="1018"/>
      <c r="DI8" s="1018"/>
      <c r="DJ8" s="1018"/>
      <c r="DK8" s="1019"/>
      <c r="DL8" s="1017" t="s">
        <v>577</v>
      </c>
      <c r="DM8" s="1018"/>
      <c r="DN8" s="1018"/>
      <c r="DO8" s="1018"/>
      <c r="DP8" s="1019"/>
      <c r="DQ8" s="1017" t="s">
        <v>577</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7"/>
      <c r="AL9" s="1108"/>
      <c r="AM9" s="1108"/>
      <c r="AN9" s="1108"/>
      <c r="AO9" s="1108"/>
      <c r="AP9" s="1108"/>
      <c r="AQ9" s="1108"/>
      <c r="AR9" s="1108"/>
      <c r="AS9" s="1108"/>
      <c r="AT9" s="1108"/>
      <c r="AU9" s="1109"/>
      <c r="AV9" s="1109"/>
      <c r="AW9" s="1109"/>
      <c r="AX9" s="1109"/>
      <c r="AY9" s="1110"/>
      <c r="AZ9" s="235"/>
      <c r="BA9" s="235"/>
      <c r="BB9" s="235"/>
      <c r="BC9" s="235"/>
      <c r="BD9" s="235"/>
      <c r="BE9" s="236"/>
      <c r="BF9" s="236"/>
      <c r="BG9" s="236"/>
      <c r="BH9" s="236"/>
      <c r="BI9" s="236"/>
      <c r="BJ9" s="236"/>
      <c r="BK9" s="236"/>
      <c r="BL9" s="236"/>
      <c r="BM9" s="236"/>
      <c r="BN9" s="236"/>
      <c r="BO9" s="236"/>
      <c r="BP9" s="236"/>
      <c r="BQ9" s="241">
        <v>3</v>
      </c>
      <c r="BR9" s="242"/>
      <c r="BS9" s="1020" t="s">
        <v>574</v>
      </c>
      <c r="BT9" s="1021"/>
      <c r="BU9" s="1021"/>
      <c r="BV9" s="1021"/>
      <c r="BW9" s="1021"/>
      <c r="BX9" s="1021"/>
      <c r="BY9" s="1021"/>
      <c r="BZ9" s="1021"/>
      <c r="CA9" s="1021"/>
      <c r="CB9" s="1021"/>
      <c r="CC9" s="1021"/>
      <c r="CD9" s="1021"/>
      <c r="CE9" s="1021"/>
      <c r="CF9" s="1021"/>
      <c r="CG9" s="1042"/>
      <c r="CH9" s="1017">
        <v>13</v>
      </c>
      <c r="CI9" s="1018"/>
      <c r="CJ9" s="1018"/>
      <c r="CK9" s="1018"/>
      <c r="CL9" s="1019"/>
      <c r="CM9" s="1017">
        <v>140</v>
      </c>
      <c r="CN9" s="1018"/>
      <c r="CO9" s="1018"/>
      <c r="CP9" s="1018"/>
      <c r="CQ9" s="1019"/>
      <c r="CR9" s="1017">
        <v>110</v>
      </c>
      <c r="CS9" s="1018"/>
      <c r="CT9" s="1018"/>
      <c r="CU9" s="1018"/>
      <c r="CV9" s="1019"/>
      <c r="CW9" s="1017">
        <v>124</v>
      </c>
      <c r="CX9" s="1018"/>
      <c r="CY9" s="1018"/>
      <c r="CZ9" s="1018"/>
      <c r="DA9" s="1019"/>
      <c r="DB9" s="1017" t="s">
        <v>577</v>
      </c>
      <c r="DC9" s="1018"/>
      <c r="DD9" s="1018"/>
      <c r="DE9" s="1018"/>
      <c r="DF9" s="1019"/>
      <c r="DG9" s="1017" t="s">
        <v>577</v>
      </c>
      <c r="DH9" s="1018"/>
      <c r="DI9" s="1018"/>
      <c r="DJ9" s="1018"/>
      <c r="DK9" s="1019"/>
      <c r="DL9" s="1017" t="s">
        <v>577</v>
      </c>
      <c r="DM9" s="1018"/>
      <c r="DN9" s="1018"/>
      <c r="DO9" s="1018"/>
      <c r="DP9" s="1019"/>
      <c r="DQ9" s="1017" t="s">
        <v>577</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7"/>
      <c r="AL10" s="1108"/>
      <c r="AM10" s="1108"/>
      <c r="AN10" s="1108"/>
      <c r="AO10" s="1108"/>
      <c r="AP10" s="1108"/>
      <c r="AQ10" s="1108"/>
      <c r="AR10" s="1108"/>
      <c r="AS10" s="1108"/>
      <c r="AT10" s="1108"/>
      <c r="AU10" s="1109"/>
      <c r="AV10" s="1109"/>
      <c r="AW10" s="1109"/>
      <c r="AX10" s="1109"/>
      <c r="AY10" s="1110"/>
      <c r="AZ10" s="235"/>
      <c r="BA10" s="235"/>
      <c r="BB10" s="235"/>
      <c r="BC10" s="235"/>
      <c r="BD10" s="235"/>
      <c r="BE10" s="236"/>
      <c r="BF10" s="236"/>
      <c r="BG10" s="236"/>
      <c r="BH10" s="236"/>
      <c r="BI10" s="236"/>
      <c r="BJ10" s="236"/>
      <c r="BK10" s="236"/>
      <c r="BL10" s="236"/>
      <c r="BM10" s="236"/>
      <c r="BN10" s="236"/>
      <c r="BO10" s="236"/>
      <c r="BP10" s="236"/>
      <c r="BQ10" s="241">
        <v>4</v>
      </c>
      <c r="BR10" s="242"/>
      <c r="BS10" s="1020" t="s">
        <v>575</v>
      </c>
      <c r="BT10" s="1021"/>
      <c r="BU10" s="1021"/>
      <c r="BV10" s="1021"/>
      <c r="BW10" s="1021"/>
      <c r="BX10" s="1021"/>
      <c r="BY10" s="1021"/>
      <c r="BZ10" s="1021"/>
      <c r="CA10" s="1021"/>
      <c r="CB10" s="1021"/>
      <c r="CC10" s="1021"/>
      <c r="CD10" s="1021"/>
      <c r="CE10" s="1021"/>
      <c r="CF10" s="1021"/>
      <c r="CG10" s="1042"/>
      <c r="CH10" s="1017">
        <v>0</v>
      </c>
      <c r="CI10" s="1018"/>
      <c r="CJ10" s="1018"/>
      <c r="CK10" s="1018"/>
      <c r="CL10" s="1019"/>
      <c r="CM10" s="1017">
        <v>13</v>
      </c>
      <c r="CN10" s="1018"/>
      <c r="CO10" s="1018"/>
      <c r="CP10" s="1018"/>
      <c r="CQ10" s="1019"/>
      <c r="CR10" s="1017">
        <v>5</v>
      </c>
      <c r="CS10" s="1018"/>
      <c r="CT10" s="1018"/>
      <c r="CU10" s="1018"/>
      <c r="CV10" s="1019"/>
      <c r="CW10" s="1017" t="s">
        <v>577</v>
      </c>
      <c r="CX10" s="1018"/>
      <c r="CY10" s="1018"/>
      <c r="CZ10" s="1018"/>
      <c r="DA10" s="1019"/>
      <c r="DB10" s="1017" t="s">
        <v>577</v>
      </c>
      <c r="DC10" s="1018"/>
      <c r="DD10" s="1018"/>
      <c r="DE10" s="1018"/>
      <c r="DF10" s="1019"/>
      <c r="DG10" s="1017" t="s">
        <v>577</v>
      </c>
      <c r="DH10" s="1018"/>
      <c r="DI10" s="1018"/>
      <c r="DJ10" s="1018"/>
      <c r="DK10" s="1019"/>
      <c r="DL10" s="1017" t="s">
        <v>577</v>
      </c>
      <c r="DM10" s="1018"/>
      <c r="DN10" s="1018"/>
      <c r="DO10" s="1018"/>
      <c r="DP10" s="1019"/>
      <c r="DQ10" s="1017" t="s">
        <v>577</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7"/>
      <c r="AL11" s="1108"/>
      <c r="AM11" s="1108"/>
      <c r="AN11" s="1108"/>
      <c r="AO11" s="1108"/>
      <c r="AP11" s="1108"/>
      <c r="AQ11" s="1108"/>
      <c r="AR11" s="1108"/>
      <c r="AS11" s="1108"/>
      <c r="AT11" s="1108"/>
      <c r="AU11" s="1109"/>
      <c r="AV11" s="1109"/>
      <c r="AW11" s="1109"/>
      <c r="AX11" s="1109"/>
      <c r="AY11" s="1110"/>
      <c r="AZ11" s="235"/>
      <c r="BA11" s="235"/>
      <c r="BB11" s="235"/>
      <c r="BC11" s="235"/>
      <c r="BD11" s="235"/>
      <c r="BE11" s="236"/>
      <c r="BF11" s="236"/>
      <c r="BG11" s="236"/>
      <c r="BH11" s="236"/>
      <c r="BI11" s="236"/>
      <c r="BJ11" s="236"/>
      <c r="BK11" s="236"/>
      <c r="BL11" s="236"/>
      <c r="BM11" s="236"/>
      <c r="BN11" s="236"/>
      <c r="BO11" s="236"/>
      <c r="BP11" s="236"/>
      <c r="BQ11" s="241">
        <v>5</v>
      </c>
      <c r="BR11" s="242"/>
      <c r="BS11" s="1020" t="s">
        <v>576</v>
      </c>
      <c r="BT11" s="1021"/>
      <c r="BU11" s="1021"/>
      <c r="BV11" s="1021"/>
      <c r="BW11" s="1021"/>
      <c r="BX11" s="1021"/>
      <c r="BY11" s="1021"/>
      <c r="BZ11" s="1021"/>
      <c r="CA11" s="1021"/>
      <c r="CB11" s="1021"/>
      <c r="CC11" s="1021"/>
      <c r="CD11" s="1021"/>
      <c r="CE11" s="1021"/>
      <c r="CF11" s="1021"/>
      <c r="CG11" s="1042"/>
      <c r="CH11" s="1017">
        <v>3</v>
      </c>
      <c r="CI11" s="1018"/>
      <c r="CJ11" s="1018"/>
      <c r="CK11" s="1018"/>
      <c r="CL11" s="1019"/>
      <c r="CM11" s="1017">
        <v>150</v>
      </c>
      <c r="CN11" s="1018"/>
      <c r="CO11" s="1018"/>
      <c r="CP11" s="1018"/>
      <c r="CQ11" s="1019"/>
      <c r="CR11" s="1017">
        <v>91</v>
      </c>
      <c r="CS11" s="1018"/>
      <c r="CT11" s="1018"/>
      <c r="CU11" s="1018"/>
      <c r="CV11" s="1019"/>
      <c r="CW11" s="1017">
        <v>226</v>
      </c>
      <c r="CX11" s="1018"/>
      <c r="CY11" s="1018"/>
      <c r="CZ11" s="1018"/>
      <c r="DA11" s="1019"/>
      <c r="DB11" s="1017" t="s">
        <v>577</v>
      </c>
      <c r="DC11" s="1018"/>
      <c r="DD11" s="1018"/>
      <c r="DE11" s="1018"/>
      <c r="DF11" s="1019"/>
      <c r="DG11" s="1017" t="s">
        <v>577</v>
      </c>
      <c r="DH11" s="1018"/>
      <c r="DI11" s="1018"/>
      <c r="DJ11" s="1018"/>
      <c r="DK11" s="1019"/>
      <c r="DL11" s="1017" t="s">
        <v>577</v>
      </c>
      <c r="DM11" s="1018"/>
      <c r="DN11" s="1018"/>
      <c r="DO11" s="1018"/>
      <c r="DP11" s="1019"/>
      <c r="DQ11" s="1017" t="s">
        <v>577</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7"/>
      <c r="AL12" s="1108"/>
      <c r="AM12" s="1108"/>
      <c r="AN12" s="1108"/>
      <c r="AO12" s="1108"/>
      <c r="AP12" s="1108"/>
      <c r="AQ12" s="1108"/>
      <c r="AR12" s="1108"/>
      <c r="AS12" s="1108"/>
      <c r="AT12" s="1108"/>
      <c r="AU12" s="1109"/>
      <c r="AV12" s="1109"/>
      <c r="AW12" s="1109"/>
      <c r="AX12" s="1109"/>
      <c r="AY12" s="1110"/>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7"/>
      <c r="AL13" s="1108"/>
      <c r="AM13" s="1108"/>
      <c r="AN13" s="1108"/>
      <c r="AO13" s="1108"/>
      <c r="AP13" s="1108"/>
      <c r="AQ13" s="1108"/>
      <c r="AR13" s="1108"/>
      <c r="AS13" s="1108"/>
      <c r="AT13" s="1108"/>
      <c r="AU13" s="1109"/>
      <c r="AV13" s="1109"/>
      <c r="AW13" s="1109"/>
      <c r="AX13" s="1109"/>
      <c r="AY13" s="1110"/>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7"/>
      <c r="AL14" s="1108"/>
      <c r="AM14" s="1108"/>
      <c r="AN14" s="1108"/>
      <c r="AO14" s="1108"/>
      <c r="AP14" s="1108"/>
      <c r="AQ14" s="1108"/>
      <c r="AR14" s="1108"/>
      <c r="AS14" s="1108"/>
      <c r="AT14" s="1108"/>
      <c r="AU14" s="1109"/>
      <c r="AV14" s="1109"/>
      <c r="AW14" s="1109"/>
      <c r="AX14" s="1109"/>
      <c r="AY14" s="1110"/>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7"/>
      <c r="AL15" s="1108"/>
      <c r="AM15" s="1108"/>
      <c r="AN15" s="1108"/>
      <c r="AO15" s="1108"/>
      <c r="AP15" s="1108"/>
      <c r="AQ15" s="1108"/>
      <c r="AR15" s="1108"/>
      <c r="AS15" s="1108"/>
      <c r="AT15" s="1108"/>
      <c r="AU15" s="1109"/>
      <c r="AV15" s="1109"/>
      <c r="AW15" s="1109"/>
      <c r="AX15" s="1109"/>
      <c r="AY15" s="1110"/>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7"/>
      <c r="AL16" s="1108"/>
      <c r="AM16" s="1108"/>
      <c r="AN16" s="1108"/>
      <c r="AO16" s="1108"/>
      <c r="AP16" s="1108"/>
      <c r="AQ16" s="1108"/>
      <c r="AR16" s="1108"/>
      <c r="AS16" s="1108"/>
      <c r="AT16" s="1108"/>
      <c r="AU16" s="1109"/>
      <c r="AV16" s="1109"/>
      <c r="AW16" s="1109"/>
      <c r="AX16" s="1109"/>
      <c r="AY16" s="1110"/>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7"/>
      <c r="AL17" s="1108"/>
      <c r="AM17" s="1108"/>
      <c r="AN17" s="1108"/>
      <c r="AO17" s="1108"/>
      <c r="AP17" s="1108"/>
      <c r="AQ17" s="1108"/>
      <c r="AR17" s="1108"/>
      <c r="AS17" s="1108"/>
      <c r="AT17" s="1108"/>
      <c r="AU17" s="1109"/>
      <c r="AV17" s="1109"/>
      <c r="AW17" s="1109"/>
      <c r="AX17" s="1109"/>
      <c r="AY17" s="1110"/>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7"/>
      <c r="AL18" s="1108"/>
      <c r="AM18" s="1108"/>
      <c r="AN18" s="1108"/>
      <c r="AO18" s="1108"/>
      <c r="AP18" s="1108"/>
      <c r="AQ18" s="1108"/>
      <c r="AR18" s="1108"/>
      <c r="AS18" s="1108"/>
      <c r="AT18" s="1108"/>
      <c r="AU18" s="1109"/>
      <c r="AV18" s="1109"/>
      <c r="AW18" s="1109"/>
      <c r="AX18" s="1109"/>
      <c r="AY18" s="1110"/>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7"/>
      <c r="AL19" s="1108"/>
      <c r="AM19" s="1108"/>
      <c r="AN19" s="1108"/>
      <c r="AO19" s="1108"/>
      <c r="AP19" s="1108"/>
      <c r="AQ19" s="1108"/>
      <c r="AR19" s="1108"/>
      <c r="AS19" s="1108"/>
      <c r="AT19" s="1108"/>
      <c r="AU19" s="1109"/>
      <c r="AV19" s="1109"/>
      <c r="AW19" s="1109"/>
      <c r="AX19" s="1109"/>
      <c r="AY19" s="1110"/>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7"/>
      <c r="AL20" s="1108"/>
      <c r="AM20" s="1108"/>
      <c r="AN20" s="1108"/>
      <c r="AO20" s="1108"/>
      <c r="AP20" s="1108"/>
      <c r="AQ20" s="1108"/>
      <c r="AR20" s="1108"/>
      <c r="AS20" s="1108"/>
      <c r="AT20" s="1108"/>
      <c r="AU20" s="1109"/>
      <c r="AV20" s="1109"/>
      <c r="AW20" s="1109"/>
      <c r="AX20" s="1109"/>
      <c r="AY20" s="1110"/>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7"/>
      <c r="AL21" s="1108"/>
      <c r="AM21" s="1108"/>
      <c r="AN21" s="1108"/>
      <c r="AO21" s="1108"/>
      <c r="AP21" s="1108"/>
      <c r="AQ21" s="1108"/>
      <c r="AR21" s="1108"/>
      <c r="AS21" s="1108"/>
      <c r="AT21" s="1108"/>
      <c r="AU21" s="1109"/>
      <c r="AV21" s="1109"/>
      <c r="AW21" s="1109"/>
      <c r="AX21" s="1109"/>
      <c r="AY21" s="1110"/>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0"/>
      <c r="R22" s="1101"/>
      <c r="S22" s="1101"/>
      <c r="T22" s="1101"/>
      <c r="U22" s="1101"/>
      <c r="V22" s="1101"/>
      <c r="W22" s="1101"/>
      <c r="X22" s="1101"/>
      <c r="Y22" s="1101"/>
      <c r="Z22" s="1101"/>
      <c r="AA22" s="1101"/>
      <c r="AB22" s="1101"/>
      <c r="AC22" s="1101"/>
      <c r="AD22" s="1101"/>
      <c r="AE22" s="1102"/>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392</v>
      </c>
      <c r="B23" s="965" t="s">
        <v>393</v>
      </c>
      <c r="C23" s="966"/>
      <c r="D23" s="966"/>
      <c r="E23" s="966"/>
      <c r="F23" s="966"/>
      <c r="G23" s="966"/>
      <c r="H23" s="966"/>
      <c r="I23" s="966"/>
      <c r="J23" s="966"/>
      <c r="K23" s="966"/>
      <c r="L23" s="966"/>
      <c r="M23" s="966"/>
      <c r="N23" s="966"/>
      <c r="O23" s="966"/>
      <c r="P23" s="976"/>
      <c r="Q23" s="1094">
        <v>317318</v>
      </c>
      <c r="R23" s="1088"/>
      <c r="S23" s="1088"/>
      <c r="T23" s="1088"/>
      <c r="U23" s="1088"/>
      <c r="V23" s="1088">
        <v>306651</v>
      </c>
      <c r="W23" s="1088"/>
      <c r="X23" s="1088"/>
      <c r="Y23" s="1088"/>
      <c r="Z23" s="1088"/>
      <c r="AA23" s="1088">
        <v>10667</v>
      </c>
      <c r="AB23" s="1088"/>
      <c r="AC23" s="1088"/>
      <c r="AD23" s="1088"/>
      <c r="AE23" s="1095"/>
      <c r="AF23" s="1096">
        <v>10228</v>
      </c>
      <c r="AG23" s="1088"/>
      <c r="AH23" s="1088"/>
      <c r="AI23" s="1088"/>
      <c r="AJ23" s="1097"/>
      <c r="AK23" s="1098"/>
      <c r="AL23" s="1099"/>
      <c r="AM23" s="1099"/>
      <c r="AN23" s="1099"/>
      <c r="AO23" s="1099"/>
      <c r="AP23" s="1088">
        <v>56735</v>
      </c>
      <c r="AQ23" s="1088"/>
      <c r="AR23" s="1088"/>
      <c r="AS23" s="1088"/>
      <c r="AT23" s="1088"/>
      <c r="AU23" s="1089"/>
      <c r="AV23" s="1089"/>
      <c r="AW23" s="1089"/>
      <c r="AX23" s="1089"/>
      <c r="AY23" s="1090"/>
      <c r="AZ23" s="1091" t="s">
        <v>130</v>
      </c>
      <c r="BA23" s="1092"/>
      <c r="BB23" s="1092"/>
      <c r="BC23" s="1092"/>
      <c r="BD23" s="1093"/>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7" t="s">
        <v>394</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6" t="s">
        <v>395</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373</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2" t="s">
        <v>399</v>
      </c>
      <c r="AG26" s="1036"/>
      <c r="AH26" s="1036"/>
      <c r="AI26" s="1036"/>
      <c r="AJ26" s="1083"/>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4"/>
      <c r="AG27" s="1039"/>
      <c r="AH27" s="1039"/>
      <c r="AI27" s="1039"/>
      <c r="AJ27" s="1085"/>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4" t="s">
        <v>404</v>
      </c>
      <c r="C28" s="1075"/>
      <c r="D28" s="1075"/>
      <c r="E28" s="1075"/>
      <c r="F28" s="1075"/>
      <c r="G28" s="1075"/>
      <c r="H28" s="1075"/>
      <c r="I28" s="1075"/>
      <c r="J28" s="1075"/>
      <c r="K28" s="1075"/>
      <c r="L28" s="1075"/>
      <c r="M28" s="1075"/>
      <c r="N28" s="1075"/>
      <c r="O28" s="1075"/>
      <c r="P28" s="1076"/>
      <c r="Q28" s="1077">
        <v>64786</v>
      </c>
      <c r="R28" s="1078"/>
      <c r="S28" s="1078"/>
      <c r="T28" s="1078"/>
      <c r="U28" s="1078"/>
      <c r="V28" s="1078">
        <v>64024</v>
      </c>
      <c r="W28" s="1078"/>
      <c r="X28" s="1078"/>
      <c r="Y28" s="1078"/>
      <c r="Z28" s="1078"/>
      <c r="AA28" s="1078">
        <v>762</v>
      </c>
      <c r="AB28" s="1078"/>
      <c r="AC28" s="1078"/>
      <c r="AD28" s="1078"/>
      <c r="AE28" s="1079"/>
      <c r="AF28" s="1080">
        <v>762</v>
      </c>
      <c r="AG28" s="1078"/>
      <c r="AH28" s="1078"/>
      <c r="AI28" s="1078"/>
      <c r="AJ28" s="1081"/>
      <c r="AK28" s="1070">
        <v>4811</v>
      </c>
      <c r="AL28" s="1071"/>
      <c r="AM28" s="1071"/>
      <c r="AN28" s="1071"/>
      <c r="AO28" s="1071"/>
      <c r="AP28" s="1071" t="s">
        <v>592</v>
      </c>
      <c r="AQ28" s="1071"/>
      <c r="AR28" s="1071"/>
      <c r="AS28" s="1071"/>
      <c r="AT28" s="1071"/>
      <c r="AU28" s="1071" t="s">
        <v>592</v>
      </c>
      <c r="AV28" s="1071"/>
      <c r="AW28" s="1071"/>
      <c r="AX28" s="1071"/>
      <c r="AY28" s="1071"/>
      <c r="AZ28" s="1071" t="s">
        <v>592</v>
      </c>
      <c r="BA28" s="1071"/>
      <c r="BB28" s="1071"/>
      <c r="BC28" s="1071"/>
      <c r="BD28" s="1071"/>
      <c r="BE28" s="1072"/>
      <c r="BF28" s="1072"/>
      <c r="BG28" s="1072"/>
      <c r="BH28" s="1072"/>
      <c r="BI28" s="1073"/>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405</v>
      </c>
      <c r="C29" s="1059"/>
      <c r="D29" s="1059"/>
      <c r="E29" s="1059"/>
      <c r="F29" s="1059"/>
      <c r="G29" s="1059"/>
      <c r="H29" s="1059"/>
      <c r="I29" s="1059"/>
      <c r="J29" s="1059"/>
      <c r="K29" s="1059"/>
      <c r="L29" s="1059"/>
      <c r="M29" s="1059"/>
      <c r="N29" s="1059"/>
      <c r="O29" s="1059"/>
      <c r="P29" s="1060"/>
      <c r="Q29" s="1066">
        <v>60535</v>
      </c>
      <c r="R29" s="1067"/>
      <c r="S29" s="1067"/>
      <c r="T29" s="1067"/>
      <c r="U29" s="1067"/>
      <c r="V29" s="1067">
        <v>59224</v>
      </c>
      <c r="W29" s="1067"/>
      <c r="X29" s="1067"/>
      <c r="Y29" s="1067"/>
      <c r="Z29" s="1067"/>
      <c r="AA29" s="1067">
        <v>1310</v>
      </c>
      <c r="AB29" s="1067"/>
      <c r="AC29" s="1067"/>
      <c r="AD29" s="1067"/>
      <c r="AE29" s="1068"/>
      <c r="AF29" s="1063">
        <v>1310</v>
      </c>
      <c r="AG29" s="1064"/>
      <c r="AH29" s="1064"/>
      <c r="AI29" s="1064"/>
      <c r="AJ29" s="1065"/>
      <c r="AK29" s="1008">
        <v>8195</v>
      </c>
      <c r="AL29" s="999"/>
      <c r="AM29" s="999"/>
      <c r="AN29" s="999"/>
      <c r="AO29" s="999"/>
      <c r="AP29" s="999" t="s">
        <v>592</v>
      </c>
      <c r="AQ29" s="999"/>
      <c r="AR29" s="999"/>
      <c r="AS29" s="999"/>
      <c r="AT29" s="999"/>
      <c r="AU29" s="999" t="s">
        <v>592</v>
      </c>
      <c r="AV29" s="999"/>
      <c r="AW29" s="999"/>
      <c r="AX29" s="999"/>
      <c r="AY29" s="999"/>
      <c r="AZ29" s="1069" t="s">
        <v>592</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406</v>
      </c>
      <c r="C30" s="1059"/>
      <c r="D30" s="1059"/>
      <c r="E30" s="1059"/>
      <c r="F30" s="1059"/>
      <c r="G30" s="1059"/>
      <c r="H30" s="1059"/>
      <c r="I30" s="1059"/>
      <c r="J30" s="1059"/>
      <c r="K30" s="1059"/>
      <c r="L30" s="1059"/>
      <c r="M30" s="1059"/>
      <c r="N30" s="1059"/>
      <c r="O30" s="1059"/>
      <c r="P30" s="1060"/>
      <c r="Q30" s="1066">
        <v>16660</v>
      </c>
      <c r="R30" s="1067"/>
      <c r="S30" s="1067"/>
      <c r="T30" s="1067"/>
      <c r="U30" s="1067"/>
      <c r="V30" s="1067">
        <v>16634</v>
      </c>
      <c r="W30" s="1067"/>
      <c r="X30" s="1067"/>
      <c r="Y30" s="1067"/>
      <c r="Z30" s="1067"/>
      <c r="AA30" s="1067">
        <v>26</v>
      </c>
      <c r="AB30" s="1067"/>
      <c r="AC30" s="1067"/>
      <c r="AD30" s="1067"/>
      <c r="AE30" s="1068"/>
      <c r="AF30" s="1063">
        <v>26</v>
      </c>
      <c r="AG30" s="1064"/>
      <c r="AH30" s="1064"/>
      <c r="AI30" s="1064"/>
      <c r="AJ30" s="1065"/>
      <c r="AK30" s="1008">
        <v>7736</v>
      </c>
      <c r="AL30" s="999"/>
      <c r="AM30" s="999"/>
      <c r="AN30" s="999"/>
      <c r="AO30" s="999"/>
      <c r="AP30" s="999" t="s">
        <v>592</v>
      </c>
      <c r="AQ30" s="999"/>
      <c r="AR30" s="999"/>
      <c r="AS30" s="999"/>
      <c r="AT30" s="999"/>
      <c r="AU30" s="999" t="s">
        <v>592</v>
      </c>
      <c r="AV30" s="999"/>
      <c r="AW30" s="999"/>
      <c r="AX30" s="999"/>
      <c r="AY30" s="999"/>
      <c r="AZ30" s="1069" t="s">
        <v>592</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578</v>
      </c>
      <c r="C31" s="1059"/>
      <c r="D31" s="1059"/>
      <c r="E31" s="1059"/>
      <c r="F31" s="1059"/>
      <c r="G31" s="1059"/>
      <c r="H31" s="1059"/>
      <c r="I31" s="1059"/>
      <c r="J31" s="1059"/>
      <c r="K31" s="1059"/>
      <c r="L31" s="1059"/>
      <c r="M31" s="1059"/>
      <c r="N31" s="1059"/>
      <c r="O31" s="1059"/>
      <c r="P31" s="1060"/>
      <c r="Q31" s="1066" t="s">
        <v>577</v>
      </c>
      <c r="R31" s="1067"/>
      <c r="S31" s="1067"/>
      <c r="T31" s="1067"/>
      <c r="U31" s="1067"/>
      <c r="V31" s="1067" t="s">
        <v>577</v>
      </c>
      <c r="W31" s="1067"/>
      <c r="X31" s="1067"/>
      <c r="Y31" s="1067"/>
      <c r="Z31" s="1067"/>
      <c r="AA31" s="1067" t="s">
        <v>577</v>
      </c>
      <c r="AB31" s="1067"/>
      <c r="AC31" s="1067"/>
      <c r="AD31" s="1067"/>
      <c r="AE31" s="1068"/>
      <c r="AF31" s="1063" t="s">
        <v>130</v>
      </c>
      <c r="AG31" s="1064"/>
      <c r="AH31" s="1064"/>
      <c r="AI31" s="1064"/>
      <c r="AJ31" s="1065"/>
      <c r="AK31" s="1008" t="s">
        <v>577</v>
      </c>
      <c r="AL31" s="999"/>
      <c r="AM31" s="999"/>
      <c r="AN31" s="999"/>
      <c r="AO31" s="999"/>
      <c r="AP31" s="999">
        <v>433</v>
      </c>
      <c r="AQ31" s="999"/>
      <c r="AR31" s="999"/>
      <c r="AS31" s="999"/>
      <c r="AT31" s="999"/>
      <c r="AU31" s="999">
        <v>433</v>
      </c>
      <c r="AV31" s="999"/>
      <c r="AW31" s="999"/>
      <c r="AX31" s="999"/>
      <c r="AY31" s="999"/>
      <c r="AZ31" s="1069" t="s">
        <v>592</v>
      </c>
      <c r="BA31" s="1069"/>
      <c r="BB31" s="1069"/>
      <c r="BC31" s="1069"/>
      <c r="BD31" s="1069"/>
      <c r="BE31" s="1000" t="s">
        <v>585</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407</v>
      </c>
      <c r="C32" s="1059"/>
      <c r="D32" s="1059"/>
      <c r="E32" s="1059"/>
      <c r="F32" s="1059"/>
      <c r="G32" s="1059"/>
      <c r="H32" s="1059"/>
      <c r="I32" s="1059"/>
      <c r="J32" s="1059"/>
      <c r="K32" s="1059"/>
      <c r="L32" s="1059"/>
      <c r="M32" s="1059"/>
      <c r="N32" s="1059"/>
      <c r="O32" s="1059"/>
      <c r="P32" s="1060"/>
      <c r="Q32" s="1066">
        <v>399</v>
      </c>
      <c r="R32" s="1067"/>
      <c r="S32" s="1067"/>
      <c r="T32" s="1067"/>
      <c r="U32" s="1067"/>
      <c r="V32" s="1067">
        <v>399</v>
      </c>
      <c r="W32" s="1067"/>
      <c r="X32" s="1067"/>
      <c r="Y32" s="1067"/>
      <c r="Z32" s="1067"/>
      <c r="AA32" s="1067">
        <v>0</v>
      </c>
      <c r="AB32" s="1067"/>
      <c r="AC32" s="1067"/>
      <c r="AD32" s="1067"/>
      <c r="AE32" s="1068"/>
      <c r="AF32" s="1063">
        <v>0</v>
      </c>
      <c r="AG32" s="1064"/>
      <c r="AH32" s="1064"/>
      <c r="AI32" s="1064"/>
      <c r="AJ32" s="1065"/>
      <c r="AK32" s="1008">
        <v>112</v>
      </c>
      <c r="AL32" s="999"/>
      <c r="AM32" s="999"/>
      <c r="AN32" s="999"/>
      <c r="AO32" s="999"/>
      <c r="AP32" s="999">
        <v>54</v>
      </c>
      <c r="AQ32" s="999"/>
      <c r="AR32" s="999"/>
      <c r="AS32" s="999"/>
      <c r="AT32" s="999"/>
      <c r="AU32" s="999">
        <v>18</v>
      </c>
      <c r="AV32" s="999"/>
      <c r="AW32" s="999"/>
      <c r="AX32" s="999"/>
      <c r="AY32" s="999"/>
      <c r="AZ32" s="1069" t="s">
        <v>592</v>
      </c>
      <c r="BA32" s="1069"/>
      <c r="BB32" s="1069"/>
      <c r="BC32" s="1069"/>
      <c r="BD32" s="1069"/>
      <c r="BE32" s="1000" t="s">
        <v>585</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392</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2098</v>
      </c>
      <c r="AG63" s="987"/>
      <c r="AH63" s="987"/>
      <c r="AI63" s="987"/>
      <c r="AJ63" s="1050"/>
      <c r="AK63" s="1051"/>
      <c r="AL63" s="991"/>
      <c r="AM63" s="991"/>
      <c r="AN63" s="991"/>
      <c r="AO63" s="991"/>
      <c r="AP63" s="987">
        <v>487</v>
      </c>
      <c r="AQ63" s="987"/>
      <c r="AR63" s="987"/>
      <c r="AS63" s="987"/>
      <c r="AT63" s="987"/>
      <c r="AU63" s="987">
        <v>451</v>
      </c>
      <c r="AV63" s="987"/>
      <c r="AW63" s="987"/>
      <c r="AX63" s="987"/>
      <c r="AY63" s="987"/>
      <c r="AZ63" s="1045"/>
      <c r="BA63" s="1045"/>
      <c r="BB63" s="1045"/>
      <c r="BC63" s="1045"/>
      <c r="BD63" s="1045"/>
      <c r="BE63" s="988"/>
      <c r="BF63" s="988"/>
      <c r="BG63" s="988"/>
      <c r="BH63" s="988"/>
      <c r="BI63" s="989"/>
      <c r="BJ63" s="1046" t="s">
        <v>130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412</v>
      </c>
      <c r="B66" s="1024"/>
      <c r="C66" s="1024"/>
      <c r="D66" s="1024"/>
      <c r="E66" s="1024"/>
      <c r="F66" s="1024"/>
      <c r="G66" s="1024"/>
      <c r="H66" s="1024"/>
      <c r="I66" s="1024"/>
      <c r="J66" s="1024"/>
      <c r="K66" s="1024"/>
      <c r="L66" s="1024"/>
      <c r="M66" s="1024"/>
      <c r="N66" s="1024"/>
      <c r="O66" s="1024"/>
      <c r="P66" s="1025"/>
      <c r="Q66" s="1029" t="s">
        <v>396</v>
      </c>
      <c r="R66" s="1030"/>
      <c r="S66" s="1030"/>
      <c r="T66" s="1030"/>
      <c r="U66" s="1031"/>
      <c r="V66" s="1029" t="s">
        <v>413</v>
      </c>
      <c r="W66" s="1030"/>
      <c r="X66" s="1030"/>
      <c r="Y66" s="1030"/>
      <c r="Z66" s="1031"/>
      <c r="AA66" s="1029" t="s">
        <v>414</v>
      </c>
      <c r="AB66" s="1030"/>
      <c r="AC66" s="1030"/>
      <c r="AD66" s="1030"/>
      <c r="AE66" s="1031"/>
      <c r="AF66" s="1035" t="s">
        <v>399</v>
      </c>
      <c r="AG66" s="1036"/>
      <c r="AH66" s="1036"/>
      <c r="AI66" s="1036"/>
      <c r="AJ66" s="1037"/>
      <c r="AK66" s="1029" t="s">
        <v>415</v>
      </c>
      <c r="AL66" s="1024"/>
      <c r="AM66" s="1024"/>
      <c r="AN66" s="1024"/>
      <c r="AO66" s="1025"/>
      <c r="AP66" s="1029" t="s">
        <v>416</v>
      </c>
      <c r="AQ66" s="1030"/>
      <c r="AR66" s="1030"/>
      <c r="AS66" s="1030"/>
      <c r="AT66" s="1031"/>
      <c r="AU66" s="1029" t="s">
        <v>417</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579</v>
      </c>
      <c r="C68" s="1014"/>
      <c r="D68" s="1014"/>
      <c r="E68" s="1014"/>
      <c r="F68" s="1014"/>
      <c r="G68" s="1014"/>
      <c r="H68" s="1014"/>
      <c r="I68" s="1014"/>
      <c r="J68" s="1014"/>
      <c r="K68" s="1014"/>
      <c r="L68" s="1014"/>
      <c r="M68" s="1014"/>
      <c r="N68" s="1014"/>
      <c r="O68" s="1014"/>
      <c r="P68" s="1015"/>
      <c r="Q68" s="1016">
        <v>7741</v>
      </c>
      <c r="R68" s="1010"/>
      <c r="S68" s="1010"/>
      <c r="T68" s="1010"/>
      <c r="U68" s="1010"/>
      <c r="V68" s="1010">
        <v>7327</v>
      </c>
      <c r="W68" s="1010"/>
      <c r="X68" s="1010"/>
      <c r="Y68" s="1010"/>
      <c r="Z68" s="1010"/>
      <c r="AA68" s="1010">
        <v>415</v>
      </c>
      <c r="AB68" s="1010"/>
      <c r="AC68" s="1010"/>
      <c r="AD68" s="1010"/>
      <c r="AE68" s="1010"/>
      <c r="AF68" s="1010">
        <v>415</v>
      </c>
      <c r="AG68" s="1010"/>
      <c r="AH68" s="1010"/>
      <c r="AI68" s="1010"/>
      <c r="AJ68" s="1010"/>
      <c r="AK68" s="1010" t="s">
        <v>577</v>
      </c>
      <c r="AL68" s="1010"/>
      <c r="AM68" s="1010"/>
      <c r="AN68" s="1010"/>
      <c r="AO68" s="1010"/>
      <c r="AP68" s="1010">
        <v>3713</v>
      </c>
      <c r="AQ68" s="1010"/>
      <c r="AR68" s="1010"/>
      <c r="AS68" s="1010"/>
      <c r="AT68" s="1010"/>
      <c r="AU68" s="1010">
        <v>160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580</v>
      </c>
      <c r="C69" s="1003"/>
      <c r="D69" s="1003"/>
      <c r="E69" s="1003"/>
      <c r="F69" s="1003"/>
      <c r="G69" s="1003"/>
      <c r="H69" s="1003"/>
      <c r="I69" s="1003"/>
      <c r="J69" s="1003"/>
      <c r="K69" s="1003"/>
      <c r="L69" s="1003"/>
      <c r="M69" s="1003"/>
      <c r="N69" s="1003"/>
      <c r="O69" s="1003"/>
      <c r="P69" s="1004"/>
      <c r="Q69" s="1005">
        <v>194646</v>
      </c>
      <c r="R69" s="999"/>
      <c r="S69" s="999"/>
      <c r="T69" s="999"/>
      <c r="U69" s="999"/>
      <c r="V69" s="999">
        <v>178380</v>
      </c>
      <c r="W69" s="999"/>
      <c r="X69" s="999"/>
      <c r="Y69" s="999"/>
      <c r="Z69" s="999"/>
      <c r="AA69" s="999">
        <v>16266</v>
      </c>
      <c r="AB69" s="999"/>
      <c r="AC69" s="999"/>
      <c r="AD69" s="999"/>
      <c r="AE69" s="999"/>
      <c r="AF69" s="999">
        <v>48943</v>
      </c>
      <c r="AG69" s="999"/>
      <c r="AH69" s="999"/>
      <c r="AI69" s="999"/>
      <c r="AJ69" s="999"/>
      <c r="AK69" s="999" t="s">
        <v>577</v>
      </c>
      <c r="AL69" s="999"/>
      <c r="AM69" s="999"/>
      <c r="AN69" s="999"/>
      <c r="AO69" s="999"/>
      <c r="AP69" s="999" t="s">
        <v>577</v>
      </c>
      <c r="AQ69" s="999"/>
      <c r="AR69" s="999"/>
      <c r="AS69" s="999"/>
      <c r="AT69" s="999"/>
      <c r="AU69" s="999" t="s">
        <v>577</v>
      </c>
      <c r="AV69" s="999"/>
      <c r="AW69" s="999"/>
      <c r="AX69" s="999"/>
      <c r="AY69" s="999"/>
      <c r="AZ69" s="1000" t="s">
        <v>584</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581</v>
      </c>
      <c r="C70" s="1003"/>
      <c r="D70" s="1003"/>
      <c r="E70" s="1003"/>
      <c r="F70" s="1003"/>
      <c r="G70" s="1003"/>
      <c r="H70" s="1003"/>
      <c r="I70" s="1003"/>
      <c r="J70" s="1003"/>
      <c r="K70" s="1003"/>
      <c r="L70" s="1003"/>
      <c r="M70" s="1003"/>
      <c r="N70" s="1003"/>
      <c r="O70" s="1003"/>
      <c r="P70" s="1004"/>
      <c r="Q70" s="1005">
        <v>96531</v>
      </c>
      <c r="R70" s="999"/>
      <c r="S70" s="999"/>
      <c r="T70" s="999"/>
      <c r="U70" s="999"/>
      <c r="V70" s="999">
        <v>91789</v>
      </c>
      <c r="W70" s="999"/>
      <c r="X70" s="999"/>
      <c r="Y70" s="999"/>
      <c r="Z70" s="999"/>
      <c r="AA70" s="999">
        <v>4742</v>
      </c>
      <c r="AB70" s="999"/>
      <c r="AC70" s="999"/>
      <c r="AD70" s="999"/>
      <c r="AE70" s="999"/>
      <c r="AF70" s="999">
        <v>4726</v>
      </c>
      <c r="AG70" s="999"/>
      <c r="AH70" s="999"/>
      <c r="AI70" s="999"/>
      <c r="AJ70" s="999"/>
      <c r="AK70" s="999">
        <v>10217</v>
      </c>
      <c r="AL70" s="999"/>
      <c r="AM70" s="999"/>
      <c r="AN70" s="999"/>
      <c r="AO70" s="999"/>
      <c r="AP70" s="999">
        <v>64049</v>
      </c>
      <c r="AQ70" s="999"/>
      <c r="AR70" s="999"/>
      <c r="AS70" s="999"/>
      <c r="AT70" s="999"/>
      <c r="AU70" s="999">
        <v>2818</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582</v>
      </c>
      <c r="C71" s="1003"/>
      <c r="D71" s="1003"/>
      <c r="E71" s="1003"/>
      <c r="F71" s="1003"/>
      <c r="G71" s="1003"/>
      <c r="H71" s="1003"/>
      <c r="I71" s="1003"/>
      <c r="J71" s="1003"/>
      <c r="K71" s="1003"/>
      <c r="L71" s="1003"/>
      <c r="M71" s="1003"/>
      <c r="N71" s="1003"/>
      <c r="O71" s="1003"/>
      <c r="P71" s="1004"/>
      <c r="Q71" s="1005">
        <v>6282</v>
      </c>
      <c r="R71" s="999"/>
      <c r="S71" s="999"/>
      <c r="T71" s="999"/>
      <c r="U71" s="999"/>
      <c r="V71" s="999">
        <v>6206</v>
      </c>
      <c r="W71" s="999"/>
      <c r="X71" s="999"/>
      <c r="Y71" s="999"/>
      <c r="Z71" s="999"/>
      <c r="AA71" s="999">
        <v>76</v>
      </c>
      <c r="AB71" s="999"/>
      <c r="AC71" s="999"/>
      <c r="AD71" s="999"/>
      <c r="AE71" s="999"/>
      <c r="AF71" s="999">
        <v>76</v>
      </c>
      <c r="AG71" s="999"/>
      <c r="AH71" s="999"/>
      <c r="AI71" s="999"/>
      <c r="AJ71" s="999"/>
      <c r="AK71" s="999">
        <v>1908</v>
      </c>
      <c r="AL71" s="999"/>
      <c r="AM71" s="999"/>
      <c r="AN71" s="999"/>
      <c r="AO71" s="999"/>
      <c r="AP71" s="999" t="s">
        <v>577</v>
      </c>
      <c r="AQ71" s="999"/>
      <c r="AR71" s="999"/>
      <c r="AS71" s="999"/>
      <c r="AT71" s="999"/>
      <c r="AU71" s="999" t="s">
        <v>577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583</v>
      </c>
      <c r="C72" s="1003"/>
      <c r="D72" s="1003"/>
      <c r="E72" s="1003"/>
      <c r="F72" s="1003"/>
      <c r="G72" s="1003"/>
      <c r="H72" s="1003"/>
      <c r="I72" s="1003"/>
      <c r="J72" s="1003"/>
      <c r="K72" s="1003"/>
      <c r="L72" s="1003"/>
      <c r="M72" s="1003"/>
      <c r="N72" s="1003"/>
      <c r="O72" s="1003"/>
      <c r="P72" s="1004"/>
      <c r="Q72" s="1005">
        <v>1478091</v>
      </c>
      <c r="R72" s="999"/>
      <c r="S72" s="999"/>
      <c r="T72" s="999"/>
      <c r="U72" s="999"/>
      <c r="V72" s="999">
        <v>1440066</v>
      </c>
      <c r="W72" s="999"/>
      <c r="X72" s="999"/>
      <c r="Y72" s="999"/>
      <c r="Z72" s="999"/>
      <c r="AA72" s="999">
        <v>38025</v>
      </c>
      <c r="AB72" s="999"/>
      <c r="AC72" s="999"/>
      <c r="AD72" s="999"/>
      <c r="AE72" s="999"/>
      <c r="AF72" s="999">
        <v>38025</v>
      </c>
      <c r="AG72" s="999"/>
      <c r="AH72" s="999"/>
      <c r="AI72" s="999"/>
      <c r="AJ72" s="999"/>
      <c r="AK72" s="999">
        <v>17867</v>
      </c>
      <c r="AL72" s="999"/>
      <c r="AM72" s="999"/>
      <c r="AN72" s="999"/>
      <c r="AO72" s="999"/>
      <c r="AP72" s="999" t="s">
        <v>577</v>
      </c>
      <c r="AQ72" s="999"/>
      <c r="AR72" s="999"/>
      <c r="AS72" s="999"/>
      <c r="AT72" s="999"/>
      <c r="AU72" s="999" t="s">
        <v>577</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392</v>
      </c>
      <c r="B88" s="965" t="s">
        <v>418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2978</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419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422</v>
      </c>
      <c r="CS102" s="981"/>
      <c r="CT102" s="981"/>
      <c r="CU102" s="981"/>
      <c r="CV102" s="982"/>
      <c r="CW102" s="980">
        <v>527</v>
      </c>
      <c r="CX102" s="981"/>
      <c r="CY102" s="981"/>
      <c r="CZ102" s="981"/>
      <c r="DA102" s="982"/>
      <c r="DB102" s="980">
        <v>10246</v>
      </c>
      <c r="DC102" s="981"/>
      <c r="DD102" s="981"/>
      <c r="DE102" s="981"/>
      <c r="DF102" s="982"/>
      <c r="DG102" s="980">
        <v>18031</v>
      </c>
      <c r="DH102" s="981"/>
      <c r="DI102" s="981"/>
      <c r="DJ102" s="981"/>
      <c r="DK102" s="982"/>
      <c r="DL102" s="980" t="s">
        <v>591</v>
      </c>
      <c r="DM102" s="981"/>
      <c r="DN102" s="981"/>
      <c r="DO102" s="981"/>
      <c r="DP102" s="982"/>
      <c r="DQ102" s="980" t="s">
        <v>591</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428</v>
      </c>
      <c r="AG109" s="924"/>
      <c r="AH109" s="924"/>
      <c r="AI109" s="924"/>
      <c r="AJ109" s="925"/>
      <c r="AK109" s="926" t="s">
        <v>307</v>
      </c>
      <c r="AL109" s="924"/>
      <c r="AM109" s="924"/>
      <c r="AN109" s="924"/>
      <c r="AO109" s="925"/>
      <c r="AP109" s="926" t="s">
        <v>429</v>
      </c>
      <c r="AQ109" s="924"/>
      <c r="AR109" s="924"/>
      <c r="AS109" s="924"/>
      <c r="AT109" s="957"/>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428</v>
      </c>
      <c r="BW109" s="924"/>
      <c r="BX109" s="924"/>
      <c r="BY109" s="924"/>
      <c r="BZ109" s="925"/>
      <c r="CA109" s="926" t="s">
        <v>307</v>
      </c>
      <c r="CB109" s="924"/>
      <c r="CC109" s="924"/>
      <c r="CD109" s="924"/>
      <c r="CE109" s="925"/>
      <c r="CF109" s="964" t="s">
        <v>429</v>
      </c>
      <c r="CG109" s="964"/>
      <c r="CH109" s="964"/>
      <c r="CI109" s="964"/>
      <c r="CJ109" s="964"/>
      <c r="CK109" s="926" t="s">
        <v>430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428</v>
      </c>
      <c r="DM109" s="924"/>
      <c r="DN109" s="924"/>
      <c r="DO109" s="924"/>
      <c r="DP109" s="925"/>
      <c r="DQ109" s="926" t="s">
        <v>307</v>
      </c>
      <c r="DR109" s="924"/>
      <c r="DS109" s="924"/>
      <c r="DT109" s="924"/>
      <c r="DU109" s="925"/>
      <c r="DV109" s="926" t="s">
        <v>429</v>
      </c>
      <c r="DW109" s="924"/>
      <c r="DX109" s="924"/>
      <c r="DY109" s="924"/>
      <c r="DZ109" s="957"/>
    </row>
    <row r="110" spans="1:131" s="233" customFormat="1" ht="26.25" customHeight="1" x14ac:dyDescent="0.2">
      <c r="A110" s="835" t="s">
        <v>431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3262555</v>
      </c>
      <c r="AB110" s="917"/>
      <c r="AC110" s="917"/>
      <c r="AD110" s="917"/>
      <c r="AE110" s="918"/>
      <c r="AF110" s="919">
        <v>3350309</v>
      </c>
      <c r="AG110" s="917"/>
      <c r="AH110" s="917"/>
      <c r="AI110" s="917"/>
      <c r="AJ110" s="918"/>
      <c r="AK110" s="919">
        <v>3071101</v>
      </c>
      <c r="AL110" s="917"/>
      <c r="AM110" s="917"/>
      <c r="AN110" s="917"/>
      <c r="AO110" s="918"/>
      <c r="AP110" s="920">
        <v>1.9</v>
      </c>
      <c r="AQ110" s="921"/>
      <c r="AR110" s="921"/>
      <c r="AS110" s="921"/>
      <c r="AT110" s="922"/>
      <c r="AU110" s="958" t="s">
        <v>73</v>
      </c>
      <c r="AV110" s="959"/>
      <c r="AW110" s="959"/>
      <c r="AX110" s="959"/>
      <c r="AY110" s="959"/>
      <c r="AZ110" s="888" t="s">
        <v>432</v>
      </c>
      <c r="BA110" s="836"/>
      <c r="BB110" s="836"/>
      <c r="BC110" s="836"/>
      <c r="BD110" s="836"/>
      <c r="BE110" s="836"/>
      <c r="BF110" s="836"/>
      <c r="BG110" s="836"/>
      <c r="BH110" s="836"/>
      <c r="BI110" s="836"/>
      <c r="BJ110" s="836"/>
      <c r="BK110" s="836"/>
      <c r="BL110" s="836"/>
      <c r="BM110" s="836"/>
      <c r="BN110" s="836"/>
      <c r="BO110" s="836"/>
      <c r="BP110" s="837"/>
      <c r="BQ110" s="889">
        <v>56919330</v>
      </c>
      <c r="BR110" s="870"/>
      <c r="BS110" s="870"/>
      <c r="BT110" s="870"/>
      <c r="BU110" s="870"/>
      <c r="BV110" s="870">
        <v>56107554</v>
      </c>
      <c r="BW110" s="870"/>
      <c r="BX110" s="870"/>
      <c r="BY110" s="870"/>
      <c r="BZ110" s="870"/>
      <c r="CA110" s="870">
        <v>56734610</v>
      </c>
      <c r="CB110" s="870"/>
      <c r="CC110" s="870"/>
      <c r="CD110" s="870"/>
      <c r="CE110" s="870"/>
      <c r="CF110" s="894">
        <v>35.200000000000003</v>
      </c>
      <c r="CG110" s="895"/>
      <c r="CH110" s="895"/>
      <c r="CI110" s="895"/>
      <c r="CJ110" s="895"/>
      <c r="CK110" s="954" t="s">
        <v>433</v>
      </c>
      <c r="CL110" s="847"/>
      <c r="CM110" s="888" t="s">
        <v>434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408</v>
      </c>
      <c r="DH110" s="870"/>
      <c r="DI110" s="870"/>
      <c r="DJ110" s="870"/>
      <c r="DK110" s="870"/>
      <c r="DL110" s="870" t="s">
        <v>408</v>
      </c>
      <c r="DM110" s="870"/>
      <c r="DN110" s="870"/>
      <c r="DO110" s="870"/>
      <c r="DP110" s="870"/>
      <c r="DQ110" s="870" t="s">
        <v>435</v>
      </c>
      <c r="DR110" s="870"/>
      <c r="DS110" s="870"/>
      <c r="DT110" s="870"/>
      <c r="DU110" s="870"/>
      <c r="DV110" s="871" t="s">
        <v>408</v>
      </c>
      <c r="DW110" s="871"/>
      <c r="DX110" s="871"/>
      <c r="DY110" s="871"/>
      <c r="DZ110" s="872"/>
    </row>
    <row r="111" spans="1:131" s="233" customFormat="1" ht="26.25" customHeight="1" x14ac:dyDescent="0.2">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408</v>
      </c>
      <c r="AB111" s="947"/>
      <c r="AC111" s="947"/>
      <c r="AD111" s="947"/>
      <c r="AE111" s="948"/>
      <c r="AF111" s="949" t="s">
        <v>408</v>
      </c>
      <c r="AG111" s="947"/>
      <c r="AH111" s="947"/>
      <c r="AI111" s="947"/>
      <c r="AJ111" s="948"/>
      <c r="AK111" s="949" t="s">
        <v>408</v>
      </c>
      <c r="AL111" s="947"/>
      <c r="AM111" s="947"/>
      <c r="AN111" s="947"/>
      <c r="AO111" s="948"/>
      <c r="AP111" s="950" t="s">
        <v>408</v>
      </c>
      <c r="AQ111" s="951"/>
      <c r="AR111" s="951"/>
      <c r="AS111" s="951"/>
      <c r="AT111" s="952"/>
      <c r="AU111" s="960"/>
      <c r="AV111" s="961"/>
      <c r="AW111" s="961"/>
      <c r="AX111" s="961"/>
      <c r="AY111" s="961"/>
      <c r="AZ111" s="843" t="s">
        <v>437</v>
      </c>
      <c r="BA111" s="780"/>
      <c r="BB111" s="780"/>
      <c r="BC111" s="780"/>
      <c r="BD111" s="780"/>
      <c r="BE111" s="780"/>
      <c r="BF111" s="780"/>
      <c r="BG111" s="780"/>
      <c r="BH111" s="780"/>
      <c r="BI111" s="780"/>
      <c r="BJ111" s="780"/>
      <c r="BK111" s="780"/>
      <c r="BL111" s="780"/>
      <c r="BM111" s="780"/>
      <c r="BN111" s="780"/>
      <c r="BO111" s="780"/>
      <c r="BP111" s="781"/>
      <c r="BQ111" s="844">
        <v>24120066</v>
      </c>
      <c r="BR111" s="845"/>
      <c r="BS111" s="845"/>
      <c r="BT111" s="845"/>
      <c r="BU111" s="845"/>
      <c r="BV111" s="845">
        <v>28226543</v>
      </c>
      <c r="BW111" s="845"/>
      <c r="BX111" s="845"/>
      <c r="BY111" s="845"/>
      <c r="BZ111" s="845"/>
      <c r="CA111" s="845">
        <v>29223296</v>
      </c>
      <c r="CB111" s="845"/>
      <c r="CC111" s="845"/>
      <c r="CD111" s="845"/>
      <c r="CE111" s="845"/>
      <c r="CF111" s="903">
        <v>18.100000000000001</v>
      </c>
      <c r="CG111" s="904"/>
      <c r="CH111" s="904"/>
      <c r="CI111" s="904"/>
      <c r="CJ111" s="904"/>
      <c r="CK111" s="955"/>
      <c r="CL111" s="849"/>
      <c r="CM111" s="843"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435</v>
      </c>
      <c r="DH111" s="845"/>
      <c r="DI111" s="845"/>
      <c r="DJ111" s="845"/>
      <c r="DK111" s="845"/>
      <c r="DL111" s="845" t="s">
        <v>435</v>
      </c>
      <c r="DM111" s="845"/>
      <c r="DN111" s="845"/>
      <c r="DO111" s="845"/>
      <c r="DP111" s="845"/>
      <c r="DQ111" s="845" t="s">
        <v>435</v>
      </c>
      <c r="DR111" s="845"/>
      <c r="DS111" s="845"/>
      <c r="DT111" s="845"/>
      <c r="DU111" s="845"/>
      <c r="DV111" s="822" t="s">
        <v>435</v>
      </c>
      <c r="DW111" s="822"/>
      <c r="DX111" s="822"/>
      <c r="DY111" s="822"/>
      <c r="DZ111" s="823"/>
    </row>
    <row r="112" spans="1:131" s="233" customFormat="1" ht="26.25" customHeight="1" x14ac:dyDescent="0.2">
      <c r="A112" s="940" t="s">
        <v>439</v>
      </c>
      <c r="B112" s="941"/>
      <c r="C112" s="780" t="s">
        <v>440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582313</v>
      </c>
      <c r="AB112" s="808"/>
      <c r="AC112" s="808"/>
      <c r="AD112" s="808"/>
      <c r="AE112" s="809"/>
      <c r="AF112" s="810">
        <v>612413</v>
      </c>
      <c r="AG112" s="808"/>
      <c r="AH112" s="808"/>
      <c r="AI112" s="808"/>
      <c r="AJ112" s="809"/>
      <c r="AK112" s="810">
        <v>537247</v>
      </c>
      <c r="AL112" s="808"/>
      <c r="AM112" s="808"/>
      <c r="AN112" s="808"/>
      <c r="AO112" s="809"/>
      <c r="AP112" s="852">
        <v>0.3</v>
      </c>
      <c r="AQ112" s="853"/>
      <c r="AR112" s="853"/>
      <c r="AS112" s="853"/>
      <c r="AT112" s="854"/>
      <c r="AU112" s="960"/>
      <c r="AV112" s="961"/>
      <c r="AW112" s="961"/>
      <c r="AX112" s="961"/>
      <c r="AY112" s="961"/>
      <c r="AZ112" s="843" t="s">
        <v>441</v>
      </c>
      <c r="BA112" s="780"/>
      <c r="BB112" s="780"/>
      <c r="BC112" s="780"/>
      <c r="BD112" s="780"/>
      <c r="BE112" s="780"/>
      <c r="BF112" s="780"/>
      <c r="BG112" s="780"/>
      <c r="BH112" s="780"/>
      <c r="BI112" s="780"/>
      <c r="BJ112" s="780"/>
      <c r="BK112" s="780"/>
      <c r="BL112" s="780"/>
      <c r="BM112" s="780"/>
      <c r="BN112" s="780"/>
      <c r="BO112" s="780"/>
      <c r="BP112" s="781"/>
      <c r="BQ112" s="844">
        <v>615828</v>
      </c>
      <c r="BR112" s="845"/>
      <c r="BS112" s="845"/>
      <c r="BT112" s="845"/>
      <c r="BU112" s="845"/>
      <c r="BV112" s="845">
        <v>529031</v>
      </c>
      <c r="BW112" s="845"/>
      <c r="BX112" s="845"/>
      <c r="BY112" s="845"/>
      <c r="BZ112" s="845"/>
      <c r="CA112" s="845">
        <v>450602</v>
      </c>
      <c r="CB112" s="845"/>
      <c r="CC112" s="845"/>
      <c r="CD112" s="845"/>
      <c r="CE112" s="845"/>
      <c r="CF112" s="903">
        <v>0.3</v>
      </c>
      <c r="CG112" s="904"/>
      <c r="CH112" s="904"/>
      <c r="CI112" s="904"/>
      <c r="CJ112" s="904"/>
      <c r="CK112" s="955"/>
      <c r="CL112" s="849"/>
      <c r="CM112" s="843" t="s">
        <v>442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130</v>
      </c>
      <c r="DH112" s="845"/>
      <c r="DI112" s="845"/>
      <c r="DJ112" s="845"/>
      <c r="DK112" s="845"/>
      <c r="DL112" s="845" t="s">
        <v>408</v>
      </c>
      <c r="DM112" s="845"/>
      <c r="DN112" s="845"/>
      <c r="DO112" s="845"/>
      <c r="DP112" s="845"/>
      <c r="DQ112" s="845" t="s">
        <v>130</v>
      </c>
      <c r="DR112" s="845"/>
      <c r="DS112" s="845"/>
      <c r="DT112" s="845"/>
      <c r="DU112" s="845"/>
      <c r="DV112" s="822" t="s">
        <v>408</v>
      </c>
      <c r="DW112" s="822"/>
      <c r="DX112" s="822"/>
      <c r="DY112" s="822"/>
      <c r="DZ112" s="823"/>
    </row>
    <row r="113" spans="1:130" s="233" customFormat="1" ht="26.25" customHeight="1" x14ac:dyDescent="0.2">
      <c r="A113" s="942"/>
      <c r="B113" s="943"/>
      <c r="C113" s="780" t="s">
        <v>443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116068</v>
      </c>
      <c r="AB113" s="947"/>
      <c r="AC113" s="947"/>
      <c r="AD113" s="947"/>
      <c r="AE113" s="948"/>
      <c r="AF113" s="949">
        <v>93361</v>
      </c>
      <c r="AG113" s="947"/>
      <c r="AH113" s="947"/>
      <c r="AI113" s="947"/>
      <c r="AJ113" s="948"/>
      <c r="AK113" s="949">
        <v>76592</v>
      </c>
      <c r="AL113" s="947"/>
      <c r="AM113" s="947"/>
      <c r="AN113" s="947"/>
      <c r="AO113" s="948"/>
      <c r="AP113" s="950">
        <v>0</v>
      </c>
      <c r="AQ113" s="951"/>
      <c r="AR113" s="951"/>
      <c r="AS113" s="951"/>
      <c r="AT113" s="952"/>
      <c r="AU113" s="960"/>
      <c r="AV113" s="961"/>
      <c r="AW113" s="961"/>
      <c r="AX113" s="961"/>
      <c r="AY113" s="961"/>
      <c r="AZ113" s="843" t="s">
        <v>444</v>
      </c>
      <c r="BA113" s="780"/>
      <c r="BB113" s="780"/>
      <c r="BC113" s="780"/>
      <c r="BD113" s="780"/>
      <c r="BE113" s="780"/>
      <c r="BF113" s="780"/>
      <c r="BG113" s="780"/>
      <c r="BH113" s="780"/>
      <c r="BI113" s="780"/>
      <c r="BJ113" s="780"/>
      <c r="BK113" s="780"/>
      <c r="BL113" s="780"/>
      <c r="BM113" s="780"/>
      <c r="BN113" s="780"/>
      <c r="BO113" s="780"/>
      <c r="BP113" s="781"/>
      <c r="BQ113" s="844">
        <v>2262166</v>
      </c>
      <c r="BR113" s="845"/>
      <c r="BS113" s="845"/>
      <c r="BT113" s="845"/>
      <c r="BU113" s="845"/>
      <c r="BV113" s="845">
        <v>2626705</v>
      </c>
      <c r="BW113" s="845"/>
      <c r="BX113" s="845"/>
      <c r="BY113" s="845"/>
      <c r="BZ113" s="845"/>
      <c r="CA113" s="845">
        <v>2977823</v>
      </c>
      <c r="CB113" s="845"/>
      <c r="CC113" s="845"/>
      <c r="CD113" s="845"/>
      <c r="CE113" s="845"/>
      <c r="CF113" s="903">
        <v>1.8</v>
      </c>
      <c r="CG113" s="904"/>
      <c r="CH113" s="904"/>
      <c r="CI113" s="904"/>
      <c r="CJ113" s="904"/>
      <c r="CK113" s="955"/>
      <c r="CL113" s="849"/>
      <c r="CM113" s="843" t="s">
        <v>445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408</v>
      </c>
      <c r="DH113" s="808"/>
      <c r="DI113" s="808"/>
      <c r="DJ113" s="808"/>
      <c r="DK113" s="809"/>
      <c r="DL113" s="810" t="s">
        <v>408</v>
      </c>
      <c r="DM113" s="808"/>
      <c r="DN113" s="808"/>
      <c r="DO113" s="808"/>
      <c r="DP113" s="809"/>
      <c r="DQ113" s="810" t="s">
        <v>130</v>
      </c>
      <c r="DR113" s="808"/>
      <c r="DS113" s="808"/>
      <c r="DT113" s="808"/>
      <c r="DU113" s="809"/>
      <c r="DV113" s="852" t="s">
        <v>130</v>
      </c>
      <c r="DW113" s="853"/>
      <c r="DX113" s="853"/>
      <c r="DY113" s="853"/>
      <c r="DZ113" s="854"/>
    </row>
    <row r="114" spans="1:130" s="233" customFormat="1" ht="26.25" customHeight="1" x14ac:dyDescent="0.2">
      <c r="A114" s="942"/>
      <c r="B114" s="943"/>
      <c r="C114" s="780" t="s">
        <v>446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180452</v>
      </c>
      <c r="AB114" s="808"/>
      <c r="AC114" s="808"/>
      <c r="AD114" s="808"/>
      <c r="AE114" s="809"/>
      <c r="AF114" s="810">
        <v>199887</v>
      </c>
      <c r="AG114" s="808"/>
      <c r="AH114" s="808"/>
      <c r="AI114" s="808"/>
      <c r="AJ114" s="809"/>
      <c r="AK114" s="810">
        <v>191559</v>
      </c>
      <c r="AL114" s="808"/>
      <c r="AM114" s="808"/>
      <c r="AN114" s="808"/>
      <c r="AO114" s="809"/>
      <c r="AP114" s="852">
        <v>0.1</v>
      </c>
      <c r="AQ114" s="853"/>
      <c r="AR114" s="853"/>
      <c r="AS114" s="853"/>
      <c r="AT114" s="854"/>
      <c r="AU114" s="960"/>
      <c r="AV114" s="961"/>
      <c r="AW114" s="961"/>
      <c r="AX114" s="961"/>
      <c r="AY114" s="961"/>
      <c r="AZ114" s="843" t="s">
        <v>447</v>
      </c>
      <c r="BA114" s="780"/>
      <c r="BB114" s="780"/>
      <c r="BC114" s="780"/>
      <c r="BD114" s="780"/>
      <c r="BE114" s="780"/>
      <c r="BF114" s="780"/>
      <c r="BG114" s="780"/>
      <c r="BH114" s="780"/>
      <c r="BI114" s="780"/>
      <c r="BJ114" s="780"/>
      <c r="BK114" s="780"/>
      <c r="BL114" s="780"/>
      <c r="BM114" s="780"/>
      <c r="BN114" s="780"/>
      <c r="BO114" s="780"/>
      <c r="BP114" s="781"/>
      <c r="BQ114" s="844">
        <v>33873434</v>
      </c>
      <c r="BR114" s="845"/>
      <c r="BS114" s="845"/>
      <c r="BT114" s="845"/>
      <c r="BU114" s="845"/>
      <c r="BV114" s="845">
        <v>33091605</v>
      </c>
      <c r="BW114" s="845"/>
      <c r="BX114" s="845"/>
      <c r="BY114" s="845"/>
      <c r="BZ114" s="845"/>
      <c r="CA114" s="845">
        <v>32421979</v>
      </c>
      <c r="CB114" s="845"/>
      <c r="CC114" s="845"/>
      <c r="CD114" s="845"/>
      <c r="CE114" s="845"/>
      <c r="CF114" s="903">
        <v>20.100000000000001</v>
      </c>
      <c r="CG114" s="904"/>
      <c r="CH114" s="904"/>
      <c r="CI114" s="904"/>
      <c r="CJ114" s="904"/>
      <c r="CK114" s="955"/>
      <c r="CL114" s="849"/>
      <c r="CM114" s="843" t="s">
        <v>448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408</v>
      </c>
      <c r="DH114" s="808"/>
      <c r="DI114" s="808"/>
      <c r="DJ114" s="808"/>
      <c r="DK114" s="809"/>
      <c r="DL114" s="810" t="s">
        <v>408</v>
      </c>
      <c r="DM114" s="808"/>
      <c r="DN114" s="808"/>
      <c r="DO114" s="808"/>
      <c r="DP114" s="809"/>
      <c r="DQ114" s="810" t="s">
        <v>130</v>
      </c>
      <c r="DR114" s="808"/>
      <c r="DS114" s="808"/>
      <c r="DT114" s="808"/>
      <c r="DU114" s="809"/>
      <c r="DV114" s="852" t="s">
        <v>130</v>
      </c>
      <c r="DW114" s="853"/>
      <c r="DX114" s="853"/>
      <c r="DY114" s="853"/>
      <c r="DZ114" s="854"/>
    </row>
    <row r="115" spans="1:130" s="233" customFormat="1" ht="26.25" customHeight="1" x14ac:dyDescent="0.2">
      <c r="A115" s="942"/>
      <c r="B115" s="943"/>
      <c r="C115" s="780" t="s">
        <v>449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2345538</v>
      </c>
      <c r="AB115" s="947"/>
      <c r="AC115" s="947"/>
      <c r="AD115" s="947"/>
      <c r="AE115" s="948"/>
      <c r="AF115" s="949">
        <v>3381400</v>
      </c>
      <c r="AG115" s="947"/>
      <c r="AH115" s="947"/>
      <c r="AI115" s="947"/>
      <c r="AJ115" s="948"/>
      <c r="AK115" s="949">
        <v>4087752</v>
      </c>
      <c r="AL115" s="947"/>
      <c r="AM115" s="947"/>
      <c r="AN115" s="947"/>
      <c r="AO115" s="948"/>
      <c r="AP115" s="950">
        <v>2.5</v>
      </c>
      <c r="AQ115" s="951"/>
      <c r="AR115" s="951"/>
      <c r="AS115" s="951"/>
      <c r="AT115" s="952"/>
      <c r="AU115" s="960"/>
      <c r="AV115" s="961"/>
      <c r="AW115" s="961"/>
      <c r="AX115" s="961"/>
      <c r="AY115" s="961"/>
      <c r="AZ115" s="843" t="s">
        <v>450</v>
      </c>
      <c r="BA115" s="780"/>
      <c r="BB115" s="780"/>
      <c r="BC115" s="780"/>
      <c r="BD115" s="780"/>
      <c r="BE115" s="780"/>
      <c r="BF115" s="780"/>
      <c r="BG115" s="780"/>
      <c r="BH115" s="780"/>
      <c r="BI115" s="780"/>
      <c r="BJ115" s="780"/>
      <c r="BK115" s="780"/>
      <c r="BL115" s="780"/>
      <c r="BM115" s="780"/>
      <c r="BN115" s="780"/>
      <c r="BO115" s="780"/>
      <c r="BP115" s="781"/>
      <c r="BQ115" s="844" t="s">
        <v>408</v>
      </c>
      <c r="BR115" s="845"/>
      <c r="BS115" s="845"/>
      <c r="BT115" s="845"/>
      <c r="BU115" s="845"/>
      <c r="BV115" s="845" t="s">
        <v>130</v>
      </c>
      <c r="BW115" s="845"/>
      <c r="BX115" s="845"/>
      <c r="BY115" s="845"/>
      <c r="BZ115" s="845"/>
      <c r="CA115" s="845" t="s">
        <v>130</v>
      </c>
      <c r="CB115" s="845"/>
      <c r="CC115" s="845"/>
      <c r="CD115" s="845"/>
      <c r="CE115" s="845"/>
      <c r="CF115" s="903" t="s">
        <v>130</v>
      </c>
      <c r="CG115" s="904"/>
      <c r="CH115" s="904"/>
      <c r="CI115" s="904"/>
      <c r="CJ115" s="904"/>
      <c r="CK115" s="955"/>
      <c r="CL115" s="849"/>
      <c r="CM115" s="843" t="s">
        <v>451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21210540</v>
      </c>
      <c r="DH115" s="808"/>
      <c r="DI115" s="808"/>
      <c r="DJ115" s="808"/>
      <c r="DK115" s="809"/>
      <c r="DL115" s="810">
        <v>26295563</v>
      </c>
      <c r="DM115" s="808"/>
      <c r="DN115" s="808"/>
      <c r="DO115" s="808"/>
      <c r="DP115" s="809"/>
      <c r="DQ115" s="810">
        <v>28277308</v>
      </c>
      <c r="DR115" s="808"/>
      <c r="DS115" s="808"/>
      <c r="DT115" s="808"/>
      <c r="DU115" s="809"/>
      <c r="DV115" s="852">
        <v>17.600000000000001</v>
      </c>
      <c r="DW115" s="853"/>
      <c r="DX115" s="853"/>
      <c r="DY115" s="853"/>
      <c r="DZ115" s="854"/>
    </row>
    <row r="116" spans="1:130" s="233" customFormat="1" ht="26.25" customHeight="1" x14ac:dyDescent="0.2">
      <c r="A116" s="944"/>
      <c r="B116" s="945"/>
      <c r="C116" s="867" t="s">
        <v>452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408</v>
      </c>
      <c r="AB116" s="808"/>
      <c r="AC116" s="808"/>
      <c r="AD116" s="808"/>
      <c r="AE116" s="809"/>
      <c r="AF116" s="810" t="s">
        <v>130</v>
      </c>
      <c r="AG116" s="808"/>
      <c r="AH116" s="808"/>
      <c r="AI116" s="808"/>
      <c r="AJ116" s="809"/>
      <c r="AK116" s="810" t="s">
        <v>408</v>
      </c>
      <c r="AL116" s="808"/>
      <c r="AM116" s="808"/>
      <c r="AN116" s="808"/>
      <c r="AO116" s="809"/>
      <c r="AP116" s="852" t="s">
        <v>408</v>
      </c>
      <c r="AQ116" s="853"/>
      <c r="AR116" s="853"/>
      <c r="AS116" s="853"/>
      <c r="AT116" s="854"/>
      <c r="AU116" s="960"/>
      <c r="AV116" s="961"/>
      <c r="AW116" s="961"/>
      <c r="AX116" s="961"/>
      <c r="AY116" s="961"/>
      <c r="AZ116" s="937" t="s">
        <v>453</v>
      </c>
      <c r="BA116" s="938"/>
      <c r="BB116" s="938"/>
      <c r="BC116" s="938"/>
      <c r="BD116" s="938"/>
      <c r="BE116" s="938"/>
      <c r="BF116" s="938"/>
      <c r="BG116" s="938"/>
      <c r="BH116" s="938"/>
      <c r="BI116" s="938"/>
      <c r="BJ116" s="938"/>
      <c r="BK116" s="938"/>
      <c r="BL116" s="938"/>
      <c r="BM116" s="938"/>
      <c r="BN116" s="938"/>
      <c r="BO116" s="938"/>
      <c r="BP116" s="939"/>
      <c r="BQ116" s="844" t="s">
        <v>408</v>
      </c>
      <c r="BR116" s="845"/>
      <c r="BS116" s="845"/>
      <c r="BT116" s="845"/>
      <c r="BU116" s="845"/>
      <c r="BV116" s="845" t="s">
        <v>130</v>
      </c>
      <c r="BW116" s="845"/>
      <c r="BX116" s="845"/>
      <c r="BY116" s="845"/>
      <c r="BZ116" s="845"/>
      <c r="CA116" s="845" t="s">
        <v>130</v>
      </c>
      <c r="CB116" s="845"/>
      <c r="CC116" s="845"/>
      <c r="CD116" s="845"/>
      <c r="CE116" s="845"/>
      <c r="CF116" s="903" t="s">
        <v>130</v>
      </c>
      <c r="CG116" s="904"/>
      <c r="CH116" s="904"/>
      <c r="CI116" s="904"/>
      <c r="CJ116" s="904"/>
      <c r="CK116" s="955"/>
      <c r="CL116" s="849"/>
      <c r="CM116" s="843" t="s">
        <v>454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620264</v>
      </c>
      <c r="DH116" s="808"/>
      <c r="DI116" s="808"/>
      <c r="DJ116" s="808"/>
      <c r="DK116" s="809"/>
      <c r="DL116" s="810">
        <v>546247</v>
      </c>
      <c r="DM116" s="808"/>
      <c r="DN116" s="808"/>
      <c r="DO116" s="808"/>
      <c r="DP116" s="809"/>
      <c r="DQ116" s="810">
        <v>483980</v>
      </c>
      <c r="DR116" s="808"/>
      <c r="DS116" s="808"/>
      <c r="DT116" s="808"/>
      <c r="DU116" s="809"/>
      <c r="DV116" s="852">
        <v>0.3</v>
      </c>
      <c r="DW116" s="853"/>
      <c r="DX116" s="853"/>
      <c r="DY116" s="853"/>
      <c r="DZ116" s="854"/>
    </row>
    <row r="117" spans="1:130" s="233" customFormat="1" ht="26.25" customHeight="1" x14ac:dyDescent="0.2">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455</v>
      </c>
      <c r="Z117" s="925"/>
      <c r="AA117" s="930">
        <v>6486926</v>
      </c>
      <c r="AB117" s="931"/>
      <c r="AC117" s="931"/>
      <c r="AD117" s="931"/>
      <c r="AE117" s="932"/>
      <c r="AF117" s="933">
        <v>7637370</v>
      </c>
      <c r="AG117" s="931"/>
      <c r="AH117" s="931"/>
      <c r="AI117" s="931"/>
      <c r="AJ117" s="932"/>
      <c r="AK117" s="933">
        <v>7964251</v>
      </c>
      <c r="AL117" s="931"/>
      <c r="AM117" s="931"/>
      <c r="AN117" s="931"/>
      <c r="AO117" s="932"/>
      <c r="AP117" s="934"/>
      <c r="AQ117" s="935"/>
      <c r="AR117" s="935"/>
      <c r="AS117" s="935"/>
      <c r="AT117" s="936"/>
      <c r="AU117" s="960"/>
      <c r="AV117" s="961"/>
      <c r="AW117" s="961"/>
      <c r="AX117" s="961"/>
      <c r="AY117" s="961"/>
      <c r="AZ117" s="891" t="s">
        <v>456</v>
      </c>
      <c r="BA117" s="892"/>
      <c r="BB117" s="892"/>
      <c r="BC117" s="892"/>
      <c r="BD117" s="892"/>
      <c r="BE117" s="892"/>
      <c r="BF117" s="892"/>
      <c r="BG117" s="892"/>
      <c r="BH117" s="892"/>
      <c r="BI117" s="892"/>
      <c r="BJ117" s="892"/>
      <c r="BK117" s="892"/>
      <c r="BL117" s="892"/>
      <c r="BM117" s="892"/>
      <c r="BN117" s="892"/>
      <c r="BO117" s="892"/>
      <c r="BP117" s="893"/>
      <c r="BQ117" s="844" t="s">
        <v>408</v>
      </c>
      <c r="BR117" s="845"/>
      <c r="BS117" s="845"/>
      <c r="BT117" s="845"/>
      <c r="BU117" s="845"/>
      <c r="BV117" s="845" t="s">
        <v>408</v>
      </c>
      <c r="BW117" s="845"/>
      <c r="BX117" s="845"/>
      <c r="BY117" s="845"/>
      <c r="BZ117" s="845"/>
      <c r="CA117" s="845" t="s">
        <v>130</v>
      </c>
      <c r="CB117" s="845"/>
      <c r="CC117" s="845"/>
      <c r="CD117" s="845"/>
      <c r="CE117" s="845"/>
      <c r="CF117" s="903" t="s">
        <v>408</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408</v>
      </c>
      <c r="DH117" s="808"/>
      <c r="DI117" s="808"/>
      <c r="DJ117" s="808"/>
      <c r="DK117" s="809"/>
      <c r="DL117" s="810" t="s">
        <v>130</v>
      </c>
      <c r="DM117" s="808"/>
      <c r="DN117" s="808"/>
      <c r="DO117" s="808"/>
      <c r="DP117" s="809"/>
      <c r="DQ117" s="810" t="s">
        <v>130</v>
      </c>
      <c r="DR117" s="808"/>
      <c r="DS117" s="808"/>
      <c r="DT117" s="808"/>
      <c r="DU117" s="809"/>
      <c r="DV117" s="852" t="s">
        <v>130</v>
      </c>
      <c r="DW117" s="853"/>
      <c r="DX117" s="853"/>
      <c r="DY117" s="853"/>
      <c r="DZ117" s="854"/>
    </row>
    <row r="118" spans="1:130" s="233" customFormat="1" ht="26.25" customHeight="1" x14ac:dyDescent="0.2">
      <c r="A118" s="923" t="s">
        <v>430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428</v>
      </c>
      <c r="AG118" s="924"/>
      <c r="AH118" s="924"/>
      <c r="AI118" s="924"/>
      <c r="AJ118" s="925"/>
      <c r="AK118" s="926" t="s">
        <v>307</v>
      </c>
      <c r="AL118" s="924"/>
      <c r="AM118" s="924"/>
      <c r="AN118" s="924"/>
      <c r="AO118" s="925"/>
      <c r="AP118" s="927" t="s">
        <v>429</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130</v>
      </c>
      <c r="BR118" s="873"/>
      <c r="BS118" s="873"/>
      <c r="BT118" s="873"/>
      <c r="BU118" s="873"/>
      <c r="BV118" s="873" t="s">
        <v>408</v>
      </c>
      <c r="BW118" s="873"/>
      <c r="BX118" s="873"/>
      <c r="BY118" s="873"/>
      <c r="BZ118" s="873"/>
      <c r="CA118" s="873" t="s">
        <v>130</v>
      </c>
      <c r="CB118" s="873"/>
      <c r="CC118" s="873"/>
      <c r="CD118" s="873"/>
      <c r="CE118" s="873"/>
      <c r="CF118" s="903" t="s">
        <v>130</v>
      </c>
      <c r="CG118" s="904"/>
      <c r="CH118" s="904"/>
      <c r="CI118" s="904"/>
      <c r="CJ118" s="904"/>
      <c r="CK118" s="955"/>
      <c r="CL118" s="849"/>
      <c r="CM118" s="843" t="s">
        <v>459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408</v>
      </c>
      <c r="DH118" s="808"/>
      <c r="DI118" s="808"/>
      <c r="DJ118" s="808"/>
      <c r="DK118" s="809"/>
      <c r="DL118" s="810" t="s">
        <v>130</v>
      </c>
      <c r="DM118" s="808"/>
      <c r="DN118" s="808"/>
      <c r="DO118" s="808"/>
      <c r="DP118" s="809"/>
      <c r="DQ118" s="810" t="s">
        <v>408</v>
      </c>
      <c r="DR118" s="808"/>
      <c r="DS118" s="808"/>
      <c r="DT118" s="808"/>
      <c r="DU118" s="809"/>
      <c r="DV118" s="852" t="s">
        <v>130</v>
      </c>
      <c r="DW118" s="853"/>
      <c r="DX118" s="853"/>
      <c r="DY118" s="853"/>
      <c r="DZ118" s="854"/>
    </row>
    <row r="119" spans="1:130" s="233" customFormat="1" ht="26.25" customHeight="1" x14ac:dyDescent="0.2">
      <c r="A119" s="846" t="s">
        <v>433</v>
      </c>
      <c r="B119" s="847"/>
      <c r="C119" s="888" t="s">
        <v>434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408</v>
      </c>
      <c r="AB119" s="917"/>
      <c r="AC119" s="917"/>
      <c r="AD119" s="917"/>
      <c r="AE119" s="918"/>
      <c r="AF119" s="919" t="s">
        <v>408</v>
      </c>
      <c r="AG119" s="917"/>
      <c r="AH119" s="917"/>
      <c r="AI119" s="917"/>
      <c r="AJ119" s="918"/>
      <c r="AK119" s="919" t="s">
        <v>408</v>
      </c>
      <c r="AL119" s="917"/>
      <c r="AM119" s="917"/>
      <c r="AN119" s="917"/>
      <c r="AO119" s="918"/>
      <c r="AP119" s="920" t="s">
        <v>408</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460</v>
      </c>
      <c r="BP119" s="906"/>
      <c r="BQ119" s="907">
        <v>117790824</v>
      </c>
      <c r="BR119" s="873"/>
      <c r="BS119" s="873"/>
      <c r="BT119" s="873"/>
      <c r="BU119" s="873"/>
      <c r="BV119" s="873">
        <v>120581438</v>
      </c>
      <c r="BW119" s="873"/>
      <c r="BX119" s="873"/>
      <c r="BY119" s="873"/>
      <c r="BZ119" s="873"/>
      <c r="CA119" s="873">
        <v>121808310</v>
      </c>
      <c r="CB119" s="873"/>
      <c r="CC119" s="873"/>
      <c r="CD119" s="873"/>
      <c r="CE119" s="873"/>
      <c r="CF119" s="776"/>
      <c r="CG119" s="777"/>
      <c r="CH119" s="777"/>
      <c r="CI119" s="777"/>
      <c r="CJ119" s="862"/>
      <c r="CK119" s="956"/>
      <c r="CL119" s="851"/>
      <c r="CM119" s="866" t="s">
        <v>461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2289262</v>
      </c>
      <c r="DH119" s="792"/>
      <c r="DI119" s="792"/>
      <c r="DJ119" s="792"/>
      <c r="DK119" s="793"/>
      <c r="DL119" s="794">
        <v>1384733</v>
      </c>
      <c r="DM119" s="792"/>
      <c r="DN119" s="792"/>
      <c r="DO119" s="792"/>
      <c r="DP119" s="793"/>
      <c r="DQ119" s="794">
        <v>462008</v>
      </c>
      <c r="DR119" s="792"/>
      <c r="DS119" s="792"/>
      <c r="DT119" s="792"/>
      <c r="DU119" s="793"/>
      <c r="DV119" s="876">
        <v>0.3</v>
      </c>
      <c r="DW119" s="877"/>
      <c r="DX119" s="877"/>
      <c r="DY119" s="877"/>
      <c r="DZ119" s="878"/>
    </row>
    <row r="120" spans="1:130" s="233" customFormat="1" ht="26.25" customHeight="1" x14ac:dyDescent="0.2">
      <c r="A120" s="848"/>
      <c r="B120" s="849"/>
      <c r="C120" s="843"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130</v>
      </c>
      <c r="AB120" s="808"/>
      <c r="AC120" s="808"/>
      <c r="AD120" s="808"/>
      <c r="AE120" s="809"/>
      <c r="AF120" s="810" t="s">
        <v>408</v>
      </c>
      <c r="AG120" s="808"/>
      <c r="AH120" s="808"/>
      <c r="AI120" s="808"/>
      <c r="AJ120" s="809"/>
      <c r="AK120" s="810" t="s">
        <v>130</v>
      </c>
      <c r="AL120" s="808"/>
      <c r="AM120" s="808"/>
      <c r="AN120" s="808"/>
      <c r="AO120" s="809"/>
      <c r="AP120" s="852" t="s">
        <v>130</v>
      </c>
      <c r="AQ120" s="853"/>
      <c r="AR120" s="853"/>
      <c r="AS120" s="853"/>
      <c r="AT120" s="854"/>
      <c r="AU120" s="908" t="s">
        <v>462</v>
      </c>
      <c r="AV120" s="909"/>
      <c r="AW120" s="909"/>
      <c r="AX120" s="909"/>
      <c r="AY120" s="910"/>
      <c r="AZ120" s="888" t="s">
        <v>463</v>
      </c>
      <c r="BA120" s="836"/>
      <c r="BB120" s="836"/>
      <c r="BC120" s="836"/>
      <c r="BD120" s="836"/>
      <c r="BE120" s="836"/>
      <c r="BF120" s="836"/>
      <c r="BG120" s="836"/>
      <c r="BH120" s="836"/>
      <c r="BI120" s="836"/>
      <c r="BJ120" s="836"/>
      <c r="BK120" s="836"/>
      <c r="BL120" s="836"/>
      <c r="BM120" s="836"/>
      <c r="BN120" s="836"/>
      <c r="BO120" s="836"/>
      <c r="BP120" s="837"/>
      <c r="BQ120" s="889">
        <v>108583562</v>
      </c>
      <c r="BR120" s="870"/>
      <c r="BS120" s="870"/>
      <c r="BT120" s="870"/>
      <c r="BU120" s="870"/>
      <c r="BV120" s="870">
        <v>106984293</v>
      </c>
      <c r="BW120" s="870"/>
      <c r="BX120" s="870"/>
      <c r="BY120" s="870"/>
      <c r="BZ120" s="870"/>
      <c r="CA120" s="870">
        <v>112900079</v>
      </c>
      <c r="CB120" s="870"/>
      <c r="CC120" s="870"/>
      <c r="CD120" s="870"/>
      <c r="CE120" s="870"/>
      <c r="CF120" s="894">
        <v>70.099999999999994</v>
      </c>
      <c r="CG120" s="895"/>
      <c r="CH120" s="895"/>
      <c r="CI120" s="895"/>
      <c r="CJ120" s="895"/>
      <c r="CK120" s="896" t="s">
        <v>464</v>
      </c>
      <c r="CL120" s="880"/>
      <c r="CM120" s="880"/>
      <c r="CN120" s="880"/>
      <c r="CO120" s="881"/>
      <c r="CP120" s="900" t="s">
        <v>465</v>
      </c>
      <c r="CQ120" s="901"/>
      <c r="CR120" s="901"/>
      <c r="CS120" s="901"/>
      <c r="CT120" s="901"/>
      <c r="CU120" s="901"/>
      <c r="CV120" s="901"/>
      <c r="CW120" s="901"/>
      <c r="CX120" s="901"/>
      <c r="CY120" s="901"/>
      <c r="CZ120" s="901"/>
      <c r="DA120" s="901"/>
      <c r="DB120" s="901"/>
      <c r="DC120" s="901"/>
      <c r="DD120" s="901"/>
      <c r="DE120" s="901"/>
      <c r="DF120" s="902"/>
      <c r="DG120" s="889">
        <v>553127</v>
      </c>
      <c r="DH120" s="870"/>
      <c r="DI120" s="870"/>
      <c r="DJ120" s="870"/>
      <c r="DK120" s="870"/>
      <c r="DL120" s="870">
        <v>477160</v>
      </c>
      <c r="DM120" s="870"/>
      <c r="DN120" s="870"/>
      <c r="DO120" s="870"/>
      <c r="DP120" s="870"/>
      <c r="DQ120" s="870">
        <v>432563</v>
      </c>
      <c r="DR120" s="870"/>
      <c r="DS120" s="870"/>
      <c r="DT120" s="870"/>
      <c r="DU120" s="870"/>
      <c r="DV120" s="871">
        <v>0.3</v>
      </c>
      <c r="DW120" s="871"/>
      <c r="DX120" s="871"/>
      <c r="DY120" s="871"/>
      <c r="DZ120" s="872"/>
    </row>
    <row r="121" spans="1:130" s="233" customFormat="1" ht="26.25" customHeight="1" x14ac:dyDescent="0.2">
      <c r="A121" s="848"/>
      <c r="B121" s="849"/>
      <c r="C121" s="891" t="s">
        <v>466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130</v>
      </c>
      <c r="AB121" s="808"/>
      <c r="AC121" s="808"/>
      <c r="AD121" s="808"/>
      <c r="AE121" s="809"/>
      <c r="AF121" s="810" t="s">
        <v>130</v>
      </c>
      <c r="AG121" s="808"/>
      <c r="AH121" s="808"/>
      <c r="AI121" s="808"/>
      <c r="AJ121" s="809"/>
      <c r="AK121" s="810" t="s">
        <v>130</v>
      </c>
      <c r="AL121" s="808"/>
      <c r="AM121" s="808"/>
      <c r="AN121" s="808"/>
      <c r="AO121" s="809"/>
      <c r="AP121" s="852" t="s">
        <v>130</v>
      </c>
      <c r="AQ121" s="853"/>
      <c r="AR121" s="853"/>
      <c r="AS121" s="853"/>
      <c r="AT121" s="854"/>
      <c r="AU121" s="911"/>
      <c r="AV121" s="912"/>
      <c r="AW121" s="912"/>
      <c r="AX121" s="912"/>
      <c r="AY121" s="913"/>
      <c r="AZ121" s="843" t="s">
        <v>467</v>
      </c>
      <c r="BA121" s="780"/>
      <c r="BB121" s="780"/>
      <c r="BC121" s="780"/>
      <c r="BD121" s="780"/>
      <c r="BE121" s="780"/>
      <c r="BF121" s="780"/>
      <c r="BG121" s="780"/>
      <c r="BH121" s="780"/>
      <c r="BI121" s="780"/>
      <c r="BJ121" s="780"/>
      <c r="BK121" s="780"/>
      <c r="BL121" s="780"/>
      <c r="BM121" s="780"/>
      <c r="BN121" s="780"/>
      <c r="BO121" s="780"/>
      <c r="BP121" s="781"/>
      <c r="BQ121" s="844">
        <v>5659795</v>
      </c>
      <c r="BR121" s="845"/>
      <c r="BS121" s="845"/>
      <c r="BT121" s="845"/>
      <c r="BU121" s="845"/>
      <c r="BV121" s="845">
        <v>7306609</v>
      </c>
      <c r="BW121" s="845"/>
      <c r="BX121" s="845"/>
      <c r="BY121" s="845"/>
      <c r="BZ121" s="845"/>
      <c r="CA121" s="845">
        <v>10245719</v>
      </c>
      <c r="CB121" s="845"/>
      <c r="CC121" s="845"/>
      <c r="CD121" s="845"/>
      <c r="CE121" s="845"/>
      <c r="CF121" s="903">
        <v>6.4</v>
      </c>
      <c r="CG121" s="904"/>
      <c r="CH121" s="904"/>
      <c r="CI121" s="904"/>
      <c r="CJ121" s="904"/>
      <c r="CK121" s="897"/>
      <c r="CL121" s="883"/>
      <c r="CM121" s="883"/>
      <c r="CN121" s="883"/>
      <c r="CO121" s="884"/>
      <c r="CP121" s="863" t="s">
        <v>407</v>
      </c>
      <c r="CQ121" s="864"/>
      <c r="CR121" s="864"/>
      <c r="CS121" s="864"/>
      <c r="CT121" s="864"/>
      <c r="CU121" s="864"/>
      <c r="CV121" s="864"/>
      <c r="CW121" s="864"/>
      <c r="CX121" s="864"/>
      <c r="CY121" s="864"/>
      <c r="CZ121" s="864"/>
      <c r="DA121" s="864"/>
      <c r="DB121" s="864"/>
      <c r="DC121" s="864"/>
      <c r="DD121" s="864"/>
      <c r="DE121" s="864"/>
      <c r="DF121" s="865"/>
      <c r="DG121" s="844">
        <v>183996</v>
      </c>
      <c r="DH121" s="845"/>
      <c r="DI121" s="845"/>
      <c r="DJ121" s="845"/>
      <c r="DK121" s="845"/>
      <c r="DL121" s="845">
        <v>51871</v>
      </c>
      <c r="DM121" s="845"/>
      <c r="DN121" s="845"/>
      <c r="DO121" s="845"/>
      <c r="DP121" s="845"/>
      <c r="DQ121" s="845">
        <v>18039</v>
      </c>
      <c r="DR121" s="845"/>
      <c r="DS121" s="845"/>
      <c r="DT121" s="845"/>
      <c r="DU121" s="845"/>
      <c r="DV121" s="822">
        <v>0</v>
      </c>
      <c r="DW121" s="822"/>
      <c r="DX121" s="822"/>
      <c r="DY121" s="822"/>
      <c r="DZ121" s="823"/>
    </row>
    <row r="122" spans="1:130" s="233" customFormat="1" ht="26.25" customHeight="1" x14ac:dyDescent="0.2">
      <c r="A122" s="848"/>
      <c r="B122" s="849"/>
      <c r="C122" s="843" t="s">
        <v>448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408</v>
      </c>
      <c r="AB122" s="808"/>
      <c r="AC122" s="808"/>
      <c r="AD122" s="808"/>
      <c r="AE122" s="809"/>
      <c r="AF122" s="810" t="s">
        <v>130</v>
      </c>
      <c r="AG122" s="808"/>
      <c r="AH122" s="808"/>
      <c r="AI122" s="808"/>
      <c r="AJ122" s="809"/>
      <c r="AK122" s="810" t="s">
        <v>408</v>
      </c>
      <c r="AL122" s="808"/>
      <c r="AM122" s="808"/>
      <c r="AN122" s="808"/>
      <c r="AO122" s="809"/>
      <c r="AP122" s="852" t="s">
        <v>408</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103218532</v>
      </c>
      <c r="BR122" s="873"/>
      <c r="BS122" s="873"/>
      <c r="BT122" s="873"/>
      <c r="BU122" s="873"/>
      <c r="BV122" s="873">
        <v>96596586</v>
      </c>
      <c r="BW122" s="873"/>
      <c r="BX122" s="873"/>
      <c r="BY122" s="873"/>
      <c r="BZ122" s="873"/>
      <c r="CA122" s="873">
        <v>103662713</v>
      </c>
      <c r="CB122" s="873"/>
      <c r="CC122" s="873"/>
      <c r="CD122" s="873"/>
      <c r="CE122" s="873"/>
      <c r="CF122" s="874">
        <v>64.400000000000006</v>
      </c>
      <c r="CG122" s="875"/>
      <c r="CH122" s="875"/>
      <c r="CI122" s="875"/>
      <c r="CJ122" s="875"/>
      <c r="CK122" s="897"/>
      <c r="CL122" s="883"/>
      <c r="CM122" s="883"/>
      <c r="CN122" s="883"/>
      <c r="CO122" s="884"/>
      <c r="CP122" s="863" t="s">
        <v>469</v>
      </c>
      <c r="CQ122" s="864"/>
      <c r="CR122" s="864"/>
      <c r="CS122" s="864"/>
      <c r="CT122" s="864"/>
      <c r="CU122" s="864"/>
      <c r="CV122" s="864"/>
      <c r="CW122" s="864"/>
      <c r="CX122" s="864"/>
      <c r="CY122" s="864"/>
      <c r="CZ122" s="864"/>
      <c r="DA122" s="864"/>
      <c r="DB122" s="864"/>
      <c r="DC122" s="864"/>
      <c r="DD122" s="864"/>
      <c r="DE122" s="864"/>
      <c r="DF122" s="865"/>
      <c r="DG122" s="844" t="s">
        <v>130</v>
      </c>
      <c r="DH122" s="845"/>
      <c r="DI122" s="845"/>
      <c r="DJ122" s="845"/>
      <c r="DK122" s="845"/>
      <c r="DL122" s="845" t="s">
        <v>130</v>
      </c>
      <c r="DM122" s="845"/>
      <c r="DN122" s="845"/>
      <c r="DO122" s="845"/>
      <c r="DP122" s="845"/>
      <c r="DQ122" s="845" t="s">
        <v>130</v>
      </c>
      <c r="DR122" s="845"/>
      <c r="DS122" s="845"/>
      <c r="DT122" s="845"/>
      <c r="DU122" s="845"/>
      <c r="DV122" s="822" t="s">
        <v>130</v>
      </c>
      <c r="DW122" s="822"/>
      <c r="DX122" s="822"/>
      <c r="DY122" s="822"/>
      <c r="DZ122" s="823"/>
    </row>
    <row r="123" spans="1:130" s="233" customFormat="1" ht="26.25" customHeight="1" x14ac:dyDescent="0.2">
      <c r="A123" s="848"/>
      <c r="B123" s="849"/>
      <c r="C123" s="843" t="s">
        <v>454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82167</v>
      </c>
      <c r="AB123" s="808"/>
      <c r="AC123" s="808"/>
      <c r="AD123" s="808"/>
      <c r="AE123" s="809"/>
      <c r="AF123" s="810">
        <v>74017</v>
      </c>
      <c r="AG123" s="808"/>
      <c r="AH123" s="808"/>
      <c r="AI123" s="808"/>
      <c r="AJ123" s="809"/>
      <c r="AK123" s="810">
        <v>62267</v>
      </c>
      <c r="AL123" s="808"/>
      <c r="AM123" s="808"/>
      <c r="AN123" s="808"/>
      <c r="AO123" s="809"/>
      <c r="AP123" s="852">
        <v>0</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470</v>
      </c>
      <c r="BP123" s="906"/>
      <c r="BQ123" s="860">
        <v>217461889</v>
      </c>
      <c r="BR123" s="861"/>
      <c r="BS123" s="861"/>
      <c r="BT123" s="861"/>
      <c r="BU123" s="861"/>
      <c r="BV123" s="861">
        <v>210887488</v>
      </c>
      <c r="BW123" s="861"/>
      <c r="BX123" s="861"/>
      <c r="BY123" s="861"/>
      <c r="BZ123" s="861"/>
      <c r="CA123" s="861">
        <v>226808511</v>
      </c>
      <c r="CB123" s="861"/>
      <c r="CC123" s="861"/>
      <c r="CD123" s="861"/>
      <c r="CE123" s="861"/>
      <c r="CF123" s="776"/>
      <c r="CG123" s="777"/>
      <c r="CH123" s="777"/>
      <c r="CI123" s="777"/>
      <c r="CJ123" s="862"/>
      <c r="CK123" s="897"/>
      <c r="CL123" s="883"/>
      <c r="CM123" s="883"/>
      <c r="CN123" s="883"/>
      <c r="CO123" s="884"/>
      <c r="CP123" s="863" t="s">
        <v>406</v>
      </c>
      <c r="CQ123" s="864"/>
      <c r="CR123" s="864"/>
      <c r="CS123" s="864"/>
      <c r="CT123" s="864"/>
      <c r="CU123" s="864"/>
      <c r="CV123" s="864"/>
      <c r="CW123" s="864"/>
      <c r="CX123" s="864"/>
      <c r="CY123" s="864"/>
      <c r="CZ123" s="864"/>
      <c r="DA123" s="864"/>
      <c r="DB123" s="864"/>
      <c r="DC123" s="864"/>
      <c r="DD123" s="864"/>
      <c r="DE123" s="864"/>
      <c r="DF123" s="865"/>
      <c r="DG123" s="807" t="s">
        <v>130</v>
      </c>
      <c r="DH123" s="808"/>
      <c r="DI123" s="808"/>
      <c r="DJ123" s="808"/>
      <c r="DK123" s="809"/>
      <c r="DL123" s="810" t="s">
        <v>408</v>
      </c>
      <c r="DM123" s="808"/>
      <c r="DN123" s="808"/>
      <c r="DO123" s="808"/>
      <c r="DP123" s="809"/>
      <c r="DQ123" s="810" t="s">
        <v>130</v>
      </c>
      <c r="DR123" s="808"/>
      <c r="DS123" s="808"/>
      <c r="DT123" s="808"/>
      <c r="DU123" s="809"/>
      <c r="DV123" s="852" t="s">
        <v>130</v>
      </c>
      <c r="DW123" s="853"/>
      <c r="DX123" s="853"/>
      <c r="DY123" s="853"/>
      <c r="DZ123" s="854"/>
    </row>
    <row r="124" spans="1:130" s="233" customFormat="1" ht="26.25" customHeight="1" thickBot="1" x14ac:dyDescent="0.25">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130</v>
      </c>
      <c r="AB124" s="808"/>
      <c r="AC124" s="808"/>
      <c r="AD124" s="808"/>
      <c r="AE124" s="809"/>
      <c r="AF124" s="810" t="s">
        <v>408</v>
      </c>
      <c r="AG124" s="808"/>
      <c r="AH124" s="808"/>
      <c r="AI124" s="808"/>
      <c r="AJ124" s="809"/>
      <c r="AK124" s="810" t="s">
        <v>130</v>
      </c>
      <c r="AL124" s="808"/>
      <c r="AM124" s="808"/>
      <c r="AN124" s="808"/>
      <c r="AO124" s="809"/>
      <c r="AP124" s="852" t="s">
        <v>408</v>
      </c>
      <c r="AQ124" s="853"/>
      <c r="AR124" s="853"/>
      <c r="AS124" s="853"/>
      <c r="AT124" s="854"/>
      <c r="AU124" s="855" t="s">
        <v>471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408</v>
      </c>
      <c r="BR124" s="859"/>
      <c r="BS124" s="859"/>
      <c r="BT124" s="859"/>
      <c r="BU124" s="859"/>
      <c r="BV124" s="859" t="s">
        <v>130</v>
      </c>
      <c r="BW124" s="859"/>
      <c r="BX124" s="859"/>
      <c r="BY124" s="859"/>
      <c r="BZ124" s="859"/>
      <c r="CA124" s="859" t="s">
        <v>408</v>
      </c>
      <c r="CB124" s="859"/>
      <c r="CC124" s="859"/>
      <c r="CD124" s="859"/>
      <c r="CE124" s="859"/>
      <c r="CF124" s="754"/>
      <c r="CG124" s="755"/>
      <c r="CH124" s="755"/>
      <c r="CI124" s="755"/>
      <c r="CJ124" s="890"/>
      <c r="CK124" s="898"/>
      <c r="CL124" s="898"/>
      <c r="CM124" s="898"/>
      <c r="CN124" s="898"/>
      <c r="CO124" s="899"/>
      <c r="CP124" s="863" t="s">
        <v>472</v>
      </c>
      <c r="CQ124" s="864"/>
      <c r="CR124" s="864"/>
      <c r="CS124" s="864"/>
      <c r="CT124" s="864"/>
      <c r="CU124" s="864"/>
      <c r="CV124" s="864"/>
      <c r="CW124" s="864"/>
      <c r="CX124" s="864"/>
      <c r="CY124" s="864"/>
      <c r="CZ124" s="864"/>
      <c r="DA124" s="864"/>
      <c r="DB124" s="864"/>
      <c r="DC124" s="864"/>
      <c r="DD124" s="864"/>
      <c r="DE124" s="864"/>
      <c r="DF124" s="865"/>
      <c r="DG124" s="791" t="s">
        <v>130</v>
      </c>
      <c r="DH124" s="792"/>
      <c r="DI124" s="792"/>
      <c r="DJ124" s="792"/>
      <c r="DK124" s="793"/>
      <c r="DL124" s="794" t="s">
        <v>130</v>
      </c>
      <c r="DM124" s="792"/>
      <c r="DN124" s="792"/>
      <c r="DO124" s="792"/>
      <c r="DP124" s="793"/>
      <c r="DQ124" s="794" t="s">
        <v>130</v>
      </c>
      <c r="DR124" s="792"/>
      <c r="DS124" s="792"/>
      <c r="DT124" s="792"/>
      <c r="DU124" s="793"/>
      <c r="DV124" s="876" t="s">
        <v>130</v>
      </c>
      <c r="DW124" s="877"/>
      <c r="DX124" s="877"/>
      <c r="DY124" s="877"/>
      <c r="DZ124" s="878"/>
    </row>
    <row r="125" spans="1:130" s="233" customFormat="1" ht="26.25" customHeight="1" x14ac:dyDescent="0.2">
      <c r="A125" s="848"/>
      <c r="B125" s="849"/>
      <c r="C125" s="843" t="s">
        <v>459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130</v>
      </c>
      <c r="AB125" s="808"/>
      <c r="AC125" s="808"/>
      <c r="AD125" s="808"/>
      <c r="AE125" s="809"/>
      <c r="AF125" s="810" t="s">
        <v>408</v>
      </c>
      <c r="AG125" s="808"/>
      <c r="AH125" s="808"/>
      <c r="AI125" s="808"/>
      <c r="AJ125" s="809"/>
      <c r="AK125" s="810" t="s">
        <v>130</v>
      </c>
      <c r="AL125" s="808"/>
      <c r="AM125" s="808"/>
      <c r="AN125" s="808"/>
      <c r="AO125" s="809"/>
      <c r="AP125" s="852" t="s">
        <v>408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473</v>
      </c>
      <c r="CL125" s="880"/>
      <c r="CM125" s="880"/>
      <c r="CN125" s="880"/>
      <c r="CO125" s="881"/>
      <c r="CP125" s="888" t="s">
        <v>474</v>
      </c>
      <c r="CQ125" s="836"/>
      <c r="CR125" s="836"/>
      <c r="CS125" s="836"/>
      <c r="CT125" s="836"/>
      <c r="CU125" s="836"/>
      <c r="CV125" s="836"/>
      <c r="CW125" s="836"/>
      <c r="CX125" s="836"/>
      <c r="CY125" s="836"/>
      <c r="CZ125" s="836"/>
      <c r="DA125" s="836"/>
      <c r="DB125" s="836"/>
      <c r="DC125" s="836"/>
      <c r="DD125" s="836"/>
      <c r="DE125" s="836"/>
      <c r="DF125" s="837"/>
      <c r="DG125" s="889" t="s">
        <v>130</v>
      </c>
      <c r="DH125" s="870"/>
      <c r="DI125" s="870"/>
      <c r="DJ125" s="870"/>
      <c r="DK125" s="870"/>
      <c r="DL125" s="870" t="s">
        <v>408</v>
      </c>
      <c r="DM125" s="870"/>
      <c r="DN125" s="870"/>
      <c r="DO125" s="870"/>
      <c r="DP125" s="870"/>
      <c r="DQ125" s="870" t="s">
        <v>408</v>
      </c>
      <c r="DR125" s="870"/>
      <c r="DS125" s="870"/>
      <c r="DT125" s="870"/>
      <c r="DU125" s="870"/>
      <c r="DV125" s="871" t="s">
        <v>408</v>
      </c>
      <c r="DW125" s="871"/>
      <c r="DX125" s="871"/>
      <c r="DY125" s="871"/>
      <c r="DZ125" s="872"/>
    </row>
    <row r="126" spans="1:130" s="233" customFormat="1" ht="26.25" customHeight="1" thickBot="1" x14ac:dyDescent="0.25">
      <c r="A126" s="848"/>
      <c r="B126" s="849"/>
      <c r="C126" s="843" t="s">
        <v>461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2250301</v>
      </c>
      <c r="AB126" s="808"/>
      <c r="AC126" s="808"/>
      <c r="AD126" s="808"/>
      <c r="AE126" s="809"/>
      <c r="AF126" s="810">
        <v>3287848</v>
      </c>
      <c r="AG126" s="808"/>
      <c r="AH126" s="808"/>
      <c r="AI126" s="808"/>
      <c r="AJ126" s="809"/>
      <c r="AK126" s="810">
        <v>4005751</v>
      </c>
      <c r="AL126" s="808"/>
      <c r="AM126" s="808"/>
      <c r="AN126" s="808"/>
      <c r="AO126" s="809"/>
      <c r="AP126" s="852">
        <v>2.5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475</v>
      </c>
      <c r="CQ126" s="780"/>
      <c r="CR126" s="780"/>
      <c r="CS126" s="780"/>
      <c r="CT126" s="780"/>
      <c r="CU126" s="780"/>
      <c r="CV126" s="780"/>
      <c r="CW126" s="780"/>
      <c r="CX126" s="780"/>
      <c r="CY126" s="780"/>
      <c r="CZ126" s="780"/>
      <c r="DA126" s="780"/>
      <c r="DB126" s="780"/>
      <c r="DC126" s="780"/>
      <c r="DD126" s="780"/>
      <c r="DE126" s="780"/>
      <c r="DF126" s="781"/>
      <c r="DG126" s="844" t="s">
        <v>130</v>
      </c>
      <c r="DH126" s="845"/>
      <c r="DI126" s="845"/>
      <c r="DJ126" s="845"/>
      <c r="DK126" s="845"/>
      <c r="DL126" s="845" t="s">
        <v>130</v>
      </c>
      <c r="DM126" s="845"/>
      <c r="DN126" s="845"/>
      <c r="DO126" s="845"/>
      <c r="DP126" s="845"/>
      <c r="DQ126" s="845" t="s">
        <v>130</v>
      </c>
      <c r="DR126" s="845"/>
      <c r="DS126" s="845"/>
      <c r="DT126" s="845"/>
      <c r="DU126" s="845"/>
      <c r="DV126" s="822" t="s">
        <v>130</v>
      </c>
      <c r="DW126" s="822"/>
      <c r="DX126" s="822"/>
      <c r="DY126" s="822"/>
      <c r="DZ126" s="823"/>
    </row>
    <row r="127" spans="1:130" s="233" customFormat="1" ht="26.25" customHeight="1" x14ac:dyDescent="0.2">
      <c r="A127" s="850"/>
      <c r="B127" s="851"/>
      <c r="C127" s="866" t="s">
        <v>476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13070</v>
      </c>
      <c r="AB127" s="808"/>
      <c r="AC127" s="808"/>
      <c r="AD127" s="808"/>
      <c r="AE127" s="809"/>
      <c r="AF127" s="810">
        <v>19535</v>
      </c>
      <c r="AG127" s="808"/>
      <c r="AH127" s="808"/>
      <c r="AI127" s="808"/>
      <c r="AJ127" s="809"/>
      <c r="AK127" s="810">
        <v>19734</v>
      </c>
      <c r="AL127" s="808"/>
      <c r="AM127" s="808"/>
      <c r="AN127" s="808"/>
      <c r="AO127" s="809"/>
      <c r="AP127" s="852">
        <v>0</v>
      </c>
      <c r="AQ127" s="853"/>
      <c r="AR127" s="853"/>
      <c r="AS127" s="853"/>
      <c r="AT127" s="854"/>
      <c r="AU127" s="235"/>
      <c r="AV127" s="235"/>
      <c r="AW127" s="235"/>
      <c r="AX127" s="869" t="s">
        <v>477</v>
      </c>
      <c r="AY127" s="840"/>
      <c r="AZ127" s="840"/>
      <c r="BA127" s="840"/>
      <c r="BB127" s="840"/>
      <c r="BC127" s="840"/>
      <c r="BD127" s="840"/>
      <c r="BE127" s="841"/>
      <c r="BF127" s="839" t="s">
        <v>478</v>
      </c>
      <c r="BG127" s="840"/>
      <c r="BH127" s="840"/>
      <c r="BI127" s="840"/>
      <c r="BJ127" s="840"/>
      <c r="BK127" s="840"/>
      <c r="BL127" s="841"/>
      <c r="BM127" s="839" t="s">
        <v>479</v>
      </c>
      <c r="BN127" s="840"/>
      <c r="BO127" s="840"/>
      <c r="BP127" s="840"/>
      <c r="BQ127" s="840"/>
      <c r="BR127" s="840"/>
      <c r="BS127" s="841"/>
      <c r="BT127" s="839" t="s">
        <v>480</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481</v>
      </c>
      <c r="CQ127" s="780"/>
      <c r="CR127" s="780"/>
      <c r="CS127" s="780"/>
      <c r="CT127" s="780"/>
      <c r="CU127" s="780"/>
      <c r="CV127" s="780"/>
      <c r="CW127" s="780"/>
      <c r="CX127" s="780"/>
      <c r="CY127" s="780"/>
      <c r="CZ127" s="780"/>
      <c r="DA127" s="780"/>
      <c r="DB127" s="780"/>
      <c r="DC127" s="780"/>
      <c r="DD127" s="780"/>
      <c r="DE127" s="780"/>
      <c r="DF127" s="781"/>
      <c r="DG127" s="844" t="s">
        <v>408</v>
      </c>
      <c r="DH127" s="845"/>
      <c r="DI127" s="845"/>
      <c r="DJ127" s="845"/>
      <c r="DK127" s="845"/>
      <c r="DL127" s="845" t="s">
        <v>408</v>
      </c>
      <c r="DM127" s="845"/>
      <c r="DN127" s="845"/>
      <c r="DO127" s="845"/>
      <c r="DP127" s="845"/>
      <c r="DQ127" s="845" t="s">
        <v>130</v>
      </c>
      <c r="DR127" s="845"/>
      <c r="DS127" s="845"/>
      <c r="DT127" s="845"/>
      <c r="DU127" s="845"/>
      <c r="DV127" s="822" t="s">
        <v>408</v>
      </c>
      <c r="DW127" s="822"/>
      <c r="DX127" s="822"/>
      <c r="DY127" s="822"/>
      <c r="DZ127" s="823"/>
    </row>
    <row r="128" spans="1:130" s="233" customFormat="1" ht="26.25" customHeight="1" thickBot="1" x14ac:dyDescent="0.25">
      <c r="A128" s="824" t="s">
        <v>482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483</v>
      </c>
      <c r="X128" s="826"/>
      <c r="Y128" s="826"/>
      <c r="Z128" s="827"/>
      <c r="AA128" s="828" t="s">
        <v>130</v>
      </c>
      <c r="AB128" s="829"/>
      <c r="AC128" s="829"/>
      <c r="AD128" s="829"/>
      <c r="AE128" s="830"/>
      <c r="AF128" s="831" t="s">
        <v>130</v>
      </c>
      <c r="AG128" s="829"/>
      <c r="AH128" s="829"/>
      <c r="AI128" s="829"/>
      <c r="AJ128" s="830"/>
      <c r="AK128" s="831" t="s">
        <v>130</v>
      </c>
      <c r="AL128" s="829"/>
      <c r="AM128" s="829"/>
      <c r="AN128" s="829"/>
      <c r="AO128" s="830"/>
      <c r="AP128" s="832"/>
      <c r="AQ128" s="833"/>
      <c r="AR128" s="833"/>
      <c r="AS128" s="833"/>
      <c r="AT128" s="834"/>
      <c r="AU128" s="235"/>
      <c r="AV128" s="235"/>
      <c r="AW128" s="235"/>
      <c r="AX128" s="835" t="s">
        <v>484</v>
      </c>
      <c r="AY128" s="836"/>
      <c r="AZ128" s="836"/>
      <c r="BA128" s="836"/>
      <c r="BB128" s="836"/>
      <c r="BC128" s="836"/>
      <c r="BD128" s="836"/>
      <c r="BE128" s="837"/>
      <c r="BF128" s="814" t="s">
        <v>408</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485</v>
      </c>
      <c r="CQ128" s="758"/>
      <c r="CR128" s="758"/>
      <c r="CS128" s="758"/>
      <c r="CT128" s="758"/>
      <c r="CU128" s="758"/>
      <c r="CV128" s="758"/>
      <c r="CW128" s="758"/>
      <c r="CX128" s="758"/>
      <c r="CY128" s="758"/>
      <c r="CZ128" s="758"/>
      <c r="DA128" s="758"/>
      <c r="DB128" s="758"/>
      <c r="DC128" s="758"/>
      <c r="DD128" s="758"/>
      <c r="DE128" s="758"/>
      <c r="DF128" s="759"/>
      <c r="DG128" s="818" t="s">
        <v>130</v>
      </c>
      <c r="DH128" s="819"/>
      <c r="DI128" s="819"/>
      <c r="DJ128" s="819"/>
      <c r="DK128" s="819"/>
      <c r="DL128" s="819" t="s">
        <v>408</v>
      </c>
      <c r="DM128" s="819"/>
      <c r="DN128" s="819"/>
      <c r="DO128" s="819"/>
      <c r="DP128" s="819"/>
      <c r="DQ128" s="819" t="s">
        <v>408</v>
      </c>
      <c r="DR128" s="819"/>
      <c r="DS128" s="819"/>
      <c r="DT128" s="819"/>
      <c r="DU128" s="819"/>
      <c r="DV128" s="820" t="s">
        <v>130</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486</v>
      </c>
      <c r="X129" s="805"/>
      <c r="Y129" s="805"/>
      <c r="Z129" s="806"/>
      <c r="AA129" s="807">
        <v>174410652</v>
      </c>
      <c r="AB129" s="808"/>
      <c r="AC129" s="808"/>
      <c r="AD129" s="808"/>
      <c r="AE129" s="809"/>
      <c r="AF129" s="810">
        <v>169566390</v>
      </c>
      <c r="AG129" s="808"/>
      <c r="AH129" s="808"/>
      <c r="AI129" s="808"/>
      <c r="AJ129" s="809"/>
      <c r="AK129" s="810">
        <v>172203176</v>
      </c>
      <c r="AL129" s="808"/>
      <c r="AM129" s="808"/>
      <c r="AN129" s="808"/>
      <c r="AO129" s="809"/>
      <c r="AP129" s="811"/>
      <c r="AQ129" s="812"/>
      <c r="AR129" s="812"/>
      <c r="AS129" s="812"/>
      <c r="AT129" s="813"/>
      <c r="AU129" s="236"/>
      <c r="AV129" s="236"/>
      <c r="AW129" s="236"/>
      <c r="AX129" s="779" t="s">
        <v>487</v>
      </c>
      <c r="AY129" s="780"/>
      <c r="AZ129" s="780"/>
      <c r="BA129" s="780"/>
      <c r="BB129" s="780"/>
      <c r="BC129" s="780"/>
      <c r="BD129" s="780"/>
      <c r="BE129" s="781"/>
      <c r="BF129" s="798" t="s">
        <v>130</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488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489</v>
      </c>
      <c r="X130" s="805"/>
      <c r="Y130" s="805"/>
      <c r="Z130" s="806"/>
      <c r="AA130" s="807">
        <v>11766517</v>
      </c>
      <c r="AB130" s="808"/>
      <c r="AC130" s="808"/>
      <c r="AD130" s="808"/>
      <c r="AE130" s="809"/>
      <c r="AF130" s="810">
        <v>11626775</v>
      </c>
      <c r="AG130" s="808"/>
      <c r="AH130" s="808"/>
      <c r="AI130" s="808"/>
      <c r="AJ130" s="809"/>
      <c r="AK130" s="810">
        <v>11172161</v>
      </c>
      <c r="AL130" s="808"/>
      <c r="AM130" s="808"/>
      <c r="AN130" s="808"/>
      <c r="AO130" s="809"/>
      <c r="AP130" s="811"/>
      <c r="AQ130" s="812"/>
      <c r="AR130" s="812"/>
      <c r="AS130" s="812"/>
      <c r="AT130" s="813"/>
      <c r="AU130" s="236"/>
      <c r="AV130" s="236"/>
      <c r="AW130" s="236"/>
      <c r="AX130" s="779" t="s">
        <v>490</v>
      </c>
      <c r="AY130" s="780"/>
      <c r="AZ130" s="780"/>
      <c r="BA130" s="780"/>
      <c r="BB130" s="780"/>
      <c r="BC130" s="780"/>
      <c r="BD130" s="780"/>
      <c r="BE130" s="781"/>
      <c r="BF130" s="782">
        <v>-2.5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491</v>
      </c>
      <c r="X131" s="789"/>
      <c r="Y131" s="789"/>
      <c r="Z131" s="790"/>
      <c r="AA131" s="791">
        <v>162644135</v>
      </c>
      <c r="AB131" s="792"/>
      <c r="AC131" s="792"/>
      <c r="AD131" s="792"/>
      <c r="AE131" s="793"/>
      <c r="AF131" s="794">
        <v>157939615</v>
      </c>
      <c r="AG131" s="792"/>
      <c r="AH131" s="792"/>
      <c r="AI131" s="792"/>
      <c r="AJ131" s="793"/>
      <c r="AK131" s="794">
        <v>161031015</v>
      </c>
      <c r="AL131" s="792"/>
      <c r="AM131" s="792"/>
      <c r="AN131" s="792"/>
      <c r="AO131" s="793"/>
      <c r="AP131" s="795"/>
      <c r="AQ131" s="796"/>
      <c r="AR131" s="796"/>
      <c r="AS131" s="796"/>
      <c r="AT131" s="797"/>
      <c r="AU131" s="236"/>
      <c r="AV131" s="236"/>
      <c r="AW131" s="236"/>
      <c r="AX131" s="757" t="s">
        <v>492</v>
      </c>
      <c r="AY131" s="758"/>
      <c r="AZ131" s="758"/>
      <c r="BA131" s="758"/>
      <c r="BB131" s="758"/>
      <c r="BC131" s="758"/>
      <c r="BD131" s="758"/>
      <c r="BE131" s="759"/>
      <c r="BF131" s="760" t="s">
        <v>408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494</v>
      </c>
      <c r="W132" s="770"/>
      <c r="X132" s="770"/>
      <c r="Y132" s="770"/>
      <c r="Z132" s="771"/>
      <c r="AA132" s="772">
        <v>-3.246099836</v>
      </c>
      <c r="AB132" s="773"/>
      <c r="AC132" s="773"/>
      <c r="AD132" s="773"/>
      <c r="AE132" s="774"/>
      <c r="AF132" s="775">
        <v>-2.525905233</v>
      </c>
      <c r="AG132" s="773"/>
      <c r="AH132" s="773"/>
      <c r="AI132" s="773"/>
      <c r="AJ132" s="774"/>
      <c r="AK132" s="775">
        <v>-1.992106924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495</v>
      </c>
      <c r="W133" s="749"/>
      <c r="X133" s="749"/>
      <c r="Y133" s="749"/>
      <c r="Z133" s="750"/>
      <c r="AA133" s="751">
        <v>-3.6</v>
      </c>
      <c r="AB133" s="752"/>
      <c r="AC133" s="752"/>
      <c r="AD133" s="752"/>
      <c r="AE133" s="753"/>
      <c r="AF133" s="751">
        <v>-3.1</v>
      </c>
      <c r="AG133" s="752"/>
      <c r="AH133" s="752"/>
      <c r="AI133" s="752"/>
      <c r="AJ133" s="753"/>
      <c r="AK133" s="751">
        <v>-2.5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jyHGfl2mpt4Oc5mY1ZogdQRNFE+Jgr51H1+O1C6Bg66wu06Mic+LLtRZ1hm46jU4fmETLAXwzBEipqFcUMJtA==" saltValue="uKphQONXWcdVbChT4ODo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9"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ThaSVPE17VUMTh6sR+Pa1w4SxLGViX87sh2buC+Ml9X0wYF9NGkA6tEa/ZHRrGUxGLblkI8f22I6DeDPDvJJg==" saltValue="XDKJ9Irpj4h7RxZi2vBSV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election activeCell="AN46" sqref="AN46"/>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499</v>
      </c>
      <c r="AP7" s="275"/>
      <c r="AQ7" s="276" t="s">
        <v>500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501</v>
      </c>
      <c r="AQ8" s="282" t="s">
        <v>502</v>
      </c>
      <c r="AR8" s="283" t="s">
        <v>503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7" t="s">
        <v>504</v>
      </c>
      <c r="AL9" s="1158"/>
      <c r="AM9" s="1158"/>
      <c r="AN9" s="1159"/>
      <c r="AO9" s="284">
        <v>43889055</v>
      </c>
      <c r="AP9" s="284">
        <v>59441</v>
      </c>
      <c r="AQ9" s="285">
        <v>64680</v>
      </c>
      <c r="AR9" s="286">
        <v>-8.1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7" t="s">
        <v>505</v>
      </c>
      <c r="AL10" s="1158"/>
      <c r="AM10" s="1158"/>
      <c r="AN10" s="1159"/>
      <c r="AO10" s="287">
        <v>501847</v>
      </c>
      <c r="AP10" s="287">
        <v>680</v>
      </c>
      <c r="AQ10" s="288">
        <v>847</v>
      </c>
      <c r="AR10" s="289">
        <v>-19.7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7" t="s">
        <v>506</v>
      </c>
      <c r="AL11" s="1158"/>
      <c r="AM11" s="1158"/>
      <c r="AN11" s="1159"/>
      <c r="AO11" s="287" t="s">
        <v>507</v>
      </c>
      <c r="AP11" s="287" t="s">
        <v>507</v>
      </c>
      <c r="AQ11" s="288" t="s">
        <v>507</v>
      </c>
      <c r="AR11" s="289" t="s">
        <v>507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7" t="s">
        <v>508</v>
      </c>
      <c r="AL12" s="1158"/>
      <c r="AM12" s="1158"/>
      <c r="AN12" s="1159"/>
      <c r="AO12" s="287" t="s">
        <v>507</v>
      </c>
      <c r="AP12" s="287" t="s">
        <v>507</v>
      </c>
      <c r="AQ12" s="288" t="s">
        <v>507</v>
      </c>
      <c r="AR12" s="289" t="s">
        <v>507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7" t="s">
        <v>509</v>
      </c>
      <c r="AL13" s="1158"/>
      <c r="AM13" s="1158"/>
      <c r="AN13" s="1159"/>
      <c r="AO13" s="287">
        <v>1970047</v>
      </c>
      <c r="AP13" s="287">
        <v>2668</v>
      </c>
      <c r="AQ13" s="288">
        <v>2336</v>
      </c>
      <c r="AR13" s="289">
        <v>14.2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7" t="s">
        <v>510</v>
      </c>
      <c r="AL14" s="1158"/>
      <c r="AM14" s="1158"/>
      <c r="AN14" s="1159"/>
      <c r="AO14" s="287">
        <v>1040128</v>
      </c>
      <c r="AP14" s="287">
        <v>1409</v>
      </c>
      <c r="AQ14" s="288">
        <v>1534</v>
      </c>
      <c r="AR14" s="289">
        <v>-8.1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0" t="s">
        <v>511</v>
      </c>
      <c r="AL15" s="1161"/>
      <c r="AM15" s="1161"/>
      <c r="AN15" s="1162"/>
      <c r="AO15" s="287">
        <v>-3470805</v>
      </c>
      <c r="AP15" s="287">
        <v>-4701</v>
      </c>
      <c r="AQ15" s="288">
        <v>-4617</v>
      </c>
      <c r="AR15" s="289">
        <v>1.8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0" t="s">
        <v>190</v>
      </c>
      <c r="AL16" s="1161"/>
      <c r="AM16" s="1161"/>
      <c r="AN16" s="1162"/>
      <c r="AO16" s="287">
        <v>43930272</v>
      </c>
      <c r="AP16" s="287">
        <v>59497</v>
      </c>
      <c r="AQ16" s="288">
        <v>64780</v>
      </c>
      <c r="AR16" s="289">
        <v>-8.1999999999999993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513</v>
      </c>
      <c r="AP20" s="296" t="s">
        <v>514</v>
      </c>
      <c r="AQ20" s="297" t="s">
        <v>515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3" t="s">
        <v>516</v>
      </c>
      <c r="AL21" s="1164"/>
      <c r="AM21" s="1164"/>
      <c r="AN21" s="1165"/>
      <c r="AO21" s="300">
        <v>5.81</v>
      </c>
      <c r="AP21" s="301">
        <v>6.3</v>
      </c>
      <c r="AQ21" s="302">
        <v>-0.49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3" t="s">
        <v>517</v>
      </c>
      <c r="AL22" s="1164"/>
      <c r="AM22" s="1164"/>
      <c r="AN22" s="1165"/>
      <c r="AO22" s="305">
        <v>99.6</v>
      </c>
      <c r="AP22" s="306">
        <v>98.9</v>
      </c>
      <c r="AQ22" s="307">
        <v>0.7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6" t="s">
        <v>518</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70"/>
    </row>
    <row r="27" spans="1:46" ht="13.2" x14ac:dyDescent="0.2">
      <c r="A27" s="312"/>
      <c r="AO27" s="265"/>
      <c r="AP27" s="265"/>
      <c r="AQ27" s="265"/>
      <c r="AR27" s="265"/>
      <c r="AS27" s="265"/>
      <c r="AT27" s="265"/>
    </row>
    <row r="28" spans="1:46" ht="16.2" x14ac:dyDescent="0.2">
      <c r="A28" s="266" t="s">
        <v>519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499</v>
      </c>
      <c r="AP30" s="275"/>
      <c r="AQ30" s="276" t="s">
        <v>500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501</v>
      </c>
      <c r="AQ31" s="282" t="s">
        <v>502</v>
      </c>
      <c r="AR31" s="283" t="s">
        <v>503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7" t="s">
        <v>521</v>
      </c>
      <c r="AL32" s="1148"/>
      <c r="AM32" s="1148"/>
      <c r="AN32" s="1149"/>
      <c r="AO32" s="315">
        <v>3071101</v>
      </c>
      <c r="AP32" s="315">
        <v>4159</v>
      </c>
      <c r="AQ32" s="316">
        <v>4307</v>
      </c>
      <c r="AR32" s="317">
        <v>-3.4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7" t="s">
        <v>522</v>
      </c>
      <c r="AL33" s="1148"/>
      <c r="AM33" s="1148"/>
      <c r="AN33" s="1149"/>
      <c r="AO33" s="315" t="s">
        <v>507</v>
      </c>
      <c r="AP33" s="315" t="s">
        <v>507</v>
      </c>
      <c r="AQ33" s="316" t="s">
        <v>507</v>
      </c>
      <c r="AR33" s="317" t="s">
        <v>507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7" t="s">
        <v>523</v>
      </c>
      <c r="AL34" s="1148"/>
      <c r="AM34" s="1148"/>
      <c r="AN34" s="1149"/>
      <c r="AO34" s="315">
        <v>537247</v>
      </c>
      <c r="AP34" s="315">
        <v>728</v>
      </c>
      <c r="AQ34" s="316">
        <v>453</v>
      </c>
      <c r="AR34" s="317">
        <v>60.7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7" t="s">
        <v>524</v>
      </c>
      <c r="AL35" s="1148"/>
      <c r="AM35" s="1148"/>
      <c r="AN35" s="1149"/>
      <c r="AO35" s="315">
        <v>76592</v>
      </c>
      <c r="AP35" s="315">
        <v>104</v>
      </c>
      <c r="AQ35" s="316">
        <v>23</v>
      </c>
      <c r="AR35" s="317">
        <v>352.2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7" t="s">
        <v>525</v>
      </c>
      <c r="AL36" s="1148"/>
      <c r="AM36" s="1148"/>
      <c r="AN36" s="1149"/>
      <c r="AO36" s="315">
        <v>191559</v>
      </c>
      <c r="AP36" s="315">
        <v>259</v>
      </c>
      <c r="AQ36" s="316">
        <v>309</v>
      </c>
      <c r="AR36" s="317">
        <v>-16.2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7" t="s">
        <v>526</v>
      </c>
      <c r="AL37" s="1148"/>
      <c r="AM37" s="1148"/>
      <c r="AN37" s="1149"/>
      <c r="AO37" s="315">
        <v>4087752</v>
      </c>
      <c r="AP37" s="315">
        <v>5536</v>
      </c>
      <c r="AQ37" s="316">
        <v>2268</v>
      </c>
      <c r="AR37" s="317">
        <v>144.1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527</v>
      </c>
      <c r="AL38" s="1151"/>
      <c r="AM38" s="1151"/>
      <c r="AN38" s="1152"/>
      <c r="AO38" s="318" t="s">
        <v>507</v>
      </c>
      <c r="AP38" s="318" t="s">
        <v>507</v>
      </c>
      <c r="AQ38" s="319" t="s">
        <v>507</v>
      </c>
      <c r="AR38" s="307" t="s">
        <v>507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528</v>
      </c>
      <c r="AL39" s="1151"/>
      <c r="AM39" s="1151"/>
      <c r="AN39" s="1152"/>
      <c r="AO39" s="315" t="s">
        <v>507</v>
      </c>
      <c r="AP39" s="315" t="s">
        <v>507</v>
      </c>
      <c r="AQ39" s="316">
        <v>-17</v>
      </c>
      <c r="AR39" s="317" t="s">
        <v>507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7" t="s">
        <v>529</v>
      </c>
      <c r="AL40" s="1148"/>
      <c r="AM40" s="1148"/>
      <c r="AN40" s="1149"/>
      <c r="AO40" s="315">
        <v>-11172161</v>
      </c>
      <c r="AP40" s="315">
        <v>-15131</v>
      </c>
      <c r="AQ40" s="316">
        <v>-14818</v>
      </c>
      <c r="AR40" s="317">
        <v>2.1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3" t="s">
        <v>300</v>
      </c>
      <c r="AL41" s="1154"/>
      <c r="AM41" s="1154"/>
      <c r="AN41" s="1155"/>
      <c r="AO41" s="315">
        <v>-3207910</v>
      </c>
      <c r="AP41" s="315">
        <v>-4345</v>
      </c>
      <c r="AQ41" s="316">
        <v>-7476</v>
      </c>
      <c r="AR41" s="317">
        <v>-41.9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0" t="s">
        <v>499</v>
      </c>
      <c r="AN49" s="1142" t="s">
        <v>533</v>
      </c>
      <c r="AO49" s="1143"/>
      <c r="AP49" s="1143"/>
      <c r="AQ49" s="1143"/>
      <c r="AR49" s="1144"/>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1"/>
      <c r="AN50" s="331" t="s">
        <v>534</v>
      </c>
      <c r="AO50" s="332" t="s">
        <v>535</v>
      </c>
      <c r="AP50" s="333" t="s">
        <v>536</v>
      </c>
      <c r="AQ50" s="334" t="s">
        <v>537</v>
      </c>
      <c r="AR50" s="335" t="s">
        <v>538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539</v>
      </c>
      <c r="AL51" s="328"/>
      <c r="AM51" s="336">
        <v>20335872</v>
      </c>
      <c r="AN51" s="337">
        <v>27916</v>
      </c>
      <c r="AO51" s="338">
        <v>-30.2</v>
      </c>
      <c r="AP51" s="339">
        <v>46686</v>
      </c>
      <c r="AQ51" s="340">
        <v>-9.5</v>
      </c>
      <c r="AR51" s="341">
        <v>-20.7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540</v>
      </c>
      <c r="AM52" s="344">
        <v>16531572</v>
      </c>
      <c r="AN52" s="345">
        <v>22693</v>
      </c>
      <c r="AO52" s="346">
        <v>-19.600000000000001</v>
      </c>
      <c r="AP52" s="347">
        <v>32595</v>
      </c>
      <c r="AQ52" s="348">
        <v>-7.8</v>
      </c>
      <c r="AR52" s="349">
        <v>-11.8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541</v>
      </c>
      <c r="AL53" s="328"/>
      <c r="AM53" s="336">
        <v>28754084</v>
      </c>
      <c r="AN53" s="337">
        <v>39258</v>
      </c>
      <c r="AO53" s="338">
        <v>40.6</v>
      </c>
      <c r="AP53" s="339">
        <v>49796</v>
      </c>
      <c r="AQ53" s="340">
        <v>6.7</v>
      </c>
      <c r="AR53" s="341">
        <v>33.9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540</v>
      </c>
      <c r="AM54" s="344">
        <v>23915674</v>
      </c>
      <c r="AN54" s="345">
        <v>32652</v>
      </c>
      <c r="AO54" s="346">
        <v>43.9</v>
      </c>
      <c r="AP54" s="347">
        <v>37281</v>
      </c>
      <c r="AQ54" s="348">
        <v>14.4</v>
      </c>
      <c r="AR54" s="349">
        <v>29.5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542</v>
      </c>
      <c r="AL55" s="328"/>
      <c r="AM55" s="336">
        <v>27081727</v>
      </c>
      <c r="AN55" s="337">
        <v>36625</v>
      </c>
      <c r="AO55" s="338">
        <v>-6.7</v>
      </c>
      <c r="AP55" s="339">
        <v>51681</v>
      </c>
      <c r="AQ55" s="340">
        <v>3.8</v>
      </c>
      <c r="AR55" s="341">
        <v>-10.5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540</v>
      </c>
      <c r="AM56" s="344">
        <v>24200871</v>
      </c>
      <c r="AN56" s="345">
        <v>32729</v>
      </c>
      <c r="AO56" s="346">
        <v>0.2</v>
      </c>
      <c r="AP56" s="347">
        <v>37226</v>
      </c>
      <c r="AQ56" s="348">
        <v>-0.1</v>
      </c>
      <c r="AR56" s="349">
        <v>0.3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543</v>
      </c>
      <c r="AL57" s="328"/>
      <c r="AM57" s="336">
        <v>26452053</v>
      </c>
      <c r="AN57" s="337">
        <v>35741</v>
      </c>
      <c r="AO57" s="338">
        <v>-2.4</v>
      </c>
      <c r="AP57" s="339">
        <v>50465</v>
      </c>
      <c r="AQ57" s="340">
        <v>-2.4</v>
      </c>
      <c r="AR57" s="341">
        <v>0</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540</v>
      </c>
      <c r="AM58" s="344">
        <v>21238249</v>
      </c>
      <c r="AN58" s="345">
        <v>28696</v>
      </c>
      <c r="AO58" s="346">
        <v>-12.3</v>
      </c>
      <c r="AP58" s="347">
        <v>34193</v>
      </c>
      <c r="AQ58" s="348">
        <v>-8.1</v>
      </c>
      <c r="AR58" s="349">
        <v>-4.2</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544</v>
      </c>
      <c r="AL59" s="328"/>
      <c r="AM59" s="336">
        <v>27929355</v>
      </c>
      <c r="AN59" s="337">
        <v>37826</v>
      </c>
      <c r="AO59" s="338">
        <v>5.8</v>
      </c>
      <c r="AP59" s="339">
        <v>51679</v>
      </c>
      <c r="AQ59" s="340">
        <v>2.4</v>
      </c>
      <c r="AR59" s="341">
        <v>3.4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540</v>
      </c>
      <c r="AM60" s="344">
        <v>23559669</v>
      </c>
      <c r="AN60" s="345">
        <v>31908</v>
      </c>
      <c r="AO60" s="346">
        <v>11.2</v>
      </c>
      <c r="AP60" s="347">
        <v>35132</v>
      </c>
      <c r="AQ60" s="348">
        <v>2.7</v>
      </c>
      <c r="AR60" s="349">
        <v>8.5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545</v>
      </c>
      <c r="AL61" s="350"/>
      <c r="AM61" s="351">
        <v>26110618</v>
      </c>
      <c r="AN61" s="352">
        <v>35473</v>
      </c>
      <c r="AO61" s="353">
        <v>1.4</v>
      </c>
      <c r="AP61" s="354">
        <v>50061</v>
      </c>
      <c r="AQ61" s="355">
        <v>0.2</v>
      </c>
      <c r="AR61" s="341">
        <v>1.2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540</v>
      </c>
      <c r="AM62" s="344">
        <v>21889207</v>
      </c>
      <c r="AN62" s="345">
        <v>29736</v>
      </c>
      <c r="AO62" s="346">
        <v>4.7</v>
      </c>
      <c r="AP62" s="347">
        <v>35285</v>
      </c>
      <c r="AQ62" s="348">
        <v>0.2</v>
      </c>
      <c r="AR62" s="349">
        <v>4.5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wWJYEPyL4A+1Z4g8jAOVZ80IYVsI/Lh5Z/liCa9Fe2bfR/M6U1lYMdIuzeoKQVBGKKtygboEhorwZfWEdi8jw==" saltValue="vHY03iuOAMmqIft8zKDD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CO89" sqref="CO89"/>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547</v>
      </c>
    </row>
    <row r="120" spans="125:125" ht="13.5" hidden="1" customHeight="1" x14ac:dyDescent="0.2"/>
    <row r="121" spans="125:125" ht="13.5" hidden="1" customHeight="1" x14ac:dyDescent="0.2">
      <c r="DU121" s="262"/>
    </row>
  </sheetData>
  <sheetProtection algorithmName="SHA-512" hashValue="Gy47C+pNdilPJgm/VlohpzU2iekkFsPmpA1aCKzu+xjwDPPupv1sFpkrlpcwkthrks1HhTTXAgehCt7UpyjfKw==" saltValue="0+HbEkXluIHKuGqqoR/F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Normal="100" zoomScaleSheetLayoutView="55" workbookViewId="0">
      <selection activeCell="AF86" sqref="AF86"/>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548</v>
      </c>
    </row>
  </sheetData>
  <sheetProtection algorithmName="SHA-512" hashValue="Xscw+7nOlON9wMkAuXAWIr2uqbHhFa90E7lOUcrEKmk5ILHMr2cZryV6UZ9+DGjq+8KQxt8KxLmylaKaMbethA==" saltValue="3acrLspJPsMcGktuhBu1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66" t="s">
        <v>3</v>
      </c>
      <c r="D47" s="1166"/>
      <c r="E47" s="1167"/>
      <c r="F47" s="11">
        <v>25.72</v>
      </c>
      <c r="G47" s="12">
        <v>25.83</v>
      </c>
      <c r="H47" s="12">
        <v>26.19</v>
      </c>
      <c r="I47" s="12">
        <v>25.92</v>
      </c>
      <c r="J47" s="13">
        <v>26.33</v>
      </c>
    </row>
    <row r="48" spans="2:10" ht="57.75" customHeight="1" x14ac:dyDescent="0.2">
      <c r="B48" s="14"/>
      <c r="C48" s="1168" t="s">
        <v>4</v>
      </c>
      <c r="D48" s="1168"/>
      <c r="E48" s="1169"/>
      <c r="F48" s="15">
        <v>5</v>
      </c>
      <c r="G48" s="16">
        <v>3.67</v>
      </c>
      <c r="H48" s="16">
        <v>3.29</v>
      </c>
      <c r="I48" s="16">
        <v>5.13</v>
      </c>
      <c r="J48" s="17">
        <v>5.94</v>
      </c>
    </row>
    <row r="49" spans="2:10" ht="57.75" customHeight="1" thickBot="1" x14ac:dyDescent="0.25">
      <c r="B49" s="18"/>
      <c r="C49" s="1170" t="s">
        <v>5</v>
      </c>
      <c r="D49" s="1170"/>
      <c r="E49" s="1171"/>
      <c r="F49" s="19">
        <v>0.56000000000000005</v>
      </c>
      <c r="G49" s="20" t="s">
        <v>554</v>
      </c>
      <c r="H49" s="20" t="s">
        <v>555</v>
      </c>
      <c r="I49" s="20" t="s">
        <v>556</v>
      </c>
      <c r="J49" s="21" t="s">
        <v>557</v>
      </c>
    </row>
    <row r="50" spans="2:10" ht="13.2" x14ac:dyDescent="0.2"/>
  </sheetData>
  <sheetProtection algorithmName="SHA-512" hashValue="OECdjvYZnkcmqm+a+TTciBisAKO0LkpM+7MaZqJwfiAcYutvBmgflxUwV5WHDmEQWexSmLFWOatGtlENOreOnA==" saltValue="NFLIrlYMzXH4BgHb+31q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G33" sqref="G3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78" t="s">
        <v>558</v>
      </c>
      <c r="D34" s="1178"/>
      <c r="E34" s="1179"/>
      <c r="F34" s="32">
        <v>4.99</v>
      </c>
      <c r="G34" s="33">
        <v>3.66</v>
      </c>
      <c r="H34" s="33">
        <v>3.29</v>
      </c>
      <c r="I34" s="33">
        <v>5.12</v>
      </c>
      <c r="J34" s="34">
        <v>5.93</v>
      </c>
      <c r="K34" s="22"/>
      <c r="L34" s="22"/>
      <c r="M34" s="22"/>
      <c r="N34" s="22"/>
      <c r="O34" s="22"/>
      <c r="P34" s="22"/>
    </row>
    <row r="35" spans="1:16" ht="39" customHeight="1" x14ac:dyDescent="0.2">
      <c r="A35" s="22"/>
      <c r="B35" s="35"/>
      <c r="C35" s="1172" t="s">
        <v>559</v>
      </c>
      <c r="D35" s="1173"/>
      <c r="E35" s="1174"/>
      <c r="F35" s="36">
        <v>0.37</v>
      </c>
      <c r="G35" s="37">
        <v>0.4</v>
      </c>
      <c r="H35" s="37">
        <v>0.31</v>
      </c>
      <c r="I35" s="37">
        <v>0.55000000000000004</v>
      </c>
      <c r="J35" s="38">
        <v>0.76</v>
      </c>
      <c r="K35" s="22"/>
      <c r="L35" s="22"/>
      <c r="M35" s="22"/>
      <c r="N35" s="22"/>
      <c r="O35" s="22"/>
      <c r="P35" s="22"/>
    </row>
    <row r="36" spans="1:16" ht="39" customHeight="1" x14ac:dyDescent="0.2">
      <c r="A36" s="22"/>
      <c r="B36" s="35"/>
      <c r="C36" s="1172" t="s">
        <v>560</v>
      </c>
      <c r="D36" s="1173"/>
      <c r="E36" s="1174"/>
      <c r="F36" s="36">
        <v>0.36</v>
      </c>
      <c r="G36" s="37">
        <v>0.35</v>
      </c>
      <c r="H36" s="37">
        <v>0.27</v>
      </c>
      <c r="I36" s="37">
        <v>0.26</v>
      </c>
      <c r="J36" s="38">
        <v>0.44</v>
      </c>
      <c r="K36" s="22"/>
      <c r="L36" s="22"/>
      <c r="M36" s="22"/>
      <c r="N36" s="22"/>
      <c r="O36" s="22"/>
      <c r="P36" s="22"/>
    </row>
    <row r="37" spans="1:16" ht="39" customHeight="1" x14ac:dyDescent="0.2">
      <c r="A37" s="22"/>
      <c r="B37" s="35"/>
      <c r="C37" s="1172" t="s">
        <v>561</v>
      </c>
      <c r="D37" s="1173"/>
      <c r="E37" s="1174"/>
      <c r="F37" s="36">
        <v>0.01</v>
      </c>
      <c r="G37" s="37">
        <v>0.01</v>
      </c>
      <c r="H37" s="37">
        <v>0.01</v>
      </c>
      <c r="I37" s="37">
        <v>0</v>
      </c>
      <c r="J37" s="38">
        <v>0.01</v>
      </c>
      <c r="K37" s="22"/>
      <c r="L37" s="22"/>
      <c r="M37" s="22"/>
      <c r="N37" s="22"/>
      <c r="O37" s="22"/>
      <c r="P37" s="22"/>
    </row>
    <row r="38" spans="1:16" ht="39" customHeight="1" x14ac:dyDescent="0.2">
      <c r="A38" s="22"/>
      <c r="B38" s="35"/>
      <c r="C38" s="1172" t="s">
        <v>562</v>
      </c>
      <c r="D38" s="1173"/>
      <c r="E38" s="1174"/>
      <c r="F38" s="36">
        <v>0</v>
      </c>
      <c r="G38" s="37">
        <v>0</v>
      </c>
      <c r="H38" s="37">
        <v>0</v>
      </c>
      <c r="I38" s="37">
        <v>0</v>
      </c>
      <c r="J38" s="38">
        <v>0</v>
      </c>
      <c r="K38" s="22"/>
      <c r="L38" s="22"/>
      <c r="M38" s="22"/>
      <c r="N38" s="22"/>
      <c r="O38" s="22"/>
      <c r="P38" s="22"/>
    </row>
    <row r="39" spans="1:16" ht="39" customHeight="1" x14ac:dyDescent="0.2">
      <c r="A39" s="22"/>
      <c r="B39" s="35"/>
      <c r="C39" s="1172"/>
      <c r="D39" s="1173"/>
      <c r="E39" s="1174"/>
      <c r="F39" s="36"/>
      <c r="G39" s="37"/>
      <c r="H39" s="37"/>
      <c r="I39" s="37"/>
      <c r="J39" s="38"/>
      <c r="K39" s="22"/>
      <c r="L39" s="22"/>
      <c r="M39" s="22"/>
      <c r="N39" s="22"/>
      <c r="O39" s="22"/>
      <c r="P39" s="22"/>
    </row>
    <row r="40" spans="1:16" ht="39" customHeight="1" x14ac:dyDescent="0.2">
      <c r="A40" s="22"/>
      <c r="B40" s="35"/>
      <c r="C40" s="1172"/>
      <c r="D40" s="1173"/>
      <c r="E40" s="1174"/>
      <c r="F40" s="36"/>
      <c r="G40" s="37"/>
      <c r="H40" s="37"/>
      <c r="I40" s="37"/>
      <c r="J40" s="38"/>
      <c r="K40" s="22"/>
      <c r="L40" s="22"/>
      <c r="M40" s="22"/>
      <c r="N40" s="22"/>
      <c r="O40" s="22"/>
      <c r="P40" s="22"/>
    </row>
    <row r="41" spans="1:16" ht="39" customHeight="1" x14ac:dyDescent="0.2">
      <c r="A41" s="22"/>
      <c r="B41" s="35"/>
      <c r="C41" s="1172"/>
      <c r="D41" s="1173"/>
      <c r="E41" s="1174"/>
      <c r="F41" s="36"/>
      <c r="G41" s="37"/>
      <c r="H41" s="37"/>
      <c r="I41" s="37"/>
      <c r="J41" s="38"/>
      <c r="K41" s="22"/>
      <c r="L41" s="22"/>
      <c r="M41" s="22"/>
      <c r="N41" s="22"/>
      <c r="O41" s="22"/>
      <c r="P41" s="22"/>
    </row>
    <row r="42" spans="1:16" ht="39" customHeight="1" x14ac:dyDescent="0.2">
      <c r="A42" s="22"/>
      <c r="B42" s="39"/>
      <c r="C42" s="1172" t="s">
        <v>563</v>
      </c>
      <c r="D42" s="1173"/>
      <c r="E42" s="1174"/>
      <c r="F42" s="36" t="s">
        <v>507</v>
      </c>
      <c r="G42" s="37" t="s">
        <v>507</v>
      </c>
      <c r="H42" s="37" t="s">
        <v>507</v>
      </c>
      <c r="I42" s="37" t="s">
        <v>507</v>
      </c>
      <c r="J42" s="38" t="s">
        <v>507</v>
      </c>
      <c r="K42" s="22"/>
      <c r="L42" s="22"/>
      <c r="M42" s="22"/>
      <c r="N42" s="22"/>
      <c r="O42" s="22"/>
      <c r="P42" s="22"/>
    </row>
    <row r="43" spans="1:16" ht="39" customHeight="1" thickBot="1" x14ac:dyDescent="0.25">
      <c r="A43" s="22"/>
      <c r="B43" s="40"/>
      <c r="C43" s="1175" t="s">
        <v>564</v>
      </c>
      <c r="D43" s="1176"/>
      <c r="E43" s="1177"/>
      <c r="F43" s="41">
        <v>0</v>
      </c>
      <c r="G43" s="42">
        <v>0</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cbXV0OxfpLSuZ/j6Z0SFoTG8DroHD6RnpHGr/ZVNfeD/5hvcxz8/EQkTWA6fzcFyqgLvUgnwYX1PAUTbl3Sgg==" saltValue="bx5ui7Pv9NVbzp629MAI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SheetLayoutView="55" workbookViewId="0">
      <selection activeCell="O58" sqref="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98" t="s">
        <v>11</v>
      </c>
      <c r="C45" s="1199"/>
      <c r="D45" s="58"/>
      <c r="E45" s="1204" t="s">
        <v>12</v>
      </c>
      <c r="F45" s="1204"/>
      <c r="G45" s="1204"/>
      <c r="H45" s="1204"/>
      <c r="I45" s="1204"/>
      <c r="J45" s="1205"/>
      <c r="K45" s="59">
        <v>3525</v>
      </c>
      <c r="L45" s="60">
        <v>3675</v>
      </c>
      <c r="M45" s="60">
        <v>3263</v>
      </c>
      <c r="N45" s="60">
        <v>3350</v>
      </c>
      <c r="O45" s="61">
        <v>3071</v>
      </c>
      <c r="P45" s="48"/>
      <c r="Q45" s="48"/>
      <c r="R45" s="48"/>
      <c r="S45" s="48"/>
      <c r="T45" s="48"/>
      <c r="U45" s="48"/>
    </row>
    <row r="46" spans="1:21" ht="30.75" customHeight="1" x14ac:dyDescent="0.2">
      <c r="A46" s="48"/>
      <c r="B46" s="1200"/>
      <c r="C46" s="1201"/>
      <c r="D46" s="62"/>
      <c r="E46" s="1182" t="s">
        <v>13</v>
      </c>
      <c r="F46" s="1182"/>
      <c r="G46" s="1182"/>
      <c r="H46" s="1182"/>
      <c r="I46" s="1182"/>
      <c r="J46" s="1183"/>
      <c r="K46" s="63" t="s">
        <v>507</v>
      </c>
      <c r="L46" s="64" t="s">
        <v>507</v>
      </c>
      <c r="M46" s="64" t="s">
        <v>507</v>
      </c>
      <c r="N46" s="64" t="s">
        <v>507</v>
      </c>
      <c r="O46" s="65" t="s">
        <v>507</v>
      </c>
      <c r="P46" s="48"/>
      <c r="Q46" s="48"/>
      <c r="R46" s="48"/>
      <c r="S46" s="48"/>
      <c r="T46" s="48"/>
      <c r="U46" s="48"/>
    </row>
    <row r="47" spans="1:21" ht="30.75" customHeight="1" x14ac:dyDescent="0.2">
      <c r="A47" s="48"/>
      <c r="B47" s="1200"/>
      <c r="C47" s="1201"/>
      <c r="D47" s="62"/>
      <c r="E47" s="1182" t="s">
        <v>14</v>
      </c>
      <c r="F47" s="1182"/>
      <c r="G47" s="1182"/>
      <c r="H47" s="1182"/>
      <c r="I47" s="1182"/>
      <c r="J47" s="1183"/>
      <c r="K47" s="63">
        <v>510</v>
      </c>
      <c r="L47" s="64">
        <v>538</v>
      </c>
      <c r="M47" s="64">
        <v>582</v>
      </c>
      <c r="N47" s="64">
        <v>612</v>
      </c>
      <c r="O47" s="65">
        <v>537</v>
      </c>
      <c r="P47" s="48"/>
      <c r="Q47" s="48"/>
      <c r="R47" s="48"/>
      <c r="S47" s="48"/>
      <c r="T47" s="48"/>
      <c r="U47" s="48"/>
    </row>
    <row r="48" spans="1:21" ht="30.75" customHeight="1" x14ac:dyDescent="0.2">
      <c r="A48" s="48"/>
      <c r="B48" s="1200"/>
      <c r="C48" s="1201"/>
      <c r="D48" s="62"/>
      <c r="E48" s="1182" t="s">
        <v>15</v>
      </c>
      <c r="F48" s="1182"/>
      <c r="G48" s="1182"/>
      <c r="H48" s="1182"/>
      <c r="I48" s="1182"/>
      <c r="J48" s="1183"/>
      <c r="K48" s="63">
        <v>155</v>
      </c>
      <c r="L48" s="64">
        <v>158</v>
      </c>
      <c r="M48" s="64">
        <v>116</v>
      </c>
      <c r="N48" s="64">
        <v>93</v>
      </c>
      <c r="O48" s="65">
        <v>77</v>
      </c>
      <c r="P48" s="48"/>
      <c r="Q48" s="48"/>
      <c r="R48" s="48"/>
      <c r="S48" s="48"/>
      <c r="T48" s="48"/>
      <c r="U48" s="48"/>
    </row>
    <row r="49" spans="1:21" ht="30.75" customHeight="1" x14ac:dyDescent="0.2">
      <c r="A49" s="48"/>
      <c r="B49" s="1200"/>
      <c r="C49" s="1201"/>
      <c r="D49" s="62"/>
      <c r="E49" s="1182" t="s">
        <v>16</v>
      </c>
      <c r="F49" s="1182"/>
      <c r="G49" s="1182"/>
      <c r="H49" s="1182"/>
      <c r="I49" s="1182"/>
      <c r="J49" s="1183"/>
      <c r="K49" s="63">
        <v>161</v>
      </c>
      <c r="L49" s="64">
        <v>174</v>
      </c>
      <c r="M49" s="64">
        <v>180</v>
      </c>
      <c r="N49" s="64">
        <v>200</v>
      </c>
      <c r="O49" s="65">
        <v>192</v>
      </c>
      <c r="P49" s="48"/>
      <c r="Q49" s="48"/>
      <c r="R49" s="48"/>
      <c r="S49" s="48"/>
      <c r="T49" s="48"/>
      <c r="U49" s="48"/>
    </row>
    <row r="50" spans="1:21" ht="30.75" customHeight="1" x14ac:dyDescent="0.2">
      <c r="A50" s="48"/>
      <c r="B50" s="1200"/>
      <c r="C50" s="1201"/>
      <c r="D50" s="62"/>
      <c r="E50" s="1182" t="s">
        <v>17</v>
      </c>
      <c r="F50" s="1182"/>
      <c r="G50" s="1182"/>
      <c r="H50" s="1182"/>
      <c r="I50" s="1182"/>
      <c r="J50" s="1183"/>
      <c r="K50" s="63">
        <v>1595</v>
      </c>
      <c r="L50" s="64">
        <v>1869</v>
      </c>
      <c r="M50" s="64">
        <v>2346</v>
      </c>
      <c r="N50" s="64">
        <v>3381</v>
      </c>
      <c r="O50" s="65">
        <v>4088</v>
      </c>
      <c r="P50" s="48"/>
      <c r="Q50" s="48"/>
      <c r="R50" s="48"/>
      <c r="S50" s="48"/>
      <c r="T50" s="48"/>
      <c r="U50" s="48"/>
    </row>
    <row r="51" spans="1:21" ht="30.75" customHeight="1" x14ac:dyDescent="0.2">
      <c r="A51" s="48"/>
      <c r="B51" s="1202"/>
      <c r="C51" s="1203"/>
      <c r="D51" s="66"/>
      <c r="E51" s="1182" t="s">
        <v>18</v>
      </c>
      <c r="F51" s="1182"/>
      <c r="G51" s="1182"/>
      <c r="H51" s="1182"/>
      <c r="I51" s="1182"/>
      <c r="J51" s="1183"/>
      <c r="K51" s="63" t="s">
        <v>507</v>
      </c>
      <c r="L51" s="64" t="s">
        <v>507</v>
      </c>
      <c r="M51" s="64" t="s">
        <v>507</v>
      </c>
      <c r="N51" s="64" t="s">
        <v>507</v>
      </c>
      <c r="O51" s="65" t="s">
        <v>507</v>
      </c>
      <c r="P51" s="48"/>
      <c r="Q51" s="48"/>
      <c r="R51" s="48"/>
      <c r="S51" s="48"/>
      <c r="T51" s="48"/>
      <c r="U51" s="48"/>
    </row>
    <row r="52" spans="1:21" ht="30.75" customHeight="1" x14ac:dyDescent="0.2">
      <c r="A52" s="48"/>
      <c r="B52" s="1180" t="s">
        <v>19</v>
      </c>
      <c r="C52" s="1181"/>
      <c r="D52" s="66"/>
      <c r="E52" s="1182" t="s">
        <v>20</v>
      </c>
      <c r="F52" s="1182"/>
      <c r="G52" s="1182"/>
      <c r="H52" s="1182"/>
      <c r="I52" s="1182"/>
      <c r="J52" s="1183"/>
      <c r="K52" s="63">
        <v>12288</v>
      </c>
      <c r="L52" s="64">
        <v>12035</v>
      </c>
      <c r="M52" s="64">
        <v>11767</v>
      </c>
      <c r="N52" s="64">
        <v>11627</v>
      </c>
      <c r="O52" s="65">
        <v>11172</v>
      </c>
      <c r="P52" s="48"/>
      <c r="Q52" s="48"/>
      <c r="R52" s="48"/>
      <c r="S52" s="48"/>
      <c r="T52" s="48"/>
      <c r="U52" s="48"/>
    </row>
    <row r="53" spans="1:21" ht="30.75" customHeight="1" thickBot="1" x14ac:dyDescent="0.25">
      <c r="A53" s="48"/>
      <c r="B53" s="1184" t="s">
        <v>21</v>
      </c>
      <c r="C53" s="1185"/>
      <c r="D53" s="67"/>
      <c r="E53" s="1186" t="s">
        <v>22</v>
      </c>
      <c r="F53" s="1186"/>
      <c r="G53" s="1186"/>
      <c r="H53" s="1186"/>
      <c r="I53" s="1186"/>
      <c r="J53" s="1187"/>
      <c r="K53" s="68">
        <v>-6342</v>
      </c>
      <c r="L53" s="69">
        <v>-5621</v>
      </c>
      <c r="M53" s="69">
        <v>-5280</v>
      </c>
      <c r="N53" s="69">
        <v>-3991</v>
      </c>
      <c r="O53" s="70">
        <v>-3207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188" t="s">
        <v>25</v>
      </c>
      <c r="C57" s="1189"/>
      <c r="D57" s="1192" t="s">
        <v>26</v>
      </c>
      <c r="E57" s="1193"/>
      <c r="F57" s="1193"/>
      <c r="G57" s="1193"/>
      <c r="H57" s="1193"/>
      <c r="I57" s="1193"/>
      <c r="J57" s="1194"/>
      <c r="K57" s="83">
        <v>6324</v>
      </c>
      <c r="L57" s="84">
        <v>7604</v>
      </c>
      <c r="M57" s="84">
        <v>8368</v>
      </c>
      <c r="N57" s="84">
        <v>8214</v>
      </c>
      <c r="O57" s="85">
        <v>7258</v>
      </c>
    </row>
    <row r="58" spans="1:21" ht="31.5" customHeight="1" thickBot="1" x14ac:dyDescent="0.25">
      <c r="B58" s="1190"/>
      <c r="C58" s="1191"/>
      <c r="D58" s="1195" t="s">
        <v>27</v>
      </c>
      <c r="E58" s="1196"/>
      <c r="F58" s="1196"/>
      <c r="G58" s="1196"/>
      <c r="H58" s="1196"/>
      <c r="I58" s="1196"/>
      <c r="J58" s="1197"/>
      <c r="K58" s="86">
        <v>1239</v>
      </c>
      <c r="L58" s="87">
        <v>1319</v>
      </c>
      <c r="M58" s="87">
        <v>1504</v>
      </c>
      <c r="N58" s="87">
        <v>1528</v>
      </c>
      <c r="O58" s="88">
        <v>1557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wB3yIJbO+6FNLrZ1hMX8RQaXvQhKdIzeMTpuMSNLTkCetbhC1JlqH1ZVdNaUxtXLZio/w8jKaa5mE4uaLIJQ==" saltValue="vDtka54qQtMWp2Enw9yX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SheetLayoutView="100" workbookViewId="0">
      <selection activeCell="N55" sqref="N5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18" t="s">
        <v>30</v>
      </c>
      <c r="C41" s="1219"/>
      <c r="D41" s="102"/>
      <c r="E41" s="1220" t="s">
        <v>31</v>
      </c>
      <c r="F41" s="1220"/>
      <c r="G41" s="1220"/>
      <c r="H41" s="1221"/>
      <c r="I41" s="358">
        <v>55764</v>
      </c>
      <c r="J41" s="359">
        <v>57250</v>
      </c>
      <c r="K41" s="359">
        <v>56919</v>
      </c>
      <c r="L41" s="359">
        <v>56108</v>
      </c>
      <c r="M41" s="360">
        <v>56735</v>
      </c>
    </row>
    <row r="42" spans="2:13" ht="27.75" customHeight="1" x14ac:dyDescent="0.2">
      <c r="B42" s="1208"/>
      <c r="C42" s="1209"/>
      <c r="D42" s="103"/>
      <c r="E42" s="1212" t="s">
        <v>32</v>
      </c>
      <c r="F42" s="1212"/>
      <c r="G42" s="1212"/>
      <c r="H42" s="1213"/>
      <c r="I42" s="361">
        <v>20166</v>
      </c>
      <c r="J42" s="362">
        <v>21365</v>
      </c>
      <c r="K42" s="362">
        <v>24120</v>
      </c>
      <c r="L42" s="362">
        <v>28227</v>
      </c>
      <c r="M42" s="363">
        <v>29223</v>
      </c>
    </row>
    <row r="43" spans="2:13" ht="27.75" customHeight="1" x14ac:dyDescent="0.2">
      <c r="B43" s="1208"/>
      <c r="C43" s="1209"/>
      <c r="D43" s="103"/>
      <c r="E43" s="1212" t="s">
        <v>33</v>
      </c>
      <c r="F43" s="1212"/>
      <c r="G43" s="1212"/>
      <c r="H43" s="1213"/>
      <c r="I43" s="361">
        <v>880</v>
      </c>
      <c r="J43" s="362">
        <v>737</v>
      </c>
      <c r="K43" s="362">
        <v>616</v>
      </c>
      <c r="L43" s="362">
        <v>529</v>
      </c>
      <c r="M43" s="363">
        <v>451</v>
      </c>
    </row>
    <row r="44" spans="2:13" ht="27.75" customHeight="1" x14ac:dyDescent="0.2">
      <c r="B44" s="1208"/>
      <c r="C44" s="1209"/>
      <c r="D44" s="103"/>
      <c r="E44" s="1212" t="s">
        <v>34</v>
      </c>
      <c r="F44" s="1212"/>
      <c r="G44" s="1212"/>
      <c r="H44" s="1213"/>
      <c r="I44" s="361">
        <v>2225</v>
      </c>
      <c r="J44" s="362">
        <v>2224</v>
      </c>
      <c r="K44" s="362">
        <v>2262</v>
      </c>
      <c r="L44" s="362">
        <v>2627</v>
      </c>
      <c r="M44" s="363">
        <v>2978</v>
      </c>
    </row>
    <row r="45" spans="2:13" ht="27.75" customHeight="1" x14ac:dyDescent="0.2">
      <c r="B45" s="1208"/>
      <c r="C45" s="1209"/>
      <c r="D45" s="103"/>
      <c r="E45" s="1212" t="s">
        <v>35</v>
      </c>
      <c r="F45" s="1212"/>
      <c r="G45" s="1212"/>
      <c r="H45" s="1213"/>
      <c r="I45" s="361">
        <v>34391</v>
      </c>
      <c r="J45" s="362">
        <v>33711</v>
      </c>
      <c r="K45" s="362">
        <v>33873</v>
      </c>
      <c r="L45" s="362">
        <v>33092</v>
      </c>
      <c r="M45" s="363">
        <v>32422</v>
      </c>
    </row>
    <row r="46" spans="2:13" ht="27.75" customHeight="1" x14ac:dyDescent="0.2">
      <c r="B46" s="1208"/>
      <c r="C46" s="1209"/>
      <c r="D46" s="104"/>
      <c r="E46" s="1212" t="s">
        <v>36</v>
      </c>
      <c r="F46" s="1212"/>
      <c r="G46" s="1212"/>
      <c r="H46" s="1213"/>
      <c r="I46" s="361" t="s">
        <v>507</v>
      </c>
      <c r="J46" s="362" t="s">
        <v>507</v>
      </c>
      <c r="K46" s="362" t="s">
        <v>507</v>
      </c>
      <c r="L46" s="362" t="s">
        <v>507</v>
      </c>
      <c r="M46" s="363" t="s">
        <v>507</v>
      </c>
    </row>
    <row r="47" spans="2:13" ht="27.75" customHeight="1" x14ac:dyDescent="0.2">
      <c r="B47" s="1208"/>
      <c r="C47" s="1209"/>
      <c r="D47" s="105"/>
      <c r="E47" s="1222" t="s">
        <v>37</v>
      </c>
      <c r="F47" s="1223"/>
      <c r="G47" s="1223"/>
      <c r="H47" s="1224"/>
      <c r="I47" s="361" t="s">
        <v>507</v>
      </c>
      <c r="J47" s="362" t="s">
        <v>507</v>
      </c>
      <c r="K47" s="362" t="s">
        <v>507</v>
      </c>
      <c r="L47" s="362" t="s">
        <v>507</v>
      </c>
      <c r="M47" s="363" t="s">
        <v>507</v>
      </c>
    </row>
    <row r="48" spans="2:13" ht="27.75" customHeight="1" x14ac:dyDescent="0.2">
      <c r="B48" s="1208"/>
      <c r="C48" s="1209"/>
      <c r="D48" s="103"/>
      <c r="E48" s="1212" t="s">
        <v>38</v>
      </c>
      <c r="F48" s="1212"/>
      <c r="G48" s="1212"/>
      <c r="H48" s="1213"/>
      <c r="I48" s="361" t="s">
        <v>507</v>
      </c>
      <c r="J48" s="362" t="s">
        <v>507</v>
      </c>
      <c r="K48" s="362" t="s">
        <v>507</v>
      </c>
      <c r="L48" s="362" t="s">
        <v>507</v>
      </c>
      <c r="M48" s="363" t="s">
        <v>507</v>
      </c>
    </row>
    <row r="49" spans="2:13" ht="27.75" customHeight="1" x14ac:dyDescent="0.2">
      <c r="B49" s="1210"/>
      <c r="C49" s="1211"/>
      <c r="D49" s="103"/>
      <c r="E49" s="1212" t="s">
        <v>39</v>
      </c>
      <c r="F49" s="1212"/>
      <c r="G49" s="1212"/>
      <c r="H49" s="1213"/>
      <c r="I49" s="361" t="s">
        <v>507</v>
      </c>
      <c r="J49" s="362" t="s">
        <v>507</v>
      </c>
      <c r="K49" s="362" t="s">
        <v>507</v>
      </c>
      <c r="L49" s="362" t="s">
        <v>507</v>
      </c>
      <c r="M49" s="363" t="s">
        <v>507</v>
      </c>
    </row>
    <row r="50" spans="2:13" ht="27.75" customHeight="1" x14ac:dyDescent="0.2">
      <c r="B50" s="1206" t="s">
        <v>40</v>
      </c>
      <c r="C50" s="1207"/>
      <c r="D50" s="106"/>
      <c r="E50" s="1212" t="s">
        <v>41</v>
      </c>
      <c r="F50" s="1212"/>
      <c r="G50" s="1212"/>
      <c r="H50" s="1213"/>
      <c r="I50" s="361">
        <v>93225</v>
      </c>
      <c r="J50" s="362">
        <v>100430</v>
      </c>
      <c r="K50" s="362">
        <v>108584</v>
      </c>
      <c r="L50" s="362">
        <v>106984</v>
      </c>
      <c r="M50" s="363">
        <v>112900</v>
      </c>
    </row>
    <row r="51" spans="2:13" ht="27.75" customHeight="1" x14ac:dyDescent="0.2">
      <c r="B51" s="1208"/>
      <c r="C51" s="1209"/>
      <c r="D51" s="103"/>
      <c r="E51" s="1212" t="s">
        <v>42</v>
      </c>
      <c r="F51" s="1212"/>
      <c r="G51" s="1212"/>
      <c r="H51" s="1213"/>
      <c r="I51" s="361">
        <v>4824</v>
      </c>
      <c r="J51" s="362">
        <v>4712</v>
      </c>
      <c r="K51" s="362">
        <v>5660</v>
      </c>
      <c r="L51" s="362">
        <v>7307</v>
      </c>
      <c r="M51" s="363">
        <v>10246</v>
      </c>
    </row>
    <row r="52" spans="2:13" ht="27.75" customHeight="1" x14ac:dyDescent="0.2">
      <c r="B52" s="1210"/>
      <c r="C52" s="1211"/>
      <c r="D52" s="103"/>
      <c r="E52" s="1212" t="s">
        <v>43</v>
      </c>
      <c r="F52" s="1212"/>
      <c r="G52" s="1212"/>
      <c r="H52" s="1213"/>
      <c r="I52" s="361">
        <v>123618</v>
      </c>
      <c r="J52" s="362">
        <v>113241</v>
      </c>
      <c r="K52" s="362">
        <v>103219</v>
      </c>
      <c r="L52" s="362">
        <v>96597</v>
      </c>
      <c r="M52" s="363">
        <v>103663</v>
      </c>
    </row>
    <row r="53" spans="2:13" ht="27.75" customHeight="1" thickBot="1" x14ac:dyDescent="0.25">
      <c r="B53" s="1214" t="s">
        <v>44</v>
      </c>
      <c r="C53" s="1215"/>
      <c r="D53" s="107"/>
      <c r="E53" s="1216" t="s">
        <v>45</v>
      </c>
      <c r="F53" s="1216"/>
      <c r="G53" s="1216"/>
      <c r="H53" s="1217"/>
      <c r="I53" s="364">
        <v>-108241</v>
      </c>
      <c r="J53" s="365">
        <v>-103096</v>
      </c>
      <c r="K53" s="365">
        <v>-99671</v>
      </c>
      <c r="L53" s="365">
        <v>-90306</v>
      </c>
      <c r="M53" s="366">
        <v>-105000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Ca2Onp5wItGj1dGkhqMHfodF5WWYOwJrSWN2JlI5wmYNxO+mKPom+6CCHXy0O3tTJwoGHO76CpWc6mPGV75+A==" saltValue="NbZ85AKksXkX1W2mWCrT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3" zoomScale="70" zoomScaleNormal="70" zoomScaleSheetLayoutView="100" workbookViewId="0">
      <selection activeCell="H53" sqref="H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551</v>
      </c>
      <c r="G54" s="116" t="s">
        <v>552</v>
      </c>
      <c r="H54" s="117" t="s">
        <v>553</v>
      </c>
    </row>
    <row r="55" spans="2:8" ht="52.5" customHeight="1" x14ac:dyDescent="0.2">
      <c r="B55" s="118"/>
      <c r="C55" s="1233" t="s">
        <v>48</v>
      </c>
      <c r="D55" s="1233"/>
      <c r="E55" s="1234"/>
      <c r="F55" s="119">
        <v>45671</v>
      </c>
      <c r="G55" s="119">
        <v>43953</v>
      </c>
      <c r="H55" s="120">
        <v>45337</v>
      </c>
    </row>
    <row r="56" spans="2:8" ht="52.5" customHeight="1" x14ac:dyDescent="0.2">
      <c r="B56" s="121"/>
      <c r="C56" s="1235" t="s">
        <v>49</v>
      </c>
      <c r="D56" s="1235"/>
      <c r="E56" s="1236"/>
      <c r="F56" s="122">
        <v>2701</v>
      </c>
      <c r="G56" s="122">
        <v>5311</v>
      </c>
      <c r="H56" s="123">
        <v>5320</v>
      </c>
    </row>
    <row r="57" spans="2:8" ht="53.25" customHeight="1" x14ac:dyDescent="0.2">
      <c r="B57" s="121"/>
      <c r="C57" s="1237" t="s">
        <v>50</v>
      </c>
      <c r="D57" s="1237"/>
      <c r="E57" s="1238"/>
      <c r="F57" s="124">
        <v>45665</v>
      </c>
      <c r="G57" s="124">
        <v>45352</v>
      </c>
      <c r="H57" s="125">
        <v>45165</v>
      </c>
    </row>
    <row r="58" spans="2:8" ht="45.75" customHeight="1" x14ac:dyDescent="0.2">
      <c r="B58" s="126"/>
      <c r="C58" s="1225" t="s">
        <v>586</v>
      </c>
      <c r="D58" s="1226"/>
      <c r="E58" s="1227"/>
      <c r="F58" s="127">
        <v>26932</v>
      </c>
      <c r="G58" s="127">
        <v>26958</v>
      </c>
      <c r="H58" s="128">
        <v>28000</v>
      </c>
    </row>
    <row r="59" spans="2:8" ht="45.75" customHeight="1" x14ac:dyDescent="0.2">
      <c r="B59" s="126"/>
      <c r="C59" s="1225" t="s">
        <v>587</v>
      </c>
      <c r="D59" s="1226"/>
      <c r="E59" s="1227"/>
      <c r="F59" s="127">
        <v>5017</v>
      </c>
      <c r="G59" s="127">
        <v>5022</v>
      </c>
      <c r="H59" s="128">
        <v>5026</v>
      </c>
    </row>
    <row r="60" spans="2:8" ht="45.75" customHeight="1" x14ac:dyDescent="0.2">
      <c r="B60" s="126"/>
      <c r="C60" s="1225" t="s">
        <v>588</v>
      </c>
      <c r="D60" s="1226"/>
      <c r="E60" s="1227"/>
      <c r="F60" s="127">
        <v>6513</v>
      </c>
      <c r="G60" s="127">
        <v>5920</v>
      </c>
      <c r="H60" s="128">
        <v>4478</v>
      </c>
    </row>
    <row r="61" spans="2:8" ht="45.75" customHeight="1" x14ac:dyDescent="0.2">
      <c r="B61" s="126"/>
      <c r="C61" s="1225" t="s">
        <v>589</v>
      </c>
      <c r="D61" s="1226"/>
      <c r="E61" s="1227"/>
      <c r="F61" s="127">
        <v>3689</v>
      </c>
      <c r="G61" s="127">
        <v>3785</v>
      </c>
      <c r="H61" s="128">
        <v>3903</v>
      </c>
    </row>
    <row r="62" spans="2:8" ht="45.75" customHeight="1" thickBot="1" x14ac:dyDescent="0.25">
      <c r="B62" s="129"/>
      <c r="C62" s="1228" t="s">
        <v>590</v>
      </c>
      <c r="D62" s="1229"/>
      <c r="E62" s="1230"/>
      <c r="F62" s="130">
        <v>1888</v>
      </c>
      <c r="G62" s="130">
        <v>2058</v>
      </c>
      <c r="H62" s="131">
        <v>2161</v>
      </c>
    </row>
    <row r="63" spans="2:8" ht="52.5" customHeight="1" thickBot="1" x14ac:dyDescent="0.25">
      <c r="B63" s="132"/>
      <c r="C63" s="1231" t="s">
        <v>51</v>
      </c>
      <c r="D63" s="1231"/>
      <c r="E63" s="1232"/>
      <c r="F63" s="133">
        <v>94038</v>
      </c>
      <c r="G63" s="133">
        <v>94616</v>
      </c>
      <c r="H63" s="134">
        <v>95822</v>
      </c>
    </row>
    <row r="64" spans="2:8" ht="13.2" x14ac:dyDescent="0.2"/>
  </sheetData>
  <sheetProtection algorithmName="SHA-512" hashValue="B/aWQ082KMYGciEwwCwRsMyqfZRcfhbuV5H0t0v/Q6hdrRHY9YBs+UZui7gF3PjBSl9x0AsBZDN0g6F3cwHhnQ==" saltValue="T7hR2Zp9h96yDNxpsfDb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546</v>
      </c>
      <c r="G2" s="148"/>
      <c r="H2" s="149"/>
    </row>
    <row r="3" spans="1:8" x14ac:dyDescent="0.2">
      <c r="A3" s="145" t="s">
        <v>539</v>
      </c>
      <c r="B3" s="150"/>
      <c r="C3" s="151"/>
      <c r="D3" s="152">
        <v>27916</v>
      </c>
      <c r="E3" s="153"/>
      <c r="F3" s="154">
        <v>46686</v>
      </c>
      <c r="G3" s="155"/>
      <c r="H3" s="156"/>
    </row>
    <row r="4" spans="1:8" x14ac:dyDescent="0.2">
      <c r="A4" s="157"/>
      <c r="B4" s="158"/>
      <c r="C4" s="159"/>
      <c r="D4" s="160">
        <v>22693</v>
      </c>
      <c r="E4" s="161"/>
      <c r="F4" s="162">
        <v>32595</v>
      </c>
      <c r="G4" s="163"/>
      <c r="H4" s="164"/>
    </row>
    <row r="5" spans="1:8" x14ac:dyDescent="0.2">
      <c r="A5" s="145" t="s">
        <v>541</v>
      </c>
      <c r="B5" s="150"/>
      <c r="C5" s="151"/>
      <c r="D5" s="152">
        <v>39258</v>
      </c>
      <c r="E5" s="153"/>
      <c r="F5" s="154">
        <v>49796</v>
      </c>
      <c r="G5" s="155"/>
      <c r="H5" s="156"/>
    </row>
    <row r="6" spans="1:8" x14ac:dyDescent="0.2">
      <c r="A6" s="157"/>
      <c r="B6" s="158"/>
      <c r="C6" s="159"/>
      <c r="D6" s="160">
        <v>32652</v>
      </c>
      <c r="E6" s="161"/>
      <c r="F6" s="162">
        <v>37281</v>
      </c>
      <c r="G6" s="163"/>
      <c r="H6" s="164"/>
    </row>
    <row r="7" spans="1:8" x14ac:dyDescent="0.2">
      <c r="A7" s="145" t="s">
        <v>542</v>
      </c>
      <c r="B7" s="150"/>
      <c r="C7" s="151"/>
      <c r="D7" s="152">
        <v>36625</v>
      </c>
      <c r="E7" s="153"/>
      <c r="F7" s="154">
        <v>51681</v>
      </c>
      <c r="G7" s="155"/>
      <c r="H7" s="156"/>
    </row>
    <row r="8" spans="1:8" x14ac:dyDescent="0.2">
      <c r="A8" s="157"/>
      <c r="B8" s="158"/>
      <c r="C8" s="159"/>
      <c r="D8" s="160">
        <v>32729</v>
      </c>
      <c r="E8" s="161"/>
      <c r="F8" s="162">
        <v>37226</v>
      </c>
      <c r="G8" s="163"/>
      <c r="H8" s="164"/>
    </row>
    <row r="9" spans="1:8" x14ac:dyDescent="0.2">
      <c r="A9" s="145" t="s">
        <v>543</v>
      </c>
      <c r="B9" s="150"/>
      <c r="C9" s="151"/>
      <c r="D9" s="152">
        <v>35741</v>
      </c>
      <c r="E9" s="153"/>
      <c r="F9" s="154">
        <v>50465</v>
      </c>
      <c r="G9" s="155"/>
      <c r="H9" s="156"/>
    </row>
    <row r="10" spans="1:8" x14ac:dyDescent="0.2">
      <c r="A10" s="157"/>
      <c r="B10" s="158"/>
      <c r="C10" s="159"/>
      <c r="D10" s="160">
        <v>28696</v>
      </c>
      <c r="E10" s="161"/>
      <c r="F10" s="162">
        <v>34193</v>
      </c>
      <c r="G10" s="163"/>
      <c r="H10" s="164"/>
    </row>
    <row r="11" spans="1:8" x14ac:dyDescent="0.2">
      <c r="A11" s="145" t="s">
        <v>544</v>
      </c>
      <c r="B11" s="150"/>
      <c r="C11" s="151"/>
      <c r="D11" s="152">
        <v>37826</v>
      </c>
      <c r="E11" s="153"/>
      <c r="F11" s="154">
        <v>51679</v>
      </c>
      <c r="G11" s="155"/>
      <c r="H11" s="156"/>
    </row>
    <row r="12" spans="1:8" x14ac:dyDescent="0.2">
      <c r="A12" s="157"/>
      <c r="B12" s="158"/>
      <c r="C12" s="165"/>
      <c r="D12" s="160">
        <v>31908</v>
      </c>
      <c r="E12" s="161"/>
      <c r="F12" s="162">
        <v>35132</v>
      </c>
      <c r="G12" s="163"/>
      <c r="H12" s="164"/>
    </row>
    <row r="13" spans="1:8" x14ac:dyDescent="0.2">
      <c r="A13" s="145"/>
      <c r="B13" s="150"/>
      <c r="C13" s="166"/>
      <c r="D13" s="167">
        <v>35473</v>
      </c>
      <c r="E13" s="168"/>
      <c r="F13" s="169">
        <v>50061</v>
      </c>
      <c r="G13" s="170"/>
      <c r="H13" s="156"/>
    </row>
    <row r="14" spans="1:8" x14ac:dyDescent="0.2">
      <c r="A14" s="157"/>
      <c r="B14" s="158"/>
      <c r="C14" s="159"/>
      <c r="D14" s="160">
        <v>29736</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v>
      </c>
      <c r="C19" s="171">
        <f>ROUND(VALUE(SUBSTITUTE(実質収支比率等に係る経年分析!G$48,"▲","-")),2)</f>
        <v>3.67</v>
      </c>
      <c r="D19" s="171">
        <f>ROUND(VALUE(SUBSTITUTE(実質収支比率等に係る経年分析!H$48,"▲","-")),2)</f>
        <v>3.29</v>
      </c>
      <c r="E19" s="171">
        <f>ROUND(VALUE(SUBSTITUTE(実質収支比率等に係る経年分析!I$48,"▲","-")),2)</f>
        <v>5.13</v>
      </c>
      <c r="F19" s="171">
        <f>ROUND(VALUE(SUBSTITUTE(実質収支比率等に係る経年分析!J$48,"▲","-")),2)</f>
        <v>5.94</v>
      </c>
    </row>
    <row r="20" spans="1:11" x14ac:dyDescent="0.2">
      <c r="A20" s="171" t="s">
        <v>55</v>
      </c>
      <c r="B20" s="171">
        <f>ROUND(VALUE(SUBSTITUTE(実質収支比率等に係る経年分析!F$47,"▲","-")),2)</f>
        <v>25.72</v>
      </c>
      <c r="C20" s="171">
        <f>ROUND(VALUE(SUBSTITUTE(実質収支比率等に係る経年分析!G$47,"▲","-")),2)</f>
        <v>25.83</v>
      </c>
      <c r="D20" s="171">
        <f>ROUND(VALUE(SUBSTITUTE(実質収支比率等に係る経年分析!H$47,"▲","-")),2)</f>
        <v>26.19</v>
      </c>
      <c r="E20" s="171">
        <f>ROUND(VALUE(SUBSTITUTE(実質収支比率等に係る経年分析!I$47,"▲","-")),2)</f>
        <v>25.92</v>
      </c>
      <c r="F20" s="171">
        <f>ROUND(VALUE(SUBSTITUTE(実質収支比率等に係る経年分析!J$47,"▲","-")),2)</f>
        <v>26.33</v>
      </c>
    </row>
    <row r="21" spans="1:11" x14ac:dyDescent="0.2">
      <c r="A21" s="171" t="s">
        <v>56</v>
      </c>
      <c r="B21" s="171">
        <f>IF(ISNUMBER(VALUE(SUBSTITUTE(実質収支比率等に係る経年分析!F$49,"▲","-"))),ROUND(VALUE(SUBSTITUTE(実質収支比率等に係る経年分析!F$49,"▲","-")),2),NA())</f>
        <v>0.56000000000000005</v>
      </c>
      <c r="C21" s="171">
        <f>IF(ISNUMBER(VALUE(SUBSTITUTE(実質収支比率等に係る経年分析!G$49,"▲","-"))),ROUND(VALUE(SUBSTITUTE(実質収支比率等に係る経年分析!G$49,"▲","-")),2),NA())</f>
        <v>-2.85</v>
      </c>
      <c r="D21" s="171">
        <f>IF(ISNUMBER(VALUE(SUBSTITUTE(実質収支比率等に係る経年分析!H$49,"▲","-"))),ROUND(VALUE(SUBSTITUTE(実質収支比率等に係る経年分析!H$49,"▲","-")),2),NA())</f>
        <v>-0.51</v>
      </c>
      <c r="E21" s="171">
        <f>IF(ISNUMBER(VALUE(SUBSTITUTE(実質収支比率等に係る経年分析!I$49,"▲","-"))),ROUND(VALUE(SUBSTITUTE(実質収支比率等に係る経年分析!I$49,"▲","-")),2),NA())</f>
        <v>-0.96</v>
      </c>
      <c r="F21" s="171">
        <f>IF(ISNUMBER(VALUE(SUBSTITUTE(実質収支比率等に係る経年分析!J$49,"▲","-"))),ROUND(VALUE(SUBSTITUTE(実質収支比率等に係る経年分析!J$49,"▲","-")),2),NA())</f>
        <v>-0.83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公共駐車場会計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後期高齢者医療会計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2">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2">
      <c r="A35" s="172" t="str">
        <f>IF(連結実質赤字比率に係る赤字・黒字の構成分析!C$35="",NA(),連結実質赤字比率に係る赤字・黒字の構成分析!C$35)</f>
        <v>介護保険会計（保険事業勘定）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0.55000000000000004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12288</v>
      </c>
      <c r="E42" s="173"/>
      <c r="F42" s="173"/>
      <c r="G42" s="173">
        <f>'実質公債費比率（分子）の構造'!L$52</f>
        <v>12035</v>
      </c>
      <c r="H42" s="173"/>
      <c r="I42" s="173"/>
      <c r="J42" s="173">
        <f>'実質公債費比率（分子）の構造'!M$52</f>
        <v>11767</v>
      </c>
      <c r="K42" s="173"/>
      <c r="L42" s="173"/>
      <c r="M42" s="173">
        <f>'実質公債費比率（分子）の構造'!N$52</f>
        <v>11627</v>
      </c>
      <c r="N42" s="173"/>
      <c r="O42" s="173"/>
      <c r="P42" s="173">
        <f>'実質公債費比率（分子）の構造'!O$52</f>
        <v>11172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1595</v>
      </c>
      <c r="C44" s="173"/>
      <c r="D44" s="173"/>
      <c r="E44" s="173">
        <f>'実質公債費比率（分子）の構造'!L$50</f>
        <v>1869</v>
      </c>
      <c r="F44" s="173"/>
      <c r="G44" s="173"/>
      <c r="H44" s="173">
        <f>'実質公債費比率（分子）の構造'!M$50</f>
        <v>2346</v>
      </c>
      <c r="I44" s="173"/>
      <c r="J44" s="173"/>
      <c r="K44" s="173">
        <f>'実質公債費比率（分子）の構造'!N$50</f>
        <v>3381</v>
      </c>
      <c r="L44" s="173"/>
      <c r="M44" s="173"/>
      <c r="N44" s="173">
        <f>'実質公債費比率（分子）の構造'!O$50</f>
        <v>4088</v>
      </c>
      <c r="O44" s="173"/>
      <c r="P44" s="173"/>
    </row>
    <row r="45" spans="1:16" x14ac:dyDescent="0.2">
      <c r="A45" s="173" t="s">
        <v>66</v>
      </c>
      <c r="B45" s="173">
        <f>'実質公債費比率（分子）の構造'!K$49</f>
        <v>161</v>
      </c>
      <c r="C45" s="173"/>
      <c r="D45" s="173"/>
      <c r="E45" s="173">
        <f>'実質公債費比率（分子）の構造'!L$49</f>
        <v>174</v>
      </c>
      <c r="F45" s="173"/>
      <c r="G45" s="173"/>
      <c r="H45" s="173">
        <f>'実質公債費比率（分子）の構造'!M$49</f>
        <v>180</v>
      </c>
      <c r="I45" s="173"/>
      <c r="J45" s="173"/>
      <c r="K45" s="173">
        <f>'実質公債費比率（分子）の構造'!N$49</f>
        <v>200</v>
      </c>
      <c r="L45" s="173"/>
      <c r="M45" s="173"/>
      <c r="N45" s="173">
        <f>'実質公債費比率（分子）の構造'!O$49</f>
        <v>192</v>
      </c>
      <c r="O45" s="173"/>
      <c r="P45" s="173"/>
    </row>
    <row r="46" spans="1:16" x14ac:dyDescent="0.2">
      <c r="A46" s="173" t="s">
        <v>67</v>
      </c>
      <c r="B46" s="173">
        <f>'実質公債費比率（分子）の構造'!K$48</f>
        <v>155</v>
      </c>
      <c r="C46" s="173"/>
      <c r="D46" s="173"/>
      <c r="E46" s="173">
        <f>'実質公債費比率（分子）の構造'!L$48</f>
        <v>158</v>
      </c>
      <c r="F46" s="173"/>
      <c r="G46" s="173"/>
      <c r="H46" s="173">
        <f>'実質公債費比率（分子）の構造'!M$48</f>
        <v>116</v>
      </c>
      <c r="I46" s="173"/>
      <c r="J46" s="173"/>
      <c r="K46" s="173">
        <f>'実質公債費比率（分子）の構造'!N$48</f>
        <v>93</v>
      </c>
      <c r="L46" s="173"/>
      <c r="M46" s="173"/>
      <c r="N46" s="173">
        <f>'実質公債費比率（分子）の構造'!O$48</f>
        <v>77</v>
      </c>
      <c r="O46" s="173"/>
      <c r="P46" s="173"/>
    </row>
    <row r="47" spans="1:16" x14ac:dyDescent="0.2">
      <c r="A47" s="173" t="s">
        <v>68</v>
      </c>
      <c r="B47" s="173">
        <f>'実質公債費比率（分子）の構造'!K$47</f>
        <v>510</v>
      </c>
      <c r="C47" s="173"/>
      <c r="D47" s="173"/>
      <c r="E47" s="173">
        <f>'実質公債費比率（分子）の構造'!L$47</f>
        <v>538</v>
      </c>
      <c r="F47" s="173"/>
      <c r="G47" s="173"/>
      <c r="H47" s="173">
        <f>'実質公債費比率（分子）の構造'!M$47</f>
        <v>582</v>
      </c>
      <c r="I47" s="173"/>
      <c r="J47" s="173"/>
      <c r="K47" s="173">
        <f>'実質公債費比率（分子）の構造'!N$47</f>
        <v>612</v>
      </c>
      <c r="L47" s="173"/>
      <c r="M47" s="173"/>
      <c r="N47" s="173">
        <f>'実質公債費比率（分子）の構造'!O$47</f>
        <v>537</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3525</v>
      </c>
      <c r="C49" s="173"/>
      <c r="D49" s="173"/>
      <c r="E49" s="173">
        <f>'実質公債費比率（分子）の構造'!L$45</f>
        <v>3675</v>
      </c>
      <c r="F49" s="173"/>
      <c r="G49" s="173"/>
      <c r="H49" s="173">
        <f>'実質公債費比率（分子）の構造'!M$45</f>
        <v>3263</v>
      </c>
      <c r="I49" s="173"/>
      <c r="J49" s="173"/>
      <c r="K49" s="173">
        <f>'実質公債費比率（分子）の構造'!N$45</f>
        <v>3350</v>
      </c>
      <c r="L49" s="173"/>
      <c r="M49" s="173"/>
      <c r="N49" s="173">
        <f>'実質公債費比率（分子）の構造'!O$45</f>
        <v>3071</v>
      </c>
      <c r="O49" s="173"/>
      <c r="P49" s="173"/>
    </row>
    <row r="50" spans="1:16" x14ac:dyDescent="0.2">
      <c r="A50" s="173" t="s">
        <v>71</v>
      </c>
      <c r="B50" s="173" t="e">
        <f>NA()</f>
        <v>#N/A</v>
      </c>
      <c r="C50" s="173">
        <f>IF(ISNUMBER('実質公債費比率（分子）の構造'!K$53),'実質公債費比率（分子）の構造'!K$53,NA())</f>
        <v>-6342</v>
      </c>
      <c r="D50" s="173" t="e">
        <f>NA()</f>
        <v>#N/A</v>
      </c>
      <c r="E50" s="173" t="e">
        <f>NA()</f>
        <v>#N/A</v>
      </c>
      <c r="F50" s="173">
        <f>IF(ISNUMBER('実質公債費比率（分子）の構造'!L$53),'実質公債費比率（分子）の構造'!L$53,NA())</f>
        <v>-5621</v>
      </c>
      <c r="G50" s="173" t="e">
        <f>NA()</f>
        <v>#N/A</v>
      </c>
      <c r="H50" s="173" t="e">
        <f>NA()</f>
        <v>#N/A</v>
      </c>
      <c r="I50" s="173">
        <f>IF(ISNUMBER('実質公債費比率（分子）の構造'!M$53),'実質公債費比率（分子）の構造'!M$53,NA())</f>
        <v>-5280</v>
      </c>
      <c r="J50" s="173" t="e">
        <f>NA()</f>
        <v>#N/A</v>
      </c>
      <c r="K50" s="173" t="e">
        <f>NA()</f>
        <v>#N/A</v>
      </c>
      <c r="L50" s="173">
        <f>IF(ISNUMBER('実質公債費比率（分子）の構造'!N$53),'実質公債費比率（分子）の構造'!N$53,NA())</f>
        <v>-3991</v>
      </c>
      <c r="M50" s="173" t="e">
        <f>NA()</f>
        <v>#N/A</v>
      </c>
      <c r="N50" s="173" t="e">
        <f>NA()</f>
        <v>#N/A</v>
      </c>
      <c r="O50" s="173">
        <f>IF(ISNUMBER('実質公債費比率（分子）の構造'!O$53),'実質公債費比率（分子）の構造'!O$53,NA())</f>
        <v>-3207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123618</v>
      </c>
      <c r="E56" s="172"/>
      <c r="F56" s="172"/>
      <c r="G56" s="172">
        <f>'将来負担比率（分子）の構造'!J$52</f>
        <v>113241</v>
      </c>
      <c r="H56" s="172"/>
      <c r="I56" s="172"/>
      <c r="J56" s="172">
        <f>'将来負担比率（分子）の構造'!K$52</f>
        <v>103219</v>
      </c>
      <c r="K56" s="172"/>
      <c r="L56" s="172"/>
      <c r="M56" s="172">
        <f>'将来負担比率（分子）の構造'!L$52</f>
        <v>96597</v>
      </c>
      <c r="N56" s="172"/>
      <c r="O56" s="172"/>
      <c r="P56" s="172">
        <f>'将来負担比率（分子）の構造'!M$52</f>
        <v>103663</v>
      </c>
    </row>
    <row r="57" spans="1:16" x14ac:dyDescent="0.2">
      <c r="A57" s="172" t="s">
        <v>42</v>
      </c>
      <c r="B57" s="172"/>
      <c r="C57" s="172"/>
      <c r="D57" s="172">
        <f>'将来負担比率（分子）の構造'!I$51</f>
        <v>4824</v>
      </c>
      <c r="E57" s="172"/>
      <c r="F57" s="172"/>
      <c r="G57" s="172">
        <f>'将来負担比率（分子）の構造'!J$51</f>
        <v>4712</v>
      </c>
      <c r="H57" s="172"/>
      <c r="I57" s="172"/>
      <c r="J57" s="172">
        <f>'将来負担比率（分子）の構造'!K$51</f>
        <v>5660</v>
      </c>
      <c r="K57" s="172"/>
      <c r="L57" s="172"/>
      <c r="M57" s="172">
        <f>'将来負担比率（分子）の構造'!L$51</f>
        <v>7307</v>
      </c>
      <c r="N57" s="172"/>
      <c r="O57" s="172"/>
      <c r="P57" s="172">
        <f>'将来負担比率（分子）の構造'!M$51</f>
        <v>10246</v>
      </c>
    </row>
    <row r="58" spans="1:16" x14ac:dyDescent="0.2">
      <c r="A58" s="172" t="s">
        <v>41</v>
      </c>
      <c r="B58" s="172"/>
      <c r="C58" s="172"/>
      <c r="D58" s="172">
        <f>'将来負担比率（分子）の構造'!I$50</f>
        <v>93225</v>
      </c>
      <c r="E58" s="172"/>
      <c r="F58" s="172"/>
      <c r="G58" s="172">
        <f>'将来負担比率（分子）の構造'!J$50</f>
        <v>100430</v>
      </c>
      <c r="H58" s="172"/>
      <c r="I58" s="172"/>
      <c r="J58" s="172">
        <f>'将来負担比率（分子）の構造'!K$50</f>
        <v>108584</v>
      </c>
      <c r="K58" s="172"/>
      <c r="L58" s="172"/>
      <c r="M58" s="172">
        <f>'将来負担比率（分子）の構造'!L$50</f>
        <v>106984</v>
      </c>
      <c r="N58" s="172"/>
      <c r="O58" s="172"/>
      <c r="P58" s="172">
        <f>'将来負担比率（分子）の構造'!M$50</f>
        <v>112900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34391</v>
      </c>
      <c r="C62" s="172"/>
      <c r="D62" s="172"/>
      <c r="E62" s="172">
        <f>'将来負担比率（分子）の構造'!J$45</f>
        <v>33711</v>
      </c>
      <c r="F62" s="172"/>
      <c r="G62" s="172"/>
      <c r="H62" s="172">
        <f>'将来負担比率（分子）の構造'!K$45</f>
        <v>33873</v>
      </c>
      <c r="I62" s="172"/>
      <c r="J62" s="172"/>
      <c r="K62" s="172">
        <f>'将来負担比率（分子）の構造'!L$45</f>
        <v>33092</v>
      </c>
      <c r="L62" s="172"/>
      <c r="M62" s="172"/>
      <c r="N62" s="172">
        <f>'将来負担比率（分子）の構造'!M$45</f>
        <v>32422</v>
      </c>
      <c r="O62" s="172"/>
      <c r="P62" s="172"/>
    </row>
    <row r="63" spans="1:16" x14ac:dyDescent="0.2">
      <c r="A63" s="172" t="s">
        <v>34</v>
      </c>
      <c r="B63" s="172">
        <f>'将来負担比率（分子）の構造'!I$44</f>
        <v>2225</v>
      </c>
      <c r="C63" s="172"/>
      <c r="D63" s="172"/>
      <c r="E63" s="172">
        <f>'将来負担比率（分子）の構造'!J$44</f>
        <v>2224</v>
      </c>
      <c r="F63" s="172"/>
      <c r="G63" s="172"/>
      <c r="H63" s="172">
        <f>'将来負担比率（分子）の構造'!K$44</f>
        <v>2262</v>
      </c>
      <c r="I63" s="172"/>
      <c r="J63" s="172"/>
      <c r="K63" s="172">
        <f>'将来負担比率（分子）の構造'!L$44</f>
        <v>2627</v>
      </c>
      <c r="L63" s="172"/>
      <c r="M63" s="172"/>
      <c r="N63" s="172">
        <f>'将来負担比率（分子）の構造'!M$44</f>
        <v>2978</v>
      </c>
      <c r="O63" s="172"/>
      <c r="P63" s="172"/>
    </row>
    <row r="64" spans="1:16" x14ac:dyDescent="0.2">
      <c r="A64" s="172" t="s">
        <v>33</v>
      </c>
      <c r="B64" s="172">
        <f>'将来負担比率（分子）の構造'!I$43</f>
        <v>880</v>
      </c>
      <c r="C64" s="172"/>
      <c r="D64" s="172"/>
      <c r="E64" s="172">
        <f>'将来負担比率（分子）の構造'!J$43</f>
        <v>737</v>
      </c>
      <c r="F64" s="172"/>
      <c r="G64" s="172"/>
      <c r="H64" s="172">
        <f>'将来負担比率（分子）の構造'!K$43</f>
        <v>616</v>
      </c>
      <c r="I64" s="172"/>
      <c r="J64" s="172"/>
      <c r="K64" s="172">
        <f>'将来負担比率（分子）の構造'!L$43</f>
        <v>529</v>
      </c>
      <c r="L64" s="172"/>
      <c r="M64" s="172"/>
      <c r="N64" s="172">
        <f>'将来負担比率（分子）の構造'!M$43</f>
        <v>451</v>
      </c>
      <c r="O64" s="172"/>
      <c r="P64" s="172"/>
    </row>
    <row r="65" spans="1:16" x14ac:dyDescent="0.2">
      <c r="A65" s="172" t="s">
        <v>32</v>
      </c>
      <c r="B65" s="172">
        <f>'将来負担比率（分子）の構造'!I$42</f>
        <v>20166</v>
      </c>
      <c r="C65" s="172"/>
      <c r="D65" s="172"/>
      <c r="E65" s="172">
        <f>'将来負担比率（分子）の構造'!J$42</f>
        <v>21365</v>
      </c>
      <c r="F65" s="172"/>
      <c r="G65" s="172"/>
      <c r="H65" s="172">
        <f>'将来負担比率（分子）の構造'!K$42</f>
        <v>24120</v>
      </c>
      <c r="I65" s="172"/>
      <c r="J65" s="172"/>
      <c r="K65" s="172">
        <f>'将来負担比率（分子）の構造'!L$42</f>
        <v>28227</v>
      </c>
      <c r="L65" s="172"/>
      <c r="M65" s="172"/>
      <c r="N65" s="172">
        <f>'将来負担比率（分子）の構造'!M$42</f>
        <v>29223</v>
      </c>
      <c r="O65" s="172"/>
      <c r="P65" s="172"/>
    </row>
    <row r="66" spans="1:16" x14ac:dyDescent="0.2">
      <c r="A66" s="172" t="s">
        <v>31</v>
      </c>
      <c r="B66" s="172">
        <f>'将来負担比率（分子）の構造'!I$41</f>
        <v>55764</v>
      </c>
      <c r="C66" s="172"/>
      <c r="D66" s="172"/>
      <c r="E66" s="172">
        <f>'将来負担比率（分子）の構造'!J$41</f>
        <v>57250</v>
      </c>
      <c r="F66" s="172"/>
      <c r="G66" s="172"/>
      <c r="H66" s="172">
        <f>'将来負担比率（分子）の構造'!K$41</f>
        <v>56919</v>
      </c>
      <c r="I66" s="172"/>
      <c r="J66" s="172"/>
      <c r="K66" s="172">
        <f>'将来負担比率（分子）の構造'!L$41</f>
        <v>56108</v>
      </c>
      <c r="L66" s="172"/>
      <c r="M66" s="172"/>
      <c r="N66" s="172">
        <f>'将来負担比率（分子）の構造'!M$41</f>
        <v>56735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45671</v>
      </c>
      <c r="C72" s="176">
        <f>基金残高に係る経年分析!G55</f>
        <v>43953</v>
      </c>
      <c r="D72" s="176">
        <f>基金残高に係る経年分析!H55</f>
        <v>45337</v>
      </c>
    </row>
    <row r="73" spans="1:16" x14ac:dyDescent="0.2">
      <c r="A73" s="175" t="s">
        <v>78</v>
      </c>
      <c r="B73" s="176">
        <f>基金残高に係る経年分析!F56</f>
        <v>2701</v>
      </c>
      <c r="C73" s="176">
        <f>基金残高に係る経年分析!G56</f>
        <v>5311</v>
      </c>
      <c r="D73" s="176">
        <f>基金残高に係る経年分析!H56</f>
        <v>5320</v>
      </c>
    </row>
    <row r="74" spans="1:16" x14ac:dyDescent="0.2">
      <c r="A74" s="175" t="s">
        <v>79</v>
      </c>
      <c r="B74" s="176">
        <f>基金残高に係る経年分析!F57</f>
        <v>45665</v>
      </c>
      <c r="C74" s="176">
        <f>基金残高に係る経年分析!G57</f>
        <v>45352</v>
      </c>
      <c r="D74" s="176">
        <f>基金残高に係る経年分析!H57</f>
        <v>45165</v>
      </c>
    </row>
  </sheetData>
  <sheetProtection algorithmName="SHA-512" hashValue="dEAy1grQ9hDVkZ0iG13GxFVDZqXEAM1lp4t1qk62cxqCagMOs7iSfmwNxkIJdzs/vze9huXrmAnV91Po4oH6Wg==" saltValue="GtUTBNzaDyGVJRQ+5XVE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2023-03-07T00:53:18Z</cp:lastPrinted>
  <dcterms:created xsi:type="dcterms:W3CDTF">2023-02-20T04:45:25Z</dcterms:created>
  <dcterms:modified xsi:type="dcterms:W3CDTF">2023-03-16T02:50:03Z</dcterms:modified>
  <cp:category/>
</cp:coreProperties>
</file>