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cnasj01\課共有\情報政策課\40_情報化推進係\43_オープンデータ\08_公開・運用★\05_公開データ\02_企画部\02_財政課\03_データセット\0000000018_財政状況資料集\"/>
    </mc:Choice>
  </mc:AlternateContent>
  <bookViews>
    <workbookView xWindow="0" yWindow="0" windowWidth="28800" windowHeight="123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7"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<sst xmlns="http://schemas.openxmlformats.org/spreadsheetml/2006/main" count="1094" uniqueCount="591">
  <si>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</si>
  <si>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</si>
  <si>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</si>
  <si>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</si>
  <si>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</si>
  <si>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</si>
  <si>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</si>
  <si>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</si>
  <si>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</si>
  <si>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</si>
  <si>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</si>
  <si>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</si>
  <si>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</si>
  <si>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</si>
  <si>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</si>
  <si>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</si>
  <si>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</si>
  <si>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</si>
  <si>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</si>
  <si>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</si>
  <si>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</si>
  <si>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</si>
  <si>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</si>
  <si>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</si>
  <si>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</si>
  <si>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</si>
  <si>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</si>
  <si>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</si>
  <si>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</si>
  <si>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</si>
  <si>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</si>
  <si>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</si>
  <si>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</si>
  <si>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</si>
  <si>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</si>
  <si>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</si>
  <si>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</si>
  <si>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</si>
  <si>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</si>
  <si>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</si>
  <si>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</si>
  <si>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</si>
  <si>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</si>
  <si>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</si>
  <si>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</si>
  <si>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</si>
  <si>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</si>
  <si>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</si>
  <si>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</si>
  <si>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</si>
  <si>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</si>
  <si>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</si>
  <si>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</si>
  <si>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</si>
  <si>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</si>
  <si>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</si>
  <si>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</si>
  <si>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</si>
  <si>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</si>
  <si>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</si>
  <si>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</si>
  <si>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</si>
  <si>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</si>
  <si>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</si>
  <si>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</si>
  <si>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</si>
  <si>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</si>
  <si>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</si>
  <si>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</si>
  <si>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</si>
  <si>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</si>
  <si>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</si>
  <si>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</si>
  <si>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</si>
  <si>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</si>
  <si>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</si>
  <si>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</si>
  <si>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</si>
  <si>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</si>
  <si>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</si>
  <si>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</si>
  <si>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</si>
  <si>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</si>
  <si>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</si>
  <si>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</si>
  <si>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</si>
  <si>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</si>
  <si>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</si>
  <si>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</si>
  <si>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</si>
  <si>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</si>
  <si>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</si>
  <si>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</si>
  <si>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</si>
  <si>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</si>
  <si>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</si>
  <si>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</si>
  <si>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</si>
  <si>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</si>
  <si>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</si>
  <si>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</si>
  <si>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</si>
  <si>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</si>
  <si>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</si>
  <si>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</si>
  <si>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</si>
  <si>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</si>
  <si>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</si>
  <si>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</si>
  <si>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</si>
  <si>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</si>
  <si>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</si>
  <si>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</si>
  <si>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</si>
  <si>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</si>
  <si>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</si>
  <si>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</si>
  <si>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</si>
  <si>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</si>
  <si>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</si>
  <si>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</si>
  <si>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</si>
  <si>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</si>
  <si>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</si>
  <si>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</si>
  <si>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</si>
  <si>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</si>
  <si>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</si>
  <si>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</si>
  <si>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</si>
  <si>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</si>
  <si>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</si>
  <si>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</si>
  <si>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</si>
  <si>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</si>
  <si>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</si>
  <si>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</si>
  <si>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</si>
  <si>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</si>
  <si>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</si>
  <si>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</si>
  <si>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</si>
  <si>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</si>
  <si>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</si>
  <si>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</si>
  <si>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</si>
  <si>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</si>
  <si>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</si>
  <si>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</si>
  <si>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</si>
  <si>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</si>
  <si>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</si>
  <si>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</si>
  <si>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</si>
  <si>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</si>
  <si>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</si>
  <si>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</si>
  <si>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</si>
  <si>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</si>
  <si>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</si>
  <si>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</si>
  <si>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</si>
  <si>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</si>
  <si>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</si>
  <si>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</si>
  <si>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</si>
  <si>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</si>
  <si>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</si>
  <si>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</si>
  <si>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</si>
  <si>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</si>
  <si>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</si>
  <si>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</si>
  <si>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</si>
  <si>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</si>
  <si>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</si>
  <si>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</si>
  <si>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</si>
  <si>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</si>
  <si>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</si>
  <si>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</si>
  <si>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</si>
  <si>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</si>
  <si>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</si>
  <si>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</si>
  <si>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</si>
  <si>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</si>
  <si>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</si>
  <si>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</si>
  <si>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</si>
  <si>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</si>
  <si>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</si>
  <si>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</si>
  <si>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</si>
  <si>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</si>
  <si>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</si>
  <si>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</si>
  <si>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</si>
  <si>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</si>
  <si>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</si>
  <si>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</si>
  <si>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</si>
  <si>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</si>
  <si>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</si>
  <si>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</si>
  <si>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</si>
  <si>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</si>
  <si>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</si>
  <si>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</si>
  <si>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</si>
  <si>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</si>
  <si>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</si>
  <si>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</si>
  <si>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</si>
  <si>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</si>
  <si>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東京都練馬区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</si>
  <si>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</si>
  <si>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</si>
  <si>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</si>
  <si>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</si>
  <si>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</si>
  <si>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</si>
  <si>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</si>
  <si>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</si>
  <si>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</si>
  <si>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</si>
  <si>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</si>
  <si>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</si>
  <si>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</si>
  <si>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</si>
  <si>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</si>
  <si>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</si>
  <si>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</si>
  <si>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</si>
  <si>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</si>
  <si>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</si>
  <si>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</si>
  <si>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</si>
  <si>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</si>
  <si>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</si>
  <si>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</si>
  <si>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</si>
  <si>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</si>
  <si>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</si>
  <si>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</si>
  <si>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</si>
  <si>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</si>
  <si>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</si>
  <si>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</si>
  <si>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</si>
  <si>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</si>
  <si>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</si>
  <si>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</si>
  <si>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</si>
  <si>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</si>
  <si>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</si>
  <si>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</si>
  <si>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</si>
  <si>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</si>
  <si>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</si>
  <si>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</si>
  <si>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</si>
  <si>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</si>
  <si>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</si>
  <si>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</si>
  <si>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</si>
  <si>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</si>
  <si>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</si>
  <si>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</si>
  <si>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</si>
  <si>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</si>
  <si>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</si>
  <si>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</si>
  <si>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</si>
  <si>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</si>
  <si>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</si>
  <si>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</si>
  <si>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</si>
  <si>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</si>
  <si>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</si>
  <si>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</si>
  <si>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</si>
  <si>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</si>
  <si>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</si>
  <si>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</si>
  <si>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</si>
  <si>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</si>
  <si>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</si>
  <si>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</si>
  <si>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</si>
  <si>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</si>
  <si>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</si>
  <si>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</si>
  <si>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</si>
  <si>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</si>
  <si>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</si>
  <si>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</si>
  <si>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</si>
  <si>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</si>
  <si>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</si>
  <si>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</si>
  <si>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</si>
  <si>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</si>
  <si>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</si>
  <si>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</si>
  <si>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</si>
  <si>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</si>
  <si>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</si>
  <si>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</si>
  <si>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</si>
  <si>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</si>
  <si>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</si>
  <si>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</si>
  <si>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</si>
  <si>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</si>
  <si>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</si>
  <si>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</si>
  <si>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</si>
  <si>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</si>
  <si>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</si>
  <si>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</si>
  <si>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</si>
  <si>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</si>
  <si>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</si>
  <si>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</si>
  <si>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</si>
  <si>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</si>
  <si>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</si>
  <si>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</si>
  <si>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</si>
  <si>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</si>
  <si>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</si>
  <si>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</si>
  <si>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</si>
  <si>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</si>
  <si>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</si>
  <si>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</si>
  <si>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</si>
  <si>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</si>
  <si>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</si>
  <si>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</si>
  <si>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</si>
  <si>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</si>
  <si>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</si>
  <si>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</si>
  <si>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</si>
  <si>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</si>
  <si>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</si>
  <si>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</si>
  <si>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</si>
  <si>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</si>
  <si>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</si>
  <si>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</si>
  <si>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</si>
  <si>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</si>
  <si>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</si>
  <si>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</si>
  <si>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</si>
  <si>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</si>
  <si>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</si>
  <si>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</si>
  <si>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</si>
  <si>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</si>
  <si>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</si>
  <si>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</si>
  <si>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</si>
  <si>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</si>
  <si>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</si>
  <si>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東京都練馬区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</si>
  <si>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</si>
  <si>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</si>
  <si>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</si>
  <si>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</si>
  <si>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</si>
  <si>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</si>
  <si>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</si>
  <si>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</si>
  <si>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</si>
  <si>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</si>
  <si>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</si>
  <si>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</si>
  <si>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</si>
  <si>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</si>
  <si>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</si>
  <si>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</si>
  <si>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</si>
  <si>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</si>
  <si>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</si>
  <si>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</si>
  <si>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</si>
  <si>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</si>
  <si>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</si>
  <si>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</si>
  <si>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</si>
  <si>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</si>
  <si>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</si>
  <si>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</si>
  <si>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</si>
  <si>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</si>
  <si>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</si>
  <si>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</si>
  <si>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</si>
  <si>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</si>
  <si>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</si>
  <si>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</si>
  <si>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公共駐車場会計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</si>
  <si>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</si>
  <si>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</si>
  <si>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</si>
  <si>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</si>
  <si>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</si>
  <si>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</si>
  <si>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</si>
  <si>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</si>
  <si>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</si>
  <si>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</si>
  <si>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</si>
  <si>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</si>
  <si>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</si>
  <si>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</si>
  <si>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</si>
  <si>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</si>
  <si>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</si>
  <si>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</si>
  <si>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</si>
  <si>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</si>
  <si>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</si>
  <si>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</si>
  <si>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</si>
  <si>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</si>
  <si>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</si>
  <si>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</si>
  <si>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</si>
  <si>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</si>
  <si>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</si>
  <si>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</si>
  <si>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</si>
  <si>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</si>
  <si>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</si>
  <si>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</si>
  <si>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</si>
  <si>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</si>
  <si>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</si>
  <si>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</si>
  <si>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</si>
  <si>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</si>
  <si>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</si>
  <si>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</si>
  <si>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</si>
  <si>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</si>
  <si>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</si>
  <si>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</si>
  <si>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</si>
  <si>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</si>
  <si>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</si>
  <si>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</si>
  <si>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</si>
  <si>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</si>
  <si>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</si>
  <si>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</si>
  <si>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</si>
  <si>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</si>
  <si>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</si>
  <si>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</si>
  <si>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</si>
  <si>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</si>
  <si>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</si>
  <si>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</si>
  <si>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</si>
  <si>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</si>
  <si>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</si>
  <si>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</si>
  <si>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</si>
  <si>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</si>
  <si>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</si>
  <si>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</si>
  <si>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</si>
  <si>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</si>
  <si>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</si>
  <si>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</si>
  <si>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</si>
  <si>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</si>
  <si>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</si>
  <si>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</si>
  <si>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</si>
  <si>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</si>
  <si>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</si>
  <si>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</si>
  <si>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</si>
  <si>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</si>
  <si>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</si>
  <si>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</si>
  <si>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</si>
  <si>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</si>
  <si>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</si>
  <si>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</si>
  <si>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</si>
  <si>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</si>
  <si>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</si>
  <si>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</si>
  <si>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</si>
  <si>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</si>
  <si>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</si>
  <si>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</si>
  <si>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</si>
  <si>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</si>
  <si>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</si>
  <si>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</si>
  <si>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</si>
  <si>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</si>
  <si>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</si>
  <si>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</si>
  <si>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</si>
  <si>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</si>
  <si>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</si>
  <si>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</si>
  <si>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</si>
  <si>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</si>
  <si>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</si>
  <si>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</si>
  <si>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</si>
  <si>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</si>
  <si>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</si>
  <si>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</si>
  <si>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</si>
  <si>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</si>
  <si>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</si>
  <si>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</si>
  <si>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</si>
  <si>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</si>
  <si>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</si>
  <si>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</si>
  <si>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</si>
  <si>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</si>
  <si>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</si>
  <si>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</si>
  <si>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</si>
  <si>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</si>
  <si>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</si>
  <si>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</si>
  <si>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</si>
  <si>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</si>
  <si>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</si>
  <si>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</si>
  <si>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</si>
  <si>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</si>
  <si>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</si>
  <si>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</si>
  <si>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</si>
  <si>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</si>
  <si>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</si>
  <si>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</si>
  <si>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</si>
  <si>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</si>
  <si>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2.85</t>
  </si>
  <si>
    <t>▲ 0.51</t>
  </si>
  <si>
    <t>一般会計</t>
  </si>
  <si>
    <t>介護保険会計（保険事業勘定）</t>
  </si>
  <si>
    <t>国民健康保険事業会計</t>
  </si>
  <si>
    <t>後期高齢者医療会計</t>
  </si>
  <si>
    <t>公共駐車場会計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</si>
  <si>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</si>
  <si>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</si>
  <si>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</si>
  <si>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</si>
  <si>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</si>
  <si>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</si>
  <si>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</si>
  <si>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</si>
  <si>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練馬区土地開発公社</t>
    <rPh sb="0" eb="3">
      <t>ネリマク</t>
    </rPh>
    <rPh sb="3" eb="5">
      <t>トチ</t>
    </rPh>
    <rPh sb="5" eb="7">
      <t>カイハツ</t>
    </rPh>
    <rPh sb="7" eb="9">
      <t>コウシャ</t>
    </rPh>
    <phoneticPr fontId="2"/>
  </si>
  <si>
    <t>〇</t>
    <phoneticPr fontId="2"/>
  </si>
  <si>
    <t>練馬区環境まちづくり公社</t>
    <rPh sb="0" eb="3">
      <t>ネリマク</t>
    </rPh>
    <rPh sb="3" eb="5">
      <t>カンキョウ</t>
    </rPh>
    <rPh sb="10" eb="12">
      <t>コウシャ</t>
    </rPh>
    <phoneticPr fontId="2"/>
  </si>
  <si>
    <t>練馬区文化振興協会</t>
    <rPh sb="0" eb="3">
      <t>ネリマク</t>
    </rPh>
    <rPh sb="3" eb="5">
      <t>ブンカ</t>
    </rPh>
    <rPh sb="5" eb="7">
      <t>シンコウ</t>
    </rPh>
    <rPh sb="7" eb="9">
      <t>キョウカイ</t>
    </rPh>
    <phoneticPr fontId="2"/>
  </si>
  <si>
    <t>江古田駅整備株式会社</t>
    <rPh sb="0" eb="4">
      <t>エコダエキ</t>
    </rPh>
    <rPh sb="4" eb="6">
      <t>セイビ</t>
    </rPh>
    <rPh sb="6" eb="8">
      <t>カブシキ</t>
    </rPh>
    <rPh sb="8" eb="10">
      <t>カイシャ</t>
    </rPh>
    <phoneticPr fontId="2"/>
  </si>
  <si>
    <t>練馬区産業振興公社</t>
    <rPh sb="0" eb="3">
      <t>ネリマク</t>
    </rPh>
    <rPh sb="3" eb="5">
      <t>サンギョウ</t>
    </rPh>
    <rPh sb="5" eb="7">
      <t>シンコウ</t>
    </rPh>
    <rPh sb="7" eb="9">
      <t>コウシャ</t>
    </rPh>
    <phoneticPr fontId="2"/>
  </si>
  <si>
    <t>-</t>
    <phoneticPr fontId="2"/>
  </si>
  <si>
    <t>法非適用</t>
    <rPh sb="0" eb="1">
      <t>ホウ</t>
    </rPh>
    <rPh sb="1" eb="2">
      <t>ヒ</t>
    </rPh>
    <rPh sb="2" eb="4">
      <t>テキヨウ</t>
    </rPh>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</si>
  <si>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</si>
  <si>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</si>
  <si>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</si>
  <si>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</si>
  <si>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</si>
  <si>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2"/>
  </si>
  <si>
    <t>法適用</t>
    <rPh sb="0" eb="1">
      <t>ホウ</t>
    </rPh>
    <rPh sb="1" eb="3">
      <t>テキヨウ</t>
    </rPh>
    <phoneticPr fontId="2"/>
  </si>
  <si>
    <t>介護保険会計（サービス事業勘定）</t>
    <rPh sb="11" eb="13">
      <t>ジギョウ</t>
    </rPh>
    <rPh sb="13" eb="15">
      <t>カンジョウ</t>
    </rPh>
    <phoneticPr fontId="5"/>
  </si>
  <si>
    <t>-</t>
    <phoneticPr fontId="2"/>
  </si>
  <si>
    <t>施設整備基金</t>
    <rPh sb="0" eb="2">
      <t>シセツ</t>
    </rPh>
    <rPh sb="2" eb="4">
      <t>セイビ</t>
    </rPh>
    <rPh sb="4" eb="6">
      <t>キキン</t>
    </rPh>
    <phoneticPr fontId="5"/>
  </si>
  <si>
    <t>医療環境整備基金</t>
    <rPh sb="0" eb="2">
      <t>イリョウ</t>
    </rPh>
    <rPh sb="2" eb="4">
      <t>カンキョウ</t>
    </rPh>
    <rPh sb="4" eb="6">
      <t>セイビ</t>
    </rPh>
    <rPh sb="6" eb="8">
      <t>キキン</t>
    </rPh>
    <phoneticPr fontId="5"/>
  </si>
  <si>
    <t>大江戸線延伸推進基金</t>
    <rPh sb="0" eb="3">
      <t>オオエド</t>
    </rPh>
    <rPh sb="3" eb="4">
      <t>セン</t>
    </rPh>
    <rPh sb="4" eb="6">
      <t>エンシン</t>
    </rPh>
    <rPh sb="6" eb="8">
      <t>スイシン</t>
    </rPh>
    <rPh sb="8" eb="10">
      <t>キキン</t>
    </rPh>
    <phoneticPr fontId="5"/>
  </si>
  <si>
    <t>区営住宅整備基金</t>
    <rPh sb="0" eb="2">
      <t>クエイ</t>
    </rPh>
    <rPh sb="2" eb="4">
      <t>ジュウタク</t>
    </rPh>
    <rPh sb="4" eb="6">
      <t>セイビ</t>
    </rPh>
    <rPh sb="6" eb="8">
      <t>キキン</t>
    </rPh>
    <phoneticPr fontId="5"/>
  </si>
  <si>
    <t>みどりを育む基金</t>
    <rPh sb="4" eb="5">
      <t>ハグク</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</si>
</sst>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0022-445F-BBC5-FD1206F3BD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27434</c:v>
                </c:pt>
                <c:pt idx="1">
                  <c:v>39973</c:v>
                </c:pt>
                <c:pt idx="2">
                  <c:v>27916</c:v>
                </c:pt>
                <c:pt idx="3">
                  <c:v>39258</c:v>
                </c:pt>
                <c:pt idx="4">
                  <c:v>36625</c:v>
                </c:pt>
              </c:numCache>
            </c:numRef>
          </c:val>
          <c:smooth val="0"/>
          <c:extLst>
            <c:ext xmlns:c16="http://schemas.microsoft.com/office/drawing/2014/chart" uri="{C3380CC4-5D6E-409C-BE32-E72D297353CC}">
              <c16:uniqueId val="{00000001-0022-445F-BBC5-FD1206F3BD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3.74</c:v>
                </c:pt>
                <c:pt idx="1">
                  <c:v>4.3899999999999997</c:v>
                </c:pt>
                <c:pt idx="2">
                  <c:v>5</c:v>
                </c:pt>
                <c:pt idx="3">
                  <c:v>3.67</c:v>
                </c:pt>
                <c:pt idx="4">
                  <c:v>3.29</c:v>
                </c:pt>
              </c:numCache>
            </c:numRef>
          </c:val>
          <c:extLst>
            <c:ext xmlns:c16="http://schemas.microsoft.com/office/drawing/2014/chart" uri="{C3380CC4-5D6E-409C-BE32-E72D297353CC}">
              <c16:uniqueId val="{00000000-3F65-4128-B8C1-92AB03A600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20.8</c:v>
                </c:pt>
                <c:pt idx="1">
                  <c:v>23.12</c:v>
                </c:pt>
                <c:pt idx="2">
                  <c:v>25.72</c:v>
                </c:pt>
                <c:pt idx="3">
                  <c:v>25.83</c:v>
                </c:pt>
                <c:pt idx="4">
                  <c:v>26.19</c:v>
                </c:pt>
              </c:numCache>
            </c:numRef>
          </c:val>
          <c:extLst>
            <c:ext xmlns:c16="http://schemas.microsoft.com/office/drawing/2014/chart" uri="{C3380CC4-5D6E-409C-BE32-E72D297353CC}">
              <c16:uniqueId val="{00000001-3F65-4128-B8C1-92AB03A600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5.47</c:v>
                </c:pt>
                <c:pt idx="1">
                  <c:v>1.31</c:v>
                </c:pt>
                <c:pt idx="2">
                  <c:v>0.56000000000000005</c:v>
                </c:pt>
                <c:pt idx="3">
                  <c:v>-2.85</c:v>
                </c:pt>
                <c:pt idx="4">
                  <c:v>-0.51</c:v>
                </c:pt>
              </c:numCache>
            </c:numRef>
          </c:val>
          <c:smooth val="0"/>
          <c:extLst>
            <c:ext xmlns:c16="http://schemas.microsoft.com/office/drawing/2014/chart" uri="{C3380CC4-5D6E-409C-BE32-E72D297353CC}">
              <c16:uniqueId val="{00000002-3F65-4128-B8C1-92AB03A600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45BD-4F5D-8594-A6F4F475FD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BD-4F5D-8594-A6F4F475FD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BD-4F5D-8594-A6F4F475FD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BD-4F5D-8594-A6F4F475FD7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5BD-4F5D-8594-A6F4F475FD7D}"/>
            </c:ext>
          </c:extLst>
        </c:ser>
        <c:ser>
          <c:idx val="5"/>
          <c:order val="5"/>
          <c:tx>
            <c:strRef>
              <c:f>データシート!$A$32</c:f>
              <c:strCache>
                <c:ptCount val="1"/>
                <c:pt idx="0">
                  <c:v>公共駐車場会計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5BD-4F5D-8594-A6F4F475FD7D}"/>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45BD-4F5D-8594-A6F4F475FD7D}"/>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0.36</c:v>
                </c:pt>
                <c:pt idx="2">
                  <c:v>#N/A</c:v>
                </c:pt>
                <c:pt idx="3">
                  <c:v>0.36</c:v>
                </c:pt>
                <c:pt idx="4">
                  <c:v>#N/A</c:v>
                </c:pt>
                <c:pt idx="5">
                  <c:v>0.36</c:v>
                </c:pt>
                <c:pt idx="6">
                  <c:v>#N/A</c:v>
                </c:pt>
                <c:pt idx="7">
                  <c:v>0.35</c:v>
                </c:pt>
                <c:pt idx="8">
                  <c:v>#N/A</c:v>
                </c:pt>
                <c:pt idx="9">
                  <c:v>0.27</c:v>
                </c:pt>
              </c:numCache>
            </c:numRef>
          </c:val>
          <c:extLst>
            <c:ext xmlns:c16="http://schemas.microsoft.com/office/drawing/2014/chart" uri="{C3380CC4-5D6E-409C-BE32-E72D297353CC}">
              <c16:uniqueId val="{00000007-45BD-4F5D-8594-A6F4F475FD7D}"/>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0.35</c:v>
                </c:pt>
                <c:pt idx="2">
                  <c:v>#N/A</c:v>
                </c:pt>
                <c:pt idx="3">
                  <c:v>0.44</c:v>
                </c:pt>
                <c:pt idx="4">
                  <c:v>#N/A</c:v>
                </c:pt>
                <c:pt idx="5">
                  <c:v>0.37</c:v>
                </c:pt>
                <c:pt idx="6">
                  <c:v>#N/A</c:v>
                </c:pt>
                <c:pt idx="7">
                  <c:v>0.4</c:v>
                </c:pt>
                <c:pt idx="8">
                  <c:v>#N/A</c:v>
                </c:pt>
                <c:pt idx="9">
                  <c:v>0.31</c:v>
                </c:pt>
              </c:numCache>
            </c:numRef>
          </c:val>
          <c:extLst>
            <c:ext xmlns:c16="http://schemas.microsoft.com/office/drawing/2014/chart" uri="{C3380CC4-5D6E-409C-BE32-E72D297353CC}">
              <c16:uniqueId val="{00000008-45BD-4F5D-8594-A6F4F475FD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3.74</c:v>
                </c:pt>
                <c:pt idx="2">
                  <c:v>#N/A</c:v>
                </c:pt>
                <c:pt idx="3">
                  <c:v>4.38</c:v>
                </c:pt>
                <c:pt idx="4">
                  <c:v>#N/A</c:v>
                </c:pt>
                <c:pt idx="5">
                  <c:v>4.99</c:v>
                </c:pt>
                <c:pt idx="6">
                  <c:v>#N/A</c:v>
                </c:pt>
                <c:pt idx="7">
                  <c:v>3.66</c:v>
                </c:pt>
                <c:pt idx="8">
                  <c:v>#N/A</c:v>
                </c:pt>
                <c:pt idx="9">
                  <c:v>3.29</c:v>
                </c:pt>
              </c:numCache>
            </c:numRef>
          </c:val>
          <c:extLst>
            <c:ext xmlns:c16="http://schemas.microsoft.com/office/drawing/2014/chart" uri="{C3380CC4-5D6E-409C-BE32-E72D297353CC}">
              <c16:uniqueId val="{00000009-45BD-4F5D-8594-A6F4F475FD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12962</c:v>
                </c:pt>
                <c:pt idx="5">
                  <c:v>12625</c:v>
                </c:pt>
                <c:pt idx="8">
                  <c:v>12288</c:v>
                </c:pt>
                <c:pt idx="11">
                  <c:v>12035</c:v>
                </c:pt>
                <c:pt idx="14">
                  <c:v>11767</c:v>
                </c:pt>
              </c:numCache>
            </c:numRef>
          </c:val>
          <c:extLst>
            <c:ext xmlns:c16="http://schemas.microsoft.com/office/drawing/2014/chart" uri="{C3380CC4-5D6E-409C-BE32-E72D297353CC}">
              <c16:uniqueId val="{00000000-C61D-4E73-87D9-5A462FEDB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1D-4E73-87D9-5A462FEDB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2067</c:v>
                </c:pt>
                <c:pt idx="3">
                  <c:v>1479</c:v>
                </c:pt>
                <c:pt idx="6">
                  <c:v>1595</c:v>
                </c:pt>
                <c:pt idx="9">
                  <c:v>1869</c:v>
                </c:pt>
                <c:pt idx="12">
                  <c:v>2346</c:v>
                </c:pt>
              </c:numCache>
            </c:numRef>
          </c:val>
          <c:extLst>
            <c:ext xmlns:c16="http://schemas.microsoft.com/office/drawing/2014/chart" uri="{C3380CC4-5D6E-409C-BE32-E72D297353CC}">
              <c16:uniqueId val="{00000002-C61D-4E73-87D9-5A462FEDB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319</c:v>
                </c:pt>
                <c:pt idx="3">
                  <c:v>192</c:v>
                </c:pt>
                <c:pt idx="6">
                  <c:v>161</c:v>
                </c:pt>
                <c:pt idx="9">
                  <c:v>174</c:v>
                </c:pt>
                <c:pt idx="12">
                  <c:v>180</c:v>
                </c:pt>
              </c:numCache>
            </c:numRef>
          </c:val>
          <c:extLst>
            <c:ext xmlns:c16="http://schemas.microsoft.com/office/drawing/2014/chart" uri="{C3380CC4-5D6E-409C-BE32-E72D297353CC}">
              <c16:uniqueId val="{00000003-C61D-4E73-87D9-5A462FEDB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160</c:v>
                </c:pt>
                <c:pt idx="3">
                  <c:v>155</c:v>
                </c:pt>
                <c:pt idx="6">
                  <c:v>155</c:v>
                </c:pt>
                <c:pt idx="9">
                  <c:v>158</c:v>
                </c:pt>
                <c:pt idx="12">
                  <c:v>116</c:v>
                </c:pt>
              </c:numCache>
            </c:numRef>
          </c:val>
          <c:extLst>
            <c:ext xmlns:c16="http://schemas.microsoft.com/office/drawing/2014/chart" uri="{C3380CC4-5D6E-409C-BE32-E72D297353CC}">
              <c16:uniqueId val="{00000004-C61D-4E73-87D9-5A462FEDB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573</c:v>
                </c:pt>
                <c:pt idx="3">
                  <c:v>448</c:v>
                </c:pt>
                <c:pt idx="6">
                  <c:v>510</c:v>
                </c:pt>
                <c:pt idx="9">
                  <c:v>538</c:v>
                </c:pt>
                <c:pt idx="12">
                  <c:v>582</c:v>
                </c:pt>
              </c:numCache>
            </c:numRef>
          </c:val>
          <c:extLst>
            <c:ext xmlns:c16="http://schemas.microsoft.com/office/drawing/2014/chart" uri="{C3380CC4-5D6E-409C-BE32-E72D297353CC}">
              <c16:uniqueId val="{00000005-C61D-4E73-87D9-5A462FEDB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1D-4E73-87D9-5A462FEDB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3713</c:v>
                </c:pt>
                <c:pt idx="3">
                  <c:v>3583</c:v>
                </c:pt>
                <c:pt idx="6">
                  <c:v>3525</c:v>
                </c:pt>
                <c:pt idx="9">
                  <c:v>3675</c:v>
                </c:pt>
                <c:pt idx="12">
                  <c:v>3263</c:v>
                </c:pt>
              </c:numCache>
            </c:numRef>
          </c:val>
          <c:extLst>
            <c:ext xmlns:c16="http://schemas.microsoft.com/office/drawing/2014/chart" uri="{C3380CC4-5D6E-409C-BE32-E72D297353CC}">
              <c16:uniqueId val="{00000007-C61D-4E73-87D9-5A462FEDB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-6130</c:v>
                </c:pt>
                <c:pt idx="2">
                  <c:v>#N/A</c:v>
                </c:pt>
                <c:pt idx="3">
                  <c:v>#N/A</c:v>
                </c:pt>
                <c:pt idx="4">
                  <c:v>-6768</c:v>
                </c:pt>
                <c:pt idx="5">
                  <c:v>#N/A</c:v>
                </c:pt>
                <c:pt idx="6">
                  <c:v>#N/A</c:v>
                </c:pt>
                <c:pt idx="7">
                  <c:v>-6342</c:v>
                </c:pt>
                <c:pt idx="8">
                  <c:v>#N/A</c:v>
                </c:pt>
                <c:pt idx="9">
                  <c:v>#N/A</c:v>
                </c:pt>
                <c:pt idx="10">
                  <c:v>-5621</c:v>
                </c:pt>
                <c:pt idx="11">
                  <c:v>#N/A</c:v>
                </c:pt>
                <c:pt idx="12">
                  <c:v>#N/A</c:v>
                </c:pt>
                <c:pt idx="13">
                  <c:v>-5280</c:v>
                </c:pt>
                <c:pt idx="14">
                  <c:v>#N/A</c:v>
                </c:pt>
              </c:numCache>
            </c:numRef>
          </c:val>
          <c:smooth val="0"/>
          <c:extLst>
            <c:ext xmlns:c16="http://schemas.microsoft.com/office/drawing/2014/chart" uri="{C3380CC4-5D6E-409C-BE32-E72D297353CC}">
              <c16:uniqueId val="{00000008-C61D-4E73-87D9-5A462FEDB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143710</c:v>
                </c:pt>
                <c:pt idx="5">
                  <c:v>133618</c:v>
                </c:pt>
                <c:pt idx="8">
                  <c:v>123618</c:v>
                </c:pt>
                <c:pt idx="11">
                  <c:v>113241</c:v>
                </c:pt>
                <c:pt idx="14">
                  <c:v>103219</c:v>
                </c:pt>
              </c:numCache>
            </c:numRef>
          </c:val>
          <c:extLst>
            <c:ext xmlns:c16="http://schemas.microsoft.com/office/drawing/2014/chart" uri="{C3380CC4-5D6E-409C-BE32-E72D297353CC}">
              <c16:uniqueId val="{00000000-16C7-4D9D-AA84-E62046324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6289</c:v>
                </c:pt>
                <c:pt idx="5">
                  <c:v>3796</c:v>
                </c:pt>
                <c:pt idx="8">
                  <c:v>4824</c:v>
                </c:pt>
                <c:pt idx="11">
                  <c:v>4712</c:v>
                </c:pt>
                <c:pt idx="14">
                  <c:v>5660</c:v>
                </c:pt>
              </c:numCache>
            </c:numRef>
          </c:val>
          <c:extLst>
            <c:ext xmlns:c16="http://schemas.microsoft.com/office/drawing/2014/chart" uri="{C3380CC4-5D6E-409C-BE32-E72D297353CC}">
              <c16:uniqueId val="{00000001-16C7-4D9D-AA84-E62046324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76732</c:v>
                </c:pt>
                <c:pt idx="5">
                  <c:v>82922</c:v>
                </c:pt>
                <c:pt idx="8">
                  <c:v>93225</c:v>
                </c:pt>
                <c:pt idx="11">
                  <c:v>100430</c:v>
                </c:pt>
                <c:pt idx="14">
                  <c:v>108584</c:v>
                </c:pt>
              </c:numCache>
            </c:numRef>
          </c:val>
          <c:extLst>
            <c:ext xmlns:c16="http://schemas.microsoft.com/office/drawing/2014/chart" uri="{C3380CC4-5D6E-409C-BE32-E72D297353CC}">
              <c16:uniqueId val="{00000002-16C7-4D9D-AA84-E62046324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C7-4D9D-AA84-E62046324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C7-4D9D-AA84-E62046324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C7-4D9D-AA84-E62046324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35562</c:v>
                </c:pt>
                <c:pt idx="3">
                  <c:v>34018</c:v>
                </c:pt>
                <c:pt idx="6">
                  <c:v>34391</c:v>
                </c:pt>
                <c:pt idx="9">
                  <c:v>33711</c:v>
                </c:pt>
                <c:pt idx="12">
                  <c:v>33873</c:v>
                </c:pt>
              </c:numCache>
            </c:numRef>
          </c:val>
          <c:extLst>
            <c:ext xmlns:c16="http://schemas.microsoft.com/office/drawing/2014/chart" uri="{C3380CC4-5D6E-409C-BE32-E72D297353CC}">
              <c16:uniqueId val="{00000006-16C7-4D9D-AA84-E62046324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1784</c:v>
                </c:pt>
                <c:pt idx="3">
                  <c:v>1875</c:v>
                </c:pt>
                <c:pt idx="6">
                  <c:v>2225</c:v>
                </c:pt>
                <c:pt idx="9">
                  <c:v>2224</c:v>
                </c:pt>
                <c:pt idx="12">
                  <c:v>2262</c:v>
                </c:pt>
              </c:numCache>
            </c:numRef>
          </c:val>
          <c:extLst>
            <c:ext xmlns:c16="http://schemas.microsoft.com/office/drawing/2014/chart" uri="{C3380CC4-5D6E-409C-BE32-E72D297353CC}">
              <c16:uniqueId val="{00000007-16C7-4D9D-AA84-E62046324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1174</c:v>
                </c:pt>
                <c:pt idx="3">
                  <c:v>1031</c:v>
                </c:pt>
                <c:pt idx="6">
                  <c:v>880</c:v>
                </c:pt>
                <c:pt idx="9">
                  <c:v>737</c:v>
                </c:pt>
                <c:pt idx="12">
                  <c:v>616</c:v>
                </c:pt>
              </c:numCache>
            </c:numRef>
          </c:val>
          <c:extLst>
            <c:ext xmlns:c16="http://schemas.microsoft.com/office/drawing/2014/chart" uri="{C3380CC4-5D6E-409C-BE32-E72D297353CC}">
              <c16:uniqueId val="{00000008-16C7-4D9D-AA84-E62046324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22732</c:v>
                </c:pt>
                <c:pt idx="3">
                  <c:v>20337</c:v>
                </c:pt>
                <c:pt idx="6">
                  <c:v>20166</c:v>
                </c:pt>
                <c:pt idx="9">
                  <c:v>21365</c:v>
                </c:pt>
                <c:pt idx="12">
                  <c:v>24120</c:v>
                </c:pt>
              </c:numCache>
            </c:numRef>
          </c:val>
          <c:extLst>
            <c:ext xmlns:c16="http://schemas.microsoft.com/office/drawing/2014/chart" uri="{C3380CC4-5D6E-409C-BE32-E72D297353CC}">
              <c16:uniqueId val="{00000009-16C7-4D9D-AA84-E62046324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49913</c:v>
                </c:pt>
                <c:pt idx="3">
                  <c:v>54040</c:v>
                </c:pt>
                <c:pt idx="6">
                  <c:v>55764</c:v>
                </c:pt>
                <c:pt idx="9">
                  <c:v>57250</c:v>
                </c:pt>
                <c:pt idx="12">
                  <c:v>56919</c:v>
                </c:pt>
              </c:numCache>
            </c:numRef>
          </c:val>
          <c:extLst>
            <c:ext xmlns:c16="http://schemas.microsoft.com/office/drawing/2014/chart" uri="{C3380CC4-5D6E-409C-BE32-E72D297353CC}">
              <c16:uniqueId val="{0000000A-16C7-4D9D-AA84-E62046324D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C7-4D9D-AA84-E62046324D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41812</c:v>
                </c:pt>
                <c:pt idx="1">
                  <c:v>43113</c:v>
                </c:pt>
                <c:pt idx="2">
                  <c:v>45671</c:v>
                </c:pt>
              </c:numCache>
            </c:numRef>
          </c:val>
          <c:extLst>
            <c:ext xmlns:c16="http://schemas.microsoft.com/office/drawing/2014/chart" uri="{C3380CC4-5D6E-409C-BE32-E72D297353CC}">
              <c16:uniqueId val="{00000000-5419-4000-92A3-C1E1E8150B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2957</c:v>
                </c:pt>
                <c:pt idx="1">
                  <c:v>2879</c:v>
                </c:pt>
                <c:pt idx="2">
                  <c:v>2701</c:v>
                </c:pt>
              </c:numCache>
            </c:numRef>
          </c:val>
          <c:extLst>
            <c:ext xmlns:c16="http://schemas.microsoft.com/office/drawing/2014/chart" uri="{C3380CC4-5D6E-409C-BE32-E72D297353CC}">
              <c16:uniqueId val="{00000001-5419-4000-92A3-C1E1E8150B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35929</c:v>
                </c:pt>
                <c:pt idx="1">
                  <c:v>40883</c:v>
                </c:pt>
                <c:pt idx="2">
                  <c:v>45751</c:v>
                </c:pt>
              </c:numCache>
            </c:numRef>
          </c:val>
          <c:extLst>
            <c:ext xmlns:c16="http://schemas.microsoft.com/office/drawing/2014/chart" uri="{C3380CC4-5D6E-409C-BE32-E72D297353CC}">
              <c16:uniqueId val="{00000002-5419-4000-92A3-C1E1E8150B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実質公債費比率の分子は、前年度比で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百万円増加した。これは、学校の校舎改築など債務負担行為に基づく支出額が増加し、算入公債費等が減少したことによるものである。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公共施設の改修改築需要等が増大していくなか、世代間の負担の公平性を保つため、金利動向と将来世代への負担を配慮しながら、積極的に起債を活用していくが、将来を見据えた計画的な起債により健全な状態を維持し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満期一括償還地方債については、償還元金の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ずつ計画的に積立を行っている。今後も公的資金活用を主眼におき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つつ</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公共事業用地の先行取得等により債務負担行為に基づく支出予定額が増加したこと、基準財政需要額算入見込額が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今後も、地方債現在高や基金残高等に配慮しつつ、健全な財政運営に努めていく。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億円の増となった。これは、決算剰余による積立が約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億円の積立に対して、取崩が約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億円であったためである。取崩は主に財政調整基金であり、当初</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億円の取崩を予定していたが、特別区財政調整交付金や特別区税の歳入が上振れしたことや、歳出の決算見込を勘案し、結果的に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億円の取崩となった。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いる。加えて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新型コロナウイルス感染症の影響による景況悪化で、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さらなる減収が見込まれる。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加えて、東京都特別区は、年度途中の調整税の減収について、一般の市町村が採りうる減収対策が制度上採れず、基金の活用により対応せざるを得ない。</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将来に渡って持続可能な財政運営を行うためにも、中長期的な財政対応力を強化する基金の積立は必要であり、今後も必要に応じて活用を図りながら、計画的に積立を行う。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施設の建設、改修または改築</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区における医療環境の整備に資するもの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・大江戸線延伸推進基金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都営地下鉄大江戸線の光が丘駅から大泉学園町方面への延伸に資するもの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・区営住宅整備基金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区営住宅の大規模修繕その他の整備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・みどりを育む基金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緑化の推進およびみどりの普及啓発に関すること、区民の緑化活動に対する助成に関すること、民有の樹木等の保全および取得に関すること、その他みどりの保全および創出に関すること。</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その他特定目的基金全体で、前年度に対して約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億円の増となった。主な要因は、施設整備基金が約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億円の増、大江戸線延伸推進基金が約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億円の増となったことによる。これは、特定目的基金の中でも、近い将来大きな需要が見込まれるこの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つの基金に対して、積極的に積立を行ったものである。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区立施設の老朽化による改修改築に備え、施設整備基金を優先的に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積立を行っていくとともに、医療環境整備基金については、事業進捗に応じて計画的な活用を図っていく。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億円の積立を行った一方、特別区財政調整交付金や特別区税の歳入が上振れしたことや、歳出の決算見込を勘案して、取崩を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億円に抑えたことが要因である。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歳入は、ふるさと納税や、地方消費税の清算基準の見直し、法人住民税の一部国税化などにより既に大幅な減収が生じて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いる。加えて、新型コロナウイルス感染症の影響により、さらなる減収が見込まれる。一方で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歳出は、保育所定員拡大や少子高齢化の進行による社会保障関係経費など、膨大な需要に対応していかなければならず、今後、財政状況が厳しくなることは確実である。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加えて、東京都特別区は、年度途中の調整税の減収について、一般の市町村が採りうる減収対策が制度上採れず、財政調整基金等の活用により対応せざるを得ない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ことから、</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将来に渡って持続可能な財政運営を行うためにも、特定目的基金の積立と調整を図りながら、計画的に積立を行う。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前年度に対して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百万円の減となった。満期一括償還方式による起債の借入額の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％を計画的に積み立てているが、普通会計上は公債費扱いとなるため、積立額が基金利子の約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百万円のみであるのに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対し、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取崩を約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百万円行ったことによる。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老朽化した区立施設の改修改築や、道路などの都市インフラの整備など、今後、投資的経費は増加する見込である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財政力指数は過去</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か年の数値の平均となるため、今回の増減については、平成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単年度数値の差が反映される。単年度では、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元年</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となっており、基準財政収入額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が減少する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中、基準財政需要額が増加したことで、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年度の方が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0.03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ポイント低くなった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か年平均にした場合は結果的に前年度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ﾎﾟｲﾝﾄ減の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110331</xdr:rowOff>
    </xdr:from>
    <xdr:to>
      <xdr:col>23</xdr:col>
      <xdr:colOff>133350</xdr:colOff>
      <xdr:row>43</xdr:row>
      <xdr:rowOff>125413</xdr:rowOff>
    </xdr:to>
    <xdr:cxnSp macro="">
      <xdr:nvCxnSpPr>
        <xdr:cNvPr id="73" name="直線コネクタ 72"/>
        <xdr:cNvCxnSpPr/>
      </xdr:nvCxnSpPr>
      <xdr:spPr>
        <a:xfrm>
          <a:off x="4114800" y="7482681"/>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110331</xdr:rowOff>
    </xdr:from>
    <xdr:to>
      <xdr:col>19</xdr:col>
      <xdr:colOff>133350</xdr:colOff>
      <xdr:row>43</xdr:row>
      <xdr:rowOff>110331</xdr:rowOff>
    </xdr:to>
    <xdr:cxnSp macro="">
      <xdr:nvCxnSpPr>
        <xdr:cNvPr id="76" name="直線コネクタ 75"/>
        <xdr:cNvCxnSpPr/>
      </xdr:nvCxnSpPr>
      <xdr:spPr>
        <a:xfrm>
          <a:off x="3225800" y="7482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110331</xdr:rowOff>
    </xdr:from>
    <xdr:to>
      <xdr:col>15</xdr:col>
      <xdr:colOff>82550</xdr:colOff>
      <xdr:row>43</xdr:row>
      <xdr:rowOff>110331</xdr:rowOff>
    </xdr:to>
    <xdr:cxnSp macro="">
      <xdr:nvCxnSpPr>
        <xdr:cNvPr id="79" name="直線コネクタ 78"/>
        <xdr:cNvCxnSpPr/>
      </xdr:nvCxnSpPr>
      <xdr:spPr>
        <a:xfrm>
          <a:off x="2336800" y="7482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110331</xdr:rowOff>
    </xdr:from>
    <xdr:to>
      <xdr:col>11</xdr:col>
      <xdr:colOff>31750</xdr:colOff>
      <xdr:row>43</xdr:row>
      <xdr:rowOff>140494</xdr:rowOff>
    </xdr:to>
    <xdr:cxnSp macro="">
      <xdr:nvCxnSpPr>
        <xdr:cNvPr id="82" name="直線コネクタ 81"/>
        <xdr:cNvCxnSpPr/>
      </xdr:nvCxnSpPr>
      <xdr:spPr>
        <a:xfrm flipV="1">
          <a:off x="1447800" y="74826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2" name="楕円 91"/>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46690</xdr:rowOff>
    </xdr:from>
    <xdr:ext cx="762000" cy="259045"/>
    <xdr:sp macro="" textlink="">
      <xdr:nvSpPr>
        <xdr:cNvPr id="93"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59531</xdr:rowOff>
    </xdr:from>
    <xdr:to>
      <xdr:col>19</xdr:col>
      <xdr:colOff>184150</xdr:colOff>
      <xdr:row>43</xdr:row>
      <xdr:rowOff>161131</xdr:rowOff>
    </xdr:to>
    <xdr:sp macro="" textlink="">
      <xdr:nvSpPr>
        <xdr:cNvPr id="94" name="楕円 93"/>
        <xdr:cNvSpPr/>
      </xdr:nvSpPr>
      <xdr:spPr>
        <a:xfrm>
          <a:off x="4064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145908</xdr:rowOff>
    </xdr:from>
    <xdr:ext cx="736600" cy="259045"/>
    <xdr:sp macro="" textlink="">
      <xdr:nvSpPr>
        <xdr:cNvPr id="95" name="テキスト ボックス 94"/>
        <xdr:cNvSpPr txBox="1"/>
      </xdr:nvSpPr>
      <xdr:spPr>
        <a:xfrm>
          <a:off x="3733800" y="7518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59531</xdr:rowOff>
    </xdr:from>
    <xdr:to>
      <xdr:col>15</xdr:col>
      <xdr:colOff>133350</xdr:colOff>
      <xdr:row>43</xdr:row>
      <xdr:rowOff>161131</xdr:rowOff>
    </xdr:to>
    <xdr:sp macro="" textlink="">
      <xdr:nvSpPr>
        <xdr:cNvPr id="96" name="楕円 95"/>
        <xdr:cNvSpPr/>
      </xdr:nvSpPr>
      <xdr:spPr>
        <a:xfrm>
          <a:off x="3175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145908</xdr:rowOff>
    </xdr:from>
    <xdr:ext cx="762000" cy="259045"/>
    <xdr:sp macro="" textlink="">
      <xdr:nvSpPr>
        <xdr:cNvPr id="97" name="テキスト ボックス 96"/>
        <xdr:cNvSpPr txBox="1"/>
      </xdr:nvSpPr>
      <xdr:spPr>
        <a:xfrm>
          <a:off x="2844800" y="7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59531</xdr:rowOff>
    </xdr:from>
    <xdr:to>
      <xdr:col>11</xdr:col>
      <xdr:colOff>82550</xdr:colOff>
      <xdr:row>43</xdr:row>
      <xdr:rowOff>161131</xdr:rowOff>
    </xdr:to>
    <xdr:sp macro="" textlink="">
      <xdr:nvSpPr>
        <xdr:cNvPr id="98" name="楕円 97"/>
        <xdr:cNvSpPr/>
      </xdr:nvSpPr>
      <xdr:spPr>
        <a:xfrm>
          <a:off x="2286000" y="74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145908</xdr:rowOff>
    </xdr:from>
    <xdr:ext cx="762000" cy="259045"/>
    <xdr:sp macro="" textlink="">
      <xdr:nvSpPr>
        <xdr:cNvPr id="99" name="テキスト ボックス 98"/>
        <xdr:cNvSpPr txBox="1"/>
      </xdr:nvSpPr>
      <xdr:spPr>
        <a:xfrm>
          <a:off x="1955800" y="751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89694</xdr:rowOff>
    </xdr:from>
    <xdr:to>
      <xdr:col>7</xdr:col>
      <xdr:colOff>31750</xdr:colOff>
      <xdr:row>44</xdr:row>
      <xdr:rowOff>19844</xdr:rowOff>
    </xdr:to>
    <xdr:sp macro="" textlink="">
      <xdr:nvSpPr>
        <xdr:cNvPr id="100" name="楕円 99"/>
        <xdr:cNvSpPr/>
      </xdr:nvSpPr>
      <xdr:spPr>
        <a:xfrm>
          <a:off x="1397000" y="74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4621</xdr:rowOff>
    </xdr:from>
    <xdr:ext cx="762000" cy="259045"/>
    <xdr:sp macro="" textlink="">
      <xdr:nvSpPr>
        <xdr:cNvPr id="101" name="テキスト ボックス 100"/>
        <xdr:cNvSpPr txBox="1"/>
      </xdr:nvSpPr>
      <xdr:spPr>
        <a:xfrm>
          <a:off x="1066800" y="754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業務委託化による物件費の増加や、保育定員拡大等に伴う扶助費の増加等により、分子である経常経費充当一般財源が増加したものの、特別区税や財政調整交付金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、子ども子育て支援臨時交付金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などが増加し、分母である歳入経常一般財源等が増加したため、前年度比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今後も、扶助費等の増加は見込まれるが、効率的な行政運営に努めていく。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19812</xdr:rowOff>
    </xdr:from>
    <xdr:to>
      <xdr:col>23</xdr:col>
      <xdr:colOff>133350</xdr:colOff>
      <xdr:row>66</xdr:row>
      <xdr:rowOff>135636</xdr:rowOff>
    </xdr:to>
    <xdr:cxnSp macro="">
      <xdr:nvCxnSpPr>
        <xdr:cNvPr id="134" name="直線コネクタ 133"/>
        <xdr:cNvCxnSpPr/>
      </xdr:nvCxnSpPr>
      <xdr:spPr>
        <a:xfrm flipV="1">
          <a:off x="4114800" y="113355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135636</xdr:rowOff>
    </xdr:from>
    <xdr:to>
      <xdr:col>19</xdr:col>
      <xdr:colOff>133350</xdr:colOff>
      <xdr:row>67</xdr:row>
      <xdr:rowOff>31750</xdr:rowOff>
    </xdr:to>
    <xdr:cxnSp macro="">
      <xdr:nvCxnSpPr>
        <xdr:cNvPr id="137" name="直線コネクタ 136"/>
        <xdr:cNvCxnSpPr/>
      </xdr:nvCxnSpPr>
      <xdr:spPr>
        <a:xfrm flipV="1">
          <a:off x="3225800" y="1145133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22098</xdr:rowOff>
    </xdr:from>
    <xdr:to>
      <xdr:col>15</xdr:col>
      <xdr:colOff>82550</xdr:colOff>
      <xdr:row>67</xdr:row>
      <xdr:rowOff>31750</xdr:rowOff>
    </xdr:to>
    <xdr:cxnSp macro="">
      <xdr:nvCxnSpPr>
        <xdr:cNvPr id="140" name="直線コネクタ 139"/>
        <xdr:cNvCxnSpPr/>
      </xdr:nvCxnSpPr>
      <xdr:spPr>
        <a:xfrm>
          <a:off x="2336800" y="115092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94742</xdr:rowOff>
    </xdr:from>
    <xdr:to>
      <xdr:col>11</xdr:col>
      <xdr:colOff>31750</xdr:colOff>
      <xdr:row>67</xdr:row>
      <xdr:rowOff>22098</xdr:rowOff>
    </xdr:to>
    <xdr:cxnSp macro="">
      <xdr:nvCxnSpPr>
        <xdr:cNvPr id="143" name="直線コネクタ 142"/>
        <xdr:cNvCxnSpPr/>
      </xdr:nvCxnSpPr>
      <xdr:spPr>
        <a:xfrm>
          <a:off x="1447800" y="1123899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140462</xdr:rowOff>
    </xdr:from>
    <xdr:to>
      <xdr:col>23</xdr:col>
      <xdr:colOff>184150</xdr:colOff>
      <xdr:row>66</xdr:row>
      <xdr:rowOff>70612</xdr:rowOff>
    </xdr:to>
    <xdr:sp macro="" textlink="">
      <xdr:nvSpPr>
        <xdr:cNvPr id="153" name="楕円 152"/>
        <xdr:cNvSpPr/>
      </xdr:nvSpPr>
      <xdr:spPr>
        <a:xfrm>
          <a:off x="4902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112539</xdr:rowOff>
    </xdr:from>
    <xdr:ext cx="762000" cy="259045"/>
    <xdr:sp macro="" textlink="">
      <xdr:nvSpPr>
        <xdr:cNvPr id="154" name="財政構造の弾力性該当値テキスト"/>
        <xdr:cNvSpPr txBox="1"/>
      </xdr:nvSpPr>
      <xdr:spPr>
        <a:xfrm>
          <a:off x="5041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84836</xdr:rowOff>
    </xdr:from>
    <xdr:to>
      <xdr:col>19</xdr:col>
      <xdr:colOff>184150</xdr:colOff>
      <xdr:row>67</xdr:row>
      <xdr:rowOff>14986</xdr:rowOff>
    </xdr:to>
    <xdr:sp macro="" textlink="">
      <xdr:nvSpPr>
        <xdr:cNvPr id="155" name="楕円 154"/>
        <xdr:cNvSpPr/>
      </xdr:nvSpPr>
      <xdr:spPr>
        <a:xfrm>
          <a:off x="4064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171213</xdr:rowOff>
    </xdr:from>
    <xdr:ext cx="736600" cy="259045"/>
    <xdr:sp macro="" textlink="">
      <xdr:nvSpPr>
        <xdr:cNvPr id="156" name="テキスト ボックス 155"/>
        <xdr:cNvSpPr txBox="1"/>
      </xdr:nvSpPr>
      <xdr:spPr>
        <a:xfrm>
          <a:off x="3733800" y="1148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7" name="楕円 156"/>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8" name="テキスト ボックス 157"/>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142748</xdr:rowOff>
    </xdr:from>
    <xdr:to>
      <xdr:col>11</xdr:col>
      <xdr:colOff>82550</xdr:colOff>
      <xdr:row>67</xdr:row>
      <xdr:rowOff>72898</xdr:rowOff>
    </xdr:to>
    <xdr:sp macro="" textlink="">
      <xdr:nvSpPr>
        <xdr:cNvPr id="159" name="楕円 158"/>
        <xdr:cNvSpPr/>
      </xdr:nvSpPr>
      <xdr:spPr>
        <a:xfrm>
          <a:off x="2286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57675</xdr:rowOff>
    </xdr:from>
    <xdr:ext cx="762000" cy="259045"/>
    <xdr:sp macro="" textlink="">
      <xdr:nvSpPr>
        <xdr:cNvPr id="160" name="テキスト ボックス 159"/>
        <xdr:cNvSpPr txBox="1"/>
      </xdr:nvSpPr>
      <xdr:spPr>
        <a:xfrm>
          <a:off x="1955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61" name="楕円 160"/>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62" name="テキスト ボックス 161"/>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前年度との比較では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人口は対前年度で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％の増となったが、物件費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業務委託化などにより対前年度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％増とな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る等により、決算額が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人当たりの決算額が増となった。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今後も、業務委託の拡大などにより物件費は増加する見込だが、適正な支出と経費の削減に努める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62846</xdr:rowOff>
    </xdr:from>
    <xdr:to>
      <xdr:col>23</xdr:col>
      <xdr:colOff>133350</xdr:colOff>
      <xdr:row>81</xdr:row>
      <xdr:rowOff>79842</xdr:rowOff>
    </xdr:to>
    <xdr:cxnSp macro="">
      <xdr:nvCxnSpPr>
        <xdr:cNvPr id="195" name="直線コネクタ 194"/>
        <xdr:cNvCxnSpPr/>
      </xdr:nvCxnSpPr>
      <xdr:spPr>
        <a:xfrm>
          <a:off x="4114800" y="13950296"/>
          <a:ext cx="8382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78475</xdr:rowOff>
    </xdr:from>
    <xdr:ext cx="762000" cy="259045"/>
    <xdr:sp macro="" textlink="">
      <xdr:nvSpPr>
        <xdr:cNvPr id="196" name="人件費・物件費等の状況平均値テキスト"/>
        <xdr:cNvSpPr txBox="1"/>
      </xdr:nvSpPr>
      <xdr:spPr>
        <a:xfrm>
          <a:off x="5041900" y="1396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58550</xdr:rowOff>
    </xdr:from>
    <xdr:to>
      <xdr:col>19</xdr:col>
      <xdr:colOff>133350</xdr:colOff>
      <xdr:row>81</xdr:row>
      <xdr:rowOff>62846</xdr:rowOff>
    </xdr:to>
    <xdr:cxnSp macro="">
      <xdr:nvCxnSpPr>
        <xdr:cNvPr id="198" name="直線コネクタ 197"/>
        <xdr:cNvCxnSpPr/>
      </xdr:nvCxnSpPr>
      <xdr:spPr>
        <a:xfrm>
          <a:off x="3225800" y="13946000"/>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58550</xdr:rowOff>
    </xdr:from>
    <xdr:to>
      <xdr:col>15</xdr:col>
      <xdr:colOff>82550</xdr:colOff>
      <xdr:row>81</xdr:row>
      <xdr:rowOff>60370</xdr:rowOff>
    </xdr:to>
    <xdr:cxnSp macro="">
      <xdr:nvCxnSpPr>
        <xdr:cNvPr id="201" name="直線コネクタ 200"/>
        <xdr:cNvCxnSpPr/>
      </xdr:nvCxnSpPr>
      <xdr:spPr>
        <a:xfrm flipV="1">
          <a:off x="2336800" y="1394600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48628</xdr:rowOff>
    </xdr:from>
    <xdr:to>
      <xdr:col>11</xdr:col>
      <xdr:colOff>31750</xdr:colOff>
      <xdr:row>81</xdr:row>
      <xdr:rowOff>60370</xdr:rowOff>
    </xdr:to>
    <xdr:cxnSp macro="">
      <xdr:nvCxnSpPr>
        <xdr:cNvPr id="204" name="直線コネクタ 203"/>
        <xdr:cNvCxnSpPr/>
      </xdr:nvCxnSpPr>
      <xdr:spPr>
        <a:xfrm>
          <a:off x="1447800" y="13936078"/>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29042</xdr:rowOff>
    </xdr:from>
    <xdr:to>
      <xdr:col>23</xdr:col>
      <xdr:colOff>184150</xdr:colOff>
      <xdr:row>81</xdr:row>
      <xdr:rowOff>130642</xdr:rowOff>
    </xdr:to>
    <xdr:sp macro="" textlink="">
      <xdr:nvSpPr>
        <xdr:cNvPr id="214" name="楕円 213"/>
        <xdr:cNvSpPr/>
      </xdr:nvSpPr>
      <xdr:spPr>
        <a:xfrm>
          <a:off x="4902200" y="1391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121769</xdr:rowOff>
    </xdr:from>
    <xdr:ext cx="762000" cy="259045"/>
    <xdr:sp macro="" textlink="">
      <xdr:nvSpPr>
        <xdr:cNvPr id="215" name="人件費・物件費等の状況該当値テキスト"/>
        <xdr:cNvSpPr txBox="1"/>
      </xdr:nvSpPr>
      <xdr:spPr>
        <a:xfrm>
          <a:off x="5041900" y="1383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12046</xdr:rowOff>
    </xdr:from>
    <xdr:to>
      <xdr:col>19</xdr:col>
      <xdr:colOff>184150</xdr:colOff>
      <xdr:row>81</xdr:row>
      <xdr:rowOff>113646</xdr:rowOff>
    </xdr:to>
    <xdr:sp macro="" textlink="">
      <xdr:nvSpPr>
        <xdr:cNvPr id="216" name="楕円 215"/>
        <xdr:cNvSpPr/>
      </xdr:nvSpPr>
      <xdr:spPr>
        <a:xfrm>
          <a:off x="4064000" y="138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123823</xdr:rowOff>
    </xdr:from>
    <xdr:ext cx="736600" cy="259045"/>
    <xdr:sp macro="" textlink="">
      <xdr:nvSpPr>
        <xdr:cNvPr id="217" name="テキスト ボックス 216"/>
        <xdr:cNvSpPr txBox="1"/>
      </xdr:nvSpPr>
      <xdr:spPr>
        <a:xfrm>
          <a:off x="3733800" y="13668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7750</xdr:rowOff>
    </xdr:from>
    <xdr:to>
      <xdr:col>15</xdr:col>
      <xdr:colOff>133350</xdr:colOff>
      <xdr:row>81</xdr:row>
      <xdr:rowOff>109350</xdr:rowOff>
    </xdr:to>
    <xdr:sp macro="" textlink="">
      <xdr:nvSpPr>
        <xdr:cNvPr id="218" name="楕円 217"/>
        <xdr:cNvSpPr/>
      </xdr:nvSpPr>
      <xdr:spPr>
        <a:xfrm>
          <a:off x="31750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119527</xdr:rowOff>
    </xdr:from>
    <xdr:ext cx="762000" cy="259045"/>
    <xdr:sp macro="" textlink="">
      <xdr:nvSpPr>
        <xdr:cNvPr id="219" name="テキスト ボックス 218"/>
        <xdr:cNvSpPr txBox="1"/>
      </xdr:nvSpPr>
      <xdr:spPr>
        <a:xfrm>
          <a:off x="2844800" y="136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9570</xdr:rowOff>
    </xdr:from>
    <xdr:to>
      <xdr:col>11</xdr:col>
      <xdr:colOff>82550</xdr:colOff>
      <xdr:row>81</xdr:row>
      <xdr:rowOff>111170</xdr:rowOff>
    </xdr:to>
    <xdr:sp macro="" textlink="">
      <xdr:nvSpPr>
        <xdr:cNvPr id="220" name="楕円 219"/>
        <xdr:cNvSpPr/>
      </xdr:nvSpPr>
      <xdr:spPr>
        <a:xfrm>
          <a:off x="2286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121347</xdr:rowOff>
    </xdr:from>
    <xdr:ext cx="762000" cy="259045"/>
    <xdr:sp macro="" textlink="">
      <xdr:nvSpPr>
        <xdr:cNvPr id="221" name="テキスト ボックス 220"/>
        <xdr:cNvSpPr txBox="1"/>
      </xdr:nvSpPr>
      <xdr:spPr>
        <a:xfrm>
          <a:off x="1955800" y="1366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169278</xdr:rowOff>
    </xdr:from>
    <xdr:to>
      <xdr:col>7</xdr:col>
      <xdr:colOff>31750</xdr:colOff>
      <xdr:row>81</xdr:row>
      <xdr:rowOff>99428</xdr:rowOff>
    </xdr:to>
    <xdr:sp macro="" textlink="">
      <xdr:nvSpPr>
        <xdr:cNvPr id="222" name="楕円 221"/>
        <xdr:cNvSpPr/>
      </xdr:nvSpPr>
      <xdr:spPr>
        <a:xfrm>
          <a:off x="1397000" y="13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109605</xdr:rowOff>
    </xdr:from>
    <xdr:ext cx="762000" cy="259045"/>
    <xdr:sp macro="" textlink="">
      <xdr:nvSpPr>
        <xdr:cNvPr id="223" name="テキスト ボックス 222"/>
        <xdr:cNvSpPr txBox="1"/>
      </xdr:nvSpPr>
      <xdr:spPr>
        <a:xfrm>
          <a:off x="1066800" y="136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令和元年の給与勧告において、国がプラス改定（初任給等：平均改定率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％、期末・勤勉手当：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か月）、特別区がマイナス改定（月例給：△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％、期末・勤勉手当：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か月）を実施したことにより、平成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今後も給与の適正化に取り組んでいく。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91016</xdr:rowOff>
    </xdr:to>
    <xdr:cxnSp macro="">
      <xdr:nvCxnSpPr>
        <xdr:cNvPr id="252" name="直線コネクタ 251"/>
        <xdr:cNvCxnSpPr/>
      </xdr:nvCxnSpPr>
      <xdr:spPr>
        <a:xfrm flipV="1">
          <a:off x="17018000" y="1380066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63093</xdr:rowOff>
    </xdr:from>
    <xdr:ext cx="762000" cy="259045"/>
    <xdr:sp macro="" textlink="">
      <xdr:nvSpPr>
        <xdr:cNvPr id="253"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91016</xdr:rowOff>
    </xdr:from>
    <xdr:to>
      <xdr:col>81</xdr:col>
      <xdr:colOff>133350</xdr:colOff>
      <xdr:row>87</xdr:row>
      <xdr:rowOff>91016</xdr:rowOff>
    </xdr:to>
    <xdr:cxnSp macro="">
      <xdr:nvCxnSpPr>
        <xdr:cNvPr id="254" name="直線コネクタ 253"/>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86</xdr:row>
      <xdr:rowOff>61384</xdr:rowOff>
    </xdr:to>
    <xdr:cxnSp macro="">
      <xdr:nvCxnSpPr>
        <xdr:cNvPr id="257" name="直線コネクタ 256"/>
        <xdr:cNvCxnSpPr/>
      </xdr:nvCxnSpPr>
      <xdr:spPr>
        <a:xfrm flipV="1">
          <a:off x="16179800" y="14403916"/>
          <a:ext cx="838200" cy="40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149877</xdr:rowOff>
    </xdr:from>
    <xdr:ext cx="762000" cy="259045"/>
    <xdr:sp macro="" textlink="">
      <xdr:nvSpPr>
        <xdr:cNvPr id="258" name="給与水準   （国との比較）平均値テキスト"/>
        <xdr:cNvSpPr txBox="1"/>
      </xdr:nvSpPr>
      <xdr:spPr>
        <a:xfrm>
          <a:off x="17106900" y="1403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59" name="フローチャート: 判断 258"/>
        <xdr:cNvSpPr/>
      </xdr:nvSpPr>
      <xdr:spPr>
        <a:xfrm>
          <a:off x="169672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88</xdr:row>
      <xdr:rowOff>160866</xdr:rowOff>
    </xdr:to>
    <xdr:cxnSp macro="">
      <xdr:nvCxnSpPr>
        <xdr:cNvPr id="260" name="直線コネクタ 259"/>
        <xdr:cNvCxnSpPr/>
      </xdr:nvCxnSpPr>
      <xdr:spPr>
        <a:xfrm flipV="1">
          <a:off x="15290800" y="14806084"/>
          <a:ext cx="889000" cy="4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1" name="フローチャート: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2" name="テキスト ボックス 26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88</xdr:row>
      <xdr:rowOff>160866</xdr:rowOff>
    </xdr:to>
    <xdr:cxnSp macro="">
      <xdr:nvCxnSpPr>
        <xdr:cNvPr id="263" name="直線コネクタ 262"/>
        <xdr:cNvCxnSpPr/>
      </xdr:nvCxnSpPr>
      <xdr:spPr>
        <a:xfrm>
          <a:off x="14401800" y="14846300"/>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6" name="直線コネクタ 265"/>
        <xdr:cNvCxnSpPr/>
      </xdr:nvCxnSpPr>
      <xdr:spPr>
        <a:xfrm>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69" name="フローチャート: 判断 268"/>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70" name="テキスト ボックス 269"/>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94843</xdr:rowOff>
    </xdr:from>
    <xdr:ext cx="762000" cy="259045"/>
    <xdr:sp macro="" textlink="">
      <xdr:nvSpPr>
        <xdr:cNvPr id="277"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8" name="楕円 277"/>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9" name="テキスト ボックス 278"/>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年度までが計画期間であった行政改革推進プランに基づき、職員数の削減に取り組んできた。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年度からは「練馬区定数管理計画」に基づく定数管理に取り組み、適正な事業執行体制の確保に努めていく。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143994</xdr:rowOff>
    </xdr:from>
    <xdr:to>
      <xdr:col>81</xdr:col>
      <xdr:colOff>44450</xdr:colOff>
      <xdr:row>59</xdr:row>
      <xdr:rowOff>152037</xdr:rowOff>
    </xdr:to>
    <xdr:cxnSp macro="">
      <xdr:nvCxnSpPr>
        <xdr:cNvPr id="322" name="直線コネクタ 321"/>
        <xdr:cNvCxnSpPr/>
      </xdr:nvCxnSpPr>
      <xdr:spPr>
        <a:xfrm flipV="1">
          <a:off x="16179800" y="102595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128771</xdr:rowOff>
    </xdr:from>
    <xdr:ext cx="762000" cy="259045"/>
    <xdr:sp macro="" textlink="">
      <xdr:nvSpPr>
        <xdr:cNvPr id="323" name="定員管理の状況平均値テキスト"/>
        <xdr:cNvSpPr txBox="1"/>
      </xdr:nvSpPr>
      <xdr:spPr>
        <a:xfrm>
          <a:off x="17106900" y="1024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4" name="フローチャート: 判断 323"/>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150888</xdr:rowOff>
    </xdr:from>
    <xdr:to>
      <xdr:col>77</xdr:col>
      <xdr:colOff>44450</xdr:colOff>
      <xdr:row>59</xdr:row>
      <xdr:rowOff>152037</xdr:rowOff>
    </xdr:to>
    <xdr:cxnSp macro="">
      <xdr:nvCxnSpPr>
        <xdr:cNvPr id="325" name="直線コネクタ 324"/>
        <xdr:cNvCxnSpPr/>
      </xdr:nvCxnSpPr>
      <xdr:spPr>
        <a:xfrm>
          <a:off x="15290800" y="1026643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6" name="フローチャート: 判断 325"/>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7" name="テキスト ボックス 326"/>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147441</xdr:rowOff>
    </xdr:from>
    <xdr:to>
      <xdr:col>72</xdr:col>
      <xdr:colOff>203200</xdr:colOff>
      <xdr:row>59</xdr:row>
      <xdr:rowOff>150888</xdr:rowOff>
    </xdr:to>
    <xdr:cxnSp macro="">
      <xdr:nvCxnSpPr>
        <xdr:cNvPr id="328" name="直線コネクタ 327"/>
        <xdr:cNvCxnSpPr/>
      </xdr:nvCxnSpPr>
      <xdr:spPr>
        <a:xfrm>
          <a:off x="14401800" y="102629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9" name="フローチャート: 判断 328"/>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30" name="テキスト ボックス 329"/>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147441</xdr:rowOff>
    </xdr:from>
    <xdr:to>
      <xdr:col>68</xdr:col>
      <xdr:colOff>152400</xdr:colOff>
      <xdr:row>59</xdr:row>
      <xdr:rowOff>149739</xdr:rowOff>
    </xdr:to>
    <xdr:cxnSp macro="">
      <xdr:nvCxnSpPr>
        <xdr:cNvPr id="331" name="直線コネクタ 330"/>
        <xdr:cNvCxnSpPr/>
      </xdr:nvCxnSpPr>
      <xdr:spPr>
        <a:xfrm flipV="1">
          <a:off x="13512800" y="1026299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5" name="テキスト ボックス 334"/>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93194</xdr:rowOff>
    </xdr:from>
    <xdr:to>
      <xdr:col>81</xdr:col>
      <xdr:colOff>95250</xdr:colOff>
      <xdr:row>60</xdr:row>
      <xdr:rowOff>23344</xdr:rowOff>
    </xdr:to>
    <xdr:sp macro="" textlink="">
      <xdr:nvSpPr>
        <xdr:cNvPr id="341" name="楕円 340"/>
        <xdr:cNvSpPr/>
      </xdr:nvSpPr>
      <xdr:spPr>
        <a:xfrm>
          <a:off x="16967200" y="10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14471</xdr:rowOff>
    </xdr:from>
    <xdr:ext cx="762000" cy="259045"/>
    <xdr:sp macro="" textlink="">
      <xdr:nvSpPr>
        <xdr:cNvPr id="342" name="定員管理の状況該当値テキスト"/>
        <xdr:cNvSpPr txBox="1"/>
      </xdr:nvSpPr>
      <xdr:spPr>
        <a:xfrm>
          <a:off x="17106900" y="1013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101237</xdr:rowOff>
    </xdr:from>
    <xdr:to>
      <xdr:col>77</xdr:col>
      <xdr:colOff>95250</xdr:colOff>
      <xdr:row>60</xdr:row>
      <xdr:rowOff>31387</xdr:rowOff>
    </xdr:to>
    <xdr:sp macro="" textlink="">
      <xdr:nvSpPr>
        <xdr:cNvPr id="343" name="楕円 342"/>
        <xdr:cNvSpPr/>
      </xdr:nvSpPr>
      <xdr:spPr>
        <a:xfrm>
          <a:off x="16129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41564</xdr:rowOff>
    </xdr:from>
    <xdr:ext cx="736600" cy="259045"/>
    <xdr:sp macro="" textlink="">
      <xdr:nvSpPr>
        <xdr:cNvPr id="344" name="テキスト ボックス 343"/>
        <xdr:cNvSpPr txBox="1"/>
      </xdr:nvSpPr>
      <xdr:spPr>
        <a:xfrm>
          <a:off x="15798800" y="998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100088</xdr:rowOff>
    </xdr:from>
    <xdr:to>
      <xdr:col>73</xdr:col>
      <xdr:colOff>44450</xdr:colOff>
      <xdr:row>60</xdr:row>
      <xdr:rowOff>30238</xdr:rowOff>
    </xdr:to>
    <xdr:sp macro="" textlink="">
      <xdr:nvSpPr>
        <xdr:cNvPr id="345" name="楕円 344"/>
        <xdr:cNvSpPr/>
      </xdr:nvSpPr>
      <xdr:spPr>
        <a:xfrm>
          <a:off x="15240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40415</xdr:rowOff>
    </xdr:from>
    <xdr:ext cx="762000" cy="259045"/>
    <xdr:sp macro="" textlink="">
      <xdr:nvSpPr>
        <xdr:cNvPr id="346" name="テキスト ボックス 345"/>
        <xdr:cNvSpPr txBox="1"/>
      </xdr:nvSpPr>
      <xdr:spPr>
        <a:xfrm>
          <a:off x="14909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96641</xdr:rowOff>
    </xdr:from>
    <xdr:to>
      <xdr:col>68</xdr:col>
      <xdr:colOff>203200</xdr:colOff>
      <xdr:row>60</xdr:row>
      <xdr:rowOff>26791</xdr:rowOff>
    </xdr:to>
    <xdr:sp macro="" textlink="">
      <xdr:nvSpPr>
        <xdr:cNvPr id="347" name="楕円 346"/>
        <xdr:cNvSpPr/>
      </xdr:nvSpPr>
      <xdr:spPr>
        <a:xfrm>
          <a:off x="14351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36968</xdr:rowOff>
    </xdr:from>
    <xdr:ext cx="762000" cy="259045"/>
    <xdr:sp macro="" textlink="">
      <xdr:nvSpPr>
        <xdr:cNvPr id="348" name="テキスト ボックス 347"/>
        <xdr:cNvSpPr txBox="1"/>
      </xdr:nvSpPr>
      <xdr:spPr>
        <a:xfrm>
          <a:off x="14020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49" name="楕円 348"/>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39266</xdr:rowOff>
    </xdr:from>
    <xdr:ext cx="762000" cy="259045"/>
    <xdr:sp macro="" textlink="">
      <xdr:nvSpPr>
        <xdr:cNvPr id="350" name="テキスト ボックス 349"/>
        <xdr:cNvSpPr txBox="1"/>
      </xdr:nvSpPr>
      <xdr:spPr>
        <a:xfrm>
          <a:off x="13131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か年平均で算出するため、今回の増減は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の差が反映される。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と比較し、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施設の改築経費等の増加により公債費に準ずる債務負担行為額が増加し、基準財政需要額算入額が減少したため、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単年度で約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ポイントの上昇となり、その結果</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か年平均で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ポイントの上昇となった。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今後、公共施設の改修改築需要等が増大していくなか、世代間の負担の公平性を保つため、金利動向と将来世代への負担を配慮しながら、積極的に起債を活用していく。今後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比率の上昇が見込まれるが、将来を見据えた計画的な起債により健全な状態を維持していく</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4" name="直線コネクタ 37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153670</xdr:rowOff>
    </xdr:to>
    <xdr:cxnSp macro="">
      <xdr:nvCxnSpPr>
        <xdr:cNvPr id="379" name="直線コネクタ 378"/>
        <xdr:cNvCxnSpPr/>
      </xdr:nvCxnSpPr>
      <xdr:spPr>
        <a:xfrm>
          <a:off x="16179800" y="674370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0"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1" name="フローチャート: 判断 38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82" name="直線コネクタ 381"/>
        <xdr:cNvCxnSpPr/>
      </xdr:nvCxnSpPr>
      <xdr:spPr>
        <a:xfrm>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3" name="フローチャート: 判断 382"/>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4" name="テキスト ボックス 383"/>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5" name="直線コネクタ 384"/>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6" name="フローチャート: 判断 385"/>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7" name="テキスト ボックス 386"/>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127000</xdr:rowOff>
    </xdr:to>
    <xdr:cxnSp macro="">
      <xdr:nvCxnSpPr>
        <xdr:cNvPr id="388" name="直線コネクタ 387"/>
        <xdr:cNvCxnSpPr/>
      </xdr:nvCxnSpPr>
      <xdr:spPr>
        <a:xfrm flipV="1">
          <a:off x="13512800" y="674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9" name="フローチャート: 判断 388"/>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390" name="テキスト ボックス 389"/>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8" name="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5" name="テキスト ボックス 404"/>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これまで、着実な公債償還による地方債現在高の縮減や、決算剰余金の基金繰入等による財政調整基金の積立により、将来負担の軽減と充当可能財源の確保に努めてきた。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基金等の充当可能財源等が地方債現在高等の将来負担額を上回っているため、将来負担比率は負の数値となり、前年度と同様「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％」となる。今後も、持続可能な財政運営により財政健全化の維持・向上を目指す。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人件費に係る経常収支比率は前年度比で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これは、定年退職者数</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に伴う退職手当の増により、分子の人件費が前年度比で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、分母である歳入経常一般財源等がそれを上回り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％増加したことによるものである。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今後は、会計年度任用職員制度による人件費増が見込まれるが、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引き続き人件費の抑制に努める。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76200</xdr:rowOff>
    </xdr:from>
    <xdr:to>
      <xdr:col>24</xdr:col>
      <xdr:colOff>25400</xdr:colOff>
      <xdr:row>38</xdr:row>
      <xdr:rowOff>127000</xdr:rowOff>
    </xdr:to>
    <xdr:cxnSp macro="">
      <xdr:nvCxnSpPr>
        <xdr:cNvPr id="66" name="直線コネクタ 65"/>
        <xdr:cNvCxnSpPr/>
      </xdr:nvCxnSpPr>
      <xdr:spPr>
        <a:xfrm flipV="1">
          <a:off x="3987800" y="6591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38</xdr:row>
      <xdr:rowOff>152400</xdr:rowOff>
    </xdr:to>
    <xdr:cxnSp macro="">
      <xdr:nvCxnSpPr>
        <xdr:cNvPr id="69" name="直線コネクタ 68"/>
        <xdr:cNvCxnSpPr/>
      </xdr:nvCxnSpPr>
      <xdr:spPr>
        <a:xfrm flipV="1">
          <a:off x="3098800" y="664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39</xdr:row>
      <xdr:rowOff>57150</xdr:rowOff>
    </xdr:to>
    <xdr:cxnSp macro="">
      <xdr:nvCxnSpPr>
        <xdr:cNvPr id="72" name="直線コネクタ 71"/>
        <xdr:cNvCxnSpPr/>
      </xdr:nvCxnSpPr>
      <xdr:spPr>
        <a:xfrm flipV="1">
          <a:off x="2209800" y="666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57150</xdr:rowOff>
    </xdr:to>
    <xdr:cxnSp macro="">
      <xdr:nvCxnSpPr>
        <xdr:cNvPr id="75" name="直線コネクタ 74"/>
        <xdr:cNvCxnSpPr/>
      </xdr:nvCxnSpPr>
      <xdr:spPr>
        <a:xfrm>
          <a:off x="1320800" y="664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79" name="テキスト ボックス 78"/>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85" name="楕円 84"/>
        <xdr:cNvSpPr/>
      </xdr:nvSpPr>
      <xdr:spPr>
        <a:xfrm>
          <a:off x="47752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168927</xdr:rowOff>
    </xdr:from>
    <xdr:ext cx="762000" cy="259045"/>
    <xdr:sp macro="" textlink="">
      <xdr:nvSpPr>
        <xdr:cNvPr id="86" name="人件費該当値テキスト"/>
        <xdr:cNvSpPr txBox="1"/>
      </xdr:nvSpPr>
      <xdr:spPr>
        <a:xfrm>
          <a:off x="49149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90" name="テキスト ボックス 89"/>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6350</xdr:rowOff>
    </xdr:from>
    <xdr:to>
      <xdr:col>11</xdr:col>
      <xdr:colOff>60325</xdr:colOff>
      <xdr:row>39</xdr:row>
      <xdr:rowOff>107950</xdr:rowOff>
    </xdr:to>
    <xdr:sp macro="" textlink="">
      <xdr:nvSpPr>
        <xdr:cNvPr id="91" name="楕円 90"/>
        <xdr:cNvSpPr/>
      </xdr:nvSpPr>
      <xdr:spPr>
        <a:xfrm>
          <a:off x="215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92727</xdr:rowOff>
    </xdr:from>
    <xdr:ext cx="762000" cy="259045"/>
    <xdr:sp macro="" textlink="">
      <xdr:nvSpPr>
        <xdr:cNvPr id="92" name="テキスト ボックス 91"/>
        <xdr:cNvSpPr txBox="1"/>
      </xdr:nvSpPr>
      <xdr:spPr>
        <a:xfrm>
          <a:off x="1828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16527</xdr:rowOff>
    </xdr:from>
    <xdr:ext cx="762000" cy="259045"/>
    <xdr:sp macro="" textlink="">
      <xdr:nvSpPr>
        <xdr:cNvPr id="94" name="テキスト ボックス 93"/>
        <xdr:cNvSpPr txBox="1"/>
      </xdr:nvSpPr>
      <xdr:spPr>
        <a:xfrm>
          <a:off x="939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物件費に係る経常収支比率は、前年度比で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業務委託の拡大などによ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り物件費が前年度比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委託化の推進により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物件費が増加することが見込まれるが、適正な執行に努めていく。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12700</xdr:rowOff>
    </xdr:to>
    <xdr:cxnSp macro="">
      <xdr:nvCxnSpPr>
        <xdr:cNvPr id="127" name="直線コネクタ 126"/>
        <xdr:cNvCxnSpPr/>
      </xdr:nvCxnSpPr>
      <xdr:spPr>
        <a:xfrm>
          <a:off x="15671800" y="2387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13</xdr:row>
      <xdr:rowOff>158750</xdr:rowOff>
    </xdr:to>
    <xdr:cxnSp macro="">
      <xdr:nvCxnSpPr>
        <xdr:cNvPr id="130" name="直線コネクタ 129"/>
        <xdr:cNvCxnSpPr/>
      </xdr:nvCxnSpPr>
      <xdr:spPr>
        <a:xfrm>
          <a:off x="14782800" y="237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2" name="テキスト ボックス 131"/>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146050</xdr:rowOff>
    </xdr:to>
    <xdr:cxnSp macro="">
      <xdr:nvCxnSpPr>
        <xdr:cNvPr id="133" name="直線コネクタ 132"/>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5" name="テキスト ボックス 134"/>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107950</xdr:rowOff>
    </xdr:from>
    <xdr:to>
      <xdr:col>69</xdr:col>
      <xdr:colOff>92075</xdr:colOff>
      <xdr:row>13</xdr:row>
      <xdr:rowOff>146050</xdr:rowOff>
    </xdr:to>
    <xdr:cxnSp macro="">
      <xdr:nvCxnSpPr>
        <xdr:cNvPr id="136" name="直線コネクタ 135"/>
        <xdr:cNvCxnSpPr/>
      </xdr:nvCxnSpPr>
      <xdr:spPr>
        <a:xfrm>
          <a:off x="13004800" y="233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7" name="物件費該当値テキスト"/>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57150</xdr:rowOff>
    </xdr:from>
    <xdr:to>
      <xdr:col>65</xdr:col>
      <xdr:colOff>53975</xdr:colOff>
      <xdr:row>13</xdr:row>
      <xdr:rowOff>158750</xdr:rowOff>
    </xdr:to>
    <xdr:sp macro="" textlink="">
      <xdr:nvSpPr>
        <xdr:cNvPr id="154" name="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扶助費に係る経常収支比率は、前年度比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同率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で、類似団体平均を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これは、保育所の定員拡大による私立保育所運営経費の増など、子育て施策を充実したことで分子の扶助費は前年度比で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％増加したことによるものである。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今後も、適正な執行に努めていく。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31750</xdr:rowOff>
    </xdr:to>
    <xdr:cxnSp macro="">
      <xdr:nvCxnSpPr>
        <xdr:cNvPr id="188" name="直線コネクタ 187"/>
        <xdr:cNvCxnSpPr/>
      </xdr:nvCxnSpPr>
      <xdr:spPr>
        <a:xfrm>
          <a:off x="3987800" y="1049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46990</xdr:rowOff>
    </xdr:to>
    <xdr:cxnSp macro="">
      <xdr:nvCxnSpPr>
        <xdr:cNvPr id="191" name="直線コネクタ 190"/>
        <xdr:cNvCxnSpPr/>
      </xdr:nvCxnSpPr>
      <xdr:spPr>
        <a:xfrm flipV="1">
          <a:off x="3098800" y="1049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157480</xdr:rowOff>
    </xdr:from>
    <xdr:to>
      <xdr:col>15</xdr:col>
      <xdr:colOff>98425</xdr:colOff>
      <xdr:row>61</xdr:row>
      <xdr:rowOff>46990</xdr:rowOff>
    </xdr:to>
    <xdr:cxnSp macro="">
      <xdr:nvCxnSpPr>
        <xdr:cNvPr id="194" name="直線コネクタ 193"/>
        <xdr:cNvCxnSpPr/>
      </xdr:nvCxnSpPr>
      <xdr:spPr>
        <a:xfrm>
          <a:off x="2209800" y="1044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73660</xdr:rowOff>
    </xdr:from>
    <xdr:to>
      <xdr:col>11</xdr:col>
      <xdr:colOff>9525</xdr:colOff>
      <xdr:row>60</xdr:row>
      <xdr:rowOff>157480</xdr:rowOff>
    </xdr:to>
    <xdr:cxnSp macro="">
      <xdr:nvCxnSpPr>
        <xdr:cNvPr id="197" name="直線コネクタ 196"/>
        <xdr:cNvCxnSpPr/>
      </xdr:nvCxnSpPr>
      <xdr:spPr>
        <a:xfrm>
          <a:off x="1320800" y="1036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152400</xdr:rowOff>
    </xdr:from>
    <xdr:to>
      <xdr:col>24</xdr:col>
      <xdr:colOff>76200</xdr:colOff>
      <xdr:row>61</xdr:row>
      <xdr:rowOff>82550</xdr:rowOff>
    </xdr:to>
    <xdr:sp macro="" textlink="">
      <xdr:nvSpPr>
        <xdr:cNvPr id="207" name="楕円 206"/>
        <xdr:cNvSpPr/>
      </xdr:nvSpPr>
      <xdr:spPr>
        <a:xfrm>
          <a:off x="4775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60977</xdr:rowOff>
    </xdr:from>
    <xdr:ext cx="762000" cy="259045"/>
    <xdr:sp macro="" textlink="">
      <xdr:nvSpPr>
        <xdr:cNvPr id="208" name="扶助費該当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9" name="楕円 208"/>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10" name="テキスト ボックス 209"/>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167640</xdr:rowOff>
    </xdr:from>
    <xdr:to>
      <xdr:col>15</xdr:col>
      <xdr:colOff>149225</xdr:colOff>
      <xdr:row>61</xdr:row>
      <xdr:rowOff>97790</xdr:rowOff>
    </xdr:to>
    <xdr:sp macro="" textlink="">
      <xdr:nvSpPr>
        <xdr:cNvPr id="211" name="楕円 210"/>
        <xdr:cNvSpPr/>
      </xdr:nvSpPr>
      <xdr:spPr>
        <a:xfrm>
          <a:off x="3048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82567</xdr:rowOff>
    </xdr:from>
    <xdr:ext cx="762000" cy="259045"/>
    <xdr:sp macro="" textlink="">
      <xdr:nvSpPr>
        <xdr:cNvPr id="212" name="テキスト ボックス 211"/>
        <xdr:cNvSpPr txBox="1"/>
      </xdr:nvSpPr>
      <xdr:spPr>
        <a:xfrm>
          <a:off x="2717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106680</xdr:rowOff>
    </xdr:from>
    <xdr:to>
      <xdr:col>11</xdr:col>
      <xdr:colOff>60325</xdr:colOff>
      <xdr:row>61</xdr:row>
      <xdr:rowOff>36830</xdr:rowOff>
    </xdr:to>
    <xdr:sp macro="" textlink="">
      <xdr:nvSpPr>
        <xdr:cNvPr id="213" name="楕円 212"/>
        <xdr:cNvSpPr/>
      </xdr:nvSpPr>
      <xdr:spPr>
        <a:xfrm>
          <a:off x="2159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21607</xdr:rowOff>
    </xdr:from>
    <xdr:ext cx="762000" cy="259045"/>
    <xdr:sp macro="" textlink="">
      <xdr:nvSpPr>
        <xdr:cNvPr id="214" name="テキスト ボックス 213"/>
        <xdr:cNvSpPr txBox="1"/>
      </xdr:nvSpPr>
      <xdr:spPr>
        <a:xfrm>
          <a:off x="1828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22860</xdr:rowOff>
    </xdr:from>
    <xdr:to>
      <xdr:col>6</xdr:col>
      <xdr:colOff>171450</xdr:colOff>
      <xdr:row>60</xdr:row>
      <xdr:rowOff>124460</xdr:rowOff>
    </xdr:to>
    <xdr:sp macro="" textlink="">
      <xdr:nvSpPr>
        <xdr:cNvPr id="215" name="楕円 214"/>
        <xdr:cNvSpPr/>
      </xdr:nvSpPr>
      <xdr:spPr>
        <a:xfrm>
          <a:off x="127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109237</xdr:rowOff>
    </xdr:from>
    <xdr:ext cx="762000" cy="259045"/>
    <xdr:sp macro="" textlink="">
      <xdr:nvSpPr>
        <xdr:cNvPr id="216" name="テキスト ボックス 215"/>
        <xdr:cNvSpPr txBox="1"/>
      </xdr:nvSpPr>
      <xdr:spPr>
        <a:xfrm>
          <a:off x="939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その他に係る経常収支比率は、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繰出金が後期高齢者医療会計などの増により前年比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学校営繕費などの維持補修費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が前年比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の減となった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今後は、介護保険会計や後期高齢者医療会計など、高齢化の進展により繰出金が増加していくことが見込まれるが、介護予防の充実・医療費の適正化等に取り組んでいく。</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107950</xdr:rowOff>
    </xdr:from>
    <xdr:to>
      <xdr:col>82</xdr:col>
      <xdr:colOff>107950</xdr:colOff>
      <xdr:row>59</xdr:row>
      <xdr:rowOff>12700</xdr:rowOff>
    </xdr:to>
    <xdr:cxnSp macro="">
      <xdr:nvCxnSpPr>
        <xdr:cNvPr id="249" name="直線コネクタ 248"/>
        <xdr:cNvCxnSpPr/>
      </xdr:nvCxnSpPr>
      <xdr:spPr>
        <a:xfrm flipV="1">
          <a:off x="15671800" y="10052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12700</xdr:rowOff>
    </xdr:to>
    <xdr:cxnSp macro="">
      <xdr:nvCxnSpPr>
        <xdr:cNvPr id="252" name="直線コネクタ 251"/>
        <xdr:cNvCxnSpPr/>
      </xdr:nvCxnSpPr>
      <xdr:spPr>
        <a:xfrm>
          <a:off x="14782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12700</xdr:rowOff>
    </xdr:to>
    <xdr:cxnSp macro="">
      <xdr:nvCxnSpPr>
        <xdr:cNvPr id="255" name="直線コネクタ 254"/>
        <xdr:cNvCxnSpPr/>
      </xdr:nvCxnSpPr>
      <xdr:spPr>
        <a:xfrm flipV="1">
          <a:off x="13893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59</xdr:row>
      <xdr:rowOff>12700</xdr:rowOff>
    </xdr:to>
    <xdr:cxnSp macro="">
      <xdr:nvCxnSpPr>
        <xdr:cNvPr id="258" name="直線コネクタ 257"/>
        <xdr:cNvCxnSpPr/>
      </xdr:nvCxnSpPr>
      <xdr:spPr>
        <a:xfrm>
          <a:off x="13004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68" name="楕円 267"/>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69" name="その他該当値テキスト"/>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0" name="楕円 269"/>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1" name="テキスト ボックス 270"/>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4" name="楕円 273"/>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5" name="テキスト ボックス 274"/>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6" name="楕円 275"/>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7" name="テキスト ボックス 276"/>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補助費等に係る経常収支比率は前年度比で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幼児教育無償化の影響などにより、分子の補助費が前年度比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減少したことなどによるものである。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補助費については、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年毎に見直しを行っており、今後も適正な執行に努めていく。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146050</xdr:rowOff>
    </xdr:from>
    <xdr:to>
      <xdr:col>82</xdr:col>
      <xdr:colOff>107950</xdr:colOff>
      <xdr:row>35</xdr:row>
      <xdr:rowOff>50800</xdr:rowOff>
    </xdr:to>
    <xdr:cxnSp macro="">
      <xdr:nvCxnSpPr>
        <xdr:cNvPr id="310" name="直線コネクタ 309"/>
        <xdr:cNvCxnSpPr/>
      </xdr:nvCxnSpPr>
      <xdr:spPr>
        <a:xfrm flipV="1">
          <a:off x="15671800" y="5975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50800</xdr:rowOff>
    </xdr:from>
    <xdr:to>
      <xdr:col>78</xdr:col>
      <xdr:colOff>69850</xdr:colOff>
      <xdr:row>35</xdr:row>
      <xdr:rowOff>127000</xdr:rowOff>
    </xdr:to>
    <xdr:cxnSp macro="">
      <xdr:nvCxnSpPr>
        <xdr:cNvPr id="313" name="直線コネクタ 312"/>
        <xdr:cNvCxnSpPr/>
      </xdr:nvCxnSpPr>
      <xdr:spPr>
        <a:xfrm flipV="1">
          <a:off x="14782800" y="605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15" name="テキスト ボックス 314"/>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127000</xdr:rowOff>
    </xdr:from>
    <xdr:to>
      <xdr:col>73</xdr:col>
      <xdr:colOff>180975</xdr:colOff>
      <xdr:row>35</xdr:row>
      <xdr:rowOff>146050</xdr:rowOff>
    </xdr:to>
    <xdr:cxnSp macro="">
      <xdr:nvCxnSpPr>
        <xdr:cNvPr id="316" name="直線コネクタ 315"/>
        <xdr:cNvCxnSpPr/>
      </xdr:nvCxnSpPr>
      <xdr:spPr>
        <a:xfrm flipV="1">
          <a:off x="13893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146050</xdr:rowOff>
    </xdr:to>
    <xdr:cxnSp macro="">
      <xdr:nvCxnSpPr>
        <xdr:cNvPr id="319" name="直線コネクタ 318"/>
        <xdr:cNvCxnSpPr/>
      </xdr:nvCxnSpPr>
      <xdr:spPr>
        <a:xfrm>
          <a:off x="13004800" y="612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95250</xdr:rowOff>
    </xdr:from>
    <xdr:to>
      <xdr:col>82</xdr:col>
      <xdr:colOff>158750</xdr:colOff>
      <xdr:row>35</xdr:row>
      <xdr:rowOff>25400</xdr:rowOff>
    </xdr:to>
    <xdr:sp macro="" textlink="">
      <xdr:nvSpPr>
        <xdr:cNvPr id="329" name="楕円 328"/>
        <xdr:cNvSpPr/>
      </xdr:nvSpPr>
      <xdr:spPr>
        <a:xfrm>
          <a:off x="164592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111777</xdr:rowOff>
    </xdr:from>
    <xdr:ext cx="762000" cy="259045"/>
    <xdr:sp macro="" textlink="">
      <xdr:nvSpPr>
        <xdr:cNvPr id="330" name="補助費等該当値テキスト"/>
        <xdr:cNvSpPr txBox="1"/>
      </xdr:nvSpPr>
      <xdr:spPr>
        <a:xfrm>
          <a:off x="165989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0</xdr:rowOff>
    </xdr:from>
    <xdr:to>
      <xdr:col>78</xdr:col>
      <xdr:colOff>120650</xdr:colOff>
      <xdr:row>35</xdr:row>
      <xdr:rowOff>101600</xdr:rowOff>
    </xdr:to>
    <xdr:sp macro="" textlink="">
      <xdr:nvSpPr>
        <xdr:cNvPr id="331" name="楕円 330"/>
        <xdr:cNvSpPr/>
      </xdr:nvSpPr>
      <xdr:spPr>
        <a:xfrm>
          <a:off x="15621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111777</xdr:rowOff>
    </xdr:from>
    <xdr:ext cx="736600" cy="259045"/>
    <xdr:sp macro="" textlink="">
      <xdr:nvSpPr>
        <xdr:cNvPr id="332" name="テキスト ボックス 331"/>
        <xdr:cNvSpPr txBox="1"/>
      </xdr:nvSpPr>
      <xdr:spPr>
        <a:xfrm>
          <a:off x="15290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3" name="楕円 332"/>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4" name="テキスト ボックス 33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6" name="テキスト ボックス 335"/>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7" name="楕円 336"/>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8" name="テキスト ボックス 337"/>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公債費に係る経常収支比率は</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、元利償還金が減少したことから、</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前年度比で</a:t>
          </a:r>
          <a:r>
            <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　今後は、公共施設の膨大な改修改築需要への対応などで、比率の上昇が見込まれるが、将来を見据えた計画的な起債により健全な状態を維持していく。</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146050</xdr:rowOff>
    </xdr:to>
    <xdr:cxnSp macro="">
      <xdr:nvCxnSpPr>
        <xdr:cNvPr id="370" name="直線コネクタ 369"/>
        <xdr:cNvCxnSpPr/>
      </xdr:nvCxnSpPr>
      <xdr:spPr>
        <a:xfrm flipV="1">
          <a:off x="3987800" y="1361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111777</xdr:rowOff>
    </xdr:from>
    <xdr:ext cx="762000" cy="259045"/>
    <xdr:sp macro="" textlink="">
      <xdr:nvSpPr>
        <xdr:cNvPr id="371"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12700</xdr:rowOff>
    </xdr:to>
    <xdr:cxnSp macro="">
      <xdr:nvCxnSpPr>
        <xdr:cNvPr id="373" name="直線コネクタ 372"/>
        <xdr:cNvCxnSpPr/>
      </xdr:nvCxnSpPr>
      <xdr:spPr>
        <a:xfrm flipV="1">
          <a:off x="3098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5" name="テキスト ボックス 374"/>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12700</xdr:rowOff>
    </xdr:to>
    <xdr:cxnSp macro="">
      <xdr:nvCxnSpPr>
        <xdr:cNvPr id="376" name="直線コネクタ 375"/>
        <xdr:cNvCxnSpPr/>
      </xdr:nvCxnSpPr>
      <xdr:spPr>
        <a:xfrm>
          <a:off x="2209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78" name="テキスト ボックス 377"/>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79" name="直線コネクタ 378"/>
        <xdr:cNvCxnSpPr/>
      </xdr:nvCxnSpPr>
      <xdr:spPr>
        <a:xfrm flipV="1">
          <a:off x="1320800" y="1369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35577</xdr:rowOff>
    </xdr:from>
    <xdr:ext cx="762000" cy="259045"/>
    <xdr:sp macro="" textlink="">
      <xdr:nvSpPr>
        <xdr:cNvPr id="381" name="テキスト ボックス 380"/>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9" name="楕円 388"/>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0"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91" name="楕円 390"/>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2" name="テキスト ボックス 391"/>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3" name="楕円 392"/>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4" name="テキスト ボックス 393"/>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5" name="楕円 394"/>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6" name="テキスト ボックス 395"/>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7" name="楕円 396"/>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398" name="テキスト ボックス 397"/>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人件費、扶助費、物件費などの増により、公債費以外の経常経費充当一般財源等は前年度比で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％の増となったが、分母である歳入経常一般財源等がそれを上回る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％の増となったため、前年度比で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今後も、適正な執行管理に努めていく。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129721</xdr:rowOff>
    </xdr:from>
    <xdr:to>
      <xdr:col>82</xdr:col>
      <xdr:colOff>107950</xdr:colOff>
      <xdr:row>80</xdr:row>
      <xdr:rowOff>67129</xdr:rowOff>
    </xdr:to>
    <xdr:cxnSp macro="">
      <xdr:nvCxnSpPr>
        <xdr:cNvPr id="433" name="直線コネクタ 432"/>
        <xdr:cNvCxnSpPr/>
      </xdr:nvCxnSpPr>
      <xdr:spPr>
        <a:xfrm flipV="1">
          <a:off x="15671800" y="136742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67129</xdr:rowOff>
    </xdr:from>
    <xdr:to>
      <xdr:col>78</xdr:col>
      <xdr:colOff>69850</xdr:colOff>
      <xdr:row>80</xdr:row>
      <xdr:rowOff>132443</xdr:rowOff>
    </xdr:to>
    <xdr:cxnSp macro="">
      <xdr:nvCxnSpPr>
        <xdr:cNvPr id="436" name="直線コネクタ 435"/>
        <xdr:cNvCxnSpPr/>
      </xdr:nvCxnSpPr>
      <xdr:spPr>
        <a:xfrm flipV="1">
          <a:off x="14782800" y="13783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132443</xdr:rowOff>
    </xdr:from>
    <xdr:to>
      <xdr:col>73</xdr:col>
      <xdr:colOff>180975</xdr:colOff>
      <xdr:row>80</xdr:row>
      <xdr:rowOff>132443</xdr:rowOff>
    </xdr:to>
    <xdr:cxnSp macro="">
      <xdr:nvCxnSpPr>
        <xdr:cNvPr id="439" name="直線コネクタ 438"/>
        <xdr:cNvCxnSpPr/>
      </xdr:nvCxnSpPr>
      <xdr:spPr>
        <a:xfrm>
          <a:off x="13893800" y="1384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159657</xdr:rowOff>
    </xdr:from>
    <xdr:to>
      <xdr:col>69</xdr:col>
      <xdr:colOff>92075</xdr:colOff>
      <xdr:row>80</xdr:row>
      <xdr:rowOff>132443</xdr:rowOff>
    </xdr:to>
    <xdr:cxnSp macro="">
      <xdr:nvCxnSpPr>
        <xdr:cNvPr id="442" name="直線コネクタ 441"/>
        <xdr:cNvCxnSpPr/>
      </xdr:nvCxnSpPr>
      <xdr:spPr>
        <a:xfrm>
          <a:off x="13004800" y="135327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78921</xdr:rowOff>
    </xdr:from>
    <xdr:to>
      <xdr:col>82</xdr:col>
      <xdr:colOff>158750</xdr:colOff>
      <xdr:row>80</xdr:row>
      <xdr:rowOff>9071</xdr:rowOff>
    </xdr:to>
    <xdr:sp macro="" textlink="">
      <xdr:nvSpPr>
        <xdr:cNvPr id="452" name="楕円 451"/>
        <xdr:cNvSpPr/>
      </xdr:nvSpPr>
      <xdr:spPr>
        <a:xfrm>
          <a:off x="164592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50998</xdr:rowOff>
    </xdr:from>
    <xdr:ext cx="762000" cy="259045"/>
    <xdr:sp macro="" textlink="">
      <xdr:nvSpPr>
        <xdr:cNvPr id="453" name="公債費以外該当値テキスト"/>
        <xdr:cNvSpPr txBox="1"/>
      </xdr:nvSpPr>
      <xdr:spPr>
        <a:xfrm>
          <a:off x="16598900" y="135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54" name="楕円 453"/>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102706</xdr:rowOff>
    </xdr:from>
    <xdr:ext cx="736600" cy="259045"/>
    <xdr:sp macro="" textlink="">
      <xdr:nvSpPr>
        <xdr:cNvPr id="455" name="テキスト ボックス 454"/>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81643</xdr:rowOff>
    </xdr:from>
    <xdr:to>
      <xdr:col>74</xdr:col>
      <xdr:colOff>31750</xdr:colOff>
      <xdr:row>81</xdr:row>
      <xdr:rowOff>11793</xdr:rowOff>
    </xdr:to>
    <xdr:sp macro="" textlink="">
      <xdr:nvSpPr>
        <xdr:cNvPr id="456" name="楕円 455"/>
        <xdr:cNvSpPr/>
      </xdr:nvSpPr>
      <xdr:spPr>
        <a:xfrm>
          <a:off x="14732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168020</xdr:rowOff>
    </xdr:from>
    <xdr:ext cx="762000" cy="259045"/>
    <xdr:sp macro="" textlink="">
      <xdr:nvSpPr>
        <xdr:cNvPr id="457" name="テキスト ボックス 456"/>
        <xdr:cNvSpPr txBox="1"/>
      </xdr:nvSpPr>
      <xdr:spPr>
        <a:xfrm>
          <a:off x="14401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81643</xdr:rowOff>
    </xdr:from>
    <xdr:to>
      <xdr:col>69</xdr:col>
      <xdr:colOff>142875</xdr:colOff>
      <xdr:row>81</xdr:row>
      <xdr:rowOff>11793</xdr:rowOff>
    </xdr:to>
    <xdr:sp macro="" textlink="">
      <xdr:nvSpPr>
        <xdr:cNvPr id="458" name="楕円 457"/>
        <xdr:cNvSpPr/>
      </xdr:nvSpPr>
      <xdr:spPr>
        <a:xfrm>
          <a:off x="13843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168020</xdr:rowOff>
    </xdr:from>
    <xdr:ext cx="762000" cy="259045"/>
    <xdr:sp macro="" textlink="">
      <xdr:nvSpPr>
        <xdr:cNvPr id="459" name="テキスト ボックス 458"/>
        <xdr:cNvSpPr txBox="1"/>
      </xdr:nvSpPr>
      <xdr:spPr>
        <a:xfrm>
          <a:off x="13512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108857</xdr:rowOff>
    </xdr:from>
    <xdr:to>
      <xdr:col>65</xdr:col>
      <xdr:colOff>53975</xdr:colOff>
      <xdr:row>79</xdr:row>
      <xdr:rowOff>39007</xdr:rowOff>
    </xdr:to>
    <xdr:sp macro="" textlink="">
      <xdr:nvSpPr>
        <xdr:cNvPr id="460" name="楕円 459"/>
        <xdr:cNvSpPr/>
      </xdr:nvSpPr>
      <xdr:spPr>
        <a:xfrm>
          <a:off x="12954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23784</xdr:rowOff>
    </xdr:from>
    <xdr:ext cx="762000" cy="259045"/>
    <xdr:sp macro="" textlink="">
      <xdr:nvSpPr>
        <xdr:cNvPr id="461" name="テキスト ボックス 460"/>
        <xdr:cNvSpPr txBox="1"/>
      </xdr:nvSpPr>
      <xdr:spPr>
        <a:xfrm>
          <a:off x="12623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158808</xdr:rowOff>
    </xdr:from>
    <xdr:to>
      <xdr:col>29</xdr:col>
      <xdr:colOff>127000</xdr:colOff>
      <xdr:row>18</xdr:row>
      <xdr:rowOff>159842</xdr:rowOff>
    </xdr:to>
    <xdr:cxnSp macro="">
      <xdr:nvCxnSpPr>
        <xdr:cNvPr id="52" name="直線コネクタ 51"/>
        <xdr:cNvCxnSpPr/>
      </xdr:nvCxnSpPr>
      <xdr:spPr bwMode="auto">
        <a:xfrm>
          <a:off x="5003800" y="3292533"/>
          <a:ext cx="647700" cy="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156043</xdr:rowOff>
    </xdr:from>
    <xdr:to>
      <xdr:col>26</xdr:col>
      <xdr:colOff>50800</xdr:colOff>
      <xdr:row>18</xdr:row>
      <xdr:rowOff>158808</xdr:rowOff>
    </xdr:to>
    <xdr:cxnSp macro="">
      <xdr:nvCxnSpPr>
        <xdr:cNvPr id="55" name="直線コネクタ 54"/>
        <xdr:cNvCxnSpPr/>
      </xdr:nvCxnSpPr>
      <xdr:spPr bwMode="auto">
        <a:xfrm>
          <a:off x="4305300" y="3289768"/>
          <a:ext cx="698500" cy="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154976</xdr:rowOff>
    </xdr:from>
    <xdr:to>
      <xdr:col>22</xdr:col>
      <xdr:colOff>114300</xdr:colOff>
      <xdr:row>18</xdr:row>
      <xdr:rowOff>156043</xdr:rowOff>
    </xdr:to>
    <xdr:cxnSp macro="">
      <xdr:nvCxnSpPr>
        <xdr:cNvPr id="58" name="直線コネクタ 57"/>
        <xdr:cNvCxnSpPr/>
      </xdr:nvCxnSpPr>
      <xdr:spPr bwMode="auto">
        <a:xfrm>
          <a:off x="3606800" y="3288701"/>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153626</xdr:rowOff>
    </xdr:from>
    <xdr:to>
      <xdr:col>18</xdr:col>
      <xdr:colOff>177800</xdr:colOff>
      <xdr:row>18</xdr:row>
      <xdr:rowOff>154976</xdr:rowOff>
    </xdr:to>
    <xdr:cxnSp macro="">
      <xdr:nvCxnSpPr>
        <xdr:cNvPr id="61" name="直線コネクタ 60"/>
        <xdr:cNvCxnSpPr/>
      </xdr:nvCxnSpPr>
      <xdr:spPr bwMode="auto">
        <a:xfrm>
          <a:off x="2908300" y="3287351"/>
          <a:ext cx="698500" cy="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109042</xdr:rowOff>
    </xdr:from>
    <xdr:to>
      <xdr:col>29</xdr:col>
      <xdr:colOff>177800</xdr:colOff>
      <xdr:row>19</xdr:row>
      <xdr:rowOff>39192</xdr:rowOff>
    </xdr:to>
    <xdr:sp macro="" textlink="">
      <xdr:nvSpPr>
        <xdr:cNvPr id="71" name="楕円 70"/>
        <xdr:cNvSpPr/>
      </xdr:nvSpPr>
      <xdr:spPr bwMode="auto">
        <a:xfrm>
          <a:off x="5600700" y="32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23886</xdr:rowOff>
    </xdr:from>
    <xdr:ext cx="762000" cy="259045"/>
    <xdr:sp macro="" textlink="">
      <xdr:nvSpPr>
        <xdr:cNvPr id="72" name="人口1人当たり決算額の推移該当値テキスト130"/>
        <xdr:cNvSpPr txBox="1"/>
      </xdr:nvSpPr>
      <xdr:spPr>
        <a:xfrm>
          <a:off x="5740400" y="315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108008</xdr:rowOff>
    </xdr:from>
    <xdr:to>
      <xdr:col>26</xdr:col>
      <xdr:colOff>101600</xdr:colOff>
      <xdr:row>19</xdr:row>
      <xdr:rowOff>38158</xdr:rowOff>
    </xdr:to>
    <xdr:sp macro="" textlink="">
      <xdr:nvSpPr>
        <xdr:cNvPr id="73" name="楕円 72"/>
        <xdr:cNvSpPr/>
      </xdr:nvSpPr>
      <xdr:spPr bwMode="auto">
        <a:xfrm>
          <a:off x="4953000" y="324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22935</xdr:rowOff>
    </xdr:from>
    <xdr:ext cx="736600" cy="259045"/>
    <xdr:sp macro="" textlink="">
      <xdr:nvSpPr>
        <xdr:cNvPr id="74" name="テキスト ボックス 73"/>
        <xdr:cNvSpPr txBox="1"/>
      </xdr:nvSpPr>
      <xdr:spPr>
        <a:xfrm>
          <a:off x="4622800" y="332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105243</xdr:rowOff>
    </xdr:from>
    <xdr:to>
      <xdr:col>22</xdr:col>
      <xdr:colOff>165100</xdr:colOff>
      <xdr:row>19</xdr:row>
      <xdr:rowOff>35393</xdr:rowOff>
    </xdr:to>
    <xdr:sp macro="" textlink="">
      <xdr:nvSpPr>
        <xdr:cNvPr id="75" name="楕円 74"/>
        <xdr:cNvSpPr/>
      </xdr:nvSpPr>
      <xdr:spPr bwMode="auto">
        <a:xfrm>
          <a:off x="42545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20170</xdr:rowOff>
    </xdr:from>
    <xdr:ext cx="762000" cy="259045"/>
    <xdr:sp macro="" textlink="">
      <xdr:nvSpPr>
        <xdr:cNvPr id="76" name="テキスト ボックス 75"/>
        <xdr:cNvSpPr txBox="1"/>
      </xdr:nvSpPr>
      <xdr:spPr>
        <a:xfrm>
          <a:off x="3924300" y="332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104176</xdr:rowOff>
    </xdr:from>
    <xdr:to>
      <xdr:col>19</xdr:col>
      <xdr:colOff>38100</xdr:colOff>
      <xdr:row>19</xdr:row>
      <xdr:rowOff>34326</xdr:rowOff>
    </xdr:to>
    <xdr:sp macro="" textlink="">
      <xdr:nvSpPr>
        <xdr:cNvPr id="77" name="楕円 76"/>
        <xdr:cNvSpPr/>
      </xdr:nvSpPr>
      <xdr:spPr bwMode="auto">
        <a:xfrm>
          <a:off x="35560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19103</xdr:rowOff>
    </xdr:from>
    <xdr:ext cx="762000" cy="259045"/>
    <xdr:sp macro="" textlink="">
      <xdr:nvSpPr>
        <xdr:cNvPr id="78" name="テキスト ボックス 77"/>
        <xdr:cNvSpPr txBox="1"/>
      </xdr:nvSpPr>
      <xdr:spPr>
        <a:xfrm>
          <a:off x="3225800" y="332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102826</xdr:rowOff>
    </xdr:from>
    <xdr:to>
      <xdr:col>15</xdr:col>
      <xdr:colOff>101600</xdr:colOff>
      <xdr:row>19</xdr:row>
      <xdr:rowOff>32976</xdr:rowOff>
    </xdr:to>
    <xdr:sp macro="" textlink="">
      <xdr:nvSpPr>
        <xdr:cNvPr id="79" name="楕円 78"/>
        <xdr:cNvSpPr/>
      </xdr:nvSpPr>
      <xdr:spPr bwMode="auto">
        <a:xfrm>
          <a:off x="2857500" y="3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17753</xdr:rowOff>
    </xdr:from>
    <xdr:ext cx="762000" cy="259045"/>
    <xdr:sp macro="" textlink="">
      <xdr:nvSpPr>
        <xdr:cNvPr id="80" name="テキスト ボックス 79"/>
        <xdr:cNvSpPr txBox="1"/>
      </xdr:nvSpPr>
      <xdr:spPr>
        <a:xfrm>
          <a:off x="2527300" y="332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328930</xdr:rowOff>
    </xdr:from>
    <xdr:to>
      <xdr:col>29</xdr:col>
      <xdr:colOff>127000</xdr:colOff>
      <xdr:row>36</xdr:row>
      <xdr:rowOff>53848</xdr:rowOff>
    </xdr:to>
    <xdr:cxnSp macro="">
      <xdr:nvCxnSpPr>
        <xdr:cNvPr id="110" name="直線コネクタ 109"/>
        <xdr:cNvCxnSpPr/>
      </xdr:nvCxnSpPr>
      <xdr:spPr bwMode="auto">
        <a:xfrm flipV="1">
          <a:off x="5003800" y="6939280"/>
          <a:ext cx="647700" cy="67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53848</xdr:rowOff>
    </xdr:from>
    <xdr:to>
      <xdr:col>26</xdr:col>
      <xdr:colOff>50800</xdr:colOff>
      <xdr:row>37</xdr:row>
      <xdr:rowOff>13716</xdr:rowOff>
    </xdr:to>
    <xdr:cxnSp macro="">
      <xdr:nvCxnSpPr>
        <xdr:cNvPr id="113" name="直線コネクタ 112"/>
        <xdr:cNvCxnSpPr/>
      </xdr:nvCxnSpPr>
      <xdr:spPr bwMode="auto">
        <a:xfrm flipV="1">
          <a:off x="4305300" y="7007098"/>
          <a:ext cx="698500" cy="131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13716</xdr:rowOff>
    </xdr:from>
    <xdr:to>
      <xdr:col>22</xdr:col>
      <xdr:colOff>114300</xdr:colOff>
      <xdr:row>37</xdr:row>
      <xdr:rowOff>95504</xdr:rowOff>
    </xdr:to>
    <xdr:cxnSp macro="">
      <xdr:nvCxnSpPr>
        <xdr:cNvPr id="116" name="直線コネクタ 115"/>
        <xdr:cNvCxnSpPr/>
      </xdr:nvCxnSpPr>
      <xdr:spPr bwMode="auto">
        <a:xfrm flipV="1">
          <a:off x="3606800" y="7138416"/>
          <a:ext cx="698500" cy="8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161925</xdr:rowOff>
    </xdr:from>
    <xdr:to>
      <xdr:col>18</xdr:col>
      <xdr:colOff>177800</xdr:colOff>
      <xdr:row>37</xdr:row>
      <xdr:rowOff>95504</xdr:rowOff>
    </xdr:to>
    <xdr:cxnSp macro="">
      <xdr:nvCxnSpPr>
        <xdr:cNvPr id="119" name="直線コネクタ 118"/>
        <xdr:cNvCxnSpPr/>
      </xdr:nvCxnSpPr>
      <xdr:spPr bwMode="auto">
        <a:xfrm>
          <a:off x="2908300" y="7115175"/>
          <a:ext cx="698500" cy="10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macro=""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278130</xdr:rowOff>
    </xdr:from>
    <xdr:to>
      <xdr:col>29</xdr:col>
      <xdr:colOff>177800</xdr:colOff>
      <xdr:row>36</xdr:row>
      <xdr:rowOff>36830</xdr:rowOff>
    </xdr:to>
    <xdr:sp macro="" textlink="">
      <xdr:nvSpPr>
        <xdr:cNvPr id="129" name="楕円 128"/>
        <xdr:cNvSpPr/>
      </xdr:nvSpPr>
      <xdr:spPr bwMode="auto">
        <a:xfrm>
          <a:off x="5600700" y="6888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123207</xdr:rowOff>
    </xdr:from>
    <xdr:ext cx="762000" cy="259045"/>
    <xdr:sp macro="" textlink="">
      <xdr:nvSpPr>
        <xdr:cNvPr id="130" name="人口1人当たり決算額の推移該当値テキスト445"/>
        <xdr:cNvSpPr txBox="1"/>
      </xdr:nvSpPr>
      <xdr:spPr>
        <a:xfrm>
          <a:off x="5740400" y="67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3048</xdr:rowOff>
    </xdr:from>
    <xdr:to>
      <xdr:col>26</xdr:col>
      <xdr:colOff>101600</xdr:colOff>
      <xdr:row>36</xdr:row>
      <xdr:rowOff>104648</xdr:rowOff>
    </xdr:to>
    <xdr:sp macro="" textlink="">
      <xdr:nvSpPr>
        <xdr:cNvPr id="131" name="楕円 130"/>
        <xdr:cNvSpPr/>
      </xdr:nvSpPr>
      <xdr:spPr bwMode="auto">
        <a:xfrm>
          <a:off x="4953000" y="695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114825</xdr:rowOff>
    </xdr:from>
    <xdr:ext cx="736600" cy="259045"/>
    <xdr:sp macro="" textlink="">
      <xdr:nvSpPr>
        <xdr:cNvPr id="132" name="テキスト ボックス 131"/>
        <xdr:cNvSpPr txBox="1"/>
      </xdr:nvSpPr>
      <xdr:spPr>
        <a:xfrm>
          <a:off x="4622800" y="6725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134366</xdr:rowOff>
    </xdr:from>
    <xdr:to>
      <xdr:col>22</xdr:col>
      <xdr:colOff>165100</xdr:colOff>
      <xdr:row>37</xdr:row>
      <xdr:rowOff>64516</xdr:rowOff>
    </xdr:to>
    <xdr:sp macro="" textlink="">
      <xdr:nvSpPr>
        <xdr:cNvPr id="133" name="楕円 132"/>
        <xdr:cNvSpPr/>
      </xdr:nvSpPr>
      <xdr:spPr bwMode="auto">
        <a:xfrm>
          <a:off x="4254500" y="708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49293</xdr:rowOff>
    </xdr:from>
    <xdr:ext cx="762000" cy="259045"/>
    <xdr:sp macro="" textlink="">
      <xdr:nvSpPr>
        <xdr:cNvPr id="134" name="テキスト ボックス 133"/>
        <xdr:cNvSpPr txBox="1"/>
      </xdr:nvSpPr>
      <xdr:spPr>
        <a:xfrm>
          <a:off x="3924300" y="71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44704</xdr:rowOff>
    </xdr:from>
    <xdr:to>
      <xdr:col>19</xdr:col>
      <xdr:colOff>38100</xdr:colOff>
      <xdr:row>37</xdr:row>
      <xdr:rowOff>146304</xdr:rowOff>
    </xdr:to>
    <xdr:sp macro="" textlink="">
      <xdr:nvSpPr>
        <xdr:cNvPr id="135" name="楕円 134"/>
        <xdr:cNvSpPr/>
      </xdr:nvSpPr>
      <xdr:spPr bwMode="auto">
        <a:xfrm>
          <a:off x="3556000" y="7169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131081</xdr:rowOff>
    </xdr:from>
    <xdr:ext cx="762000" cy="259045"/>
    <xdr:sp macro="" textlink="">
      <xdr:nvSpPr>
        <xdr:cNvPr id="136" name="テキスト ボックス 135"/>
        <xdr:cNvSpPr txBox="1"/>
      </xdr:nvSpPr>
      <xdr:spPr>
        <a:xfrm>
          <a:off x="3225800" y="72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111125</xdr:rowOff>
    </xdr:from>
    <xdr:to>
      <xdr:col>15</xdr:col>
      <xdr:colOff>101600</xdr:colOff>
      <xdr:row>37</xdr:row>
      <xdr:rowOff>41275</xdr:rowOff>
    </xdr:to>
    <xdr:sp macro="" textlink="">
      <xdr:nvSpPr>
        <xdr:cNvPr id="137" name="楕円 136"/>
        <xdr:cNvSpPr/>
      </xdr:nvSpPr>
      <xdr:spPr bwMode="auto">
        <a:xfrm>
          <a:off x="2857500" y="706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26052</xdr:rowOff>
    </xdr:from>
    <xdr:ext cx="762000" cy="259045"/>
    <xdr:sp macro="" textlink="">
      <xdr:nvSpPr>
        <xdr:cNvPr id="138" name="テキスト ボックス 137"/>
        <xdr:cNvSpPr txBox="1"/>
      </xdr:nvSpPr>
      <xdr:spPr>
        <a:xfrm>
          <a:off x="252730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137871</xdr:rowOff>
    </xdr:from>
    <xdr:to>
      <xdr:col>24</xdr:col>
      <xdr:colOff>63500</xdr:colOff>
      <xdr:row>37</xdr:row>
      <xdr:rowOff>139537</xdr:rowOff>
    </xdr:to>
    <xdr:cxnSp macro="">
      <xdr:nvCxnSpPr>
        <xdr:cNvPr id="63" name="直線コネクタ 62"/>
        <xdr:cNvCxnSpPr/>
      </xdr:nvCxnSpPr>
      <xdr:spPr>
        <a:xfrm flipV="1">
          <a:off x="3797300" y="6481521"/>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139537</xdr:rowOff>
    </xdr:from>
    <xdr:to>
      <xdr:col>19</xdr:col>
      <xdr:colOff>177800</xdr:colOff>
      <xdr:row>37</xdr:row>
      <xdr:rowOff>142204</xdr:rowOff>
    </xdr:to>
    <xdr:cxnSp macro="">
      <xdr:nvCxnSpPr>
        <xdr:cNvPr id="66" name="直線コネクタ 65"/>
        <xdr:cNvCxnSpPr/>
      </xdr:nvCxnSpPr>
      <xdr:spPr>
        <a:xfrm flipV="1">
          <a:off x="2908300" y="648318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135727</xdr:rowOff>
    </xdr:from>
    <xdr:to>
      <xdr:col>15</xdr:col>
      <xdr:colOff>50800</xdr:colOff>
      <xdr:row>37</xdr:row>
      <xdr:rowOff>142204</xdr:rowOff>
    </xdr:to>
    <xdr:cxnSp macro="">
      <xdr:nvCxnSpPr>
        <xdr:cNvPr id="69" name="直線コネクタ 68"/>
        <xdr:cNvCxnSpPr/>
      </xdr:nvCxnSpPr>
      <xdr:spPr>
        <a:xfrm>
          <a:off x="2019300" y="647937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133212</xdr:rowOff>
    </xdr:from>
    <xdr:to>
      <xdr:col>10</xdr:col>
      <xdr:colOff>114300</xdr:colOff>
      <xdr:row>37</xdr:row>
      <xdr:rowOff>135727</xdr:rowOff>
    </xdr:to>
    <xdr:cxnSp macro="">
      <xdr:nvCxnSpPr>
        <xdr:cNvPr id="72" name="直線コネクタ 71"/>
        <xdr:cNvCxnSpPr/>
      </xdr:nvCxnSpPr>
      <xdr:spPr>
        <a:xfrm>
          <a:off x="1130300" y="64768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87071</xdr:rowOff>
    </xdr:from>
    <xdr:to>
      <xdr:col>24</xdr:col>
      <xdr:colOff>114300</xdr:colOff>
      <xdr:row>38</xdr:row>
      <xdr:rowOff>17221</xdr:rowOff>
    </xdr:to>
    <xdr:sp macro="" textlink="">
      <xdr:nvSpPr>
        <xdr:cNvPr id="82" name="楕円 81"/>
        <xdr:cNvSpPr/>
      </xdr:nvSpPr>
      <xdr:spPr>
        <a:xfrm>
          <a:off x="45847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14215</xdr:rowOff>
    </xdr:from>
    <xdr:ext cx="534377" cy="259045"/>
    <xdr:sp macro="" textlink="">
      <xdr:nvSpPr>
        <xdr:cNvPr id="83" name="人件費該当値テキスト"/>
        <xdr:cNvSpPr txBox="1"/>
      </xdr:nvSpPr>
      <xdr:spPr>
        <a:xfrm>
          <a:off x="4686300" y="635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88737</xdr:rowOff>
    </xdr:from>
    <xdr:to>
      <xdr:col>20</xdr:col>
      <xdr:colOff>38100</xdr:colOff>
      <xdr:row>38</xdr:row>
      <xdr:rowOff>18887</xdr:rowOff>
    </xdr:to>
    <xdr:sp macro="" textlink="">
      <xdr:nvSpPr>
        <xdr:cNvPr id="84" name="楕円 83"/>
        <xdr:cNvSpPr/>
      </xdr:nvSpPr>
      <xdr:spPr>
        <a:xfrm>
          <a:off x="3746500" y="64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10013</xdr:rowOff>
    </xdr:from>
    <xdr:ext cx="534377" cy="259045"/>
    <xdr:sp macro="" textlink="">
      <xdr:nvSpPr>
        <xdr:cNvPr id="85" name="テキスト ボックス 84"/>
        <xdr:cNvSpPr txBox="1"/>
      </xdr:nvSpPr>
      <xdr:spPr>
        <a:xfrm>
          <a:off x="3530111" y="65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91404</xdr:rowOff>
    </xdr:from>
    <xdr:to>
      <xdr:col>15</xdr:col>
      <xdr:colOff>101600</xdr:colOff>
      <xdr:row>38</xdr:row>
      <xdr:rowOff>21554</xdr:rowOff>
    </xdr:to>
    <xdr:sp macro="" textlink="">
      <xdr:nvSpPr>
        <xdr:cNvPr id="86" name="楕円 85"/>
        <xdr:cNvSpPr/>
      </xdr:nvSpPr>
      <xdr:spPr>
        <a:xfrm>
          <a:off x="28575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12681</xdr:rowOff>
    </xdr:from>
    <xdr:ext cx="534377" cy="259045"/>
    <xdr:sp macro="" textlink="">
      <xdr:nvSpPr>
        <xdr:cNvPr id="87" name="テキスト ボックス 86"/>
        <xdr:cNvSpPr txBox="1"/>
      </xdr:nvSpPr>
      <xdr:spPr>
        <a:xfrm>
          <a:off x="2641111" y="652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84927</xdr:rowOff>
    </xdr:from>
    <xdr:to>
      <xdr:col>10</xdr:col>
      <xdr:colOff>165100</xdr:colOff>
      <xdr:row>38</xdr:row>
      <xdr:rowOff>15077</xdr:rowOff>
    </xdr:to>
    <xdr:sp macro="" textlink="">
      <xdr:nvSpPr>
        <xdr:cNvPr id="88" name="楕円 87"/>
        <xdr:cNvSpPr/>
      </xdr:nvSpPr>
      <xdr:spPr>
        <a:xfrm>
          <a:off x="1968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6204</xdr:rowOff>
    </xdr:from>
    <xdr:ext cx="534377" cy="259045"/>
    <xdr:sp macro="" textlink="">
      <xdr:nvSpPr>
        <xdr:cNvPr id="89" name="テキスト ボックス 88"/>
        <xdr:cNvSpPr txBox="1"/>
      </xdr:nvSpPr>
      <xdr:spPr>
        <a:xfrm>
          <a:off x="1752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82412</xdr:rowOff>
    </xdr:from>
    <xdr:to>
      <xdr:col>6</xdr:col>
      <xdr:colOff>38100</xdr:colOff>
      <xdr:row>38</xdr:row>
      <xdr:rowOff>12562</xdr:rowOff>
    </xdr:to>
    <xdr:sp macro="" textlink="">
      <xdr:nvSpPr>
        <xdr:cNvPr id="90" name="楕円 89"/>
        <xdr:cNvSpPr/>
      </xdr:nvSpPr>
      <xdr:spPr>
        <a:xfrm>
          <a:off x="1079500" y="64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3689</xdr:rowOff>
    </xdr:from>
    <xdr:ext cx="534377" cy="259045"/>
    <xdr:sp macro="" textlink="">
      <xdr:nvSpPr>
        <xdr:cNvPr id="91" name="テキスト ボックス 90"/>
        <xdr:cNvSpPr txBox="1"/>
      </xdr:nvSpPr>
      <xdr:spPr>
        <a:xfrm>
          <a:off x="863111" y="65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33420</xdr:rowOff>
    </xdr:from>
    <xdr:to>
      <xdr:col>24</xdr:col>
      <xdr:colOff>63500</xdr:colOff>
      <xdr:row>58</xdr:row>
      <xdr:rowOff>70196</xdr:rowOff>
    </xdr:to>
    <xdr:cxnSp macro="">
      <xdr:nvCxnSpPr>
        <xdr:cNvPr id="125" name="直線コネクタ 124"/>
        <xdr:cNvCxnSpPr/>
      </xdr:nvCxnSpPr>
      <xdr:spPr>
        <a:xfrm flipV="1">
          <a:off x="3797300" y="9977520"/>
          <a:ext cx="838200" cy="3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70196</xdr:rowOff>
    </xdr:from>
    <xdr:to>
      <xdr:col>19</xdr:col>
      <xdr:colOff>177800</xdr:colOff>
      <xdr:row>58</xdr:row>
      <xdr:rowOff>78007</xdr:rowOff>
    </xdr:to>
    <xdr:cxnSp macro="">
      <xdr:nvCxnSpPr>
        <xdr:cNvPr id="128" name="直線コネクタ 127"/>
        <xdr:cNvCxnSpPr/>
      </xdr:nvCxnSpPr>
      <xdr:spPr>
        <a:xfrm flipV="1">
          <a:off x="2908300" y="10014296"/>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77530</xdr:rowOff>
    </xdr:from>
    <xdr:to>
      <xdr:col>15</xdr:col>
      <xdr:colOff>50800</xdr:colOff>
      <xdr:row>58</xdr:row>
      <xdr:rowOff>78007</xdr:rowOff>
    </xdr:to>
    <xdr:cxnSp macro="">
      <xdr:nvCxnSpPr>
        <xdr:cNvPr id="131" name="直線コネクタ 130"/>
        <xdr:cNvCxnSpPr/>
      </xdr:nvCxnSpPr>
      <xdr:spPr>
        <a:xfrm>
          <a:off x="2019300" y="1002163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77530</xdr:rowOff>
    </xdr:from>
    <xdr:to>
      <xdr:col>10</xdr:col>
      <xdr:colOff>114300</xdr:colOff>
      <xdr:row>58</xdr:row>
      <xdr:rowOff>101305</xdr:rowOff>
    </xdr:to>
    <xdr:cxnSp macro="">
      <xdr:nvCxnSpPr>
        <xdr:cNvPr id="134" name="直線コネクタ 133"/>
        <xdr:cNvCxnSpPr/>
      </xdr:nvCxnSpPr>
      <xdr:spPr>
        <a:xfrm flipV="1">
          <a:off x="1130300" y="1002163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154070</xdr:rowOff>
    </xdr:from>
    <xdr:to>
      <xdr:col>24</xdr:col>
      <xdr:colOff>114300</xdr:colOff>
      <xdr:row>58</xdr:row>
      <xdr:rowOff>84220</xdr:rowOff>
    </xdr:to>
    <xdr:sp macro="" textlink="">
      <xdr:nvSpPr>
        <xdr:cNvPr id="144" name="楕円 143"/>
        <xdr:cNvSpPr/>
      </xdr:nvSpPr>
      <xdr:spPr>
        <a:xfrm>
          <a:off x="4584700" y="99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68997</xdr:rowOff>
    </xdr:from>
    <xdr:ext cx="534377" cy="259045"/>
    <xdr:sp macro="" textlink="">
      <xdr:nvSpPr>
        <xdr:cNvPr id="145" name="物件費該当値テキスト"/>
        <xdr:cNvSpPr txBox="1"/>
      </xdr:nvSpPr>
      <xdr:spPr>
        <a:xfrm>
          <a:off x="4686300" y="98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19396</xdr:rowOff>
    </xdr:from>
    <xdr:to>
      <xdr:col>20</xdr:col>
      <xdr:colOff>38100</xdr:colOff>
      <xdr:row>58</xdr:row>
      <xdr:rowOff>120996</xdr:rowOff>
    </xdr:to>
    <xdr:sp macro="" textlink="">
      <xdr:nvSpPr>
        <xdr:cNvPr id="146" name="楕円 145"/>
        <xdr:cNvSpPr/>
      </xdr:nvSpPr>
      <xdr:spPr>
        <a:xfrm>
          <a:off x="3746500" y="99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112123</xdr:rowOff>
    </xdr:from>
    <xdr:ext cx="534377" cy="259045"/>
    <xdr:sp macro="" textlink="">
      <xdr:nvSpPr>
        <xdr:cNvPr id="147" name="テキスト ボックス 146"/>
        <xdr:cNvSpPr txBox="1"/>
      </xdr:nvSpPr>
      <xdr:spPr>
        <a:xfrm>
          <a:off x="3530111" y="1005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27207</xdr:rowOff>
    </xdr:from>
    <xdr:to>
      <xdr:col>15</xdr:col>
      <xdr:colOff>101600</xdr:colOff>
      <xdr:row>58</xdr:row>
      <xdr:rowOff>128807</xdr:rowOff>
    </xdr:to>
    <xdr:sp macro="" textlink="">
      <xdr:nvSpPr>
        <xdr:cNvPr id="148" name="楕円 147"/>
        <xdr:cNvSpPr/>
      </xdr:nvSpPr>
      <xdr:spPr>
        <a:xfrm>
          <a:off x="2857500" y="99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119934</xdr:rowOff>
    </xdr:from>
    <xdr:ext cx="534377" cy="259045"/>
    <xdr:sp macro="" textlink="">
      <xdr:nvSpPr>
        <xdr:cNvPr id="149" name="テキスト ボックス 148"/>
        <xdr:cNvSpPr txBox="1"/>
      </xdr:nvSpPr>
      <xdr:spPr>
        <a:xfrm>
          <a:off x="2641111" y="1006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26730</xdr:rowOff>
    </xdr:from>
    <xdr:to>
      <xdr:col>10</xdr:col>
      <xdr:colOff>165100</xdr:colOff>
      <xdr:row>58</xdr:row>
      <xdr:rowOff>128330</xdr:rowOff>
    </xdr:to>
    <xdr:sp macro="" textlink="">
      <xdr:nvSpPr>
        <xdr:cNvPr id="150" name="楕円 149"/>
        <xdr:cNvSpPr/>
      </xdr:nvSpPr>
      <xdr:spPr>
        <a:xfrm>
          <a:off x="1968500" y="99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119457</xdr:rowOff>
    </xdr:from>
    <xdr:ext cx="534377" cy="259045"/>
    <xdr:sp macro="" textlink="">
      <xdr:nvSpPr>
        <xdr:cNvPr id="151" name="テキスト ボックス 150"/>
        <xdr:cNvSpPr txBox="1"/>
      </xdr:nvSpPr>
      <xdr:spPr>
        <a:xfrm>
          <a:off x="1752111" y="100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50505</xdr:rowOff>
    </xdr:from>
    <xdr:to>
      <xdr:col>6</xdr:col>
      <xdr:colOff>38100</xdr:colOff>
      <xdr:row>58</xdr:row>
      <xdr:rowOff>152105</xdr:rowOff>
    </xdr:to>
    <xdr:sp macro="" textlink="">
      <xdr:nvSpPr>
        <xdr:cNvPr id="152" name="楕円 151"/>
        <xdr:cNvSpPr/>
      </xdr:nvSpPr>
      <xdr:spPr>
        <a:xfrm>
          <a:off x="1079500" y="99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143232</xdr:rowOff>
    </xdr:from>
    <xdr:ext cx="534377" cy="259045"/>
    <xdr:sp macro="" textlink="">
      <xdr:nvSpPr>
        <xdr:cNvPr id="153" name="テキスト ボックス 152"/>
        <xdr:cNvSpPr txBox="1"/>
      </xdr:nvSpPr>
      <xdr:spPr>
        <a:xfrm>
          <a:off x="863111" y="100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70816</xdr:rowOff>
    </xdr:from>
    <xdr:to>
      <xdr:col>24</xdr:col>
      <xdr:colOff>63500</xdr:colOff>
      <xdr:row>77</xdr:row>
      <xdr:rowOff>90551</xdr:rowOff>
    </xdr:to>
    <xdr:cxnSp macro="">
      <xdr:nvCxnSpPr>
        <xdr:cNvPr id="182" name="直線コネクタ 181"/>
        <xdr:cNvCxnSpPr/>
      </xdr:nvCxnSpPr>
      <xdr:spPr>
        <a:xfrm>
          <a:off x="3797300" y="13272466"/>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42587</xdr:rowOff>
    </xdr:from>
    <xdr:ext cx="469744" cy="259045"/>
    <xdr:sp macro="" textlink="">
      <xdr:nvSpPr>
        <xdr:cNvPr id="183" name="維持補修費平均値テキスト"/>
        <xdr:cNvSpPr txBox="1"/>
      </xdr:nvSpPr>
      <xdr:spPr>
        <a:xfrm>
          <a:off x="4686300" y="1307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70816</xdr:rowOff>
    </xdr:from>
    <xdr:to>
      <xdr:col>19</xdr:col>
      <xdr:colOff>177800</xdr:colOff>
      <xdr:row>77</xdr:row>
      <xdr:rowOff>92914</xdr:rowOff>
    </xdr:to>
    <xdr:cxnSp macro="">
      <xdr:nvCxnSpPr>
        <xdr:cNvPr id="185" name="直線コネクタ 184"/>
        <xdr:cNvCxnSpPr/>
      </xdr:nvCxnSpPr>
      <xdr:spPr>
        <a:xfrm flipV="1">
          <a:off x="2908300" y="1327246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75158</xdr:rowOff>
    </xdr:from>
    <xdr:to>
      <xdr:col>15</xdr:col>
      <xdr:colOff>50800</xdr:colOff>
      <xdr:row>77</xdr:row>
      <xdr:rowOff>92914</xdr:rowOff>
    </xdr:to>
    <xdr:cxnSp macro="">
      <xdr:nvCxnSpPr>
        <xdr:cNvPr id="188" name="直線コネクタ 187"/>
        <xdr:cNvCxnSpPr/>
      </xdr:nvCxnSpPr>
      <xdr:spPr>
        <a:xfrm>
          <a:off x="2019300" y="13276808"/>
          <a:ext cx="8890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75158</xdr:rowOff>
    </xdr:from>
    <xdr:to>
      <xdr:col>10</xdr:col>
      <xdr:colOff>114300</xdr:colOff>
      <xdr:row>77</xdr:row>
      <xdr:rowOff>83769</xdr:rowOff>
    </xdr:to>
    <xdr:cxnSp macro="">
      <xdr:nvCxnSpPr>
        <xdr:cNvPr id="191" name="直線コネクタ 190"/>
        <xdr:cNvCxnSpPr/>
      </xdr:nvCxnSpPr>
      <xdr:spPr>
        <a:xfrm flipV="1">
          <a:off x="1130300" y="13276808"/>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39751</xdr:rowOff>
    </xdr:from>
    <xdr:to>
      <xdr:col>24</xdr:col>
      <xdr:colOff>114300</xdr:colOff>
      <xdr:row>77</xdr:row>
      <xdr:rowOff>141351</xdr:rowOff>
    </xdr:to>
    <xdr:sp macro="" textlink="">
      <xdr:nvSpPr>
        <xdr:cNvPr id="201" name="楕円 200"/>
        <xdr:cNvSpPr/>
      </xdr:nvSpPr>
      <xdr:spPr>
        <a:xfrm>
          <a:off x="45847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18178</xdr:rowOff>
    </xdr:from>
    <xdr:ext cx="469744" cy="259045"/>
    <xdr:sp macro="" textlink="">
      <xdr:nvSpPr>
        <xdr:cNvPr id="202" name="維持補修費該当値テキスト"/>
        <xdr:cNvSpPr txBox="1"/>
      </xdr:nvSpPr>
      <xdr:spPr>
        <a:xfrm>
          <a:off x="4686300" y="1321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20016</xdr:rowOff>
    </xdr:from>
    <xdr:to>
      <xdr:col>20</xdr:col>
      <xdr:colOff>38100</xdr:colOff>
      <xdr:row>77</xdr:row>
      <xdr:rowOff>121616</xdr:rowOff>
    </xdr:to>
    <xdr:sp macro="" textlink="">
      <xdr:nvSpPr>
        <xdr:cNvPr id="203" name="楕円 202"/>
        <xdr:cNvSpPr/>
      </xdr:nvSpPr>
      <xdr:spPr>
        <a:xfrm>
          <a:off x="3746500" y="132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138143</xdr:rowOff>
    </xdr:from>
    <xdr:ext cx="469744" cy="259045"/>
    <xdr:sp macro="" textlink="">
      <xdr:nvSpPr>
        <xdr:cNvPr id="204" name="テキスト ボックス 203"/>
        <xdr:cNvSpPr txBox="1"/>
      </xdr:nvSpPr>
      <xdr:spPr>
        <a:xfrm>
          <a:off x="3562428" y="129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42114</xdr:rowOff>
    </xdr:from>
    <xdr:to>
      <xdr:col>15</xdr:col>
      <xdr:colOff>101600</xdr:colOff>
      <xdr:row>77</xdr:row>
      <xdr:rowOff>143714</xdr:rowOff>
    </xdr:to>
    <xdr:sp macro="" textlink="">
      <xdr:nvSpPr>
        <xdr:cNvPr id="205" name="楕円 204"/>
        <xdr:cNvSpPr/>
      </xdr:nvSpPr>
      <xdr:spPr>
        <a:xfrm>
          <a:off x="2857500" y="132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160241</xdr:rowOff>
    </xdr:from>
    <xdr:ext cx="469744" cy="259045"/>
    <xdr:sp macro="" textlink="">
      <xdr:nvSpPr>
        <xdr:cNvPr id="206" name="テキスト ボックス 205"/>
        <xdr:cNvSpPr txBox="1"/>
      </xdr:nvSpPr>
      <xdr:spPr>
        <a:xfrm>
          <a:off x="2673428" y="1301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24358</xdr:rowOff>
    </xdr:from>
    <xdr:to>
      <xdr:col>10</xdr:col>
      <xdr:colOff>165100</xdr:colOff>
      <xdr:row>77</xdr:row>
      <xdr:rowOff>125958</xdr:rowOff>
    </xdr:to>
    <xdr:sp macro="" textlink="">
      <xdr:nvSpPr>
        <xdr:cNvPr id="207" name="楕円 206"/>
        <xdr:cNvSpPr/>
      </xdr:nvSpPr>
      <xdr:spPr>
        <a:xfrm>
          <a:off x="1968500" y="13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142485</xdr:rowOff>
    </xdr:from>
    <xdr:ext cx="469744" cy="259045"/>
    <xdr:sp macro="" textlink="">
      <xdr:nvSpPr>
        <xdr:cNvPr id="208" name="テキスト ボックス 207"/>
        <xdr:cNvSpPr txBox="1"/>
      </xdr:nvSpPr>
      <xdr:spPr>
        <a:xfrm>
          <a:off x="1784428" y="1300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32969</xdr:rowOff>
    </xdr:from>
    <xdr:to>
      <xdr:col>6</xdr:col>
      <xdr:colOff>38100</xdr:colOff>
      <xdr:row>77</xdr:row>
      <xdr:rowOff>134569</xdr:rowOff>
    </xdr:to>
    <xdr:sp macro="" textlink="">
      <xdr:nvSpPr>
        <xdr:cNvPr id="209" name="楕円 208"/>
        <xdr:cNvSpPr/>
      </xdr:nvSpPr>
      <xdr:spPr>
        <a:xfrm>
          <a:off x="1079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151096</xdr:rowOff>
    </xdr:from>
    <xdr:ext cx="469744" cy="259045"/>
    <xdr:sp macro="" textlink="">
      <xdr:nvSpPr>
        <xdr:cNvPr id="210" name="テキスト ボックス 209"/>
        <xdr:cNvSpPr txBox="1"/>
      </xdr:nvSpPr>
      <xdr:spPr>
        <a:xfrm>
          <a:off x="895428" y="130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91732</xdr:rowOff>
    </xdr:from>
    <xdr:to>
      <xdr:col>24</xdr:col>
      <xdr:colOff>63500</xdr:colOff>
      <xdr:row>96</xdr:row>
      <xdr:rowOff>9703</xdr:rowOff>
    </xdr:to>
    <xdr:cxnSp macro="">
      <xdr:nvCxnSpPr>
        <xdr:cNvPr id="240" name="直線コネクタ 239"/>
        <xdr:cNvCxnSpPr/>
      </xdr:nvCxnSpPr>
      <xdr:spPr>
        <a:xfrm flipV="1">
          <a:off x="3797300" y="16379482"/>
          <a:ext cx="8382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9703</xdr:rowOff>
    </xdr:from>
    <xdr:to>
      <xdr:col>19</xdr:col>
      <xdr:colOff>177800</xdr:colOff>
      <xdr:row>96</xdr:row>
      <xdr:rowOff>29190</xdr:rowOff>
    </xdr:to>
    <xdr:cxnSp macro="">
      <xdr:nvCxnSpPr>
        <xdr:cNvPr id="243" name="直線コネクタ 242"/>
        <xdr:cNvCxnSpPr/>
      </xdr:nvCxnSpPr>
      <xdr:spPr>
        <a:xfrm flipV="1">
          <a:off x="2908300" y="16468903"/>
          <a:ext cx="889000" cy="1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29190</xdr:rowOff>
    </xdr:from>
    <xdr:to>
      <xdr:col>15</xdr:col>
      <xdr:colOff>50800</xdr:colOff>
      <xdr:row>96</xdr:row>
      <xdr:rowOff>81711</xdr:rowOff>
    </xdr:to>
    <xdr:cxnSp macro="">
      <xdr:nvCxnSpPr>
        <xdr:cNvPr id="246" name="直線コネクタ 245"/>
        <xdr:cNvCxnSpPr/>
      </xdr:nvCxnSpPr>
      <xdr:spPr>
        <a:xfrm flipV="1">
          <a:off x="2019300" y="16488390"/>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8" name="テキスト ボックス 247"/>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81711</xdr:rowOff>
    </xdr:from>
    <xdr:to>
      <xdr:col>10</xdr:col>
      <xdr:colOff>114300</xdr:colOff>
      <xdr:row>97</xdr:row>
      <xdr:rowOff>13475</xdr:rowOff>
    </xdr:to>
    <xdr:cxnSp macro="">
      <xdr:nvCxnSpPr>
        <xdr:cNvPr id="249" name="直線コネクタ 248"/>
        <xdr:cNvCxnSpPr/>
      </xdr:nvCxnSpPr>
      <xdr:spPr>
        <a:xfrm flipV="1">
          <a:off x="1130300" y="16540911"/>
          <a:ext cx="889000" cy="10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40932</xdr:rowOff>
    </xdr:from>
    <xdr:to>
      <xdr:col>24</xdr:col>
      <xdr:colOff>114300</xdr:colOff>
      <xdr:row>95</xdr:row>
      <xdr:rowOff>142532</xdr:rowOff>
    </xdr:to>
    <xdr:sp macro="" textlink="">
      <xdr:nvSpPr>
        <xdr:cNvPr id="259" name="楕円 258"/>
        <xdr:cNvSpPr/>
      </xdr:nvSpPr>
      <xdr:spPr>
        <a:xfrm>
          <a:off x="4584700" y="163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63809</xdr:rowOff>
    </xdr:from>
    <xdr:ext cx="599010" cy="259045"/>
    <xdr:sp macro="" textlink="">
      <xdr:nvSpPr>
        <xdr:cNvPr id="260" name="扶助費該当値テキスト"/>
        <xdr:cNvSpPr txBox="1"/>
      </xdr:nvSpPr>
      <xdr:spPr>
        <a:xfrm>
          <a:off x="4686300" y="1618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130353</xdr:rowOff>
    </xdr:from>
    <xdr:to>
      <xdr:col>20</xdr:col>
      <xdr:colOff>38100</xdr:colOff>
      <xdr:row>96</xdr:row>
      <xdr:rowOff>60503</xdr:rowOff>
    </xdr:to>
    <xdr:sp macro="" textlink="">
      <xdr:nvSpPr>
        <xdr:cNvPr id="261" name="楕円 260"/>
        <xdr:cNvSpPr/>
      </xdr:nvSpPr>
      <xdr:spPr>
        <a:xfrm>
          <a:off x="3746500" y="164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77030</xdr:rowOff>
    </xdr:from>
    <xdr:ext cx="599010" cy="259045"/>
    <xdr:sp macro="" textlink="">
      <xdr:nvSpPr>
        <xdr:cNvPr id="262" name="テキスト ボックス 261"/>
        <xdr:cNvSpPr txBox="1"/>
      </xdr:nvSpPr>
      <xdr:spPr>
        <a:xfrm>
          <a:off x="3497795" y="1619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149840</xdr:rowOff>
    </xdr:from>
    <xdr:to>
      <xdr:col>15</xdr:col>
      <xdr:colOff>101600</xdr:colOff>
      <xdr:row>96</xdr:row>
      <xdr:rowOff>79990</xdr:rowOff>
    </xdr:to>
    <xdr:sp macro="" textlink="">
      <xdr:nvSpPr>
        <xdr:cNvPr id="263" name="楕円 262"/>
        <xdr:cNvSpPr/>
      </xdr:nvSpPr>
      <xdr:spPr>
        <a:xfrm>
          <a:off x="2857500" y="164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96517</xdr:rowOff>
    </xdr:from>
    <xdr:ext cx="599010" cy="259045"/>
    <xdr:sp macro="" textlink="">
      <xdr:nvSpPr>
        <xdr:cNvPr id="264" name="テキスト ボックス 263"/>
        <xdr:cNvSpPr txBox="1"/>
      </xdr:nvSpPr>
      <xdr:spPr>
        <a:xfrm>
          <a:off x="2608795" y="1621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30911</xdr:rowOff>
    </xdr:from>
    <xdr:to>
      <xdr:col>10</xdr:col>
      <xdr:colOff>165100</xdr:colOff>
      <xdr:row>96</xdr:row>
      <xdr:rowOff>132511</xdr:rowOff>
    </xdr:to>
    <xdr:sp macro="" textlink="">
      <xdr:nvSpPr>
        <xdr:cNvPr id="265" name="楕円 264"/>
        <xdr:cNvSpPr/>
      </xdr:nvSpPr>
      <xdr:spPr>
        <a:xfrm>
          <a:off x="19685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149038</xdr:rowOff>
    </xdr:from>
    <xdr:ext cx="599010" cy="259045"/>
    <xdr:sp macro="" textlink="">
      <xdr:nvSpPr>
        <xdr:cNvPr id="266" name="テキスト ボックス 265"/>
        <xdr:cNvSpPr txBox="1"/>
      </xdr:nvSpPr>
      <xdr:spPr>
        <a:xfrm>
          <a:off x="1719795" y="1626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134125</xdr:rowOff>
    </xdr:from>
    <xdr:to>
      <xdr:col>6</xdr:col>
      <xdr:colOff>38100</xdr:colOff>
      <xdr:row>97</xdr:row>
      <xdr:rowOff>64275</xdr:rowOff>
    </xdr:to>
    <xdr:sp macro="" textlink="">
      <xdr:nvSpPr>
        <xdr:cNvPr id="267" name="楕円 266"/>
        <xdr:cNvSpPr/>
      </xdr:nvSpPr>
      <xdr:spPr>
        <a:xfrm>
          <a:off x="1079500" y="165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80802</xdr:rowOff>
    </xdr:from>
    <xdr:ext cx="599010" cy="259045"/>
    <xdr:sp macro="" textlink="">
      <xdr:nvSpPr>
        <xdr:cNvPr id="268" name="テキスト ボックス 267"/>
        <xdr:cNvSpPr txBox="1"/>
      </xdr:nvSpPr>
      <xdr:spPr>
        <a:xfrm>
          <a:off x="830795" y="1636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27457</xdr:rowOff>
    </xdr:from>
    <xdr:to>
      <xdr:col>55</xdr:col>
      <xdr:colOff>0</xdr:colOff>
      <xdr:row>39</xdr:row>
      <xdr:rowOff>40525</xdr:rowOff>
    </xdr:to>
    <xdr:cxnSp macro="">
      <xdr:nvCxnSpPr>
        <xdr:cNvPr id="298" name="直線コネクタ 297"/>
        <xdr:cNvCxnSpPr/>
      </xdr:nvCxnSpPr>
      <xdr:spPr>
        <a:xfrm flipV="1">
          <a:off x="9639300" y="6714007"/>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40525</xdr:rowOff>
    </xdr:from>
    <xdr:to>
      <xdr:col>50</xdr:col>
      <xdr:colOff>114300</xdr:colOff>
      <xdr:row>39</xdr:row>
      <xdr:rowOff>64871</xdr:rowOff>
    </xdr:to>
    <xdr:cxnSp macro="">
      <xdr:nvCxnSpPr>
        <xdr:cNvPr id="301" name="直線コネクタ 300"/>
        <xdr:cNvCxnSpPr/>
      </xdr:nvCxnSpPr>
      <xdr:spPr>
        <a:xfrm flipV="1">
          <a:off x="8750300" y="672707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64871</xdr:rowOff>
    </xdr:from>
    <xdr:to>
      <xdr:col>45</xdr:col>
      <xdr:colOff>177800</xdr:colOff>
      <xdr:row>39</xdr:row>
      <xdr:rowOff>109353</xdr:rowOff>
    </xdr:to>
    <xdr:cxnSp macro="">
      <xdr:nvCxnSpPr>
        <xdr:cNvPr id="304" name="直線コネクタ 303"/>
        <xdr:cNvCxnSpPr/>
      </xdr:nvCxnSpPr>
      <xdr:spPr>
        <a:xfrm flipV="1">
          <a:off x="7861300" y="6751421"/>
          <a:ext cx="8890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97752</xdr:rowOff>
    </xdr:from>
    <xdr:to>
      <xdr:col>41</xdr:col>
      <xdr:colOff>50800</xdr:colOff>
      <xdr:row>39</xdr:row>
      <xdr:rowOff>109353</xdr:rowOff>
    </xdr:to>
    <xdr:cxnSp macro="">
      <xdr:nvCxnSpPr>
        <xdr:cNvPr id="307" name="直線コネクタ 306"/>
        <xdr:cNvCxnSpPr/>
      </xdr:nvCxnSpPr>
      <xdr:spPr>
        <a:xfrm>
          <a:off x="6972300" y="6784302"/>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148107</xdr:rowOff>
    </xdr:from>
    <xdr:to>
      <xdr:col>55</xdr:col>
      <xdr:colOff>50800</xdr:colOff>
      <xdr:row>39</xdr:row>
      <xdr:rowOff>78257</xdr:rowOff>
    </xdr:to>
    <xdr:sp macro="" textlink="">
      <xdr:nvSpPr>
        <xdr:cNvPr id="317" name="楕円 316"/>
        <xdr:cNvSpPr/>
      </xdr:nvSpPr>
      <xdr:spPr>
        <a:xfrm>
          <a:off x="10426700" y="66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90796</xdr:rowOff>
    </xdr:from>
    <xdr:ext cx="534377" cy="259045"/>
    <xdr:sp macro="" textlink="">
      <xdr:nvSpPr>
        <xdr:cNvPr id="318" name="補助費等該当値テキスト"/>
        <xdr:cNvSpPr txBox="1"/>
      </xdr:nvSpPr>
      <xdr:spPr>
        <a:xfrm>
          <a:off x="10528300" y="66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161175</xdr:rowOff>
    </xdr:from>
    <xdr:to>
      <xdr:col>50</xdr:col>
      <xdr:colOff>165100</xdr:colOff>
      <xdr:row>39</xdr:row>
      <xdr:rowOff>91325</xdr:rowOff>
    </xdr:to>
    <xdr:sp macro="" textlink="">
      <xdr:nvSpPr>
        <xdr:cNvPr id="319" name="楕円 318"/>
        <xdr:cNvSpPr/>
      </xdr:nvSpPr>
      <xdr:spPr>
        <a:xfrm>
          <a:off x="9588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82452</xdr:rowOff>
    </xdr:from>
    <xdr:ext cx="534377" cy="259045"/>
    <xdr:sp macro="" textlink="">
      <xdr:nvSpPr>
        <xdr:cNvPr id="320" name="テキスト ボックス 319"/>
        <xdr:cNvSpPr txBox="1"/>
      </xdr:nvSpPr>
      <xdr:spPr>
        <a:xfrm>
          <a:off x="9372111" y="67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14071</xdr:rowOff>
    </xdr:from>
    <xdr:to>
      <xdr:col>46</xdr:col>
      <xdr:colOff>38100</xdr:colOff>
      <xdr:row>39</xdr:row>
      <xdr:rowOff>115671</xdr:rowOff>
    </xdr:to>
    <xdr:sp macro="" textlink="">
      <xdr:nvSpPr>
        <xdr:cNvPr id="321" name="楕円 320"/>
        <xdr:cNvSpPr/>
      </xdr:nvSpPr>
      <xdr:spPr>
        <a:xfrm>
          <a:off x="8699500" y="67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106798</xdr:rowOff>
    </xdr:from>
    <xdr:ext cx="534377" cy="259045"/>
    <xdr:sp macro="" textlink="">
      <xdr:nvSpPr>
        <xdr:cNvPr id="322" name="テキスト ボックス 321"/>
        <xdr:cNvSpPr txBox="1"/>
      </xdr:nvSpPr>
      <xdr:spPr>
        <a:xfrm>
          <a:off x="8483111" y="67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58553</xdr:rowOff>
    </xdr:from>
    <xdr:to>
      <xdr:col>41</xdr:col>
      <xdr:colOff>101600</xdr:colOff>
      <xdr:row>39</xdr:row>
      <xdr:rowOff>160153</xdr:rowOff>
    </xdr:to>
    <xdr:sp macro="" textlink="">
      <xdr:nvSpPr>
        <xdr:cNvPr id="323" name="楕円 322"/>
        <xdr:cNvSpPr/>
      </xdr:nvSpPr>
      <xdr:spPr>
        <a:xfrm>
          <a:off x="7810500" y="67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151280</xdr:rowOff>
    </xdr:from>
    <xdr:ext cx="534377" cy="259045"/>
    <xdr:sp macro="" textlink="">
      <xdr:nvSpPr>
        <xdr:cNvPr id="324" name="テキスト ボックス 323"/>
        <xdr:cNvSpPr txBox="1"/>
      </xdr:nvSpPr>
      <xdr:spPr>
        <a:xfrm>
          <a:off x="7594111" y="68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46952</xdr:rowOff>
    </xdr:from>
    <xdr:to>
      <xdr:col>36</xdr:col>
      <xdr:colOff>165100</xdr:colOff>
      <xdr:row>39</xdr:row>
      <xdr:rowOff>148552</xdr:rowOff>
    </xdr:to>
    <xdr:sp macro="" textlink="">
      <xdr:nvSpPr>
        <xdr:cNvPr id="325" name="楕円 324"/>
        <xdr:cNvSpPr/>
      </xdr:nvSpPr>
      <xdr:spPr>
        <a:xfrm>
          <a:off x="6921500" y="67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139679</xdr:rowOff>
    </xdr:from>
    <xdr:ext cx="534377" cy="259045"/>
    <xdr:sp macro="" textlink="">
      <xdr:nvSpPr>
        <xdr:cNvPr id="326" name="テキスト ボックス 325"/>
        <xdr:cNvSpPr txBox="1"/>
      </xdr:nvSpPr>
      <xdr:spPr>
        <a:xfrm>
          <a:off x="6705111" y="68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169549</xdr:rowOff>
    </xdr:from>
    <xdr:to>
      <xdr:col>55</xdr:col>
      <xdr:colOff>0</xdr:colOff>
      <xdr:row>59</xdr:row>
      <xdr:rowOff>26760</xdr:rowOff>
    </xdr:to>
    <xdr:cxnSp macro="">
      <xdr:nvCxnSpPr>
        <xdr:cNvPr id="358" name="直線コネクタ 357"/>
        <xdr:cNvCxnSpPr/>
      </xdr:nvCxnSpPr>
      <xdr:spPr>
        <a:xfrm>
          <a:off x="9639300" y="10113649"/>
          <a:ext cx="838200" cy="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169549</xdr:rowOff>
    </xdr:from>
    <xdr:to>
      <xdr:col>50</xdr:col>
      <xdr:colOff>114300</xdr:colOff>
      <xdr:row>59</xdr:row>
      <xdr:rowOff>121565</xdr:rowOff>
    </xdr:to>
    <xdr:cxnSp macro="">
      <xdr:nvCxnSpPr>
        <xdr:cNvPr id="361" name="直線コネクタ 360"/>
        <xdr:cNvCxnSpPr/>
      </xdr:nvCxnSpPr>
      <xdr:spPr>
        <a:xfrm flipV="1">
          <a:off x="8750300" y="10113649"/>
          <a:ext cx="889000" cy="1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macro="" textlink="">
      <xdr:nvSpPr>
        <xdr:cNvPr id="363" name="テキスト ボックス 362"/>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161765</xdr:rowOff>
    </xdr:from>
    <xdr:to>
      <xdr:col>45</xdr:col>
      <xdr:colOff>177800</xdr:colOff>
      <xdr:row>59</xdr:row>
      <xdr:rowOff>121565</xdr:rowOff>
    </xdr:to>
    <xdr:cxnSp macro="">
      <xdr:nvCxnSpPr>
        <xdr:cNvPr id="364" name="直線コネクタ 363"/>
        <xdr:cNvCxnSpPr/>
      </xdr:nvCxnSpPr>
      <xdr:spPr>
        <a:xfrm>
          <a:off x="7861300" y="10105865"/>
          <a:ext cx="889000" cy="1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161765</xdr:rowOff>
    </xdr:from>
    <xdr:to>
      <xdr:col>41</xdr:col>
      <xdr:colOff>50800</xdr:colOff>
      <xdr:row>59</xdr:row>
      <xdr:rowOff>126812</xdr:rowOff>
    </xdr:to>
    <xdr:cxnSp macro="">
      <xdr:nvCxnSpPr>
        <xdr:cNvPr id="367" name="直線コネクタ 366"/>
        <xdr:cNvCxnSpPr/>
      </xdr:nvCxnSpPr>
      <xdr:spPr>
        <a:xfrm flipV="1">
          <a:off x="6972300" y="10105865"/>
          <a:ext cx="889000" cy="1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147410</xdr:rowOff>
    </xdr:from>
    <xdr:to>
      <xdr:col>55</xdr:col>
      <xdr:colOff>50800</xdr:colOff>
      <xdr:row>59</xdr:row>
      <xdr:rowOff>77560</xdr:rowOff>
    </xdr:to>
    <xdr:sp macro="" textlink="">
      <xdr:nvSpPr>
        <xdr:cNvPr id="377" name="楕円 376"/>
        <xdr:cNvSpPr/>
      </xdr:nvSpPr>
      <xdr:spPr>
        <a:xfrm>
          <a:off x="10426700" y="100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62337</xdr:rowOff>
    </xdr:from>
    <xdr:ext cx="534377" cy="259045"/>
    <xdr:sp macro="" textlink="">
      <xdr:nvSpPr>
        <xdr:cNvPr id="378" name="普通建設事業費該当値テキスト"/>
        <xdr:cNvSpPr txBox="1"/>
      </xdr:nvSpPr>
      <xdr:spPr>
        <a:xfrm>
          <a:off x="10528300" y="1000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118749</xdr:rowOff>
    </xdr:from>
    <xdr:to>
      <xdr:col>50</xdr:col>
      <xdr:colOff>165100</xdr:colOff>
      <xdr:row>59</xdr:row>
      <xdr:rowOff>48899</xdr:rowOff>
    </xdr:to>
    <xdr:sp macro="" textlink="">
      <xdr:nvSpPr>
        <xdr:cNvPr id="379" name="楕円 378"/>
        <xdr:cNvSpPr/>
      </xdr:nvSpPr>
      <xdr:spPr>
        <a:xfrm>
          <a:off x="9588500" y="100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40026</xdr:rowOff>
    </xdr:from>
    <xdr:ext cx="534377" cy="259045"/>
    <xdr:sp macro="" textlink="">
      <xdr:nvSpPr>
        <xdr:cNvPr id="380" name="テキスト ボックス 379"/>
        <xdr:cNvSpPr txBox="1"/>
      </xdr:nvSpPr>
      <xdr:spPr>
        <a:xfrm>
          <a:off x="9372111" y="1015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70765</xdr:rowOff>
    </xdr:from>
    <xdr:to>
      <xdr:col>46</xdr:col>
      <xdr:colOff>38100</xdr:colOff>
      <xdr:row>60</xdr:row>
      <xdr:rowOff>915</xdr:rowOff>
    </xdr:to>
    <xdr:sp macro="" textlink="">
      <xdr:nvSpPr>
        <xdr:cNvPr id="381" name="楕円 380"/>
        <xdr:cNvSpPr/>
      </xdr:nvSpPr>
      <xdr:spPr>
        <a:xfrm>
          <a:off x="8699500" y="10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163492</xdr:rowOff>
    </xdr:from>
    <xdr:ext cx="534377" cy="259045"/>
    <xdr:sp macro="" textlink="">
      <xdr:nvSpPr>
        <xdr:cNvPr id="382" name="テキスト ボックス 381"/>
        <xdr:cNvSpPr txBox="1"/>
      </xdr:nvSpPr>
      <xdr:spPr>
        <a:xfrm>
          <a:off x="8483111" y="102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110965</xdr:rowOff>
    </xdr:from>
    <xdr:to>
      <xdr:col>41</xdr:col>
      <xdr:colOff>101600</xdr:colOff>
      <xdr:row>59</xdr:row>
      <xdr:rowOff>41115</xdr:rowOff>
    </xdr:to>
    <xdr:sp macro="" textlink="">
      <xdr:nvSpPr>
        <xdr:cNvPr id="383" name="楕円 382"/>
        <xdr:cNvSpPr/>
      </xdr:nvSpPr>
      <xdr:spPr>
        <a:xfrm>
          <a:off x="7810500" y="100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32242</xdr:rowOff>
    </xdr:from>
    <xdr:ext cx="534377" cy="259045"/>
    <xdr:sp macro="" textlink="">
      <xdr:nvSpPr>
        <xdr:cNvPr id="384" name="テキスト ボックス 383"/>
        <xdr:cNvSpPr txBox="1"/>
      </xdr:nvSpPr>
      <xdr:spPr>
        <a:xfrm>
          <a:off x="7594111" y="101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76012</xdr:rowOff>
    </xdr:from>
    <xdr:to>
      <xdr:col>36</xdr:col>
      <xdr:colOff>165100</xdr:colOff>
      <xdr:row>60</xdr:row>
      <xdr:rowOff>6162</xdr:rowOff>
    </xdr:to>
    <xdr:sp macro="" textlink="">
      <xdr:nvSpPr>
        <xdr:cNvPr id="385" name="楕円 384"/>
        <xdr:cNvSpPr/>
      </xdr:nvSpPr>
      <xdr:spPr>
        <a:xfrm>
          <a:off x="6921500" y="101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168739</xdr:rowOff>
    </xdr:from>
    <xdr:ext cx="534377" cy="259045"/>
    <xdr:sp macro="" textlink="">
      <xdr:nvSpPr>
        <xdr:cNvPr id="386" name="テキスト ボックス 385"/>
        <xdr:cNvSpPr txBox="1"/>
      </xdr:nvSpPr>
      <xdr:spPr>
        <a:xfrm>
          <a:off x="6705111" y="10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127859</xdr:rowOff>
    </xdr:from>
    <xdr:to>
      <xdr:col>55</xdr:col>
      <xdr:colOff>0</xdr:colOff>
      <xdr:row>77</xdr:row>
      <xdr:rowOff>158102</xdr:rowOff>
    </xdr:to>
    <xdr:cxnSp macro="">
      <xdr:nvCxnSpPr>
        <xdr:cNvPr id="413" name="直線コネクタ 412"/>
        <xdr:cNvCxnSpPr/>
      </xdr:nvCxnSpPr>
      <xdr:spPr>
        <a:xfrm>
          <a:off x="9639300" y="13329509"/>
          <a:ext cx="8382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127859</xdr:rowOff>
    </xdr:from>
    <xdr:to>
      <xdr:col>50</xdr:col>
      <xdr:colOff>114300</xdr:colOff>
      <xdr:row>78</xdr:row>
      <xdr:rowOff>23502</xdr:rowOff>
    </xdr:to>
    <xdr:cxnSp macro="">
      <xdr:nvCxnSpPr>
        <xdr:cNvPr id="416" name="直線コネクタ 415"/>
        <xdr:cNvCxnSpPr/>
      </xdr:nvCxnSpPr>
      <xdr:spPr>
        <a:xfrm flipV="1">
          <a:off x="8750300" y="13329509"/>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60055</xdr:rowOff>
    </xdr:from>
    <xdr:to>
      <xdr:col>45</xdr:col>
      <xdr:colOff>177800</xdr:colOff>
      <xdr:row>78</xdr:row>
      <xdr:rowOff>23502</xdr:rowOff>
    </xdr:to>
    <xdr:cxnSp macro="">
      <xdr:nvCxnSpPr>
        <xdr:cNvPr id="419" name="直線コネクタ 418"/>
        <xdr:cNvCxnSpPr/>
      </xdr:nvCxnSpPr>
      <xdr:spPr>
        <a:xfrm>
          <a:off x="7861300" y="13261705"/>
          <a:ext cx="889000" cy="1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60055</xdr:rowOff>
    </xdr:from>
    <xdr:to>
      <xdr:col>41</xdr:col>
      <xdr:colOff>50800</xdr:colOff>
      <xdr:row>77</xdr:row>
      <xdr:rowOff>161395</xdr:rowOff>
    </xdr:to>
    <xdr:cxnSp macro="">
      <xdr:nvCxnSpPr>
        <xdr:cNvPr id="422" name="直線コネクタ 421"/>
        <xdr:cNvCxnSpPr/>
      </xdr:nvCxnSpPr>
      <xdr:spPr>
        <a:xfrm flipV="1">
          <a:off x="6972300" y="13261705"/>
          <a:ext cx="889000" cy="10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4" name="テキスト ボックス 423"/>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107302</xdr:rowOff>
    </xdr:from>
    <xdr:to>
      <xdr:col>55</xdr:col>
      <xdr:colOff>50800</xdr:colOff>
      <xdr:row>78</xdr:row>
      <xdr:rowOff>37452</xdr:rowOff>
    </xdr:to>
    <xdr:sp macro="" textlink="">
      <xdr:nvSpPr>
        <xdr:cNvPr id="432" name="楕円 431"/>
        <xdr:cNvSpPr/>
      </xdr:nvSpPr>
      <xdr:spPr>
        <a:xfrm>
          <a:off x="10426700" y="1330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85729</xdr:rowOff>
    </xdr:from>
    <xdr:ext cx="469744" cy="259045"/>
    <xdr:sp macro="" textlink="">
      <xdr:nvSpPr>
        <xdr:cNvPr id="433" name="普通建設事業費 （ うち新規整備　）該当値テキスト"/>
        <xdr:cNvSpPr txBox="1"/>
      </xdr:nvSpPr>
      <xdr:spPr>
        <a:xfrm>
          <a:off x="10528300" y="132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77059</xdr:rowOff>
    </xdr:from>
    <xdr:to>
      <xdr:col>50</xdr:col>
      <xdr:colOff>165100</xdr:colOff>
      <xdr:row>78</xdr:row>
      <xdr:rowOff>7209</xdr:rowOff>
    </xdr:to>
    <xdr:sp macro="" textlink="">
      <xdr:nvSpPr>
        <xdr:cNvPr id="434" name="楕円 433"/>
        <xdr:cNvSpPr/>
      </xdr:nvSpPr>
      <xdr:spPr>
        <a:xfrm>
          <a:off x="9588500" y="132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23736</xdr:rowOff>
    </xdr:from>
    <xdr:ext cx="469744" cy="259045"/>
    <xdr:sp macro="" textlink="">
      <xdr:nvSpPr>
        <xdr:cNvPr id="435" name="テキスト ボックス 434"/>
        <xdr:cNvSpPr txBox="1"/>
      </xdr:nvSpPr>
      <xdr:spPr>
        <a:xfrm>
          <a:off x="9404428" y="130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144152</xdr:rowOff>
    </xdr:from>
    <xdr:to>
      <xdr:col>46</xdr:col>
      <xdr:colOff>38100</xdr:colOff>
      <xdr:row>78</xdr:row>
      <xdr:rowOff>74302</xdr:rowOff>
    </xdr:to>
    <xdr:sp macro="" textlink="">
      <xdr:nvSpPr>
        <xdr:cNvPr id="436" name="楕円 435"/>
        <xdr:cNvSpPr/>
      </xdr:nvSpPr>
      <xdr:spPr>
        <a:xfrm>
          <a:off x="8699500" y="133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65429</xdr:rowOff>
    </xdr:from>
    <xdr:ext cx="469744" cy="259045"/>
    <xdr:sp macro="" textlink="">
      <xdr:nvSpPr>
        <xdr:cNvPr id="437" name="テキスト ボックス 436"/>
        <xdr:cNvSpPr txBox="1"/>
      </xdr:nvSpPr>
      <xdr:spPr>
        <a:xfrm>
          <a:off x="8515428" y="134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9255</xdr:rowOff>
    </xdr:from>
    <xdr:to>
      <xdr:col>41</xdr:col>
      <xdr:colOff>101600</xdr:colOff>
      <xdr:row>77</xdr:row>
      <xdr:rowOff>110855</xdr:rowOff>
    </xdr:to>
    <xdr:sp macro="" textlink="">
      <xdr:nvSpPr>
        <xdr:cNvPr id="438" name="楕円 437"/>
        <xdr:cNvSpPr/>
      </xdr:nvSpPr>
      <xdr:spPr>
        <a:xfrm>
          <a:off x="7810500" y="1321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127382</xdr:rowOff>
    </xdr:from>
    <xdr:ext cx="534377" cy="259045"/>
    <xdr:sp macro="" textlink="">
      <xdr:nvSpPr>
        <xdr:cNvPr id="439" name="テキスト ボックス 438"/>
        <xdr:cNvSpPr txBox="1"/>
      </xdr:nvSpPr>
      <xdr:spPr>
        <a:xfrm>
          <a:off x="7594111" y="129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110595</xdr:rowOff>
    </xdr:from>
    <xdr:to>
      <xdr:col>36</xdr:col>
      <xdr:colOff>165100</xdr:colOff>
      <xdr:row>78</xdr:row>
      <xdr:rowOff>40745</xdr:rowOff>
    </xdr:to>
    <xdr:sp macro="" textlink="">
      <xdr:nvSpPr>
        <xdr:cNvPr id="440" name="楕円 439"/>
        <xdr:cNvSpPr/>
      </xdr:nvSpPr>
      <xdr:spPr>
        <a:xfrm>
          <a:off x="6921500" y="133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31872</xdr:rowOff>
    </xdr:from>
    <xdr:ext cx="469744" cy="259045"/>
    <xdr:sp macro="" textlink="">
      <xdr:nvSpPr>
        <xdr:cNvPr id="441" name="テキスト ボックス 440"/>
        <xdr:cNvSpPr txBox="1"/>
      </xdr:nvSpPr>
      <xdr:spPr>
        <a:xfrm>
          <a:off x="6737428" y="1340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16470</xdr:rowOff>
    </xdr:from>
    <xdr:to>
      <xdr:col>55</xdr:col>
      <xdr:colOff>0</xdr:colOff>
      <xdr:row>98</xdr:row>
      <xdr:rowOff>51346</xdr:rowOff>
    </xdr:to>
    <xdr:cxnSp macro="">
      <xdr:nvCxnSpPr>
        <xdr:cNvPr id="474" name="直線コネクタ 473"/>
        <xdr:cNvCxnSpPr/>
      </xdr:nvCxnSpPr>
      <xdr:spPr>
        <a:xfrm flipV="1">
          <a:off x="9639300" y="16818570"/>
          <a:ext cx="838200" cy="3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51346</xdr:rowOff>
    </xdr:from>
    <xdr:to>
      <xdr:col>50</xdr:col>
      <xdr:colOff>114300</xdr:colOff>
      <xdr:row>98</xdr:row>
      <xdr:rowOff>129470</xdr:rowOff>
    </xdr:to>
    <xdr:cxnSp macro="">
      <xdr:nvCxnSpPr>
        <xdr:cNvPr id="477" name="直線コネクタ 476"/>
        <xdr:cNvCxnSpPr/>
      </xdr:nvCxnSpPr>
      <xdr:spPr>
        <a:xfrm flipV="1">
          <a:off x="8750300" y="16853446"/>
          <a:ext cx="889000" cy="7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120912</xdr:rowOff>
    </xdr:from>
    <xdr:to>
      <xdr:col>45</xdr:col>
      <xdr:colOff>177800</xdr:colOff>
      <xdr:row>98</xdr:row>
      <xdr:rowOff>129470</xdr:rowOff>
    </xdr:to>
    <xdr:cxnSp macro="">
      <xdr:nvCxnSpPr>
        <xdr:cNvPr id="480" name="直線コネクタ 479"/>
        <xdr:cNvCxnSpPr/>
      </xdr:nvCxnSpPr>
      <xdr:spPr>
        <a:xfrm>
          <a:off x="7861300" y="16923012"/>
          <a:ext cx="889000" cy="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120912</xdr:rowOff>
    </xdr:from>
    <xdr:to>
      <xdr:col>41</xdr:col>
      <xdr:colOff>50800</xdr:colOff>
      <xdr:row>98</xdr:row>
      <xdr:rowOff>142229</xdr:rowOff>
    </xdr:to>
    <xdr:cxnSp macro="">
      <xdr:nvCxnSpPr>
        <xdr:cNvPr id="483" name="直線コネクタ 482"/>
        <xdr:cNvCxnSpPr/>
      </xdr:nvCxnSpPr>
      <xdr:spPr>
        <a:xfrm flipV="1">
          <a:off x="6972300" y="16923012"/>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137120</xdr:rowOff>
    </xdr:from>
    <xdr:to>
      <xdr:col>55</xdr:col>
      <xdr:colOff>50800</xdr:colOff>
      <xdr:row>98</xdr:row>
      <xdr:rowOff>67270</xdr:rowOff>
    </xdr:to>
    <xdr:sp macro="" textlink="">
      <xdr:nvSpPr>
        <xdr:cNvPr id="493" name="楕円 492"/>
        <xdr:cNvSpPr/>
      </xdr:nvSpPr>
      <xdr:spPr>
        <a:xfrm>
          <a:off x="10426700" y="167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52047</xdr:rowOff>
    </xdr:from>
    <xdr:ext cx="534377" cy="259045"/>
    <xdr:sp macro="" textlink="">
      <xdr:nvSpPr>
        <xdr:cNvPr id="494" name="普通建設事業費 （ うち更新整備　）該当値テキスト"/>
        <xdr:cNvSpPr txBox="1"/>
      </xdr:nvSpPr>
      <xdr:spPr>
        <a:xfrm>
          <a:off x="10528300" y="166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xdr:rowOff>
    </xdr:from>
    <xdr:to>
      <xdr:col>50</xdr:col>
      <xdr:colOff>165100</xdr:colOff>
      <xdr:row>98</xdr:row>
      <xdr:rowOff>102146</xdr:rowOff>
    </xdr:to>
    <xdr:sp macro="" textlink="">
      <xdr:nvSpPr>
        <xdr:cNvPr id="495" name="楕円 494"/>
        <xdr:cNvSpPr/>
      </xdr:nvSpPr>
      <xdr:spPr>
        <a:xfrm>
          <a:off x="9588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93273</xdr:rowOff>
    </xdr:from>
    <xdr:ext cx="534377" cy="259045"/>
    <xdr:sp macro="" textlink="">
      <xdr:nvSpPr>
        <xdr:cNvPr id="496" name="テキスト ボックス 495"/>
        <xdr:cNvSpPr txBox="1"/>
      </xdr:nvSpPr>
      <xdr:spPr>
        <a:xfrm>
          <a:off x="9372111" y="168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78670</xdr:rowOff>
    </xdr:from>
    <xdr:to>
      <xdr:col>46</xdr:col>
      <xdr:colOff>38100</xdr:colOff>
      <xdr:row>99</xdr:row>
      <xdr:rowOff>8820</xdr:rowOff>
    </xdr:to>
    <xdr:sp macro="" textlink="">
      <xdr:nvSpPr>
        <xdr:cNvPr id="497" name="楕円 496"/>
        <xdr:cNvSpPr/>
      </xdr:nvSpPr>
      <xdr:spPr>
        <a:xfrm>
          <a:off x="8699500" y="168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171397</xdr:rowOff>
    </xdr:from>
    <xdr:ext cx="534377" cy="259045"/>
    <xdr:sp macro="" textlink="">
      <xdr:nvSpPr>
        <xdr:cNvPr id="498" name="テキスト ボックス 497"/>
        <xdr:cNvSpPr txBox="1"/>
      </xdr:nvSpPr>
      <xdr:spPr>
        <a:xfrm>
          <a:off x="8483111" y="1697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70112</xdr:rowOff>
    </xdr:from>
    <xdr:to>
      <xdr:col>41</xdr:col>
      <xdr:colOff>101600</xdr:colOff>
      <xdr:row>99</xdr:row>
      <xdr:rowOff>262</xdr:rowOff>
    </xdr:to>
    <xdr:sp macro="" textlink="">
      <xdr:nvSpPr>
        <xdr:cNvPr id="499" name="楕円 498"/>
        <xdr:cNvSpPr/>
      </xdr:nvSpPr>
      <xdr:spPr>
        <a:xfrm>
          <a:off x="7810500" y="168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162839</xdr:rowOff>
    </xdr:from>
    <xdr:ext cx="534377" cy="259045"/>
    <xdr:sp macro="" textlink="">
      <xdr:nvSpPr>
        <xdr:cNvPr id="500" name="テキスト ボックス 499"/>
        <xdr:cNvSpPr txBox="1"/>
      </xdr:nvSpPr>
      <xdr:spPr>
        <a:xfrm>
          <a:off x="7594111" y="169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91429</xdr:rowOff>
    </xdr:from>
    <xdr:to>
      <xdr:col>36</xdr:col>
      <xdr:colOff>165100</xdr:colOff>
      <xdr:row>99</xdr:row>
      <xdr:rowOff>21579</xdr:rowOff>
    </xdr:to>
    <xdr:sp macro="" textlink="">
      <xdr:nvSpPr>
        <xdr:cNvPr id="501" name="楕円 500"/>
        <xdr:cNvSpPr/>
      </xdr:nvSpPr>
      <xdr:spPr>
        <a:xfrm>
          <a:off x="6921500" y="168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12706</xdr:rowOff>
    </xdr:from>
    <xdr:ext cx="534377" cy="259045"/>
    <xdr:sp macro="" textlink="">
      <xdr:nvSpPr>
        <xdr:cNvPr id="502" name="テキスト ボックス 501"/>
        <xdr:cNvSpPr txBox="1"/>
      </xdr:nvSpPr>
      <xdr:spPr>
        <a:xfrm>
          <a:off x="6705111" y="169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8331</xdr:rowOff>
    </xdr:from>
    <xdr:to>
      <xdr:col>85</xdr:col>
      <xdr:colOff>127000</xdr:colOff>
      <xdr:row>76</xdr:row>
      <xdr:rowOff>40793</xdr:rowOff>
    </xdr:to>
    <xdr:cxnSp macro="">
      <xdr:nvCxnSpPr>
        <xdr:cNvPr id="639" name="直線コネクタ 638"/>
        <xdr:cNvCxnSpPr/>
      </xdr:nvCxnSpPr>
      <xdr:spPr>
        <a:xfrm>
          <a:off x="15481300" y="13038531"/>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5741</xdr:rowOff>
    </xdr:from>
    <xdr:to>
      <xdr:col>81</xdr:col>
      <xdr:colOff>50800</xdr:colOff>
      <xdr:row>76</xdr:row>
      <xdr:rowOff>8331</xdr:rowOff>
    </xdr:to>
    <xdr:cxnSp macro="">
      <xdr:nvCxnSpPr>
        <xdr:cNvPr id="642" name="直線コネクタ 641"/>
        <xdr:cNvCxnSpPr/>
      </xdr:nvCxnSpPr>
      <xdr:spPr>
        <a:xfrm>
          <a:off x="14592300" y="1303594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4" name="テキスト ボックス 643"/>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5741</xdr:rowOff>
    </xdr:from>
    <xdr:to>
      <xdr:col>76</xdr:col>
      <xdr:colOff>114300</xdr:colOff>
      <xdr:row>76</xdr:row>
      <xdr:rowOff>15570</xdr:rowOff>
    </xdr:to>
    <xdr:cxnSp macro="">
      <xdr:nvCxnSpPr>
        <xdr:cNvPr id="645" name="直線コネクタ 644"/>
        <xdr:cNvCxnSpPr/>
      </xdr:nvCxnSpPr>
      <xdr:spPr>
        <a:xfrm flipV="1">
          <a:off x="13703300" y="13035941"/>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154330</xdr:rowOff>
    </xdr:from>
    <xdr:to>
      <xdr:col>71</xdr:col>
      <xdr:colOff>177800</xdr:colOff>
      <xdr:row>76</xdr:row>
      <xdr:rowOff>15570</xdr:rowOff>
    </xdr:to>
    <xdr:cxnSp macro="">
      <xdr:nvCxnSpPr>
        <xdr:cNvPr id="648" name="直線コネクタ 647"/>
        <xdr:cNvCxnSpPr/>
      </xdr:nvCxnSpPr>
      <xdr:spPr>
        <a:xfrm>
          <a:off x="12814300" y="13013080"/>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161443</xdr:rowOff>
    </xdr:from>
    <xdr:to>
      <xdr:col>85</xdr:col>
      <xdr:colOff>177800</xdr:colOff>
      <xdr:row>76</xdr:row>
      <xdr:rowOff>91593</xdr:rowOff>
    </xdr:to>
    <xdr:sp macro="" textlink="">
      <xdr:nvSpPr>
        <xdr:cNvPr id="658" name="楕円 657"/>
        <xdr:cNvSpPr/>
      </xdr:nvSpPr>
      <xdr:spPr>
        <a:xfrm>
          <a:off x="16268700" y="130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139870</xdr:rowOff>
    </xdr:from>
    <xdr:ext cx="469744" cy="259045"/>
    <xdr:sp macro="" textlink="">
      <xdr:nvSpPr>
        <xdr:cNvPr id="659" name="公債費該当値テキスト"/>
        <xdr:cNvSpPr txBox="1"/>
      </xdr:nvSpPr>
      <xdr:spPr>
        <a:xfrm>
          <a:off x="16370300" y="1299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128981</xdr:rowOff>
    </xdr:from>
    <xdr:to>
      <xdr:col>81</xdr:col>
      <xdr:colOff>101600</xdr:colOff>
      <xdr:row>76</xdr:row>
      <xdr:rowOff>59131</xdr:rowOff>
    </xdr:to>
    <xdr:sp macro="" textlink="">
      <xdr:nvSpPr>
        <xdr:cNvPr id="660" name="楕円 659"/>
        <xdr:cNvSpPr/>
      </xdr:nvSpPr>
      <xdr:spPr>
        <a:xfrm>
          <a:off x="15430500" y="129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75658</xdr:rowOff>
    </xdr:from>
    <xdr:ext cx="469744" cy="259045"/>
    <xdr:sp macro="" textlink="">
      <xdr:nvSpPr>
        <xdr:cNvPr id="661" name="テキスト ボックス 660"/>
        <xdr:cNvSpPr txBox="1"/>
      </xdr:nvSpPr>
      <xdr:spPr>
        <a:xfrm>
          <a:off x="15246428" y="127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126391</xdr:rowOff>
    </xdr:from>
    <xdr:to>
      <xdr:col>76</xdr:col>
      <xdr:colOff>165100</xdr:colOff>
      <xdr:row>76</xdr:row>
      <xdr:rowOff>56541</xdr:rowOff>
    </xdr:to>
    <xdr:sp macro="" textlink="">
      <xdr:nvSpPr>
        <xdr:cNvPr id="662" name="楕円 661"/>
        <xdr:cNvSpPr/>
      </xdr:nvSpPr>
      <xdr:spPr>
        <a:xfrm>
          <a:off x="14541500" y="129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47668</xdr:rowOff>
    </xdr:from>
    <xdr:ext cx="469744" cy="259045"/>
    <xdr:sp macro="" textlink="">
      <xdr:nvSpPr>
        <xdr:cNvPr id="663" name="テキスト ボックス 662"/>
        <xdr:cNvSpPr txBox="1"/>
      </xdr:nvSpPr>
      <xdr:spPr>
        <a:xfrm>
          <a:off x="14357428" y="1307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136220</xdr:rowOff>
    </xdr:from>
    <xdr:to>
      <xdr:col>72</xdr:col>
      <xdr:colOff>38100</xdr:colOff>
      <xdr:row>76</xdr:row>
      <xdr:rowOff>66371</xdr:rowOff>
    </xdr:to>
    <xdr:sp macro="" textlink="">
      <xdr:nvSpPr>
        <xdr:cNvPr id="664" name="楕円 663"/>
        <xdr:cNvSpPr/>
      </xdr:nvSpPr>
      <xdr:spPr>
        <a:xfrm>
          <a:off x="13652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57497</xdr:rowOff>
    </xdr:from>
    <xdr:ext cx="469744" cy="259045"/>
    <xdr:sp macro="" textlink="">
      <xdr:nvSpPr>
        <xdr:cNvPr id="665" name="テキスト ボックス 664"/>
        <xdr:cNvSpPr txBox="1"/>
      </xdr:nvSpPr>
      <xdr:spPr>
        <a:xfrm>
          <a:off x="13468428" y="130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103530</xdr:rowOff>
    </xdr:from>
    <xdr:to>
      <xdr:col>67</xdr:col>
      <xdr:colOff>101600</xdr:colOff>
      <xdr:row>76</xdr:row>
      <xdr:rowOff>33680</xdr:rowOff>
    </xdr:to>
    <xdr:sp macro="" textlink="">
      <xdr:nvSpPr>
        <xdr:cNvPr id="666" name="楕円 665"/>
        <xdr:cNvSpPr/>
      </xdr:nvSpPr>
      <xdr:spPr>
        <a:xfrm>
          <a:off x="12763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24807</xdr:rowOff>
    </xdr:from>
    <xdr:ext cx="469744" cy="259045"/>
    <xdr:sp macro="" textlink="">
      <xdr:nvSpPr>
        <xdr:cNvPr id="667" name="テキスト ボックス 666"/>
        <xdr:cNvSpPr txBox="1"/>
      </xdr:nvSpPr>
      <xdr:spPr>
        <a:xfrm>
          <a:off x="12579428" y="130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83522</xdr:rowOff>
    </xdr:from>
    <xdr:to>
      <xdr:col>85</xdr:col>
      <xdr:colOff>127000</xdr:colOff>
      <xdr:row>98</xdr:row>
      <xdr:rowOff>88398</xdr:rowOff>
    </xdr:to>
    <xdr:cxnSp macro="">
      <xdr:nvCxnSpPr>
        <xdr:cNvPr id="696" name="直線コネクタ 695"/>
        <xdr:cNvCxnSpPr/>
      </xdr:nvCxnSpPr>
      <xdr:spPr>
        <a:xfrm>
          <a:off x="15481300" y="16885622"/>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83522</xdr:rowOff>
    </xdr:from>
    <xdr:to>
      <xdr:col>81</xdr:col>
      <xdr:colOff>50800</xdr:colOff>
      <xdr:row>98</xdr:row>
      <xdr:rowOff>102705</xdr:rowOff>
    </xdr:to>
    <xdr:cxnSp macro="">
      <xdr:nvCxnSpPr>
        <xdr:cNvPr id="699" name="直線コネクタ 698"/>
        <xdr:cNvCxnSpPr/>
      </xdr:nvCxnSpPr>
      <xdr:spPr>
        <a:xfrm flipV="1">
          <a:off x="14592300" y="16885622"/>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1" name="テキスト ボックス 700"/>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149968</xdr:rowOff>
    </xdr:from>
    <xdr:to>
      <xdr:col>76</xdr:col>
      <xdr:colOff>114300</xdr:colOff>
      <xdr:row>98</xdr:row>
      <xdr:rowOff>102705</xdr:rowOff>
    </xdr:to>
    <xdr:cxnSp macro="">
      <xdr:nvCxnSpPr>
        <xdr:cNvPr id="702" name="直線コネクタ 701"/>
        <xdr:cNvCxnSpPr/>
      </xdr:nvCxnSpPr>
      <xdr:spPr>
        <a:xfrm>
          <a:off x="13703300" y="16780618"/>
          <a:ext cx="889000" cy="1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4" name="テキスト ボックス 703"/>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149968</xdr:rowOff>
    </xdr:from>
    <xdr:to>
      <xdr:col>71</xdr:col>
      <xdr:colOff>177800</xdr:colOff>
      <xdr:row>97</xdr:row>
      <xdr:rowOff>153873</xdr:rowOff>
    </xdr:to>
    <xdr:cxnSp macro="">
      <xdr:nvCxnSpPr>
        <xdr:cNvPr id="705" name="直線コネクタ 704"/>
        <xdr:cNvCxnSpPr/>
      </xdr:nvCxnSpPr>
      <xdr:spPr>
        <a:xfrm flipV="1">
          <a:off x="12814300" y="1678061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7" name="テキスト ボックス 706"/>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9" name="テキスト ボックス 708"/>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37598</xdr:rowOff>
    </xdr:from>
    <xdr:to>
      <xdr:col>85</xdr:col>
      <xdr:colOff>177800</xdr:colOff>
      <xdr:row>98</xdr:row>
      <xdr:rowOff>139198</xdr:rowOff>
    </xdr:to>
    <xdr:sp macro="" textlink="">
      <xdr:nvSpPr>
        <xdr:cNvPr id="715" name="楕円 714"/>
        <xdr:cNvSpPr/>
      </xdr:nvSpPr>
      <xdr:spPr>
        <a:xfrm>
          <a:off x="16268700" y="16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123975</xdr:rowOff>
    </xdr:from>
    <xdr:ext cx="469744" cy="259045"/>
    <xdr:sp macro="" textlink="">
      <xdr:nvSpPr>
        <xdr:cNvPr id="716" name="積立金該当値テキスト"/>
        <xdr:cNvSpPr txBox="1"/>
      </xdr:nvSpPr>
      <xdr:spPr>
        <a:xfrm>
          <a:off x="16370300" y="1675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32722</xdr:rowOff>
    </xdr:from>
    <xdr:to>
      <xdr:col>81</xdr:col>
      <xdr:colOff>101600</xdr:colOff>
      <xdr:row>98</xdr:row>
      <xdr:rowOff>134322</xdr:rowOff>
    </xdr:to>
    <xdr:sp macro="" textlink="">
      <xdr:nvSpPr>
        <xdr:cNvPr id="717" name="楕円 716"/>
        <xdr:cNvSpPr/>
      </xdr:nvSpPr>
      <xdr:spPr>
        <a:xfrm>
          <a:off x="15430500" y="168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125449</xdr:rowOff>
    </xdr:from>
    <xdr:ext cx="469744" cy="259045"/>
    <xdr:sp macro="" textlink="">
      <xdr:nvSpPr>
        <xdr:cNvPr id="718" name="テキスト ボックス 717"/>
        <xdr:cNvSpPr txBox="1"/>
      </xdr:nvSpPr>
      <xdr:spPr>
        <a:xfrm>
          <a:off x="15246428" y="1692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51905</xdr:rowOff>
    </xdr:from>
    <xdr:to>
      <xdr:col>76</xdr:col>
      <xdr:colOff>165100</xdr:colOff>
      <xdr:row>98</xdr:row>
      <xdr:rowOff>153505</xdr:rowOff>
    </xdr:to>
    <xdr:sp macro="" textlink="">
      <xdr:nvSpPr>
        <xdr:cNvPr id="719" name="楕円 718"/>
        <xdr:cNvSpPr/>
      </xdr:nvSpPr>
      <xdr:spPr>
        <a:xfrm>
          <a:off x="14541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144632</xdr:rowOff>
    </xdr:from>
    <xdr:ext cx="469744" cy="259045"/>
    <xdr:sp macro="" textlink="">
      <xdr:nvSpPr>
        <xdr:cNvPr id="720" name="テキスト ボックス 719"/>
        <xdr:cNvSpPr txBox="1"/>
      </xdr:nvSpPr>
      <xdr:spPr>
        <a:xfrm>
          <a:off x="14357428" y="169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99168</xdr:rowOff>
    </xdr:from>
    <xdr:to>
      <xdr:col>72</xdr:col>
      <xdr:colOff>38100</xdr:colOff>
      <xdr:row>98</xdr:row>
      <xdr:rowOff>29318</xdr:rowOff>
    </xdr:to>
    <xdr:sp macro="" textlink="">
      <xdr:nvSpPr>
        <xdr:cNvPr id="721" name="楕円 720"/>
        <xdr:cNvSpPr/>
      </xdr:nvSpPr>
      <xdr:spPr>
        <a:xfrm>
          <a:off x="13652500" y="1672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20445</xdr:rowOff>
    </xdr:from>
    <xdr:ext cx="534377" cy="259045"/>
    <xdr:sp macro="" textlink="">
      <xdr:nvSpPr>
        <xdr:cNvPr id="722" name="テキスト ボックス 721"/>
        <xdr:cNvSpPr txBox="1"/>
      </xdr:nvSpPr>
      <xdr:spPr>
        <a:xfrm>
          <a:off x="13436111" y="168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103073</xdr:rowOff>
    </xdr:from>
    <xdr:to>
      <xdr:col>67</xdr:col>
      <xdr:colOff>101600</xdr:colOff>
      <xdr:row>98</xdr:row>
      <xdr:rowOff>33223</xdr:rowOff>
    </xdr:to>
    <xdr:sp macro="" textlink="">
      <xdr:nvSpPr>
        <xdr:cNvPr id="723" name="楕円 722"/>
        <xdr:cNvSpPr/>
      </xdr:nvSpPr>
      <xdr:spPr>
        <a:xfrm>
          <a:off x="12763500" y="167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24350</xdr:rowOff>
    </xdr:from>
    <xdr:ext cx="534377" cy="259045"/>
    <xdr:sp macro="" textlink="">
      <xdr:nvSpPr>
        <xdr:cNvPr id="724" name="テキスト ボックス 723"/>
        <xdr:cNvSpPr txBox="1"/>
      </xdr:nvSpPr>
      <xdr:spPr>
        <a:xfrm>
          <a:off x="12547111" y="1682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2" name="テキスト ボックス 761"/>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5" name="テキスト ボックス 774"/>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111537</xdr:rowOff>
    </xdr:from>
    <xdr:to>
      <xdr:col>116</xdr:col>
      <xdr:colOff>63500</xdr:colOff>
      <xdr:row>57</xdr:row>
      <xdr:rowOff>122235</xdr:rowOff>
    </xdr:to>
    <xdr:cxnSp macro="">
      <xdr:nvCxnSpPr>
        <xdr:cNvPr id="806" name="直線コネクタ 805"/>
        <xdr:cNvCxnSpPr/>
      </xdr:nvCxnSpPr>
      <xdr:spPr>
        <a:xfrm>
          <a:off x="21323300" y="9884187"/>
          <a:ext cx="8382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7"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111537</xdr:rowOff>
    </xdr:from>
    <xdr:to>
      <xdr:col>111</xdr:col>
      <xdr:colOff>177800</xdr:colOff>
      <xdr:row>57</xdr:row>
      <xdr:rowOff>134396</xdr:rowOff>
    </xdr:to>
    <xdr:cxnSp macro="">
      <xdr:nvCxnSpPr>
        <xdr:cNvPr id="809" name="直線コネクタ 808"/>
        <xdr:cNvCxnSpPr/>
      </xdr:nvCxnSpPr>
      <xdr:spPr>
        <a:xfrm flipV="1">
          <a:off x="20434300" y="988418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11" name="テキスト ボックス 810"/>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122875</xdr:rowOff>
    </xdr:from>
    <xdr:to>
      <xdr:col>107</xdr:col>
      <xdr:colOff>50800</xdr:colOff>
      <xdr:row>57</xdr:row>
      <xdr:rowOff>134396</xdr:rowOff>
    </xdr:to>
    <xdr:cxnSp macro="">
      <xdr:nvCxnSpPr>
        <xdr:cNvPr id="812" name="直線コネクタ 811"/>
        <xdr:cNvCxnSpPr/>
      </xdr:nvCxnSpPr>
      <xdr:spPr>
        <a:xfrm>
          <a:off x="19545300" y="989552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4" name="テキスト ボックス 813"/>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122875</xdr:rowOff>
    </xdr:from>
    <xdr:to>
      <xdr:col>102</xdr:col>
      <xdr:colOff>114300</xdr:colOff>
      <xdr:row>57</xdr:row>
      <xdr:rowOff>143358</xdr:rowOff>
    </xdr:to>
    <xdr:cxnSp macro="">
      <xdr:nvCxnSpPr>
        <xdr:cNvPr id="815" name="直線コネクタ 814"/>
        <xdr:cNvCxnSpPr/>
      </xdr:nvCxnSpPr>
      <xdr:spPr>
        <a:xfrm flipV="1">
          <a:off x="18656300" y="9895525"/>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9" name="テキスト ボックス 818"/>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71435</xdr:rowOff>
    </xdr:from>
    <xdr:to>
      <xdr:col>116</xdr:col>
      <xdr:colOff>114300</xdr:colOff>
      <xdr:row>58</xdr:row>
      <xdr:rowOff>1585</xdr:rowOff>
    </xdr:to>
    <xdr:sp macro="" textlink="">
      <xdr:nvSpPr>
        <xdr:cNvPr id="825" name="楕円 824"/>
        <xdr:cNvSpPr/>
      </xdr:nvSpPr>
      <xdr:spPr>
        <a:xfrm>
          <a:off x="221107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49862</xdr:rowOff>
    </xdr:from>
    <xdr:ext cx="469744" cy="259045"/>
    <xdr:sp macro="" textlink="">
      <xdr:nvSpPr>
        <xdr:cNvPr id="826" name="貸付金該当値テキスト"/>
        <xdr:cNvSpPr txBox="1"/>
      </xdr:nvSpPr>
      <xdr:spPr>
        <a:xfrm>
          <a:off x="22212300" y="982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60737</xdr:rowOff>
    </xdr:from>
    <xdr:to>
      <xdr:col>112</xdr:col>
      <xdr:colOff>38100</xdr:colOff>
      <xdr:row>57</xdr:row>
      <xdr:rowOff>162337</xdr:rowOff>
    </xdr:to>
    <xdr:sp macro="" textlink="">
      <xdr:nvSpPr>
        <xdr:cNvPr id="827" name="楕円 826"/>
        <xdr:cNvSpPr/>
      </xdr:nvSpPr>
      <xdr:spPr>
        <a:xfrm>
          <a:off x="21272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153464</xdr:rowOff>
    </xdr:from>
    <xdr:ext cx="469744" cy="259045"/>
    <xdr:sp macro="" textlink="">
      <xdr:nvSpPr>
        <xdr:cNvPr id="828" name="テキスト ボックス 827"/>
        <xdr:cNvSpPr txBox="1"/>
      </xdr:nvSpPr>
      <xdr:spPr>
        <a:xfrm>
          <a:off x="21088428" y="992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83596</xdr:rowOff>
    </xdr:from>
    <xdr:to>
      <xdr:col>107</xdr:col>
      <xdr:colOff>101600</xdr:colOff>
      <xdr:row>58</xdr:row>
      <xdr:rowOff>13746</xdr:rowOff>
    </xdr:to>
    <xdr:sp macro="" textlink="">
      <xdr:nvSpPr>
        <xdr:cNvPr id="829" name="楕円 828"/>
        <xdr:cNvSpPr/>
      </xdr:nvSpPr>
      <xdr:spPr>
        <a:xfrm>
          <a:off x="203835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4873</xdr:rowOff>
    </xdr:from>
    <xdr:ext cx="469744" cy="259045"/>
    <xdr:sp macro="" textlink="">
      <xdr:nvSpPr>
        <xdr:cNvPr id="830" name="テキスト ボックス 829"/>
        <xdr:cNvSpPr txBox="1"/>
      </xdr:nvSpPr>
      <xdr:spPr>
        <a:xfrm>
          <a:off x="20199428" y="99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72075</xdr:rowOff>
    </xdr:from>
    <xdr:to>
      <xdr:col>102</xdr:col>
      <xdr:colOff>165100</xdr:colOff>
      <xdr:row>58</xdr:row>
      <xdr:rowOff>2225</xdr:rowOff>
    </xdr:to>
    <xdr:sp macro="" textlink="">
      <xdr:nvSpPr>
        <xdr:cNvPr id="831" name="楕円 830"/>
        <xdr:cNvSpPr/>
      </xdr:nvSpPr>
      <xdr:spPr>
        <a:xfrm>
          <a:off x="19494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164802</xdr:rowOff>
    </xdr:from>
    <xdr:ext cx="469744" cy="259045"/>
    <xdr:sp macro="" textlink="">
      <xdr:nvSpPr>
        <xdr:cNvPr id="832" name="テキスト ボックス 831"/>
        <xdr:cNvSpPr txBox="1"/>
      </xdr:nvSpPr>
      <xdr:spPr>
        <a:xfrm>
          <a:off x="19310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92558</xdr:rowOff>
    </xdr:from>
    <xdr:to>
      <xdr:col>98</xdr:col>
      <xdr:colOff>38100</xdr:colOff>
      <xdr:row>58</xdr:row>
      <xdr:rowOff>22708</xdr:rowOff>
    </xdr:to>
    <xdr:sp macro="" textlink="">
      <xdr:nvSpPr>
        <xdr:cNvPr id="833" name="楕円 832"/>
        <xdr:cNvSpPr/>
      </xdr:nvSpPr>
      <xdr:spPr>
        <a:xfrm>
          <a:off x="18605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13835</xdr:rowOff>
    </xdr:from>
    <xdr:ext cx="469744" cy="259045"/>
    <xdr:sp macro="" textlink="">
      <xdr:nvSpPr>
        <xdr:cNvPr id="834" name="テキスト ボックス 833"/>
        <xdr:cNvSpPr txBox="1"/>
      </xdr:nvSpPr>
      <xdr:spPr>
        <a:xfrm>
          <a:off x="18421428" y="99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61500</xdr:rowOff>
    </xdr:from>
    <xdr:to>
      <xdr:col>116</xdr:col>
      <xdr:colOff>63500</xdr:colOff>
      <xdr:row>77</xdr:row>
      <xdr:rowOff>157035</xdr:rowOff>
    </xdr:to>
    <xdr:cxnSp macro="">
      <xdr:nvCxnSpPr>
        <xdr:cNvPr id="868" name="直線コネクタ 867"/>
        <xdr:cNvCxnSpPr/>
      </xdr:nvCxnSpPr>
      <xdr:spPr>
        <a:xfrm>
          <a:off x="21323300" y="13263150"/>
          <a:ext cx="838200" cy="9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61500</xdr:rowOff>
    </xdr:from>
    <xdr:to>
      <xdr:col>111</xdr:col>
      <xdr:colOff>177800</xdr:colOff>
      <xdr:row>77</xdr:row>
      <xdr:rowOff>67690</xdr:rowOff>
    </xdr:to>
    <xdr:cxnSp macro="">
      <xdr:nvCxnSpPr>
        <xdr:cNvPr id="871" name="直線コネクタ 870"/>
        <xdr:cNvCxnSpPr/>
      </xdr:nvCxnSpPr>
      <xdr:spPr>
        <a:xfrm flipV="1">
          <a:off x="20434300" y="13263150"/>
          <a:ext cx="889000" cy="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149701</xdr:rowOff>
    </xdr:from>
    <xdr:to>
      <xdr:col>107</xdr:col>
      <xdr:colOff>50800</xdr:colOff>
      <xdr:row>77</xdr:row>
      <xdr:rowOff>67690</xdr:rowOff>
    </xdr:to>
    <xdr:cxnSp macro="">
      <xdr:nvCxnSpPr>
        <xdr:cNvPr id="874" name="直線コネクタ 873"/>
        <xdr:cNvCxnSpPr/>
      </xdr:nvCxnSpPr>
      <xdr:spPr>
        <a:xfrm>
          <a:off x="19545300" y="13179901"/>
          <a:ext cx="889000" cy="8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92075</xdr:rowOff>
    </xdr:from>
    <xdr:to>
      <xdr:col>102</xdr:col>
      <xdr:colOff>114300</xdr:colOff>
      <xdr:row>76</xdr:row>
      <xdr:rowOff>149701</xdr:rowOff>
    </xdr:to>
    <xdr:cxnSp macro="">
      <xdr:nvCxnSpPr>
        <xdr:cNvPr id="877" name="直線コネクタ 876"/>
        <xdr:cNvCxnSpPr/>
      </xdr:nvCxnSpPr>
      <xdr:spPr>
        <a:xfrm>
          <a:off x="18656300" y="12950825"/>
          <a:ext cx="889000" cy="22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81" name="テキスト ボックス 880"/>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106235</xdr:rowOff>
    </xdr:from>
    <xdr:to>
      <xdr:col>116</xdr:col>
      <xdr:colOff>114300</xdr:colOff>
      <xdr:row>78</xdr:row>
      <xdr:rowOff>36385</xdr:rowOff>
    </xdr:to>
    <xdr:sp macro="" textlink="">
      <xdr:nvSpPr>
        <xdr:cNvPr id="887" name="楕円 886"/>
        <xdr:cNvSpPr/>
      </xdr:nvSpPr>
      <xdr:spPr>
        <a:xfrm>
          <a:off x="22110700" y="1330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84662</xdr:rowOff>
    </xdr:from>
    <xdr:ext cx="534377" cy="259045"/>
    <xdr:sp macro="" textlink="">
      <xdr:nvSpPr>
        <xdr:cNvPr id="888" name="繰出金該当値テキスト"/>
        <xdr:cNvSpPr txBox="1"/>
      </xdr:nvSpPr>
      <xdr:spPr>
        <a:xfrm>
          <a:off x="22212300" y="132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10700</xdr:rowOff>
    </xdr:from>
    <xdr:to>
      <xdr:col>112</xdr:col>
      <xdr:colOff>38100</xdr:colOff>
      <xdr:row>77</xdr:row>
      <xdr:rowOff>112300</xdr:rowOff>
    </xdr:to>
    <xdr:sp macro="" textlink="">
      <xdr:nvSpPr>
        <xdr:cNvPr id="889" name="楕円 888"/>
        <xdr:cNvSpPr/>
      </xdr:nvSpPr>
      <xdr:spPr>
        <a:xfrm>
          <a:off x="21272500" y="132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103427</xdr:rowOff>
    </xdr:from>
    <xdr:ext cx="534377" cy="259045"/>
    <xdr:sp macro="" textlink="">
      <xdr:nvSpPr>
        <xdr:cNvPr id="890" name="テキスト ボックス 889"/>
        <xdr:cNvSpPr txBox="1"/>
      </xdr:nvSpPr>
      <xdr:spPr>
        <a:xfrm>
          <a:off x="21056111" y="133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16890</xdr:rowOff>
    </xdr:from>
    <xdr:to>
      <xdr:col>107</xdr:col>
      <xdr:colOff>101600</xdr:colOff>
      <xdr:row>77</xdr:row>
      <xdr:rowOff>118490</xdr:rowOff>
    </xdr:to>
    <xdr:sp macro="" textlink="">
      <xdr:nvSpPr>
        <xdr:cNvPr id="891" name="楕円 890"/>
        <xdr:cNvSpPr/>
      </xdr:nvSpPr>
      <xdr:spPr>
        <a:xfrm>
          <a:off x="20383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109617</xdr:rowOff>
    </xdr:from>
    <xdr:ext cx="534377" cy="259045"/>
    <xdr:sp macro="" textlink="">
      <xdr:nvSpPr>
        <xdr:cNvPr id="892" name="テキスト ボックス 891"/>
        <xdr:cNvSpPr txBox="1"/>
      </xdr:nvSpPr>
      <xdr:spPr>
        <a:xfrm>
          <a:off x="20167111" y="133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98901</xdr:rowOff>
    </xdr:from>
    <xdr:to>
      <xdr:col>102</xdr:col>
      <xdr:colOff>165100</xdr:colOff>
      <xdr:row>77</xdr:row>
      <xdr:rowOff>29051</xdr:rowOff>
    </xdr:to>
    <xdr:sp macro="" textlink="">
      <xdr:nvSpPr>
        <xdr:cNvPr id="893" name="楕円 892"/>
        <xdr:cNvSpPr/>
      </xdr:nvSpPr>
      <xdr:spPr>
        <a:xfrm>
          <a:off x="19494500" y="131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20178</xdr:rowOff>
    </xdr:from>
    <xdr:ext cx="534377" cy="259045"/>
    <xdr:sp macro="" textlink="">
      <xdr:nvSpPr>
        <xdr:cNvPr id="894" name="テキスト ボックス 893"/>
        <xdr:cNvSpPr txBox="1"/>
      </xdr:nvSpPr>
      <xdr:spPr>
        <a:xfrm>
          <a:off x="19278111" y="132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41275</xdr:rowOff>
    </xdr:from>
    <xdr:to>
      <xdr:col>98</xdr:col>
      <xdr:colOff>38100</xdr:colOff>
      <xdr:row>75</xdr:row>
      <xdr:rowOff>142875</xdr:rowOff>
    </xdr:to>
    <xdr:sp macro="" textlink="">
      <xdr:nvSpPr>
        <xdr:cNvPr id="895" name="楕円 894"/>
        <xdr:cNvSpPr/>
      </xdr:nvSpPr>
      <xdr:spPr>
        <a:xfrm>
          <a:off x="18605500" y="129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134002</xdr:rowOff>
    </xdr:from>
    <xdr:ext cx="534377" cy="259045"/>
    <xdr:sp macro="" textlink="">
      <xdr:nvSpPr>
        <xdr:cNvPr id="896" name="テキスト ボックス 895"/>
        <xdr:cNvSpPr txBox="1"/>
      </xdr:nvSpPr>
      <xdr:spPr>
        <a:xfrm>
          <a:off x="18389111" y="1299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元年度は定年退職者数の増などにより増加した。今後は、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会計年度任用職員制度の影響によ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る増加が見込まれる。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物件費は、民間委託の推進等により増加傾向にあり、今後もこの傾向が続く見込である。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扶助費は、私立保育所運営経費などが待機児童対策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、幼児教育・保育無償化</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等の子育て施策の充実により増えており、暫くはこの傾向が続く見込である。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普通建設事業費は、事業進捗により年度間の変動が大きいが、今後は公共施設の改修・改築需要の増大などに伴い増えていき、高い水準で推移することが見込まれる。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繰出金は、国民健康保険事業会計繰出金が社会保険への移行などによる被保険者数の減少で減少傾向にあるが、高齢化の進展により、介護保険会計・後期高齢者医療会計への繰出金が増加傾向にあり、今後もこの傾向が続く見込である。</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739,435
717,945
48.08
270,678,435
264,703,844
5,739,160
174,410,652
48,705,450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127698</xdr:rowOff>
    </xdr:from>
    <xdr:to>
      <xdr:col>24</xdr:col>
      <xdr:colOff>63500</xdr:colOff>
      <xdr:row>37</xdr:row>
      <xdr:rowOff>128079</xdr:rowOff>
    </xdr:to>
    <xdr:cxnSp macro="">
      <xdr:nvCxnSpPr>
        <xdr:cNvPr id="60" name="直線コネクタ 59"/>
        <xdr:cNvCxnSpPr/>
      </xdr:nvCxnSpPr>
      <xdr:spPr>
        <a:xfrm flipV="1">
          <a:off x="3797300" y="64713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128079</xdr:rowOff>
    </xdr:from>
    <xdr:to>
      <xdr:col>19</xdr:col>
      <xdr:colOff>177800</xdr:colOff>
      <xdr:row>37</xdr:row>
      <xdr:rowOff>132271</xdr:rowOff>
    </xdr:to>
    <xdr:cxnSp macro="">
      <xdr:nvCxnSpPr>
        <xdr:cNvPr id="63" name="直線コネクタ 62"/>
        <xdr:cNvCxnSpPr/>
      </xdr:nvCxnSpPr>
      <xdr:spPr>
        <a:xfrm flipV="1">
          <a:off x="2908300" y="647172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114554</xdr:rowOff>
    </xdr:from>
    <xdr:to>
      <xdr:col>15</xdr:col>
      <xdr:colOff>50800</xdr:colOff>
      <xdr:row>37</xdr:row>
      <xdr:rowOff>132271</xdr:rowOff>
    </xdr:to>
    <xdr:cxnSp macro="">
      <xdr:nvCxnSpPr>
        <xdr:cNvPr id="66" name="直線コネクタ 65"/>
        <xdr:cNvCxnSpPr/>
      </xdr:nvCxnSpPr>
      <xdr:spPr>
        <a:xfrm>
          <a:off x="2019300" y="645820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92647</xdr:rowOff>
    </xdr:from>
    <xdr:to>
      <xdr:col>10</xdr:col>
      <xdr:colOff>114300</xdr:colOff>
      <xdr:row>37</xdr:row>
      <xdr:rowOff>114554</xdr:rowOff>
    </xdr:to>
    <xdr:cxnSp macro="">
      <xdr:nvCxnSpPr>
        <xdr:cNvPr id="69" name="直線コネクタ 68"/>
        <xdr:cNvCxnSpPr/>
      </xdr:nvCxnSpPr>
      <xdr:spPr>
        <a:xfrm>
          <a:off x="1130300" y="6436297"/>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76898</xdr:rowOff>
    </xdr:from>
    <xdr:to>
      <xdr:col>24</xdr:col>
      <xdr:colOff>114300</xdr:colOff>
      <xdr:row>38</xdr:row>
      <xdr:rowOff>7048</xdr:rowOff>
    </xdr:to>
    <xdr:sp macro="" textlink="">
      <xdr:nvSpPr>
        <xdr:cNvPr id="79" name="楕円 78"/>
        <xdr:cNvSpPr/>
      </xdr:nvSpPr>
      <xdr:spPr>
        <a:xfrm>
          <a:off x="4584700" y="64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163275</xdr:rowOff>
    </xdr:from>
    <xdr:ext cx="469744" cy="259045"/>
    <xdr:sp macro="" textlink="">
      <xdr:nvSpPr>
        <xdr:cNvPr id="80" name="議会費該当値テキスト"/>
        <xdr:cNvSpPr txBox="1"/>
      </xdr:nvSpPr>
      <xdr:spPr>
        <a:xfrm>
          <a:off x="4686300" y="63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77279</xdr:rowOff>
    </xdr:from>
    <xdr:to>
      <xdr:col>20</xdr:col>
      <xdr:colOff>38100</xdr:colOff>
      <xdr:row>38</xdr:row>
      <xdr:rowOff>7429</xdr:rowOff>
    </xdr:to>
    <xdr:sp macro="" textlink="">
      <xdr:nvSpPr>
        <xdr:cNvPr id="81" name="楕円 80"/>
        <xdr:cNvSpPr/>
      </xdr:nvSpPr>
      <xdr:spPr>
        <a:xfrm>
          <a:off x="3746500" y="64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170007</xdr:rowOff>
    </xdr:from>
    <xdr:ext cx="469744" cy="259045"/>
    <xdr:sp macro="" textlink="">
      <xdr:nvSpPr>
        <xdr:cNvPr id="82" name="テキスト ボックス 81"/>
        <xdr:cNvSpPr txBox="1"/>
      </xdr:nvSpPr>
      <xdr:spPr>
        <a:xfrm>
          <a:off x="3562428" y="65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81471</xdr:rowOff>
    </xdr:from>
    <xdr:to>
      <xdr:col>15</xdr:col>
      <xdr:colOff>101600</xdr:colOff>
      <xdr:row>38</xdr:row>
      <xdr:rowOff>11621</xdr:rowOff>
    </xdr:to>
    <xdr:sp macro="" textlink="">
      <xdr:nvSpPr>
        <xdr:cNvPr id="83" name="楕円 82"/>
        <xdr:cNvSpPr/>
      </xdr:nvSpPr>
      <xdr:spPr>
        <a:xfrm>
          <a:off x="2857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2747</xdr:rowOff>
    </xdr:from>
    <xdr:ext cx="469744" cy="259045"/>
    <xdr:sp macro="" textlink="">
      <xdr:nvSpPr>
        <xdr:cNvPr id="84" name="テキスト ボックス 83"/>
        <xdr:cNvSpPr txBox="1"/>
      </xdr:nvSpPr>
      <xdr:spPr>
        <a:xfrm>
          <a:off x="2673428" y="65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63754</xdr:rowOff>
    </xdr:from>
    <xdr:to>
      <xdr:col>10</xdr:col>
      <xdr:colOff>165100</xdr:colOff>
      <xdr:row>37</xdr:row>
      <xdr:rowOff>165354</xdr:rowOff>
    </xdr:to>
    <xdr:sp macro="" textlink="">
      <xdr:nvSpPr>
        <xdr:cNvPr id="85" name="楕円 84"/>
        <xdr:cNvSpPr/>
      </xdr:nvSpPr>
      <xdr:spPr>
        <a:xfrm>
          <a:off x="1968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156481</xdr:rowOff>
    </xdr:from>
    <xdr:ext cx="469744" cy="259045"/>
    <xdr:sp macro="" textlink="">
      <xdr:nvSpPr>
        <xdr:cNvPr id="86" name="テキスト ボックス 85"/>
        <xdr:cNvSpPr txBox="1"/>
      </xdr:nvSpPr>
      <xdr:spPr>
        <a:xfrm>
          <a:off x="1784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41847</xdr:rowOff>
    </xdr:from>
    <xdr:to>
      <xdr:col>6</xdr:col>
      <xdr:colOff>38100</xdr:colOff>
      <xdr:row>37</xdr:row>
      <xdr:rowOff>143447</xdr:rowOff>
    </xdr:to>
    <xdr:sp macro="" textlink="">
      <xdr:nvSpPr>
        <xdr:cNvPr id="87" name="楕円 86"/>
        <xdr:cNvSpPr/>
      </xdr:nvSpPr>
      <xdr:spPr>
        <a:xfrm>
          <a:off x="10795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134573</xdr:rowOff>
    </xdr:from>
    <xdr:ext cx="469744" cy="259045"/>
    <xdr:sp macro="" textlink="">
      <xdr:nvSpPr>
        <xdr:cNvPr id="88" name="テキスト ボックス 87"/>
        <xdr:cNvSpPr txBox="1"/>
      </xdr:nvSpPr>
      <xdr:spPr>
        <a:xfrm>
          <a:off x="895428"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63664</xdr:rowOff>
    </xdr:from>
    <xdr:to>
      <xdr:col>24</xdr:col>
      <xdr:colOff>63500</xdr:colOff>
      <xdr:row>59</xdr:row>
      <xdr:rowOff>110831</xdr:rowOff>
    </xdr:to>
    <xdr:cxnSp macro="">
      <xdr:nvCxnSpPr>
        <xdr:cNvPr id="120" name="直線コネクタ 119"/>
        <xdr:cNvCxnSpPr/>
      </xdr:nvCxnSpPr>
      <xdr:spPr>
        <a:xfrm flipV="1">
          <a:off x="3797300" y="10179214"/>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110831</xdr:rowOff>
    </xdr:from>
    <xdr:to>
      <xdr:col>19</xdr:col>
      <xdr:colOff>177800</xdr:colOff>
      <xdr:row>59</xdr:row>
      <xdr:rowOff>126333</xdr:rowOff>
    </xdr:to>
    <xdr:cxnSp macro="">
      <xdr:nvCxnSpPr>
        <xdr:cNvPr id="123" name="直線コネクタ 122"/>
        <xdr:cNvCxnSpPr/>
      </xdr:nvCxnSpPr>
      <xdr:spPr>
        <a:xfrm flipV="1">
          <a:off x="2908300" y="10226381"/>
          <a:ext cx="889000" cy="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72785</xdr:rowOff>
    </xdr:from>
    <xdr:to>
      <xdr:col>15</xdr:col>
      <xdr:colOff>50800</xdr:colOff>
      <xdr:row>59</xdr:row>
      <xdr:rowOff>126333</xdr:rowOff>
    </xdr:to>
    <xdr:cxnSp macro="">
      <xdr:nvCxnSpPr>
        <xdr:cNvPr id="126" name="直線コネクタ 125"/>
        <xdr:cNvCxnSpPr/>
      </xdr:nvCxnSpPr>
      <xdr:spPr>
        <a:xfrm>
          <a:off x="2019300" y="10188335"/>
          <a:ext cx="889000" cy="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14319</xdr:rowOff>
    </xdr:from>
    <xdr:to>
      <xdr:col>10</xdr:col>
      <xdr:colOff>114300</xdr:colOff>
      <xdr:row>59</xdr:row>
      <xdr:rowOff>72785</xdr:rowOff>
    </xdr:to>
    <xdr:cxnSp macro="">
      <xdr:nvCxnSpPr>
        <xdr:cNvPr id="129" name="直線コネクタ 128"/>
        <xdr:cNvCxnSpPr/>
      </xdr:nvCxnSpPr>
      <xdr:spPr>
        <a:xfrm>
          <a:off x="1130300" y="10129869"/>
          <a:ext cx="889000" cy="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12864</xdr:rowOff>
    </xdr:from>
    <xdr:to>
      <xdr:col>24</xdr:col>
      <xdr:colOff>114300</xdr:colOff>
      <xdr:row>59</xdr:row>
      <xdr:rowOff>114464</xdr:rowOff>
    </xdr:to>
    <xdr:sp macro="" textlink="">
      <xdr:nvSpPr>
        <xdr:cNvPr id="139" name="楕円 138"/>
        <xdr:cNvSpPr/>
      </xdr:nvSpPr>
      <xdr:spPr>
        <a:xfrm>
          <a:off x="4584700" y="101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99241</xdr:rowOff>
    </xdr:from>
    <xdr:ext cx="534377" cy="259045"/>
    <xdr:sp macro="" textlink="">
      <xdr:nvSpPr>
        <xdr:cNvPr id="140" name="総務費該当値テキスト"/>
        <xdr:cNvSpPr txBox="1"/>
      </xdr:nvSpPr>
      <xdr:spPr>
        <a:xfrm>
          <a:off x="4686300" y="1004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60031</xdr:rowOff>
    </xdr:from>
    <xdr:to>
      <xdr:col>20</xdr:col>
      <xdr:colOff>38100</xdr:colOff>
      <xdr:row>59</xdr:row>
      <xdr:rowOff>161631</xdr:rowOff>
    </xdr:to>
    <xdr:sp macro="" textlink="">
      <xdr:nvSpPr>
        <xdr:cNvPr id="141" name="楕円 140"/>
        <xdr:cNvSpPr/>
      </xdr:nvSpPr>
      <xdr:spPr>
        <a:xfrm>
          <a:off x="3746500" y="101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152758</xdr:rowOff>
    </xdr:from>
    <xdr:ext cx="534377" cy="259045"/>
    <xdr:sp macro="" textlink="">
      <xdr:nvSpPr>
        <xdr:cNvPr id="142" name="テキスト ボックス 141"/>
        <xdr:cNvSpPr txBox="1"/>
      </xdr:nvSpPr>
      <xdr:spPr>
        <a:xfrm>
          <a:off x="3530111" y="102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75533</xdr:rowOff>
    </xdr:from>
    <xdr:to>
      <xdr:col>15</xdr:col>
      <xdr:colOff>101600</xdr:colOff>
      <xdr:row>60</xdr:row>
      <xdr:rowOff>5683</xdr:rowOff>
    </xdr:to>
    <xdr:sp macro="" textlink="">
      <xdr:nvSpPr>
        <xdr:cNvPr id="143" name="楕円 142"/>
        <xdr:cNvSpPr/>
      </xdr:nvSpPr>
      <xdr:spPr>
        <a:xfrm>
          <a:off x="2857500" y="101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168260</xdr:rowOff>
    </xdr:from>
    <xdr:ext cx="534377" cy="259045"/>
    <xdr:sp macro="" textlink="">
      <xdr:nvSpPr>
        <xdr:cNvPr id="144" name="テキスト ボックス 143"/>
        <xdr:cNvSpPr txBox="1"/>
      </xdr:nvSpPr>
      <xdr:spPr>
        <a:xfrm>
          <a:off x="2641111" y="102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21985</xdr:rowOff>
    </xdr:from>
    <xdr:to>
      <xdr:col>10</xdr:col>
      <xdr:colOff>165100</xdr:colOff>
      <xdr:row>59</xdr:row>
      <xdr:rowOff>123585</xdr:rowOff>
    </xdr:to>
    <xdr:sp macro="" textlink="">
      <xdr:nvSpPr>
        <xdr:cNvPr id="145" name="楕円 144"/>
        <xdr:cNvSpPr/>
      </xdr:nvSpPr>
      <xdr:spPr>
        <a:xfrm>
          <a:off x="1968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114712</xdr:rowOff>
    </xdr:from>
    <xdr:ext cx="534377" cy="259045"/>
    <xdr:sp macro="" textlink="">
      <xdr:nvSpPr>
        <xdr:cNvPr id="146" name="テキスト ボックス 145"/>
        <xdr:cNvSpPr txBox="1"/>
      </xdr:nvSpPr>
      <xdr:spPr>
        <a:xfrm>
          <a:off x="1752111" y="10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134969</xdr:rowOff>
    </xdr:from>
    <xdr:to>
      <xdr:col>6</xdr:col>
      <xdr:colOff>38100</xdr:colOff>
      <xdr:row>59</xdr:row>
      <xdr:rowOff>65119</xdr:rowOff>
    </xdr:to>
    <xdr:sp macro="" textlink="">
      <xdr:nvSpPr>
        <xdr:cNvPr id="147" name="楕円 146"/>
        <xdr:cNvSpPr/>
      </xdr:nvSpPr>
      <xdr:spPr>
        <a:xfrm>
          <a:off x="1079500" y="100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56246</xdr:rowOff>
    </xdr:from>
    <xdr:ext cx="534377" cy="259045"/>
    <xdr:sp macro="" textlink="">
      <xdr:nvSpPr>
        <xdr:cNvPr id="148" name="テキスト ボックス 147"/>
        <xdr:cNvSpPr txBox="1"/>
      </xdr:nvSpPr>
      <xdr:spPr>
        <a:xfrm>
          <a:off x="863111" y="101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32626</xdr:rowOff>
    </xdr:from>
    <xdr:to>
      <xdr:col>24</xdr:col>
      <xdr:colOff>63500</xdr:colOff>
      <xdr:row>77</xdr:row>
      <xdr:rowOff>92545</xdr:rowOff>
    </xdr:to>
    <xdr:cxnSp macro="">
      <xdr:nvCxnSpPr>
        <xdr:cNvPr id="178" name="直線コネクタ 177"/>
        <xdr:cNvCxnSpPr/>
      </xdr:nvCxnSpPr>
      <xdr:spPr>
        <a:xfrm flipV="1">
          <a:off x="3797300" y="13234276"/>
          <a:ext cx="838200" cy="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92545</xdr:rowOff>
    </xdr:from>
    <xdr:to>
      <xdr:col>19</xdr:col>
      <xdr:colOff>177800</xdr:colOff>
      <xdr:row>77</xdr:row>
      <xdr:rowOff>144869</xdr:rowOff>
    </xdr:to>
    <xdr:cxnSp macro="">
      <xdr:nvCxnSpPr>
        <xdr:cNvPr id="181" name="直線コネクタ 180"/>
        <xdr:cNvCxnSpPr/>
      </xdr:nvCxnSpPr>
      <xdr:spPr>
        <a:xfrm flipV="1">
          <a:off x="2908300" y="13294195"/>
          <a:ext cx="8890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144869</xdr:rowOff>
    </xdr:from>
    <xdr:to>
      <xdr:col>15</xdr:col>
      <xdr:colOff>50800</xdr:colOff>
      <xdr:row>77</xdr:row>
      <xdr:rowOff>167182</xdr:rowOff>
    </xdr:to>
    <xdr:cxnSp macro="">
      <xdr:nvCxnSpPr>
        <xdr:cNvPr id="184" name="直線コネクタ 183"/>
        <xdr:cNvCxnSpPr/>
      </xdr:nvCxnSpPr>
      <xdr:spPr>
        <a:xfrm flipV="1">
          <a:off x="2019300" y="13346519"/>
          <a:ext cx="889000" cy="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167182</xdr:rowOff>
    </xdr:from>
    <xdr:to>
      <xdr:col>10</xdr:col>
      <xdr:colOff>114300</xdr:colOff>
      <xdr:row>78</xdr:row>
      <xdr:rowOff>71565</xdr:rowOff>
    </xdr:to>
    <xdr:cxnSp macro="">
      <xdr:nvCxnSpPr>
        <xdr:cNvPr id="187" name="直線コネクタ 186"/>
        <xdr:cNvCxnSpPr/>
      </xdr:nvCxnSpPr>
      <xdr:spPr>
        <a:xfrm flipV="1">
          <a:off x="1130300" y="13368832"/>
          <a:ext cx="889000" cy="7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153276</xdr:rowOff>
    </xdr:from>
    <xdr:to>
      <xdr:col>24</xdr:col>
      <xdr:colOff>114300</xdr:colOff>
      <xdr:row>77</xdr:row>
      <xdr:rowOff>83426</xdr:rowOff>
    </xdr:to>
    <xdr:sp macro="" textlink="">
      <xdr:nvSpPr>
        <xdr:cNvPr id="197" name="楕円 196"/>
        <xdr:cNvSpPr/>
      </xdr:nvSpPr>
      <xdr:spPr>
        <a:xfrm>
          <a:off x="4584700" y="131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131703</xdr:rowOff>
    </xdr:from>
    <xdr:ext cx="599010" cy="259045"/>
    <xdr:sp macro="" textlink="">
      <xdr:nvSpPr>
        <xdr:cNvPr id="198" name="民生費該当値テキスト"/>
        <xdr:cNvSpPr txBox="1"/>
      </xdr:nvSpPr>
      <xdr:spPr>
        <a:xfrm>
          <a:off x="4686300" y="1316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41745</xdr:rowOff>
    </xdr:from>
    <xdr:to>
      <xdr:col>20</xdr:col>
      <xdr:colOff>38100</xdr:colOff>
      <xdr:row>77</xdr:row>
      <xdr:rowOff>143345</xdr:rowOff>
    </xdr:to>
    <xdr:sp macro="" textlink="">
      <xdr:nvSpPr>
        <xdr:cNvPr id="199" name="楕円 198"/>
        <xdr:cNvSpPr/>
      </xdr:nvSpPr>
      <xdr:spPr>
        <a:xfrm>
          <a:off x="3746500" y="132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134472</xdr:rowOff>
    </xdr:from>
    <xdr:ext cx="599010" cy="259045"/>
    <xdr:sp macro="" textlink="">
      <xdr:nvSpPr>
        <xdr:cNvPr id="200" name="テキスト ボックス 199"/>
        <xdr:cNvSpPr txBox="1"/>
      </xdr:nvSpPr>
      <xdr:spPr>
        <a:xfrm>
          <a:off x="3497795" y="1333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94069</xdr:rowOff>
    </xdr:from>
    <xdr:to>
      <xdr:col>15</xdr:col>
      <xdr:colOff>101600</xdr:colOff>
      <xdr:row>78</xdr:row>
      <xdr:rowOff>24219</xdr:rowOff>
    </xdr:to>
    <xdr:sp macro="" textlink="">
      <xdr:nvSpPr>
        <xdr:cNvPr id="201" name="楕円 200"/>
        <xdr:cNvSpPr/>
      </xdr:nvSpPr>
      <xdr:spPr>
        <a:xfrm>
          <a:off x="2857500" y="132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15346</xdr:rowOff>
    </xdr:from>
    <xdr:ext cx="599010" cy="259045"/>
    <xdr:sp macro="" textlink="">
      <xdr:nvSpPr>
        <xdr:cNvPr id="202" name="テキスト ボックス 201"/>
        <xdr:cNvSpPr txBox="1"/>
      </xdr:nvSpPr>
      <xdr:spPr>
        <a:xfrm>
          <a:off x="2608795" y="1338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116382</xdr:rowOff>
    </xdr:from>
    <xdr:to>
      <xdr:col>10</xdr:col>
      <xdr:colOff>165100</xdr:colOff>
      <xdr:row>78</xdr:row>
      <xdr:rowOff>46532</xdr:rowOff>
    </xdr:to>
    <xdr:sp macro="" textlink="">
      <xdr:nvSpPr>
        <xdr:cNvPr id="203" name="楕円 202"/>
        <xdr:cNvSpPr/>
      </xdr:nvSpPr>
      <xdr:spPr>
        <a:xfrm>
          <a:off x="1968500" y="133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37659</xdr:rowOff>
    </xdr:from>
    <xdr:ext cx="599010" cy="259045"/>
    <xdr:sp macro="" textlink="">
      <xdr:nvSpPr>
        <xdr:cNvPr id="204" name="テキスト ボックス 203"/>
        <xdr:cNvSpPr txBox="1"/>
      </xdr:nvSpPr>
      <xdr:spPr>
        <a:xfrm>
          <a:off x="1719795" y="134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20765</xdr:rowOff>
    </xdr:from>
    <xdr:to>
      <xdr:col>6</xdr:col>
      <xdr:colOff>38100</xdr:colOff>
      <xdr:row>78</xdr:row>
      <xdr:rowOff>122365</xdr:rowOff>
    </xdr:to>
    <xdr:sp macro="" textlink="">
      <xdr:nvSpPr>
        <xdr:cNvPr id="205" name="楕円 204"/>
        <xdr:cNvSpPr/>
      </xdr:nvSpPr>
      <xdr:spPr>
        <a:xfrm>
          <a:off x="1079500" y="13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113492</xdr:rowOff>
    </xdr:from>
    <xdr:ext cx="599010" cy="259045"/>
    <xdr:sp macro="" textlink="">
      <xdr:nvSpPr>
        <xdr:cNvPr id="206" name="テキスト ボックス 205"/>
        <xdr:cNvSpPr txBox="1"/>
      </xdr:nvSpPr>
      <xdr:spPr>
        <a:xfrm>
          <a:off x="830795" y="13486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40683</xdr:rowOff>
    </xdr:from>
    <xdr:to>
      <xdr:col>24</xdr:col>
      <xdr:colOff>63500</xdr:colOff>
      <xdr:row>98</xdr:row>
      <xdr:rowOff>91368</xdr:rowOff>
    </xdr:to>
    <xdr:cxnSp macro="">
      <xdr:nvCxnSpPr>
        <xdr:cNvPr id="238" name="直線コネクタ 237"/>
        <xdr:cNvCxnSpPr/>
      </xdr:nvCxnSpPr>
      <xdr:spPr>
        <a:xfrm flipV="1">
          <a:off x="3797300" y="16842783"/>
          <a:ext cx="8382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88331</xdr:rowOff>
    </xdr:from>
    <xdr:to>
      <xdr:col>19</xdr:col>
      <xdr:colOff>177800</xdr:colOff>
      <xdr:row>98</xdr:row>
      <xdr:rowOff>91368</xdr:rowOff>
    </xdr:to>
    <xdr:cxnSp macro="">
      <xdr:nvCxnSpPr>
        <xdr:cNvPr id="241" name="直線コネクタ 240"/>
        <xdr:cNvCxnSpPr/>
      </xdr:nvCxnSpPr>
      <xdr:spPr>
        <a:xfrm>
          <a:off x="2908300" y="16890431"/>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64621</xdr:rowOff>
    </xdr:from>
    <xdr:to>
      <xdr:col>15</xdr:col>
      <xdr:colOff>50800</xdr:colOff>
      <xdr:row>98</xdr:row>
      <xdr:rowOff>88331</xdr:rowOff>
    </xdr:to>
    <xdr:cxnSp macro="">
      <xdr:nvCxnSpPr>
        <xdr:cNvPr id="244" name="直線コネクタ 243"/>
        <xdr:cNvCxnSpPr/>
      </xdr:nvCxnSpPr>
      <xdr:spPr>
        <a:xfrm>
          <a:off x="2019300" y="16695271"/>
          <a:ext cx="889000" cy="19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64621</xdr:rowOff>
    </xdr:from>
    <xdr:to>
      <xdr:col>10</xdr:col>
      <xdr:colOff>114300</xdr:colOff>
      <xdr:row>98</xdr:row>
      <xdr:rowOff>146526</xdr:rowOff>
    </xdr:to>
    <xdr:cxnSp macro="">
      <xdr:nvCxnSpPr>
        <xdr:cNvPr id="247" name="直線コネクタ 246"/>
        <xdr:cNvCxnSpPr/>
      </xdr:nvCxnSpPr>
      <xdr:spPr>
        <a:xfrm flipV="1">
          <a:off x="1130300" y="16695271"/>
          <a:ext cx="889000" cy="2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macro="" textlink="">
      <xdr:nvSpPr>
        <xdr:cNvPr id="249" name="テキスト ボックス 248"/>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161333</xdr:rowOff>
    </xdr:from>
    <xdr:to>
      <xdr:col>24</xdr:col>
      <xdr:colOff>114300</xdr:colOff>
      <xdr:row>98</xdr:row>
      <xdr:rowOff>91483</xdr:rowOff>
    </xdr:to>
    <xdr:sp macro="" textlink="">
      <xdr:nvSpPr>
        <xdr:cNvPr id="257" name="楕円 256"/>
        <xdr:cNvSpPr/>
      </xdr:nvSpPr>
      <xdr:spPr>
        <a:xfrm>
          <a:off x="4584700" y="167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94334</xdr:rowOff>
    </xdr:from>
    <xdr:ext cx="534377" cy="259045"/>
    <xdr:sp macro="" textlink="">
      <xdr:nvSpPr>
        <xdr:cNvPr id="258" name="衛生費該当値テキスト"/>
        <xdr:cNvSpPr txBox="1"/>
      </xdr:nvSpPr>
      <xdr:spPr>
        <a:xfrm>
          <a:off x="4686300" y="1672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40568</xdr:rowOff>
    </xdr:from>
    <xdr:to>
      <xdr:col>20</xdr:col>
      <xdr:colOff>38100</xdr:colOff>
      <xdr:row>98</xdr:row>
      <xdr:rowOff>142168</xdr:rowOff>
    </xdr:to>
    <xdr:sp macro="" textlink="">
      <xdr:nvSpPr>
        <xdr:cNvPr id="259" name="楕円 258"/>
        <xdr:cNvSpPr/>
      </xdr:nvSpPr>
      <xdr:spPr>
        <a:xfrm>
          <a:off x="3746500" y="168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133295</xdr:rowOff>
    </xdr:from>
    <xdr:ext cx="534377" cy="259045"/>
    <xdr:sp macro="" textlink="">
      <xdr:nvSpPr>
        <xdr:cNvPr id="260" name="テキスト ボックス 259"/>
        <xdr:cNvSpPr txBox="1"/>
      </xdr:nvSpPr>
      <xdr:spPr>
        <a:xfrm>
          <a:off x="3530111" y="169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37531</xdr:rowOff>
    </xdr:from>
    <xdr:to>
      <xdr:col>15</xdr:col>
      <xdr:colOff>101600</xdr:colOff>
      <xdr:row>98</xdr:row>
      <xdr:rowOff>139131</xdr:rowOff>
    </xdr:to>
    <xdr:sp macro="" textlink="">
      <xdr:nvSpPr>
        <xdr:cNvPr id="261" name="楕円 260"/>
        <xdr:cNvSpPr/>
      </xdr:nvSpPr>
      <xdr:spPr>
        <a:xfrm>
          <a:off x="28575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130258</xdr:rowOff>
    </xdr:from>
    <xdr:ext cx="534377" cy="259045"/>
    <xdr:sp macro="" textlink="">
      <xdr:nvSpPr>
        <xdr:cNvPr id="262" name="テキスト ボックス 261"/>
        <xdr:cNvSpPr txBox="1"/>
      </xdr:nvSpPr>
      <xdr:spPr>
        <a:xfrm>
          <a:off x="2641111" y="169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13821</xdr:rowOff>
    </xdr:from>
    <xdr:to>
      <xdr:col>10</xdr:col>
      <xdr:colOff>165100</xdr:colOff>
      <xdr:row>97</xdr:row>
      <xdr:rowOff>115421</xdr:rowOff>
    </xdr:to>
    <xdr:sp macro="" textlink="">
      <xdr:nvSpPr>
        <xdr:cNvPr id="263" name="楕円 262"/>
        <xdr:cNvSpPr/>
      </xdr:nvSpPr>
      <xdr:spPr>
        <a:xfrm>
          <a:off x="1968500" y="166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131948</xdr:rowOff>
    </xdr:from>
    <xdr:ext cx="534377" cy="259045"/>
    <xdr:sp macro="" textlink="">
      <xdr:nvSpPr>
        <xdr:cNvPr id="264" name="テキスト ボックス 263"/>
        <xdr:cNvSpPr txBox="1"/>
      </xdr:nvSpPr>
      <xdr:spPr>
        <a:xfrm>
          <a:off x="1752111" y="164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95726</xdr:rowOff>
    </xdr:from>
    <xdr:to>
      <xdr:col>6</xdr:col>
      <xdr:colOff>38100</xdr:colOff>
      <xdr:row>99</xdr:row>
      <xdr:rowOff>25876</xdr:rowOff>
    </xdr:to>
    <xdr:sp macro="" textlink="">
      <xdr:nvSpPr>
        <xdr:cNvPr id="265" name="楕円 264"/>
        <xdr:cNvSpPr/>
      </xdr:nvSpPr>
      <xdr:spPr>
        <a:xfrm>
          <a:off x="1079500" y="1689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17003</xdr:rowOff>
    </xdr:from>
    <xdr:ext cx="534377" cy="259045"/>
    <xdr:sp macro="" textlink="">
      <xdr:nvSpPr>
        <xdr:cNvPr id="266" name="テキスト ボックス 265"/>
        <xdr:cNvSpPr txBox="1"/>
      </xdr:nvSpPr>
      <xdr:spPr>
        <a:xfrm>
          <a:off x="863111" y="169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37211</xdr:rowOff>
    </xdr:from>
    <xdr:to>
      <xdr:col>55</xdr:col>
      <xdr:colOff>0</xdr:colOff>
      <xdr:row>37</xdr:row>
      <xdr:rowOff>43307</xdr:rowOff>
    </xdr:to>
    <xdr:cxnSp macro="">
      <xdr:nvCxnSpPr>
        <xdr:cNvPr id="295" name="直線コネクタ 294"/>
        <xdr:cNvCxnSpPr/>
      </xdr:nvCxnSpPr>
      <xdr:spPr>
        <a:xfrm flipV="1">
          <a:off x="9639300" y="638086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macro="" textlink="">
      <xdr:nvSpPr>
        <xdr:cNvPr id="296"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32258</xdr:rowOff>
    </xdr:from>
    <xdr:to>
      <xdr:col>50</xdr:col>
      <xdr:colOff>114300</xdr:colOff>
      <xdr:row>37</xdr:row>
      <xdr:rowOff>43307</xdr:rowOff>
    </xdr:to>
    <xdr:cxnSp macro="">
      <xdr:nvCxnSpPr>
        <xdr:cNvPr id="298" name="直線コネクタ 297"/>
        <xdr:cNvCxnSpPr/>
      </xdr:nvCxnSpPr>
      <xdr:spPr>
        <a:xfrm>
          <a:off x="8750300" y="637590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macro="" textlink="">
      <xdr:nvSpPr>
        <xdr:cNvPr id="300" name="テキスト ボックス 299"/>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32258</xdr:rowOff>
    </xdr:from>
    <xdr:to>
      <xdr:col>45</xdr:col>
      <xdr:colOff>177800</xdr:colOff>
      <xdr:row>37</xdr:row>
      <xdr:rowOff>42164</xdr:rowOff>
    </xdr:to>
    <xdr:cxnSp macro="">
      <xdr:nvCxnSpPr>
        <xdr:cNvPr id="301" name="直線コネクタ 300"/>
        <xdr:cNvCxnSpPr/>
      </xdr:nvCxnSpPr>
      <xdr:spPr>
        <a:xfrm flipV="1">
          <a:off x="7861300" y="6375908"/>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macro="" textlink="">
      <xdr:nvSpPr>
        <xdr:cNvPr id="303" name="テキスト ボックス 302"/>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39116</xdr:rowOff>
    </xdr:from>
    <xdr:to>
      <xdr:col>41</xdr:col>
      <xdr:colOff>50800</xdr:colOff>
      <xdr:row>37</xdr:row>
      <xdr:rowOff>42164</xdr:rowOff>
    </xdr:to>
    <xdr:cxnSp macro="">
      <xdr:nvCxnSpPr>
        <xdr:cNvPr id="304" name="直線コネクタ 303"/>
        <xdr:cNvCxnSpPr/>
      </xdr:nvCxnSpPr>
      <xdr:spPr>
        <a:xfrm>
          <a:off x="6972300" y="638276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157861</xdr:rowOff>
    </xdr:from>
    <xdr:to>
      <xdr:col>55</xdr:col>
      <xdr:colOff>50800</xdr:colOff>
      <xdr:row>37</xdr:row>
      <xdr:rowOff>88011</xdr:rowOff>
    </xdr:to>
    <xdr:sp macro="" textlink="">
      <xdr:nvSpPr>
        <xdr:cNvPr id="314" name="楕円 313"/>
        <xdr:cNvSpPr/>
      </xdr:nvSpPr>
      <xdr:spPr>
        <a:xfrm>
          <a:off x="104267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9288</xdr:rowOff>
    </xdr:from>
    <xdr:ext cx="378565" cy="259045"/>
    <xdr:sp macro="" textlink="">
      <xdr:nvSpPr>
        <xdr:cNvPr id="315" name="労働費該当値テキスト"/>
        <xdr:cNvSpPr txBox="1"/>
      </xdr:nvSpPr>
      <xdr:spPr>
        <a:xfrm>
          <a:off x="10528300" y="61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163957</xdr:rowOff>
    </xdr:from>
    <xdr:to>
      <xdr:col>50</xdr:col>
      <xdr:colOff>165100</xdr:colOff>
      <xdr:row>37</xdr:row>
      <xdr:rowOff>94107</xdr:rowOff>
    </xdr:to>
    <xdr:sp macro="" textlink="">
      <xdr:nvSpPr>
        <xdr:cNvPr id="316" name="楕円 315"/>
        <xdr:cNvSpPr/>
      </xdr:nvSpPr>
      <xdr:spPr>
        <a:xfrm>
          <a:off x="9588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110634</xdr:rowOff>
    </xdr:from>
    <xdr:ext cx="378565" cy="259045"/>
    <xdr:sp macro="" textlink="">
      <xdr:nvSpPr>
        <xdr:cNvPr id="317" name="テキスト ボックス 316"/>
        <xdr:cNvSpPr txBox="1"/>
      </xdr:nvSpPr>
      <xdr:spPr>
        <a:xfrm>
          <a:off x="9450017" y="6111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152908</xdr:rowOff>
    </xdr:from>
    <xdr:to>
      <xdr:col>46</xdr:col>
      <xdr:colOff>38100</xdr:colOff>
      <xdr:row>37</xdr:row>
      <xdr:rowOff>83058</xdr:rowOff>
    </xdr:to>
    <xdr:sp macro="" textlink="">
      <xdr:nvSpPr>
        <xdr:cNvPr id="318" name="楕円 317"/>
        <xdr:cNvSpPr/>
      </xdr:nvSpPr>
      <xdr:spPr>
        <a:xfrm>
          <a:off x="8699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99585</xdr:rowOff>
    </xdr:from>
    <xdr:ext cx="378565" cy="259045"/>
    <xdr:sp macro="" textlink="">
      <xdr:nvSpPr>
        <xdr:cNvPr id="319" name="テキスト ボックス 318"/>
        <xdr:cNvSpPr txBox="1"/>
      </xdr:nvSpPr>
      <xdr:spPr>
        <a:xfrm>
          <a:off x="8561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162814</xdr:rowOff>
    </xdr:from>
    <xdr:to>
      <xdr:col>41</xdr:col>
      <xdr:colOff>101600</xdr:colOff>
      <xdr:row>37</xdr:row>
      <xdr:rowOff>92964</xdr:rowOff>
    </xdr:to>
    <xdr:sp macro="" textlink="">
      <xdr:nvSpPr>
        <xdr:cNvPr id="320" name="楕円 319"/>
        <xdr:cNvSpPr/>
      </xdr:nvSpPr>
      <xdr:spPr>
        <a:xfrm>
          <a:off x="7810500" y="63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109491</xdr:rowOff>
    </xdr:from>
    <xdr:ext cx="378565" cy="259045"/>
    <xdr:sp macro="" textlink="">
      <xdr:nvSpPr>
        <xdr:cNvPr id="321" name="テキスト ボックス 320"/>
        <xdr:cNvSpPr txBox="1"/>
      </xdr:nvSpPr>
      <xdr:spPr>
        <a:xfrm>
          <a:off x="7672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159766</xdr:rowOff>
    </xdr:from>
    <xdr:to>
      <xdr:col>36</xdr:col>
      <xdr:colOff>165100</xdr:colOff>
      <xdr:row>37</xdr:row>
      <xdr:rowOff>89916</xdr:rowOff>
    </xdr:to>
    <xdr:sp macro="" textlink="">
      <xdr:nvSpPr>
        <xdr:cNvPr id="322" name="楕円 321"/>
        <xdr:cNvSpPr/>
      </xdr:nvSpPr>
      <xdr:spPr>
        <a:xfrm>
          <a:off x="6921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106443</xdr:rowOff>
    </xdr:from>
    <xdr:ext cx="378565" cy="259045"/>
    <xdr:sp macro="" textlink="">
      <xdr:nvSpPr>
        <xdr:cNvPr id="323" name="テキスト ボックス 322"/>
        <xdr:cNvSpPr txBox="1"/>
      </xdr:nvSpPr>
      <xdr:spPr>
        <a:xfrm>
          <a:off x="6783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121412</xdr:rowOff>
    </xdr:from>
    <xdr:to>
      <xdr:col>55</xdr:col>
      <xdr:colOff>0</xdr:colOff>
      <xdr:row>55</xdr:row>
      <xdr:rowOff>81635</xdr:rowOff>
    </xdr:to>
    <xdr:cxnSp macro="">
      <xdr:nvCxnSpPr>
        <xdr:cNvPr id="350" name="直線コネクタ 349"/>
        <xdr:cNvCxnSpPr/>
      </xdr:nvCxnSpPr>
      <xdr:spPr>
        <a:xfrm flipV="1">
          <a:off x="9639300" y="8693912"/>
          <a:ext cx="838200" cy="8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44010</xdr:rowOff>
    </xdr:from>
    <xdr:ext cx="378565" cy="259045"/>
    <xdr:sp macro="" textlink="">
      <xdr:nvSpPr>
        <xdr:cNvPr id="351" name="農林水産業費平均値テキスト"/>
        <xdr:cNvSpPr txBox="1"/>
      </xdr:nvSpPr>
      <xdr:spPr>
        <a:xfrm>
          <a:off x="10528300" y="9816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81635</xdr:rowOff>
    </xdr:from>
    <xdr:to>
      <xdr:col>50</xdr:col>
      <xdr:colOff>114300</xdr:colOff>
      <xdr:row>55</xdr:row>
      <xdr:rowOff>103581</xdr:rowOff>
    </xdr:to>
    <xdr:cxnSp macro="">
      <xdr:nvCxnSpPr>
        <xdr:cNvPr id="353" name="直線コネクタ 352"/>
        <xdr:cNvCxnSpPr/>
      </xdr:nvCxnSpPr>
      <xdr:spPr>
        <a:xfrm flipV="1">
          <a:off x="8750300" y="951138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75099</xdr:rowOff>
    </xdr:from>
    <xdr:ext cx="378565" cy="259045"/>
    <xdr:sp macro="" textlink="">
      <xdr:nvSpPr>
        <xdr:cNvPr id="355" name="テキスト ボックス 354"/>
        <xdr:cNvSpPr txBox="1"/>
      </xdr:nvSpPr>
      <xdr:spPr>
        <a:xfrm>
          <a:off x="9450017" y="9847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103581</xdr:rowOff>
    </xdr:from>
    <xdr:to>
      <xdr:col>45</xdr:col>
      <xdr:colOff>177800</xdr:colOff>
      <xdr:row>56</xdr:row>
      <xdr:rowOff>30886</xdr:rowOff>
    </xdr:to>
    <xdr:cxnSp macro="">
      <xdr:nvCxnSpPr>
        <xdr:cNvPr id="356" name="直線コネクタ 355"/>
        <xdr:cNvCxnSpPr/>
      </xdr:nvCxnSpPr>
      <xdr:spPr>
        <a:xfrm flipV="1">
          <a:off x="7861300" y="9533331"/>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45381</xdr:rowOff>
    </xdr:from>
    <xdr:ext cx="378565" cy="259045"/>
    <xdr:sp macro="" textlink="">
      <xdr:nvSpPr>
        <xdr:cNvPr id="358" name="テキスト ボックス 357"/>
        <xdr:cNvSpPr txBox="1"/>
      </xdr:nvSpPr>
      <xdr:spPr>
        <a:xfrm>
          <a:off x="8561017" y="998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30886</xdr:rowOff>
    </xdr:from>
    <xdr:to>
      <xdr:col>41</xdr:col>
      <xdr:colOff>50800</xdr:colOff>
      <xdr:row>56</xdr:row>
      <xdr:rowOff>104953</xdr:rowOff>
    </xdr:to>
    <xdr:cxnSp macro="">
      <xdr:nvCxnSpPr>
        <xdr:cNvPr id="359" name="直線コネクタ 358"/>
        <xdr:cNvCxnSpPr/>
      </xdr:nvCxnSpPr>
      <xdr:spPr>
        <a:xfrm flipV="1">
          <a:off x="6972300" y="9632086"/>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70985</xdr:rowOff>
    </xdr:from>
    <xdr:ext cx="378565" cy="259045"/>
    <xdr:sp macro="" textlink="">
      <xdr:nvSpPr>
        <xdr:cNvPr id="361" name="テキスト ボックス 360"/>
        <xdr:cNvSpPr txBox="1"/>
      </xdr:nvSpPr>
      <xdr:spPr>
        <a:xfrm>
          <a:off x="7672017" y="1001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73728</xdr:rowOff>
    </xdr:from>
    <xdr:ext cx="378565" cy="259045"/>
    <xdr:sp macro="" textlink="">
      <xdr:nvSpPr>
        <xdr:cNvPr id="363" name="テキスト ボックス 362"/>
        <xdr:cNvSpPr txBox="1"/>
      </xdr:nvSpPr>
      <xdr:spPr>
        <a:xfrm>
          <a:off x="6783017" y="1001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70612</xdr:rowOff>
    </xdr:from>
    <xdr:to>
      <xdr:col>55</xdr:col>
      <xdr:colOff>50800</xdr:colOff>
      <xdr:row>51</xdr:row>
      <xdr:rowOff>762</xdr:rowOff>
    </xdr:to>
    <xdr:sp macro="" textlink="">
      <xdr:nvSpPr>
        <xdr:cNvPr id="369" name="楕円 368"/>
        <xdr:cNvSpPr/>
      </xdr:nvSpPr>
      <xdr:spPr>
        <a:xfrm>
          <a:off x="10426700" y="86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23639</xdr:rowOff>
    </xdr:from>
    <xdr:ext cx="469744" cy="259045"/>
    <xdr:sp macro="" textlink="">
      <xdr:nvSpPr>
        <xdr:cNvPr id="370" name="農林水産業費該当値テキスト"/>
        <xdr:cNvSpPr txBox="1"/>
      </xdr:nvSpPr>
      <xdr:spPr>
        <a:xfrm>
          <a:off x="10528300" y="859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30835</xdr:rowOff>
    </xdr:from>
    <xdr:to>
      <xdr:col>50</xdr:col>
      <xdr:colOff>165100</xdr:colOff>
      <xdr:row>55</xdr:row>
      <xdr:rowOff>132435</xdr:rowOff>
    </xdr:to>
    <xdr:sp macro="" textlink="">
      <xdr:nvSpPr>
        <xdr:cNvPr id="371" name="楕円 370"/>
        <xdr:cNvSpPr/>
      </xdr:nvSpPr>
      <xdr:spPr>
        <a:xfrm>
          <a:off x="9588500" y="94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53</xdr:row>
      <xdr:rowOff>148962</xdr:rowOff>
    </xdr:from>
    <xdr:ext cx="378565" cy="259045"/>
    <xdr:sp macro="" textlink="">
      <xdr:nvSpPr>
        <xdr:cNvPr id="372" name="テキスト ボックス 371"/>
        <xdr:cNvSpPr txBox="1"/>
      </xdr:nvSpPr>
      <xdr:spPr>
        <a:xfrm>
          <a:off x="9450017" y="9235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52781</xdr:rowOff>
    </xdr:from>
    <xdr:to>
      <xdr:col>46</xdr:col>
      <xdr:colOff>38100</xdr:colOff>
      <xdr:row>55</xdr:row>
      <xdr:rowOff>154381</xdr:rowOff>
    </xdr:to>
    <xdr:sp macro="" textlink="">
      <xdr:nvSpPr>
        <xdr:cNvPr id="373" name="楕円 372"/>
        <xdr:cNvSpPr/>
      </xdr:nvSpPr>
      <xdr:spPr>
        <a:xfrm>
          <a:off x="8699500" y="94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53</xdr:row>
      <xdr:rowOff>170908</xdr:rowOff>
    </xdr:from>
    <xdr:ext cx="378565" cy="259045"/>
    <xdr:sp macro="" textlink="">
      <xdr:nvSpPr>
        <xdr:cNvPr id="374" name="テキスト ボックス 373"/>
        <xdr:cNvSpPr txBox="1"/>
      </xdr:nvSpPr>
      <xdr:spPr>
        <a:xfrm>
          <a:off x="8561017" y="925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151536</xdr:rowOff>
    </xdr:from>
    <xdr:to>
      <xdr:col>41</xdr:col>
      <xdr:colOff>101600</xdr:colOff>
      <xdr:row>56</xdr:row>
      <xdr:rowOff>81686</xdr:rowOff>
    </xdr:to>
    <xdr:sp macro="" textlink="">
      <xdr:nvSpPr>
        <xdr:cNvPr id="375" name="楕円 374"/>
        <xdr:cNvSpPr/>
      </xdr:nvSpPr>
      <xdr:spPr>
        <a:xfrm>
          <a:off x="7810500" y="9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54</xdr:row>
      <xdr:rowOff>98213</xdr:rowOff>
    </xdr:from>
    <xdr:ext cx="378565" cy="259045"/>
    <xdr:sp macro="" textlink="">
      <xdr:nvSpPr>
        <xdr:cNvPr id="376" name="テキスト ボックス 375"/>
        <xdr:cNvSpPr txBox="1"/>
      </xdr:nvSpPr>
      <xdr:spPr>
        <a:xfrm>
          <a:off x="7672017" y="9356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54153</xdr:rowOff>
    </xdr:from>
    <xdr:to>
      <xdr:col>36</xdr:col>
      <xdr:colOff>165100</xdr:colOff>
      <xdr:row>56</xdr:row>
      <xdr:rowOff>155753</xdr:rowOff>
    </xdr:to>
    <xdr:sp macro="" textlink="">
      <xdr:nvSpPr>
        <xdr:cNvPr id="377" name="楕円 376"/>
        <xdr:cNvSpPr/>
      </xdr:nvSpPr>
      <xdr:spPr>
        <a:xfrm>
          <a:off x="69215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830</xdr:rowOff>
    </xdr:from>
    <xdr:ext cx="378565" cy="259045"/>
    <xdr:sp macro="" textlink="">
      <xdr:nvSpPr>
        <xdr:cNvPr id="378" name="テキスト ボックス 377"/>
        <xdr:cNvSpPr txBox="1"/>
      </xdr:nvSpPr>
      <xdr:spPr>
        <a:xfrm>
          <a:off x="6783017" y="943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122234</xdr:rowOff>
    </xdr:from>
    <xdr:to>
      <xdr:col>55</xdr:col>
      <xdr:colOff>0</xdr:colOff>
      <xdr:row>78</xdr:row>
      <xdr:rowOff>35869</xdr:rowOff>
    </xdr:to>
    <xdr:cxnSp macro="">
      <xdr:nvCxnSpPr>
        <xdr:cNvPr id="405" name="直線コネクタ 404"/>
        <xdr:cNvCxnSpPr/>
      </xdr:nvCxnSpPr>
      <xdr:spPr>
        <a:xfrm flipV="1">
          <a:off x="9639300" y="13323884"/>
          <a:ext cx="838200" cy="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macro="" textlink="">
      <xdr:nvSpPr>
        <xdr:cNvPr id="406"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30704</xdr:rowOff>
    </xdr:from>
    <xdr:to>
      <xdr:col>50</xdr:col>
      <xdr:colOff>114300</xdr:colOff>
      <xdr:row>78</xdr:row>
      <xdr:rowOff>35869</xdr:rowOff>
    </xdr:to>
    <xdr:cxnSp macro="">
      <xdr:nvCxnSpPr>
        <xdr:cNvPr id="408" name="直線コネクタ 407"/>
        <xdr:cNvCxnSpPr/>
      </xdr:nvCxnSpPr>
      <xdr:spPr>
        <a:xfrm>
          <a:off x="8750300" y="13403804"/>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30704</xdr:rowOff>
    </xdr:from>
    <xdr:to>
      <xdr:col>45</xdr:col>
      <xdr:colOff>177800</xdr:colOff>
      <xdr:row>78</xdr:row>
      <xdr:rowOff>33720</xdr:rowOff>
    </xdr:to>
    <xdr:cxnSp macro="">
      <xdr:nvCxnSpPr>
        <xdr:cNvPr id="411" name="直線コネクタ 410"/>
        <xdr:cNvCxnSpPr/>
      </xdr:nvCxnSpPr>
      <xdr:spPr>
        <a:xfrm flipV="1">
          <a:off x="7861300" y="13403804"/>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macro="" textlink="">
      <xdr:nvSpPr>
        <xdr:cNvPr id="413" name="テキスト ボックス 412"/>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8896</xdr:rowOff>
    </xdr:from>
    <xdr:to>
      <xdr:col>41</xdr:col>
      <xdr:colOff>50800</xdr:colOff>
      <xdr:row>78</xdr:row>
      <xdr:rowOff>33720</xdr:rowOff>
    </xdr:to>
    <xdr:cxnSp macro="">
      <xdr:nvCxnSpPr>
        <xdr:cNvPr id="414" name="直線コネクタ 413"/>
        <xdr:cNvCxnSpPr/>
      </xdr:nvCxnSpPr>
      <xdr:spPr>
        <a:xfrm>
          <a:off x="6972300" y="13381996"/>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macro="" textlink="">
      <xdr:nvSpPr>
        <xdr:cNvPr id="416" name="テキスト ボックス 415"/>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macro="" textlink="">
      <xdr:nvSpPr>
        <xdr:cNvPr id="418" name="テキスト ボックス 417"/>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71434</xdr:rowOff>
    </xdr:from>
    <xdr:to>
      <xdr:col>55</xdr:col>
      <xdr:colOff>50800</xdr:colOff>
      <xdr:row>78</xdr:row>
      <xdr:rowOff>1584</xdr:rowOff>
    </xdr:to>
    <xdr:sp macro="" textlink="">
      <xdr:nvSpPr>
        <xdr:cNvPr id="424" name="楕円 423"/>
        <xdr:cNvSpPr/>
      </xdr:nvSpPr>
      <xdr:spPr>
        <a:xfrm>
          <a:off x="10426700" y="1327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157811</xdr:rowOff>
    </xdr:from>
    <xdr:ext cx="469744" cy="259045"/>
    <xdr:sp macro="" textlink="">
      <xdr:nvSpPr>
        <xdr:cNvPr id="425" name="商工費該当値テキスト"/>
        <xdr:cNvSpPr txBox="1"/>
      </xdr:nvSpPr>
      <xdr:spPr>
        <a:xfrm>
          <a:off x="10528300" y="1318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156519</xdr:rowOff>
    </xdr:from>
    <xdr:to>
      <xdr:col>50</xdr:col>
      <xdr:colOff>165100</xdr:colOff>
      <xdr:row>78</xdr:row>
      <xdr:rowOff>86669</xdr:rowOff>
    </xdr:to>
    <xdr:sp macro="" textlink="">
      <xdr:nvSpPr>
        <xdr:cNvPr id="426" name="楕円 425"/>
        <xdr:cNvSpPr/>
      </xdr:nvSpPr>
      <xdr:spPr>
        <a:xfrm>
          <a:off x="9588500" y="133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77796</xdr:rowOff>
    </xdr:from>
    <xdr:ext cx="469744" cy="259045"/>
    <xdr:sp macro="" textlink="">
      <xdr:nvSpPr>
        <xdr:cNvPr id="427" name="テキスト ボックス 426"/>
        <xdr:cNvSpPr txBox="1"/>
      </xdr:nvSpPr>
      <xdr:spPr>
        <a:xfrm>
          <a:off x="9404428"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151354</xdr:rowOff>
    </xdr:from>
    <xdr:to>
      <xdr:col>46</xdr:col>
      <xdr:colOff>38100</xdr:colOff>
      <xdr:row>78</xdr:row>
      <xdr:rowOff>81504</xdr:rowOff>
    </xdr:to>
    <xdr:sp macro="" textlink="">
      <xdr:nvSpPr>
        <xdr:cNvPr id="428" name="楕円 427"/>
        <xdr:cNvSpPr/>
      </xdr:nvSpPr>
      <xdr:spPr>
        <a:xfrm>
          <a:off x="86995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72631</xdr:rowOff>
    </xdr:from>
    <xdr:ext cx="469744" cy="259045"/>
    <xdr:sp macro="" textlink="">
      <xdr:nvSpPr>
        <xdr:cNvPr id="429" name="テキスト ボックス 428"/>
        <xdr:cNvSpPr txBox="1"/>
      </xdr:nvSpPr>
      <xdr:spPr>
        <a:xfrm>
          <a:off x="8515428"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154370</xdr:rowOff>
    </xdr:from>
    <xdr:to>
      <xdr:col>41</xdr:col>
      <xdr:colOff>101600</xdr:colOff>
      <xdr:row>78</xdr:row>
      <xdr:rowOff>84520</xdr:rowOff>
    </xdr:to>
    <xdr:sp macro="" textlink="">
      <xdr:nvSpPr>
        <xdr:cNvPr id="430" name="楕円 429"/>
        <xdr:cNvSpPr/>
      </xdr:nvSpPr>
      <xdr:spPr>
        <a:xfrm>
          <a:off x="7810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75647</xdr:rowOff>
    </xdr:from>
    <xdr:ext cx="469744" cy="259045"/>
    <xdr:sp macro="" textlink="">
      <xdr:nvSpPr>
        <xdr:cNvPr id="431" name="テキスト ボックス 430"/>
        <xdr:cNvSpPr txBox="1"/>
      </xdr:nvSpPr>
      <xdr:spPr>
        <a:xfrm>
          <a:off x="7626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129546</xdr:rowOff>
    </xdr:from>
    <xdr:to>
      <xdr:col>36</xdr:col>
      <xdr:colOff>165100</xdr:colOff>
      <xdr:row>78</xdr:row>
      <xdr:rowOff>59696</xdr:rowOff>
    </xdr:to>
    <xdr:sp macro="" textlink="">
      <xdr:nvSpPr>
        <xdr:cNvPr id="432" name="楕円 431"/>
        <xdr:cNvSpPr/>
      </xdr:nvSpPr>
      <xdr:spPr>
        <a:xfrm>
          <a:off x="69215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50823</xdr:rowOff>
    </xdr:from>
    <xdr:ext cx="469744" cy="259045"/>
    <xdr:sp macro="" textlink="">
      <xdr:nvSpPr>
        <xdr:cNvPr id="433" name="テキスト ボックス 432"/>
        <xdr:cNvSpPr txBox="1"/>
      </xdr:nvSpPr>
      <xdr:spPr>
        <a:xfrm>
          <a:off x="6737428" y="13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95526</xdr:rowOff>
    </xdr:from>
    <xdr:to>
      <xdr:col>55</xdr:col>
      <xdr:colOff>0</xdr:colOff>
      <xdr:row>97</xdr:row>
      <xdr:rowOff>167512</xdr:rowOff>
    </xdr:to>
    <xdr:cxnSp macro="">
      <xdr:nvCxnSpPr>
        <xdr:cNvPr id="464" name="直線コネクタ 463"/>
        <xdr:cNvCxnSpPr/>
      </xdr:nvCxnSpPr>
      <xdr:spPr>
        <a:xfrm>
          <a:off x="9639300" y="16726176"/>
          <a:ext cx="838200" cy="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95526</xdr:rowOff>
    </xdr:from>
    <xdr:to>
      <xdr:col>50</xdr:col>
      <xdr:colOff>114300</xdr:colOff>
      <xdr:row>97</xdr:row>
      <xdr:rowOff>160437</xdr:rowOff>
    </xdr:to>
    <xdr:cxnSp macro="">
      <xdr:nvCxnSpPr>
        <xdr:cNvPr id="467" name="直線コネクタ 466"/>
        <xdr:cNvCxnSpPr/>
      </xdr:nvCxnSpPr>
      <xdr:spPr>
        <a:xfrm flipV="1">
          <a:off x="8750300" y="16726176"/>
          <a:ext cx="889000" cy="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macro="" textlink="">
      <xdr:nvSpPr>
        <xdr:cNvPr id="469" name="テキスト ボックス 468"/>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92597</xdr:rowOff>
    </xdr:from>
    <xdr:to>
      <xdr:col>45</xdr:col>
      <xdr:colOff>177800</xdr:colOff>
      <xdr:row>97</xdr:row>
      <xdr:rowOff>160437</xdr:rowOff>
    </xdr:to>
    <xdr:cxnSp macro="">
      <xdr:nvCxnSpPr>
        <xdr:cNvPr id="470" name="直線コネクタ 469"/>
        <xdr:cNvCxnSpPr/>
      </xdr:nvCxnSpPr>
      <xdr:spPr>
        <a:xfrm>
          <a:off x="7861300" y="16723247"/>
          <a:ext cx="889000" cy="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92597</xdr:rowOff>
    </xdr:from>
    <xdr:to>
      <xdr:col>41</xdr:col>
      <xdr:colOff>50800</xdr:colOff>
      <xdr:row>98</xdr:row>
      <xdr:rowOff>8299</xdr:rowOff>
    </xdr:to>
    <xdr:cxnSp macro="">
      <xdr:nvCxnSpPr>
        <xdr:cNvPr id="473" name="直線コネクタ 472"/>
        <xdr:cNvCxnSpPr/>
      </xdr:nvCxnSpPr>
      <xdr:spPr>
        <a:xfrm flipV="1">
          <a:off x="6972300" y="16723247"/>
          <a:ext cx="889000" cy="8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116712</xdr:rowOff>
    </xdr:from>
    <xdr:to>
      <xdr:col>55</xdr:col>
      <xdr:colOff>50800</xdr:colOff>
      <xdr:row>98</xdr:row>
      <xdr:rowOff>46862</xdr:rowOff>
    </xdr:to>
    <xdr:sp macro="" textlink="">
      <xdr:nvSpPr>
        <xdr:cNvPr id="483" name="楕円 482"/>
        <xdr:cNvSpPr/>
      </xdr:nvSpPr>
      <xdr:spPr>
        <a:xfrm>
          <a:off x="10426700" y="167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31639</xdr:rowOff>
    </xdr:from>
    <xdr:ext cx="534377" cy="259045"/>
    <xdr:sp macro="" textlink="">
      <xdr:nvSpPr>
        <xdr:cNvPr id="484" name="土木費該当値テキスト"/>
        <xdr:cNvSpPr txBox="1"/>
      </xdr:nvSpPr>
      <xdr:spPr>
        <a:xfrm>
          <a:off x="10528300" y="166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44726</xdr:rowOff>
    </xdr:from>
    <xdr:to>
      <xdr:col>50</xdr:col>
      <xdr:colOff>165100</xdr:colOff>
      <xdr:row>97</xdr:row>
      <xdr:rowOff>146326</xdr:rowOff>
    </xdr:to>
    <xdr:sp macro="" textlink="">
      <xdr:nvSpPr>
        <xdr:cNvPr id="485" name="楕円 484"/>
        <xdr:cNvSpPr/>
      </xdr:nvSpPr>
      <xdr:spPr>
        <a:xfrm>
          <a:off x="9588500" y="166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137453</xdr:rowOff>
    </xdr:from>
    <xdr:ext cx="534377" cy="259045"/>
    <xdr:sp macro="" textlink="">
      <xdr:nvSpPr>
        <xdr:cNvPr id="486" name="テキスト ボックス 485"/>
        <xdr:cNvSpPr txBox="1"/>
      </xdr:nvSpPr>
      <xdr:spPr>
        <a:xfrm>
          <a:off x="9372111" y="167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109637</xdr:rowOff>
    </xdr:from>
    <xdr:to>
      <xdr:col>46</xdr:col>
      <xdr:colOff>38100</xdr:colOff>
      <xdr:row>98</xdr:row>
      <xdr:rowOff>39787</xdr:rowOff>
    </xdr:to>
    <xdr:sp macro="" textlink="">
      <xdr:nvSpPr>
        <xdr:cNvPr id="487" name="楕円 486"/>
        <xdr:cNvSpPr/>
      </xdr:nvSpPr>
      <xdr:spPr>
        <a:xfrm>
          <a:off x="8699500" y="16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30914</xdr:rowOff>
    </xdr:from>
    <xdr:ext cx="534377" cy="259045"/>
    <xdr:sp macro="" textlink="">
      <xdr:nvSpPr>
        <xdr:cNvPr id="488" name="テキスト ボックス 487"/>
        <xdr:cNvSpPr txBox="1"/>
      </xdr:nvSpPr>
      <xdr:spPr>
        <a:xfrm>
          <a:off x="8483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41797</xdr:rowOff>
    </xdr:from>
    <xdr:to>
      <xdr:col>41</xdr:col>
      <xdr:colOff>101600</xdr:colOff>
      <xdr:row>97</xdr:row>
      <xdr:rowOff>143397</xdr:rowOff>
    </xdr:to>
    <xdr:sp macro="" textlink="">
      <xdr:nvSpPr>
        <xdr:cNvPr id="489" name="楕円 488"/>
        <xdr:cNvSpPr/>
      </xdr:nvSpPr>
      <xdr:spPr>
        <a:xfrm>
          <a:off x="7810500" y="166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134524</xdr:rowOff>
    </xdr:from>
    <xdr:ext cx="534377" cy="259045"/>
    <xdr:sp macro="" textlink="">
      <xdr:nvSpPr>
        <xdr:cNvPr id="490" name="テキスト ボックス 489"/>
        <xdr:cNvSpPr txBox="1"/>
      </xdr:nvSpPr>
      <xdr:spPr>
        <a:xfrm>
          <a:off x="7594111" y="167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128949</xdr:rowOff>
    </xdr:from>
    <xdr:to>
      <xdr:col>36</xdr:col>
      <xdr:colOff>165100</xdr:colOff>
      <xdr:row>98</xdr:row>
      <xdr:rowOff>59099</xdr:rowOff>
    </xdr:to>
    <xdr:sp macro="" textlink="">
      <xdr:nvSpPr>
        <xdr:cNvPr id="491" name="楕円 490"/>
        <xdr:cNvSpPr/>
      </xdr:nvSpPr>
      <xdr:spPr>
        <a:xfrm>
          <a:off x="6921500" y="167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50226</xdr:rowOff>
    </xdr:from>
    <xdr:ext cx="534377" cy="259045"/>
    <xdr:sp macro="" textlink="">
      <xdr:nvSpPr>
        <xdr:cNvPr id="492" name="テキスト ボックス 491"/>
        <xdr:cNvSpPr txBox="1"/>
      </xdr:nvSpPr>
      <xdr:spPr>
        <a:xfrm>
          <a:off x="6705111" y="168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7961</xdr:rowOff>
    </xdr:from>
    <xdr:to>
      <xdr:col>85</xdr:col>
      <xdr:colOff>127000</xdr:colOff>
      <xdr:row>39</xdr:row>
      <xdr:rowOff>34185</xdr:rowOff>
    </xdr:to>
    <xdr:cxnSp macro="">
      <xdr:nvCxnSpPr>
        <xdr:cNvPr id="523" name="直線コネクタ 522"/>
        <xdr:cNvCxnSpPr/>
      </xdr:nvCxnSpPr>
      <xdr:spPr>
        <a:xfrm>
          <a:off x="15481300" y="6694511"/>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7961</xdr:rowOff>
    </xdr:from>
    <xdr:to>
      <xdr:col>81</xdr:col>
      <xdr:colOff>50800</xdr:colOff>
      <xdr:row>39</xdr:row>
      <xdr:rowOff>34185</xdr:rowOff>
    </xdr:to>
    <xdr:cxnSp macro="">
      <xdr:nvCxnSpPr>
        <xdr:cNvPr id="526" name="直線コネクタ 525"/>
        <xdr:cNvCxnSpPr/>
      </xdr:nvCxnSpPr>
      <xdr:spPr>
        <a:xfrm flipV="1">
          <a:off x="14592300" y="6694511"/>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18705</xdr:rowOff>
    </xdr:from>
    <xdr:to>
      <xdr:col>76</xdr:col>
      <xdr:colOff>114300</xdr:colOff>
      <xdr:row>39</xdr:row>
      <xdr:rowOff>34185</xdr:rowOff>
    </xdr:to>
    <xdr:cxnSp macro="">
      <xdr:nvCxnSpPr>
        <xdr:cNvPr id="529" name="直線コネクタ 528"/>
        <xdr:cNvCxnSpPr/>
      </xdr:nvCxnSpPr>
      <xdr:spPr>
        <a:xfrm>
          <a:off x="13703300" y="6705255"/>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1" name="テキスト ボックス 530"/>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18705</xdr:rowOff>
    </xdr:from>
    <xdr:to>
      <xdr:col>71</xdr:col>
      <xdr:colOff>177800</xdr:colOff>
      <xdr:row>39</xdr:row>
      <xdr:rowOff>36046</xdr:rowOff>
    </xdr:to>
    <xdr:cxnSp macro="">
      <xdr:nvCxnSpPr>
        <xdr:cNvPr id="532" name="直線コネクタ 531"/>
        <xdr:cNvCxnSpPr/>
      </xdr:nvCxnSpPr>
      <xdr:spPr>
        <a:xfrm flipV="1">
          <a:off x="12814300" y="6705255"/>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154835</xdr:rowOff>
    </xdr:from>
    <xdr:to>
      <xdr:col>85</xdr:col>
      <xdr:colOff>177800</xdr:colOff>
      <xdr:row>39</xdr:row>
      <xdr:rowOff>84985</xdr:rowOff>
    </xdr:to>
    <xdr:sp macro="" textlink="">
      <xdr:nvSpPr>
        <xdr:cNvPr id="542" name="楕円 541"/>
        <xdr:cNvSpPr/>
      </xdr:nvSpPr>
      <xdr:spPr>
        <a:xfrm>
          <a:off x="16268700" y="66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69762</xdr:rowOff>
    </xdr:from>
    <xdr:ext cx="469744" cy="259045"/>
    <xdr:sp macro="" textlink="">
      <xdr:nvSpPr>
        <xdr:cNvPr id="543" name="消防費該当値テキスト"/>
        <xdr:cNvSpPr txBox="1"/>
      </xdr:nvSpPr>
      <xdr:spPr>
        <a:xfrm>
          <a:off x="16370300" y="658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128611</xdr:rowOff>
    </xdr:from>
    <xdr:to>
      <xdr:col>81</xdr:col>
      <xdr:colOff>101600</xdr:colOff>
      <xdr:row>39</xdr:row>
      <xdr:rowOff>58761</xdr:rowOff>
    </xdr:to>
    <xdr:sp macro="" textlink="">
      <xdr:nvSpPr>
        <xdr:cNvPr id="544" name="楕円 543"/>
        <xdr:cNvSpPr/>
      </xdr:nvSpPr>
      <xdr:spPr>
        <a:xfrm>
          <a:off x="15430500" y="6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49888</xdr:rowOff>
    </xdr:from>
    <xdr:ext cx="469744" cy="259045"/>
    <xdr:sp macro="" textlink="">
      <xdr:nvSpPr>
        <xdr:cNvPr id="545" name="テキスト ボックス 544"/>
        <xdr:cNvSpPr txBox="1"/>
      </xdr:nvSpPr>
      <xdr:spPr>
        <a:xfrm>
          <a:off x="15246428" y="673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154835</xdr:rowOff>
    </xdr:from>
    <xdr:to>
      <xdr:col>76</xdr:col>
      <xdr:colOff>165100</xdr:colOff>
      <xdr:row>39</xdr:row>
      <xdr:rowOff>84985</xdr:rowOff>
    </xdr:to>
    <xdr:sp macro="" textlink="">
      <xdr:nvSpPr>
        <xdr:cNvPr id="546" name="楕円 545"/>
        <xdr:cNvSpPr/>
      </xdr:nvSpPr>
      <xdr:spPr>
        <a:xfrm>
          <a:off x="14541500" y="66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76112</xdr:rowOff>
    </xdr:from>
    <xdr:ext cx="469744" cy="259045"/>
    <xdr:sp macro="" textlink="">
      <xdr:nvSpPr>
        <xdr:cNvPr id="547" name="テキスト ボックス 546"/>
        <xdr:cNvSpPr txBox="1"/>
      </xdr:nvSpPr>
      <xdr:spPr>
        <a:xfrm>
          <a:off x="14357428" y="676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139355</xdr:rowOff>
    </xdr:from>
    <xdr:to>
      <xdr:col>72</xdr:col>
      <xdr:colOff>38100</xdr:colOff>
      <xdr:row>39</xdr:row>
      <xdr:rowOff>69505</xdr:rowOff>
    </xdr:to>
    <xdr:sp macro="" textlink="">
      <xdr:nvSpPr>
        <xdr:cNvPr id="548" name="楕円 547"/>
        <xdr:cNvSpPr/>
      </xdr:nvSpPr>
      <xdr:spPr>
        <a:xfrm>
          <a:off x="13652500" y="6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60632</xdr:rowOff>
    </xdr:from>
    <xdr:ext cx="469744" cy="259045"/>
    <xdr:sp macro="" textlink="">
      <xdr:nvSpPr>
        <xdr:cNvPr id="549" name="テキスト ボックス 548"/>
        <xdr:cNvSpPr txBox="1"/>
      </xdr:nvSpPr>
      <xdr:spPr>
        <a:xfrm>
          <a:off x="13468428" y="67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156696</xdr:rowOff>
    </xdr:from>
    <xdr:to>
      <xdr:col>67</xdr:col>
      <xdr:colOff>101600</xdr:colOff>
      <xdr:row>39</xdr:row>
      <xdr:rowOff>86846</xdr:rowOff>
    </xdr:to>
    <xdr:sp macro="" textlink="">
      <xdr:nvSpPr>
        <xdr:cNvPr id="550" name="楕円 549"/>
        <xdr:cNvSpPr/>
      </xdr:nvSpPr>
      <xdr:spPr>
        <a:xfrm>
          <a:off x="12763500" y="66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77973</xdr:rowOff>
    </xdr:from>
    <xdr:ext cx="469744" cy="259045"/>
    <xdr:sp macro="" textlink="">
      <xdr:nvSpPr>
        <xdr:cNvPr id="551" name="テキスト ボックス 550"/>
        <xdr:cNvSpPr txBox="1"/>
      </xdr:nvSpPr>
      <xdr:spPr>
        <a:xfrm>
          <a:off x="12579428" y="676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128172</xdr:rowOff>
    </xdr:from>
    <xdr:to>
      <xdr:col>85</xdr:col>
      <xdr:colOff>127000</xdr:colOff>
      <xdr:row>58</xdr:row>
      <xdr:rowOff>141872</xdr:rowOff>
    </xdr:to>
    <xdr:cxnSp macro="">
      <xdr:nvCxnSpPr>
        <xdr:cNvPr id="583" name="直線コネクタ 582"/>
        <xdr:cNvCxnSpPr/>
      </xdr:nvCxnSpPr>
      <xdr:spPr>
        <a:xfrm>
          <a:off x="15481300" y="10072272"/>
          <a:ext cx="8382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128172</xdr:rowOff>
    </xdr:from>
    <xdr:to>
      <xdr:col>81</xdr:col>
      <xdr:colOff>50800</xdr:colOff>
      <xdr:row>59</xdr:row>
      <xdr:rowOff>25351</xdr:rowOff>
    </xdr:to>
    <xdr:cxnSp macro="">
      <xdr:nvCxnSpPr>
        <xdr:cNvPr id="586" name="直線コネクタ 585"/>
        <xdr:cNvCxnSpPr/>
      </xdr:nvCxnSpPr>
      <xdr:spPr>
        <a:xfrm flipV="1">
          <a:off x="14592300" y="10072272"/>
          <a:ext cx="889000" cy="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25351</xdr:rowOff>
    </xdr:from>
    <xdr:to>
      <xdr:col>76</xdr:col>
      <xdr:colOff>114300</xdr:colOff>
      <xdr:row>59</xdr:row>
      <xdr:rowOff>30380</xdr:rowOff>
    </xdr:to>
    <xdr:cxnSp macro="">
      <xdr:nvCxnSpPr>
        <xdr:cNvPr id="589" name="直線コネクタ 588"/>
        <xdr:cNvCxnSpPr/>
      </xdr:nvCxnSpPr>
      <xdr:spPr>
        <a:xfrm flipV="1">
          <a:off x="13703300" y="1014090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30380</xdr:rowOff>
    </xdr:from>
    <xdr:to>
      <xdr:col>71</xdr:col>
      <xdr:colOff>177800</xdr:colOff>
      <xdr:row>59</xdr:row>
      <xdr:rowOff>54040</xdr:rowOff>
    </xdr:to>
    <xdr:cxnSp macro="">
      <xdr:nvCxnSpPr>
        <xdr:cNvPr id="592" name="直線コネクタ 591"/>
        <xdr:cNvCxnSpPr/>
      </xdr:nvCxnSpPr>
      <xdr:spPr>
        <a:xfrm flipV="1">
          <a:off x="12814300" y="10145930"/>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macro="" textlink="">
      <xdr:nvSpPr>
        <xdr:cNvPr id="594" name="テキスト ボックス 593"/>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macro="" textlink="">
      <xdr:nvSpPr>
        <xdr:cNvPr id="596" name="テキスト ボックス 595"/>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91072</xdr:rowOff>
    </xdr:from>
    <xdr:to>
      <xdr:col>85</xdr:col>
      <xdr:colOff>177800</xdr:colOff>
      <xdr:row>59</xdr:row>
      <xdr:rowOff>21222</xdr:rowOff>
    </xdr:to>
    <xdr:sp macro="" textlink="">
      <xdr:nvSpPr>
        <xdr:cNvPr id="602" name="楕円 601"/>
        <xdr:cNvSpPr/>
      </xdr:nvSpPr>
      <xdr:spPr>
        <a:xfrm>
          <a:off x="16268700" y="100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69499</xdr:rowOff>
    </xdr:from>
    <xdr:ext cx="534377" cy="259045"/>
    <xdr:sp macro="" textlink="">
      <xdr:nvSpPr>
        <xdr:cNvPr id="603" name="教育費該当値テキスト"/>
        <xdr:cNvSpPr txBox="1"/>
      </xdr:nvSpPr>
      <xdr:spPr>
        <a:xfrm>
          <a:off x="16370300" y="100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77372</xdr:rowOff>
    </xdr:from>
    <xdr:to>
      <xdr:col>81</xdr:col>
      <xdr:colOff>101600</xdr:colOff>
      <xdr:row>59</xdr:row>
      <xdr:rowOff>7522</xdr:rowOff>
    </xdr:to>
    <xdr:sp macro="" textlink="">
      <xdr:nvSpPr>
        <xdr:cNvPr id="604" name="楕円 603"/>
        <xdr:cNvSpPr/>
      </xdr:nvSpPr>
      <xdr:spPr>
        <a:xfrm>
          <a:off x="15430500" y="100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170099</xdr:rowOff>
    </xdr:from>
    <xdr:ext cx="534377" cy="259045"/>
    <xdr:sp macro="" textlink="">
      <xdr:nvSpPr>
        <xdr:cNvPr id="605" name="テキスト ボックス 604"/>
        <xdr:cNvSpPr txBox="1"/>
      </xdr:nvSpPr>
      <xdr:spPr>
        <a:xfrm>
          <a:off x="15214111" y="101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146001</xdr:rowOff>
    </xdr:from>
    <xdr:to>
      <xdr:col>76</xdr:col>
      <xdr:colOff>165100</xdr:colOff>
      <xdr:row>59</xdr:row>
      <xdr:rowOff>76151</xdr:rowOff>
    </xdr:to>
    <xdr:sp macro="" textlink="">
      <xdr:nvSpPr>
        <xdr:cNvPr id="606" name="楕円 605"/>
        <xdr:cNvSpPr/>
      </xdr:nvSpPr>
      <xdr:spPr>
        <a:xfrm>
          <a:off x="14541500" y="100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67278</xdr:rowOff>
    </xdr:from>
    <xdr:ext cx="534377" cy="259045"/>
    <xdr:sp macro="" textlink="">
      <xdr:nvSpPr>
        <xdr:cNvPr id="607" name="テキスト ボックス 606"/>
        <xdr:cNvSpPr txBox="1"/>
      </xdr:nvSpPr>
      <xdr:spPr>
        <a:xfrm>
          <a:off x="14325111" y="1018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151030</xdr:rowOff>
    </xdr:from>
    <xdr:to>
      <xdr:col>72</xdr:col>
      <xdr:colOff>38100</xdr:colOff>
      <xdr:row>59</xdr:row>
      <xdr:rowOff>81180</xdr:rowOff>
    </xdr:to>
    <xdr:sp macro="" textlink="">
      <xdr:nvSpPr>
        <xdr:cNvPr id="608" name="楕円 607"/>
        <xdr:cNvSpPr/>
      </xdr:nvSpPr>
      <xdr:spPr>
        <a:xfrm>
          <a:off x="13652500" y="100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72307</xdr:rowOff>
    </xdr:from>
    <xdr:ext cx="534377" cy="259045"/>
    <xdr:sp macro="" textlink="">
      <xdr:nvSpPr>
        <xdr:cNvPr id="609" name="テキスト ボックス 608"/>
        <xdr:cNvSpPr txBox="1"/>
      </xdr:nvSpPr>
      <xdr:spPr>
        <a:xfrm>
          <a:off x="13436111" y="1018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3240</xdr:rowOff>
    </xdr:from>
    <xdr:to>
      <xdr:col>67</xdr:col>
      <xdr:colOff>101600</xdr:colOff>
      <xdr:row>59</xdr:row>
      <xdr:rowOff>104840</xdr:rowOff>
    </xdr:to>
    <xdr:sp macro="" textlink="">
      <xdr:nvSpPr>
        <xdr:cNvPr id="610" name="楕円 609"/>
        <xdr:cNvSpPr/>
      </xdr:nvSpPr>
      <xdr:spPr>
        <a:xfrm>
          <a:off x="12763500" y="101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95967</xdr:rowOff>
    </xdr:from>
    <xdr:ext cx="534377" cy="259045"/>
    <xdr:sp macro="" textlink="">
      <xdr:nvSpPr>
        <xdr:cNvPr id="611" name="テキスト ボックス 610"/>
        <xdr:cNvSpPr txBox="1"/>
      </xdr:nvSpPr>
      <xdr:spPr>
        <a:xfrm>
          <a:off x="12547111" y="102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2" name="直線コネクタ 64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3"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1" name="楕円 66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7950</xdr:rowOff>
    </xdr:from>
    <xdr:to>
      <xdr:col>85</xdr:col>
      <xdr:colOff>127000</xdr:colOff>
      <xdr:row>96</xdr:row>
      <xdr:rowOff>40106</xdr:rowOff>
    </xdr:to>
    <xdr:cxnSp macro="">
      <xdr:nvCxnSpPr>
        <xdr:cNvPr id="699" name="直線コネクタ 698"/>
        <xdr:cNvCxnSpPr/>
      </xdr:nvCxnSpPr>
      <xdr:spPr>
        <a:xfrm>
          <a:off x="15481300" y="16467150"/>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0"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5054</xdr:rowOff>
    </xdr:from>
    <xdr:to>
      <xdr:col>81</xdr:col>
      <xdr:colOff>50800</xdr:colOff>
      <xdr:row>96</xdr:row>
      <xdr:rowOff>7950</xdr:rowOff>
    </xdr:to>
    <xdr:cxnSp macro="">
      <xdr:nvCxnSpPr>
        <xdr:cNvPr id="702" name="直線コネクタ 701"/>
        <xdr:cNvCxnSpPr/>
      </xdr:nvCxnSpPr>
      <xdr:spPr>
        <a:xfrm>
          <a:off x="14592300" y="1646425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5054</xdr:rowOff>
    </xdr:from>
    <xdr:to>
      <xdr:col>76</xdr:col>
      <xdr:colOff>114300</xdr:colOff>
      <xdr:row>96</xdr:row>
      <xdr:rowOff>15190</xdr:rowOff>
    </xdr:to>
    <xdr:cxnSp macro="">
      <xdr:nvCxnSpPr>
        <xdr:cNvPr id="705" name="直線コネクタ 704"/>
        <xdr:cNvCxnSpPr/>
      </xdr:nvCxnSpPr>
      <xdr:spPr>
        <a:xfrm flipV="1">
          <a:off x="13703300" y="16464254"/>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7" name="テキスト ボックス 706"/>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153339</xdr:rowOff>
    </xdr:from>
    <xdr:to>
      <xdr:col>71</xdr:col>
      <xdr:colOff>177800</xdr:colOff>
      <xdr:row>96</xdr:row>
      <xdr:rowOff>15190</xdr:rowOff>
    </xdr:to>
    <xdr:cxnSp macro="">
      <xdr:nvCxnSpPr>
        <xdr:cNvPr id="708" name="直線コネクタ 707"/>
        <xdr:cNvCxnSpPr/>
      </xdr:nvCxnSpPr>
      <xdr:spPr>
        <a:xfrm>
          <a:off x="12814300" y="16441089"/>
          <a:ext cx="889000" cy="3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0" name="テキスト ボックス 709"/>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2" name="テキスト ボックス 711"/>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160756</xdr:rowOff>
    </xdr:from>
    <xdr:to>
      <xdr:col>85</xdr:col>
      <xdr:colOff>177800</xdr:colOff>
      <xdr:row>96</xdr:row>
      <xdr:rowOff>90906</xdr:rowOff>
    </xdr:to>
    <xdr:sp macro="" textlink="">
      <xdr:nvSpPr>
        <xdr:cNvPr id="718" name="楕円 717"/>
        <xdr:cNvSpPr/>
      </xdr:nvSpPr>
      <xdr:spPr>
        <a:xfrm>
          <a:off x="16268700" y="164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139183</xdr:rowOff>
    </xdr:from>
    <xdr:ext cx="469744" cy="259045"/>
    <xdr:sp macro="" textlink="">
      <xdr:nvSpPr>
        <xdr:cNvPr id="719" name="公債費該当値テキスト"/>
        <xdr:cNvSpPr txBox="1"/>
      </xdr:nvSpPr>
      <xdr:spPr>
        <a:xfrm>
          <a:off x="16370300" y="1642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128600</xdr:rowOff>
    </xdr:from>
    <xdr:to>
      <xdr:col>81</xdr:col>
      <xdr:colOff>101600</xdr:colOff>
      <xdr:row>96</xdr:row>
      <xdr:rowOff>58750</xdr:rowOff>
    </xdr:to>
    <xdr:sp macro="" textlink="">
      <xdr:nvSpPr>
        <xdr:cNvPr id="720" name="楕円 719"/>
        <xdr:cNvSpPr/>
      </xdr:nvSpPr>
      <xdr:spPr>
        <a:xfrm>
          <a:off x="15430500" y="164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75277</xdr:rowOff>
    </xdr:from>
    <xdr:ext cx="469744" cy="259045"/>
    <xdr:sp macro="" textlink="">
      <xdr:nvSpPr>
        <xdr:cNvPr id="721" name="テキスト ボックス 720"/>
        <xdr:cNvSpPr txBox="1"/>
      </xdr:nvSpPr>
      <xdr:spPr>
        <a:xfrm>
          <a:off x="15246428" y="1619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125704</xdr:rowOff>
    </xdr:from>
    <xdr:to>
      <xdr:col>76</xdr:col>
      <xdr:colOff>165100</xdr:colOff>
      <xdr:row>96</xdr:row>
      <xdr:rowOff>55854</xdr:rowOff>
    </xdr:to>
    <xdr:sp macro="" textlink="">
      <xdr:nvSpPr>
        <xdr:cNvPr id="722" name="楕円 721"/>
        <xdr:cNvSpPr/>
      </xdr:nvSpPr>
      <xdr:spPr>
        <a:xfrm>
          <a:off x="145415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46981</xdr:rowOff>
    </xdr:from>
    <xdr:ext cx="469744" cy="259045"/>
    <xdr:sp macro="" textlink="">
      <xdr:nvSpPr>
        <xdr:cNvPr id="723" name="テキスト ボックス 722"/>
        <xdr:cNvSpPr txBox="1"/>
      </xdr:nvSpPr>
      <xdr:spPr>
        <a:xfrm>
          <a:off x="14357428" y="1650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135840</xdr:rowOff>
    </xdr:from>
    <xdr:to>
      <xdr:col>72</xdr:col>
      <xdr:colOff>38100</xdr:colOff>
      <xdr:row>96</xdr:row>
      <xdr:rowOff>65990</xdr:rowOff>
    </xdr:to>
    <xdr:sp macro="" textlink="">
      <xdr:nvSpPr>
        <xdr:cNvPr id="724" name="楕円 723"/>
        <xdr:cNvSpPr/>
      </xdr:nvSpPr>
      <xdr:spPr>
        <a:xfrm>
          <a:off x="13652500" y="164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57117</xdr:rowOff>
    </xdr:from>
    <xdr:ext cx="469744" cy="259045"/>
    <xdr:sp macro="" textlink="">
      <xdr:nvSpPr>
        <xdr:cNvPr id="725" name="テキスト ボックス 724"/>
        <xdr:cNvSpPr txBox="1"/>
      </xdr:nvSpPr>
      <xdr:spPr>
        <a:xfrm>
          <a:off x="13468428" y="1651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102539</xdr:rowOff>
    </xdr:from>
    <xdr:to>
      <xdr:col>67</xdr:col>
      <xdr:colOff>101600</xdr:colOff>
      <xdr:row>96</xdr:row>
      <xdr:rowOff>32689</xdr:rowOff>
    </xdr:to>
    <xdr:sp macro="" textlink="">
      <xdr:nvSpPr>
        <xdr:cNvPr id="726" name="楕円 725"/>
        <xdr:cNvSpPr/>
      </xdr:nvSpPr>
      <xdr:spPr>
        <a:xfrm>
          <a:off x="12763500" y="163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23816</xdr:rowOff>
    </xdr:from>
    <xdr:ext cx="469744" cy="259045"/>
    <xdr:sp macro="" textlink="">
      <xdr:nvSpPr>
        <xdr:cNvPr id="727" name="テキスト ボックス 726"/>
        <xdr:cNvSpPr txBox="1"/>
      </xdr:nvSpPr>
      <xdr:spPr>
        <a:xfrm>
          <a:off x="12579428" y="1648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民生費は、近年、児童福祉費が待機児童対策などの子育て施策の充実により、増加しつづけている。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土木費は、道路や公園整備など、事業進捗により年度間の変動があり、今回は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商工費は、プレミアム付商品券事業を行ったことから大幅な増となった。今後はコロナ禍による事業者支援など高い水準で推移するものと見込まれる。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教育費は、老朽化が進んだ学校校舎の改修改築経費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の事業進捗により減少した。今後は、老朽化した校舎改修・改築、学校情報化の推進などにより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高い値で推移するものと見込まれる。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農林水産費は、区民農園整備の事業進捗などにより大幅な増となった。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また、練馬区の特性として、東京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区で農地面積が最も広いことなどから、農林水産業費が類似団体中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財政調整基金残高比率は、決算剰余等で約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億円の積立を行ったことにより、前年度比で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ポイント増加した。法人住民税の一部国税化の拡大による減収や、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新型コロナウイルス感染症の影響による減収に備え、</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今後も必要額</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の確保に努める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実質収支比率は、前年度から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減少したことから、前年比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ポイントの減となった。また、実質単年度収支は、景気回復傾向による特別区税等の増により積立金取崩額が減少し約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億円増加した。その結果、実質単年度収支比率は、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ﾎﾟｲﾝﾄの増となった。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各会計の実質収支額は全て黒字である。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適正規模の比率を保ち、今後も堅実な財政運営に取り組んでいく。</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270678435</v>
      </c>
      <c r="BO4" s="424"/>
      <c r="BP4" s="424"/>
      <c r="BQ4" s="424"/>
      <c r="BR4" s="424"/>
      <c r="BS4" s="424"/>
      <c r="BT4" s="424"/>
      <c r="BU4" s="425"/>
      <c r="BV4" s="423">
        <v>265025772</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3.3</v>
      </c>
      <c r="CU4" s="608"/>
      <c r="CV4" s="608"/>
      <c r="CW4" s="608"/>
      <c r="CX4" s="608"/>
      <c r="CY4" s="608"/>
      <c r="CZ4" s="608"/>
      <c r="DA4" s="609"/>
      <c r="DB4" s="607">
        <v>3.7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264703844</v>
      </c>
      <c r="BO5" s="429"/>
      <c r="BP5" s="429"/>
      <c r="BQ5" s="429"/>
      <c r="BR5" s="429"/>
      <c r="BS5" s="429"/>
      <c r="BT5" s="429"/>
      <c r="BU5" s="430"/>
      <c r="BV5" s="428">
        <v>258755395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83.1</v>
      </c>
      <c r="CU5" s="399"/>
      <c r="CV5" s="399"/>
      <c r="CW5" s="399"/>
      <c r="CX5" s="399"/>
      <c r="CY5" s="399"/>
      <c r="CZ5" s="399"/>
      <c r="DA5" s="400"/>
      <c r="DB5" s="398">
        <v>84.3</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5974591</v>
      </c>
      <c r="BO6" s="429"/>
      <c r="BP6" s="429"/>
      <c r="BQ6" s="429"/>
      <c r="BR6" s="429"/>
      <c r="BS6" s="429"/>
      <c r="BT6" s="429"/>
      <c r="BU6" s="430"/>
      <c r="BV6" s="428">
        <v>6270377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83.1</v>
      </c>
      <c r="CU6" s="582"/>
      <c r="CV6" s="582"/>
      <c r="CW6" s="582"/>
      <c r="CX6" s="582"/>
      <c r="CY6" s="582"/>
      <c r="CZ6" s="582"/>
      <c r="DA6" s="583"/>
      <c r="DB6" s="581">
        <v>84.3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235431</v>
      </c>
      <c r="BO7" s="429"/>
      <c r="BP7" s="429"/>
      <c r="BQ7" s="429"/>
      <c r="BR7" s="429"/>
      <c r="BS7" s="429"/>
      <c r="BT7" s="429"/>
      <c r="BU7" s="430"/>
      <c r="BV7" s="428">
        <v>150455</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174410652</v>
      </c>
      <c r="CU7" s="429"/>
      <c r="CV7" s="429"/>
      <c r="CW7" s="429"/>
      <c r="CX7" s="429"/>
      <c r="CY7" s="429"/>
      <c r="CZ7" s="429"/>
      <c r="DA7" s="430"/>
      <c r="DB7" s="428">
        <v>166926263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5739160</v>
      </c>
      <c r="BO8" s="429"/>
      <c r="BP8" s="429"/>
      <c r="BQ8" s="429"/>
      <c r="BR8" s="429"/>
      <c r="BS8" s="429"/>
      <c r="BT8" s="429"/>
      <c r="BU8" s="430"/>
      <c r="BV8" s="428">
        <v>6119922</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0.46</v>
      </c>
      <c r="CU8" s="542"/>
      <c r="CV8" s="542"/>
      <c r="CW8" s="542"/>
      <c r="CX8" s="542"/>
      <c r="CY8" s="542"/>
      <c r="CZ8" s="542"/>
      <c r="DA8" s="543"/>
      <c r="DB8" s="541">
        <v>0.47</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721722</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114</v>
      </c>
      <c r="AV9" s="486"/>
      <c r="AW9" s="486"/>
      <c r="AX9" s="486"/>
      <c r="AY9" s="408" t="s">
        <v>115</v>
      </c>
      <c r="AZ9" s="409"/>
      <c r="BA9" s="409"/>
      <c r="BB9" s="409"/>
      <c r="BC9" s="409"/>
      <c r="BD9" s="409"/>
      <c r="BE9" s="409"/>
      <c r="BF9" s="409"/>
      <c r="BG9" s="409"/>
      <c r="BH9" s="409"/>
      <c r="BI9" s="409"/>
      <c r="BJ9" s="409"/>
      <c r="BK9" s="409"/>
      <c r="BL9" s="409"/>
      <c r="BM9" s="410"/>
      <c r="BN9" s="428">
        <v>-380762</v>
      </c>
      <c r="BO9" s="429"/>
      <c r="BP9" s="429"/>
      <c r="BQ9" s="429"/>
      <c r="BR9" s="429"/>
      <c r="BS9" s="429"/>
      <c r="BT9" s="429"/>
      <c r="BU9" s="430"/>
      <c r="BV9" s="428">
        <v>-2002250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2.7</v>
      </c>
      <c r="CU9" s="399"/>
      <c r="CV9" s="399"/>
      <c r="CW9" s="399"/>
      <c r="CX9" s="399"/>
      <c r="CY9" s="399"/>
      <c r="CZ9" s="399"/>
      <c r="DA9" s="400"/>
      <c r="DB9" s="398">
        <v>2.9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716124</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47628</v>
      </c>
      <c r="BO10" s="429"/>
      <c r="BP10" s="429"/>
      <c r="BQ10" s="429"/>
      <c r="BR10" s="429"/>
      <c r="BS10" s="429"/>
      <c r="BT10" s="429"/>
      <c r="BU10" s="430"/>
      <c r="BV10" s="428">
        <v>39176</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93</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739435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550000</v>
      </c>
      <c r="BO12" s="429"/>
      <c r="BP12" s="429"/>
      <c r="BQ12" s="429"/>
      <c r="BR12" s="429"/>
      <c r="BS12" s="429"/>
      <c r="BT12" s="429"/>
      <c r="BU12" s="430"/>
      <c r="BV12" s="428">
        <v>2800000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717945</v>
      </c>
      <c r="S13" s="532"/>
      <c r="T13" s="532"/>
      <c r="U13" s="532"/>
      <c r="V13" s="533"/>
      <c r="W13" s="519" t="s">
        <v>140</v>
      </c>
      <c r="X13" s="441"/>
      <c r="Y13" s="441"/>
      <c r="Z13" s="441"/>
      <c r="AA13" s="441"/>
      <c r="AB13" s="442"/>
      <c r="AC13" s="404">
        <v>1157</v>
      </c>
      <c r="AD13" s="405"/>
      <c r="AE13" s="405"/>
      <c r="AF13" s="405"/>
      <c r="AG13" s="406"/>
      <c r="AH13" s="404">
        <v>1180</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-883134</v>
      </c>
      <c r="BO13" s="429"/>
      <c r="BP13" s="429"/>
      <c r="BQ13" s="429"/>
      <c r="BR13" s="429"/>
      <c r="BS13" s="429"/>
      <c r="BT13" s="429"/>
      <c r="BU13" s="430"/>
      <c r="BV13" s="428">
        <v>-4763074</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-3.6</v>
      </c>
      <c r="CU13" s="399"/>
      <c r="CV13" s="399"/>
      <c r="CW13" s="399"/>
      <c r="CX13" s="399"/>
      <c r="CY13" s="399"/>
      <c r="CZ13" s="399"/>
      <c r="DA13" s="400"/>
      <c r="DB13" s="398">
        <v>-4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732433</v>
      </c>
      <c r="S14" s="532"/>
      <c r="T14" s="532"/>
      <c r="U14" s="532"/>
      <c r="V14" s="533"/>
      <c r="W14" s="534"/>
      <c r="X14" s="444"/>
      <c r="Y14" s="444"/>
      <c r="Z14" s="444"/>
      <c r="AA14" s="444"/>
      <c r="AB14" s="445"/>
      <c r="AC14" s="524">
        <v>0.5</v>
      </c>
      <c r="AD14" s="525"/>
      <c r="AE14" s="525"/>
      <c r="AF14" s="525"/>
      <c r="AG14" s="526"/>
      <c r="AH14" s="524">
        <v>0.4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127</v>
      </c>
      <c r="CU14" s="536"/>
      <c r="CV14" s="536"/>
      <c r="CW14" s="536"/>
      <c r="CX14" s="536"/>
      <c r="CY14" s="536"/>
      <c r="CZ14" s="536"/>
      <c r="DA14" s="537"/>
      <c r="DB14" s="535" t="s">
        <v>147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712780</v>
      </c>
      <c r="S15" s="532"/>
      <c r="T15" s="532"/>
      <c r="U15" s="532"/>
      <c r="V15" s="533"/>
      <c r="W15" s="519" t="s">
        <v>149</v>
      </c>
      <c r="X15" s="441"/>
      <c r="Y15" s="441"/>
      <c r="Z15" s="441"/>
      <c r="AA15" s="441"/>
      <c r="AB15" s="442"/>
      <c r="AC15" s="404">
        <v>38010</v>
      </c>
      <c r="AD15" s="405"/>
      <c r="AE15" s="405"/>
      <c r="AF15" s="405"/>
      <c r="AG15" s="406"/>
      <c r="AH15" s="404">
        <v>43009</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73744099</v>
      </c>
      <c r="BO15" s="424"/>
      <c r="BP15" s="424"/>
      <c r="BQ15" s="424"/>
      <c r="BR15" s="424"/>
      <c r="BS15" s="424"/>
      <c r="BT15" s="424"/>
      <c r="BU15" s="425"/>
      <c r="BV15" s="423">
        <v>72080227</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15.6</v>
      </c>
      <c r="AD16" s="525"/>
      <c r="AE16" s="525"/>
      <c r="AF16" s="525"/>
      <c r="AG16" s="526"/>
      <c r="AH16" s="524">
        <v>16.100000000000001</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163295710</v>
      </c>
      <c r="BO16" s="429"/>
      <c r="BP16" s="429"/>
      <c r="BQ16" s="429"/>
      <c r="BR16" s="429"/>
      <c r="BS16" s="429"/>
      <c r="BT16" s="429"/>
      <c r="BU16" s="430"/>
      <c r="BV16" s="428">
        <v>156040889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205166</v>
      </c>
      <c r="AD17" s="405"/>
      <c r="AE17" s="405"/>
      <c r="AF17" s="405"/>
      <c r="AG17" s="406"/>
      <c r="AH17" s="404">
        <v>222650</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174410652</v>
      </c>
      <c r="BO17" s="429"/>
      <c r="BP17" s="429"/>
      <c r="BQ17" s="429"/>
      <c r="BR17" s="429"/>
      <c r="BS17" s="429"/>
      <c r="BT17" s="429"/>
      <c r="BU17" s="430"/>
      <c r="BV17" s="428">
        <v>166926263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48.08</v>
      </c>
      <c r="M18" s="493"/>
      <c r="N18" s="493"/>
      <c r="O18" s="493"/>
      <c r="P18" s="493"/>
      <c r="Q18" s="493"/>
      <c r="R18" s="494"/>
      <c r="S18" s="494"/>
      <c r="T18" s="494"/>
      <c r="U18" s="494"/>
      <c r="V18" s="495"/>
      <c r="W18" s="509"/>
      <c r="X18" s="510"/>
      <c r="Y18" s="510"/>
      <c r="Z18" s="510"/>
      <c r="AA18" s="510"/>
      <c r="AB18" s="520"/>
      <c r="AC18" s="392">
        <v>84</v>
      </c>
      <c r="AD18" s="393"/>
      <c r="AE18" s="393"/>
      <c r="AF18" s="393"/>
      <c r="AG18" s="496"/>
      <c r="AH18" s="392">
        <v>83.4</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146448093</v>
      </c>
      <c r="BO18" s="429"/>
      <c r="BP18" s="429"/>
      <c r="BQ18" s="429"/>
      <c r="BR18" s="429"/>
      <c r="BS18" s="429"/>
      <c r="BT18" s="429"/>
      <c r="BU18" s="430"/>
      <c r="BV18" s="428">
        <v>142832759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15011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185655318</v>
      </c>
      <c r="BO19" s="429"/>
      <c r="BP19" s="429"/>
      <c r="BQ19" s="429"/>
      <c r="BR19" s="429"/>
      <c r="BS19" s="429"/>
      <c r="BT19" s="429"/>
      <c r="BU19" s="430"/>
      <c r="BV19" s="428">
        <v>180884138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337987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48705450</v>
      </c>
      <c r="BO23" s="429"/>
      <c r="BP23" s="429"/>
      <c r="BQ23" s="429"/>
      <c r="BR23" s="429"/>
      <c r="BS23" s="429"/>
      <c r="BT23" s="429"/>
      <c r="BU23" s="430"/>
      <c r="BV23" s="428">
        <v>48882405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11380</v>
      </c>
      <c r="R24" s="405"/>
      <c r="S24" s="405"/>
      <c r="T24" s="405"/>
      <c r="U24" s="405"/>
      <c r="V24" s="406"/>
      <c r="W24" s="470"/>
      <c r="X24" s="461"/>
      <c r="Y24" s="462"/>
      <c r="Z24" s="401" t="s">
        <v>173</v>
      </c>
      <c r="AA24" s="402"/>
      <c r="AB24" s="402"/>
      <c r="AC24" s="402"/>
      <c r="AD24" s="402"/>
      <c r="AE24" s="402"/>
      <c r="AF24" s="402"/>
      <c r="AG24" s="403"/>
      <c r="AH24" s="404">
        <v>4287</v>
      </c>
      <c r="AI24" s="405"/>
      <c r="AJ24" s="405"/>
      <c r="AK24" s="405"/>
      <c r="AL24" s="406"/>
      <c r="AM24" s="404">
        <v>13298274</v>
      </c>
      <c r="AN24" s="405"/>
      <c r="AO24" s="405"/>
      <c r="AP24" s="405"/>
      <c r="AQ24" s="405"/>
      <c r="AR24" s="406"/>
      <c r="AS24" s="404">
        <v>3102</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36010555</v>
      </c>
      <c r="BO24" s="429"/>
      <c r="BP24" s="429"/>
      <c r="BQ24" s="429"/>
      <c r="BR24" s="429"/>
      <c r="BS24" s="429"/>
      <c r="BT24" s="429"/>
      <c r="BU24" s="430"/>
      <c r="BV24" s="428">
        <v>36888845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9100</v>
      </c>
      <c r="R25" s="405"/>
      <c r="S25" s="405"/>
      <c r="T25" s="405"/>
      <c r="U25" s="405"/>
      <c r="V25" s="406"/>
      <c r="W25" s="470"/>
      <c r="X25" s="461"/>
      <c r="Y25" s="462"/>
      <c r="Z25" s="401" t="s">
        <v>176</v>
      </c>
      <c r="AA25" s="402"/>
      <c r="AB25" s="402"/>
      <c r="AC25" s="402"/>
      <c r="AD25" s="402"/>
      <c r="AE25" s="402"/>
      <c r="AF25" s="402"/>
      <c r="AG25" s="403"/>
      <c r="AH25" s="404" t="s">
        <v>127</v>
      </c>
      <c r="AI25" s="405"/>
      <c r="AJ25" s="405"/>
      <c r="AK25" s="405"/>
      <c r="AL25" s="406"/>
      <c r="AM25" s="404" t="s">
        <v>147</v>
      </c>
      <c r="AN25" s="405"/>
      <c r="AO25" s="405"/>
      <c r="AP25" s="405"/>
      <c r="AQ25" s="405"/>
      <c r="AR25" s="406"/>
      <c r="AS25" s="404" t="s">
        <v>127</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34651761</v>
      </c>
      <c r="BO25" s="424"/>
      <c r="BP25" s="424"/>
      <c r="BQ25" s="424"/>
      <c r="BR25" s="424"/>
      <c r="BS25" s="424"/>
      <c r="BT25" s="424"/>
      <c r="BU25" s="425"/>
      <c r="BV25" s="423">
        <v>35521500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8540</v>
      </c>
      <c r="R26" s="405"/>
      <c r="S26" s="405"/>
      <c r="T26" s="405"/>
      <c r="U26" s="405"/>
      <c r="V26" s="406"/>
      <c r="W26" s="470"/>
      <c r="X26" s="461"/>
      <c r="Y26" s="462"/>
      <c r="Z26" s="401" t="s">
        <v>179</v>
      </c>
      <c r="AA26" s="483"/>
      <c r="AB26" s="483"/>
      <c r="AC26" s="483"/>
      <c r="AD26" s="483"/>
      <c r="AE26" s="483"/>
      <c r="AF26" s="483"/>
      <c r="AG26" s="484"/>
      <c r="AH26" s="404">
        <v>524</v>
      </c>
      <c r="AI26" s="405"/>
      <c r="AJ26" s="405"/>
      <c r="AK26" s="405"/>
      <c r="AL26" s="406"/>
      <c r="AM26" s="404">
        <v>1558900</v>
      </c>
      <c r="AN26" s="405"/>
      <c r="AO26" s="405"/>
      <c r="AP26" s="405"/>
      <c r="AQ26" s="405"/>
      <c r="AR26" s="406"/>
      <c r="AS26" s="404">
        <v>2975</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v>150000</v>
      </c>
      <c r="BO26" s="429"/>
      <c r="BP26" s="429"/>
      <c r="BQ26" s="429"/>
      <c r="BR26" s="429"/>
      <c r="BS26" s="429"/>
      <c r="BT26" s="429"/>
      <c r="BU26" s="430"/>
      <c r="BV26" s="428">
        <v>100000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9100</v>
      </c>
      <c r="R27" s="405"/>
      <c r="S27" s="405"/>
      <c r="T27" s="405"/>
      <c r="U27" s="405"/>
      <c r="V27" s="406"/>
      <c r="W27" s="470"/>
      <c r="X27" s="461"/>
      <c r="Y27" s="462"/>
      <c r="Z27" s="401" t="s">
        <v>182</v>
      </c>
      <c r="AA27" s="402"/>
      <c r="AB27" s="402"/>
      <c r="AC27" s="402"/>
      <c r="AD27" s="402"/>
      <c r="AE27" s="402"/>
      <c r="AF27" s="402"/>
      <c r="AG27" s="403"/>
      <c r="AH27" s="404">
        <v>29</v>
      </c>
      <c r="AI27" s="405"/>
      <c r="AJ27" s="405"/>
      <c r="AK27" s="405"/>
      <c r="AL27" s="406"/>
      <c r="AM27" s="404">
        <v>100659</v>
      </c>
      <c r="AN27" s="405"/>
      <c r="AO27" s="405"/>
      <c r="AP27" s="405"/>
      <c r="AQ27" s="405"/>
      <c r="AR27" s="406"/>
      <c r="AS27" s="404">
        <v>3471</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10450000</v>
      </c>
      <c r="BO27" s="432"/>
      <c r="BP27" s="432"/>
      <c r="BQ27" s="432"/>
      <c r="BR27" s="432"/>
      <c r="BS27" s="432"/>
      <c r="BT27" s="432"/>
      <c r="BU27" s="433"/>
      <c r="BV27" s="431">
        <v>10450000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7850</v>
      </c>
      <c r="R28" s="405"/>
      <c r="S28" s="405"/>
      <c r="T28" s="405"/>
      <c r="U28" s="405"/>
      <c r="V28" s="406"/>
      <c r="W28" s="470"/>
      <c r="X28" s="461"/>
      <c r="Y28" s="462"/>
      <c r="Z28" s="401" t="s">
        <v>185</v>
      </c>
      <c r="AA28" s="402"/>
      <c r="AB28" s="402"/>
      <c r="AC28" s="402"/>
      <c r="AD28" s="402"/>
      <c r="AE28" s="402"/>
      <c r="AF28" s="402"/>
      <c r="AG28" s="403"/>
      <c r="AH28" s="404" t="s">
        <v>137</v>
      </c>
      <c r="AI28" s="405"/>
      <c r="AJ28" s="405"/>
      <c r="AK28" s="405"/>
      <c r="AL28" s="406"/>
      <c r="AM28" s="404" t="s">
        <v>127</v>
      </c>
      <c r="AN28" s="405"/>
      <c r="AO28" s="405"/>
      <c r="AP28" s="405"/>
      <c r="AQ28" s="405"/>
      <c r="AR28" s="406"/>
      <c r="AS28" s="404" t="s">
        <v>137</v>
      </c>
      <c r="AT28" s="405"/>
      <c r="AU28" s="405"/>
      <c r="AV28" s="405"/>
      <c r="AW28" s="405"/>
      <c r="AX28" s="407"/>
      <c r="AY28" s="411" t="s">
        <v>186</v>
      </c>
      <c r="AZ28" s="412"/>
      <c r="BA28" s="412"/>
      <c r="BB28" s="413"/>
      <c r="BC28" s="420" t="s">
        <v>47</v>
      </c>
      <c r="BD28" s="421"/>
      <c r="BE28" s="421"/>
      <c r="BF28" s="421"/>
      <c r="BG28" s="421"/>
      <c r="BH28" s="421"/>
      <c r="BI28" s="421"/>
      <c r="BJ28" s="421"/>
      <c r="BK28" s="421"/>
      <c r="BL28" s="421"/>
      <c r="BM28" s="422"/>
      <c r="BN28" s="423">
        <v>45670959</v>
      </c>
      <c r="BO28" s="424"/>
      <c r="BP28" s="424"/>
      <c r="BQ28" s="424"/>
      <c r="BR28" s="424"/>
      <c r="BS28" s="424"/>
      <c r="BT28" s="424"/>
      <c r="BU28" s="425"/>
      <c r="BV28" s="423">
        <v>43113331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48</v>
      </c>
      <c r="M29" s="405"/>
      <c r="N29" s="405"/>
      <c r="O29" s="405"/>
      <c r="P29" s="406"/>
      <c r="Q29" s="404">
        <v>6150</v>
      </c>
      <c r="R29" s="405"/>
      <c r="S29" s="405"/>
      <c r="T29" s="405"/>
      <c r="U29" s="405"/>
      <c r="V29" s="406"/>
      <c r="W29" s="471"/>
      <c r="X29" s="472"/>
      <c r="Y29" s="473"/>
      <c r="Z29" s="401" t="s">
        <v>188</v>
      </c>
      <c r="AA29" s="402"/>
      <c r="AB29" s="402"/>
      <c r="AC29" s="402"/>
      <c r="AD29" s="402"/>
      <c r="AE29" s="402"/>
      <c r="AF29" s="402"/>
      <c r="AG29" s="403"/>
      <c r="AH29" s="404">
        <v>4316</v>
      </c>
      <c r="AI29" s="405"/>
      <c r="AJ29" s="405"/>
      <c r="AK29" s="405"/>
      <c r="AL29" s="406"/>
      <c r="AM29" s="404">
        <v>13398933</v>
      </c>
      <c r="AN29" s="405"/>
      <c r="AO29" s="405"/>
      <c r="AP29" s="405"/>
      <c r="AQ29" s="405"/>
      <c r="AR29" s="406"/>
      <c r="AS29" s="404">
        <v>3104</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2701107</v>
      </c>
      <c r="BO29" s="429"/>
      <c r="BP29" s="429"/>
      <c r="BQ29" s="429"/>
      <c r="BR29" s="429"/>
      <c r="BS29" s="429"/>
      <c r="BT29" s="429"/>
      <c r="BU29" s="430"/>
      <c r="BV29" s="428">
        <v>2879164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45750624</v>
      </c>
      <c r="BO30" s="432"/>
      <c r="BP30" s="432"/>
      <c r="BQ30" s="432"/>
      <c r="BR30" s="432"/>
      <c r="BS30" s="432"/>
      <c r="BT30" s="432"/>
      <c r="BU30" s="433"/>
      <c r="BV30" s="431">
        <v>40882715</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197</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特別区人事・厚生事務組合</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練馬区土地開発公社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介護保険会計（保険事業勘定）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特別区競馬組合</v>
      </c>
      <c r="BZ35" s="386"/>
      <c r="CA35" s="386"/>
      <c r="CB35" s="386"/>
      <c r="CC35" s="386"/>
      <c r="CD35" s="386"/>
      <c r="CE35" s="386"/>
      <c r="CF35" s="386"/>
      <c r="CG35" s="386"/>
      <c r="CH35" s="386"/>
      <c r="CI35" s="386"/>
      <c r="CJ35" s="386"/>
      <c r="CK35" s="386"/>
      <c r="CL35" s="386"/>
      <c r="CM35" s="386"/>
      <c r="CN35" s="214"/>
      <c r="CO35" s="387">
        <f t="shared" ref="CO35:CO43" si="3">IF(CQ35="","",CO34+1)</f>
        <v>12</v>
      </c>
      <c r="CP35" s="387"/>
      <c r="CQ35" s="386" t="str">
        <f>IF('各会計、関係団体の財政状況及び健全化判断比率'!BS8="","",'各会計、関係団体の財政状況及び健全化判断比率'!BS8)</f>
        <v>練馬区環境まちづくり公社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東京二十三区清掃一部事務組合</v>
      </c>
      <c r="BZ36" s="386"/>
      <c r="CA36" s="386"/>
      <c r="CB36" s="386"/>
      <c r="CC36" s="386"/>
      <c r="CD36" s="386"/>
      <c r="CE36" s="386"/>
      <c r="CF36" s="386"/>
      <c r="CG36" s="386"/>
      <c r="CH36" s="386"/>
      <c r="CI36" s="386"/>
      <c r="CJ36" s="386"/>
      <c r="CK36" s="386"/>
      <c r="CL36" s="386"/>
      <c r="CM36" s="386"/>
      <c r="CN36" s="214"/>
      <c r="CO36" s="387">
        <f t="shared" si="3"/>
        <v>13</v>
      </c>
      <c r="CP36" s="387"/>
      <c r="CQ36" s="386" t="str">
        <f>IF('各会計、関係団体の財政状況及び健全化判断比率'!BS9="","",'各会計、関係団体の財政状況及び健全化判断比率'!BS9)</f>
        <v>練馬区文化振興協会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介護保険会計（サービス事業勘定）</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東京都後期高齢者医療広域連合（一般会計）</v>
      </c>
      <c r="BZ37" s="386"/>
      <c r="CA37" s="386"/>
      <c r="CB37" s="386"/>
      <c r="CC37" s="386"/>
      <c r="CD37" s="386"/>
      <c r="CE37" s="386"/>
      <c r="CF37" s="386"/>
      <c r="CG37" s="386"/>
      <c r="CH37" s="386"/>
      <c r="CI37" s="386"/>
      <c r="CJ37" s="386"/>
      <c r="CK37" s="386"/>
      <c r="CL37" s="386"/>
      <c r="CM37" s="386"/>
      <c r="CN37" s="214"/>
      <c r="CO37" s="387">
        <f t="shared" si="3"/>
        <v>14</v>
      </c>
      <c r="CP37" s="387"/>
      <c r="CQ37" s="386" t="str">
        <f>IF('各会計、関係団体の財政状況及び健全化判断比率'!BS10="","",'各会計、関係団体の財政状況及び健全化判断比率'!BS10)</f>
        <v>江古田駅整備株式会社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東京都後期高齢者医療広域連合
（後期高齢者医療特別会計）</v>
      </c>
      <c r="BZ38" s="386"/>
      <c r="CA38" s="386"/>
      <c r="CB38" s="386"/>
      <c r="CC38" s="386"/>
      <c r="CD38" s="386"/>
      <c r="CE38" s="386"/>
      <c r="CF38" s="386"/>
      <c r="CG38" s="386"/>
      <c r="CH38" s="386"/>
      <c r="CI38" s="386"/>
      <c r="CJ38" s="386"/>
      <c r="CK38" s="386"/>
      <c r="CL38" s="386"/>
      <c r="CM38" s="386"/>
      <c r="CN38" s="214"/>
      <c r="CO38" s="387">
        <f t="shared" si="3"/>
        <v>15</v>
      </c>
      <c r="CP38" s="387"/>
      <c r="CQ38" s="386" t="str">
        <f>IF('各会計、関係団体の財政状況及び健全化判断比率'!BS11="","",'各会計、関係団体の財政状況及び健全化判断比率'!BS11)</f>
        <v>練馬区産業振興公社</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UcvTEz8suNGG5IhevB730ta39KuJUJlEa5cLBlCNDglyOTLW+tzJhycNesx6kYlbH40hETA0c1sepxIyHfe3g==" saltValue="/3qBzIFxNlTaCp4HRjGz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8" t="s">
        <v>556</v>
      </c>
      <c r="D34" s="1218"/>
      <c r="E34" s="1219"/>
      <c r="F34" s="32">
        <v>3.74</v>
      </c>
      <c r="G34" s="33">
        <v>4.38</v>
      </c>
      <c r="H34" s="33">
        <v>4.99</v>
      </c>
      <c r="I34" s="33">
        <v>3.66</v>
      </c>
      <c r="J34" s="34">
        <v>3.29</v>
      </c>
      <c r="K34" s="22"/>
      <c r="L34" s="22"/>
      <c r="M34" s="22"/>
      <c r="N34" s="22"/>
      <c r="O34" s="22"/>
      <c r="P34" s="22"/>
    </row>
    <row r="35" spans="1:16" ht="39" customHeight="1" x14ac:dyDescent="0.15">
      <c r="A35" s="22"/>
      <c r="B35" s="35"/>
      <c r="C35" s="1212" t="s">
        <v>557</v>
      </c>
      <c r="D35" s="1213"/>
      <c r="E35" s="1214"/>
      <c r="F35" s="36">
        <v>0.35</v>
      </c>
      <c r="G35" s="37">
        <v>0.44</v>
      </c>
      <c r="H35" s="37">
        <v>0.37</v>
      </c>
      <c r="I35" s="37">
        <v>0.4</v>
      </c>
      <c r="J35" s="38">
        <v>0.31</v>
      </c>
      <c r="K35" s="22"/>
      <c r="L35" s="22"/>
      <c r="M35" s="22"/>
      <c r="N35" s="22"/>
      <c r="O35" s="22"/>
      <c r="P35" s="22"/>
    </row>
    <row r="36" spans="1:16" ht="39" customHeight="1" x14ac:dyDescent="0.15">
      <c r="A36" s="22"/>
      <c r="B36" s="35"/>
      <c r="C36" s="1212" t="s">
        <v>558</v>
      </c>
      <c r="D36" s="1213"/>
      <c r="E36" s="1214"/>
      <c r="F36" s="36">
        <v>0.36</v>
      </c>
      <c r="G36" s="37">
        <v>0.36</v>
      </c>
      <c r="H36" s="37">
        <v>0.36</v>
      </c>
      <c r="I36" s="37">
        <v>0.35</v>
      </c>
      <c r="J36" s="38">
        <v>0.27</v>
      </c>
      <c r="K36" s="22"/>
      <c r="L36" s="22"/>
      <c r="M36" s="22"/>
      <c r="N36" s="22"/>
      <c r="O36" s="22"/>
      <c r="P36" s="22"/>
    </row>
    <row r="37" spans="1:16" ht="39" customHeight="1" x14ac:dyDescent="0.15">
      <c r="A37" s="22"/>
      <c r="B37" s="35"/>
      <c r="C37" s="1212" t="s">
        <v>559</v>
      </c>
      <c r="D37" s="1213"/>
      <c r="E37" s="1214"/>
      <c r="F37" s="36">
        <v>0</v>
      </c>
      <c r="G37" s="37">
        <v>0.01</v>
      </c>
      <c r="H37" s="37">
        <v>0.01</v>
      </c>
      <c r="I37" s="37">
        <v>0.01</v>
      </c>
      <c r="J37" s="38">
        <v>0.01</v>
      </c>
      <c r="K37" s="22"/>
      <c r="L37" s="22"/>
      <c r="M37" s="22"/>
      <c r="N37" s="22"/>
      <c r="O37" s="22"/>
      <c r="P37" s="22"/>
    </row>
    <row r="38" spans="1:16" ht="39" customHeight="1" x14ac:dyDescent="0.15">
      <c r="A38" s="22"/>
      <c r="B38" s="35"/>
      <c r="C38" s="1212" t="s">
        <v>560</v>
      </c>
      <c r="D38" s="1213"/>
      <c r="E38" s="1214"/>
      <c r="F38" s="36">
        <v>0</v>
      </c>
      <c r="G38" s="37">
        <v>0</v>
      </c>
      <c r="H38" s="37">
        <v>0</v>
      </c>
      <c r="I38" s="37">
        <v>0</v>
      </c>
      <c r="J38" s="38">
        <v>0</v>
      </c>
      <c r="K38" s="22"/>
      <c r="L38" s="22"/>
      <c r="M38" s="22"/>
      <c r="N38" s="22"/>
      <c r="O38" s="22"/>
      <c r="P38" s="22"/>
    </row>
    <row r="39" spans="1:16" ht="39" customHeight="1" x14ac:dyDescent="0.15">
      <c r="A39" s="22"/>
      <c r="B39" s="35"/>
      <c r="C39" s="1212"/>
      <c r="D39" s="1213"/>
      <c r="E39" s="1214"/>
      <c r="F39" s="36"/>
      <c r="G39" s="37"/>
      <c r="H39" s="37"/>
      <c r="I39" s="37"/>
      <c r="J39" s="38"/>
      <c r="K39" s="22"/>
      <c r="L39" s="22"/>
      <c r="M39" s="22"/>
      <c r="N39" s="22"/>
      <c r="O39" s="22"/>
      <c r="P39" s="22"/>
    </row>
    <row r="40" spans="1:16" ht="39" customHeight="1" x14ac:dyDescent="0.15">
      <c r="A40" s="22"/>
      <c r="B40" s="35"/>
      <c r="C40" s="1212"/>
      <c r="D40" s="1213"/>
      <c r="E40" s="1214"/>
      <c r="F40" s="36"/>
      <c r="G40" s="37"/>
      <c r="H40" s="37"/>
      <c r="I40" s="37"/>
      <c r="J40" s="38"/>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561</v>
      </c>
      <c r="D42" s="1213"/>
      <c r="E42" s="1214"/>
      <c r="F42" s="36" t="s">
        <v>507</v>
      </c>
      <c r="G42" s="37" t="s">
        <v>507</v>
      </c>
      <c r="H42" s="37" t="s">
        <v>507</v>
      </c>
      <c r="I42" s="37" t="s">
        <v>507</v>
      </c>
      <c r="J42" s="38" t="s">
        <v>507</v>
      </c>
      <c r="K42" s="22"/>
      <c r="L42" s="22"/>
      <c r="M42" s="22"/>
      <c r="N42" s="22"/>
      <c r="O42" s="22"/>
      <c r="P42" s="22"/>
    </row>
    <row r="43" spans="1:16" ht="39" customHeight="1" thickBot="1" x14ac:dyDescent="0.2">
      <c r="A43" s="22"/>
      <c r="B43" s="40"/>
      <c r="C43" s="1215" t="s">
        <v>562</v>
      </c>
      <c r="D43" s="1216"/>
      <c r="E43" s="1217"/>
      <c r="F43" s="41">
        <v>0</v>
      </c>
      <c r="G43" s="42">
        <v>0</v>
      </c>
      <c r="H43" s="42">
        <v>0</v>
      </c>
      <c r="I43" s="42">
        <v>0</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ZePA666GuhmyRijoqp9k0nAnTDQ6vrEx4c3GIFod7pkgCG5xU89HHV0CiLRHH2oh7Vv4S2f3qRCwJucLF/EJg==" saltValue="oR5pGez5/17bdjnVLHn7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8" t="s">
        <v>10</v>
      </c>
      <c r="C45" s="1239"/>
      <c r="D45" s="58"/>
      <c r="E45" s="1244" t="s">
        <v>11</v>
      </c>
      <c r="F45" s="1244"/>
      <c r="G45" s="1244"/>
      <c r="H45" s="1244"/>
      <c r="I45" s="1244"/>
      <c r="J45" s="1245"/>
      <c r="K45" s="59">
        <v>3713</v>
      </c>
      <c r="L45" s="60">
        <v>3583</v>
      </c>
      <c r="M45" s="60">
        <v>3525</v>
      </c>
      <c r="N45" s="60">
        <v>3675</v>
      </c>
      <c r="O45" s="61">
        <v>3263</v>
      </c>
      <c r="P45" s="48"/>
      <c r="Q45" s="48"/>
      <c r="R45" s="48"/>
      <c r="S45" s="48"/>
      <c r="T45" s="48"/>
      <c r="U45" s="48"/>
    </row>
    <row r="46" spans="1:21" ht="30.75" customHeight="1" x14ac:dyDescent="0.15">
      <c r="A46" s="48"/>
      <c r="B46" s="1240"/>
      <c r="C46" s="1241"/>
      <c r="D46" s="62"/>
      <c r="E46" s="1222" t="s">
        <v>12</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40"/>
      <c r="C47" s="1241"/>
      <c r="D47" s="62"/>
      <c r="E47" s="1222" t="s">
        <v>13</v>
      </c>
      <c r="F47" s="1222"/>
      <c r="G47" s="1222"/>
      <c r="H47" s="1222"/>
      <c r="I47" s="1222"/>
      <c r="J47" s="1223"/>
      <c r="K47" s="63">
        <v>573</v>
      </c>
      <c r="L47" s="64">
        <v>448</v>
      </c>
      <c r="M47" s="64">
        <v>510</v>
      </c>
      <c r="N47" s="64">
        <v>538</v>
      </c>
      <c r="O47" s="65">
        <v>582</v>
      </c>
      <c r="P47" s="48"/>
      <c r="Q47" s="48"/>
      <c r="R47" s="48"/>
      <c r="S47" s="48"/>
      <c r="T47" s="48"/>
      <c r="U47" s="48"/>
    </row>
    <row r="48" spans="1:21" ht="30.75" customHeight="1" x14ac:dyDescent="0.15">
      <c r="A48" s="48"/>
      <c r="B48" s="1240"/>
      <c r="C48" s="1241"/>
      <c r="D48" s="62"/>
      <c r="E48" s="1222" t="s">
        <v>14</v>
      </c>
      <c r="F48" s="1222"/>
      <c r="G48" s="1222"/>
      <c r="H48" s="1222"/>
      <c r="I48" s="1222"/>
      <c r="J48" s="1223"/>
      <c r="K48" s="63">
        <v>160</v>
      </c>
      <c r="L48" s="64">
        <v>155</v>
      </c>
      <c r="M48" s="64">
        <v>155</v>
      </c>
      <c r="N48" s="64">
        <v>158</v>
      </c>
      <c r="O48" s="65">
        <v>116</v>
      </c>
      <c r="P48" s="48"/>
      <c r="Q48" s="48"/>
      <c r="R48" s="48"/>
      <c r="S48" s="48"/>
      <c r="T48" s="48"/>
      <c r="U48" s="48"/>
    </row>
    <row r="49" spans="1:21" ht="30.75" customHeight="1" x14ac:dyDescent="0.15">
      <c r="A49" s="48"/>
      <c r="B49" s="1240"/>
      <c r="C49" s="1241"/>
      <c r="D49" s="62"/>
      <c r="E49" s="1222" t="s">
        <v>15</v>
      </c>
      <c r="F49" s="1222"/>
      <c r="G49" s="1222"/>
      <c r="H49" s="1222"/>
      <c r="I49" s="1222"/>
      <c r="J49" s="1223"/>
      <c r="K49" s="63">
        <v>319</v>
      </c>
      <c r="L49" s="64">
        <v>192</v>
      </c>
      <c r="M49" s="64">
        <v>161</v>
      </c>
      <c r="N49" s="64">
        <v>174</v>
      </c>
      <c r="O49" s="65">
        <v>180</v>
      </c>
      <c r="P49" s="48"/>
      <c r="Q49" s="48"/>
      <c r="R49" s="48"/>
      <c r="S49" s="48"/>
      <c r="T49" s="48"/>
      <c r="U49" s="48"/>
    </row>
    <row r="50" spans="1:21" ht="30.75" customHeight="1" x14ac:dyDescent="0.15">
      <c r="A50" s="48"/>
      <c r="B50" s="1240"/>
      <c r="C50" s="1241"/>
      <c r="D50" s="62"/>
      <c r="E50" s="1222" t="s">
        <v>16</v>
      </c>
      <c r="F50" s="1222"/>
      <c r="G50" s="1222"/>
      <c r="H50" s="1222"/>
      <c r="I50" s="1222"/>
      <c r="J50" s="1223"/>
      <c r="K50" s="63">
        <v>2067</v>
      </c>
      <c r="L50" s="64">
        <v>1479</v>
      </c>
      <c r="M50" s="64">
        <v>1595</v>
      </c>
      <c r="N50" s="64">
        <v>1869</v>
      </c>
      <c r="O50" s="65">
        <v>2346</v>
      </c>
      <c r="P50" s="48"/>
      <c r="Q50" s="48"/>
      <c r="R50" s="48"/>
      <c r="S50" s="48"/>
      <c r="T50" s="48"/>
      <c r="U50" s="48"/>
    </row>
    <row r="51" spans="1:21" ht="30.75" customHeight="1" x14ac:dyDescent="0.15">
      <c r="A51" s="48"/>
      <c r="B51" s="1242"/>
      <c r="C51" s="1243"/>
      <c r="D51" s="66"/>
      <c r="E51" s="1222" t="s">
        <v>17</v>
      </c>
      <c r="F51" s="1222"/>
      <c r="G51" s="1222"/>
      <c r="H51" s="1222"/>
      <c r="I51" s="1222"/>
      <c r="J51" s="1223"/>
      <c r="K51" s="63" t="s">
        <v>507</v>
      </c>
      <c r="L51" s="64" t="s">
        <v>507</v>
      </c>
      <c r="M51" s="64" t="s">
        <v>507</v>
      </c>
      <c r="N51" s="64" t="s">
        <v>507</v>
      </c>
      <c r="O51" s="65" t="s">
        <v>507</v>
      </c>
      <c r="P51" s="48"/>
      <c r="Q51" s="48"/>
      <c r="R51" s="48"/>
      <c r="S51" s="48"/>
      <c r="T51" s="48"/>
      <c r="U51" s="48"/>
    </row>
    <row r="52" spans="1:21" ht="30.75" customHeight="1" x14ac:dyDescent="0.15">
      <c r="A52" s="48"/>
      <c r="B52" s="1220" t="s">
        <v>18</v>
      </c>
      <c r="C52" s="1221"/>
      <c r="D52" s="66"/>
      <c r="E52" s="1222" t="s">
        <v>19</v>
      </c>
      <c r="F52" s="1222"/>
      <c r="G52" s="1222"/>
      <c r="H52" s="1222"/>
      <c r="I52" s="1222"/>
      <c r="J52" s="1223"/>
      <c r="K52" s="63">
        <v>12962</v>
      </c>
      <c r="L52" s="64">
        <v>12625</v>
      </c>
      <c r="M52" s="64">
        <v>12288</v>
      </c>
      <c r="N52" s="64">
        <v>12035</v>
      </c>
      <c r="O52" s="65">
        <v>11767</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-6130</v>
      </c>
      <c r="L53" s="69">
        <v>-6768</v>
      </c>
      <c r="M53" s="69">
        <v>-6342</v>
      </c>
      <c r="N53" s="69">
        <v>-5621</v>
      </c>
      <c r="O53" s="70">
        <v>-5280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8" t="s">
        <v>24</v>
      </c>
      <c r="C57" s="1229"/>
      <c r="D57" s="1232" t="s">
        <v>25</v>
      </c>
      <c r="E57" s="1233"/>
      <c r="F57" s="1233"/>
      <c r="G57" s="1233"/>
      <c r="H57" s="1233"/>
      <c r="I57" s="1233"/>
      <c r="J57" s="1234"/>
      <c r="K57" s="83">
        <v>8584</v>
      </c>
      <c r="L57" s="84">
        <v>5222</v>
      </c>
      <c r="M57" s="84">
        <v>6324</v>
      </c>
      <c r="N57" s="84">
        <v>7604</v>
      </c>
      <c r="O57" s="85">
        <v>8368</v>
      </c>
    </row>
    <row r="58" spans="1:21" ht="31.5" customHeight="1" thickBot="1" x14ac:dyDescent="0.2">
      <c r="B58" s="1230"/>
      <c r="C58" s="1231"/>
      <c r="D58" s="1235" t="s">
        <v>26</v>
      </c>
      <c r="E58" s="1236"/>
      <c r="F58" s="1236"/>
      <c r="G58" s="1236"/>
      <c r="H58" s="1236"/>
      <c r="I58" s="1236"/>
      <c r="J58" s="1237"/>
      <c r="K58" s="86">
        <v>1572</v>
      </c>
      <c r="L58" s="87">
        <v>1239</v>
      </c>
      <c r="M58" s="87">
        <v>1319</v>
      </c>
      <c r="N58" s="87">
        <v>1504</v>
      </c>
      <c r="O58" s="88">
        <v>1528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ysFPBf1dyCfu8sc0Om5vcjZu2gUWK8rgJKdlhCalPyv0MRfpUkYC80LDXvlarGk9ClFcIu5gqJNbcXY53fShQ==" saltValue="a+yH4h7MlXVxGIuH0KPB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58" t="s">
        <v>29</v>
      </c>
      <c r="C41" s="1259"/>
      <c r="D41" s="102"/>
      <c r="E41" s="1260" t="s">
        <v>30</v>
      </c>
      <c r="F41" s="1260"/>
      <c r="G41" s="1260"/>
      <c r="H41" s="1261"/>
      <c r="I41" s="103">
        <v>49913</v>
      </c>
      <c r="J41" s="104">
        <v>54040</v>
      </c>
      <c r="K41" s="104">
        <v>55764</v>
      </c>
      <c r="L41" s="104">
        <v>57250</v>
      </c>
      <c r="M41" s="105">
        <v>56919</v>
      </c>
    </row>
    <row r="42" spans="2:13" ht="27.75" customHeight="1" x14ac:dyDescent="0.15">
      <c r="B42" s="1248"/>
      <c r="C42" s="1249"/>
      <c r="D42" s="106"/>
      <c r="E42" s="1252" t="s">
        <v>31</v>
      </c>
      <c r="F42" s="1252"/>
      <c r="G42" s="1252"/>
      <c r="H42" s="1253"/>
      <c r="I42" s="107">
        <v>22732</v>
      </c>
      <c r="J42" s="108">
        <v>20337</v>
      </c>
      <c r="K42" s="108">
        <v>20166</v>
      </c>
      <c r="L42" s="108">
        <v>21365</v>
      </c>
      <c r="M42" s="109">
        <v>24120</v>
      </c>
    </row>
    <row r="43" spans="2:13" ht="27.75" customHeight="1" x14ac:dyDescent="0.15">
      <c r="B43" s="1248"/>
      <c r="C43" s="1249"/>
      <c r="D43" s="106"/>
      <c r="E43" s="1252" t="s">
        <v>32</v>
      </c>
      <c r="F43" s="1252"/>
      <c r="G43" s="1252"/>
      <c r="H43" s="1253"/>
      <c r="I43" s="107">
        <v>1174</v>
      </c>
      <c r="J43" s="108">
        <v>1031</v>
      </c>
      <c r="K43" s="108">
        <v>880</v>
      </c>
      <c r="L43" s="108">
        <v>737</v>
      </c>
      <c r="M43" s="109">
        <v>616</v>
      </c>
    </row>
    <row r="44" spans="2:13" ht="27.75" customHeight="1" x14ac:dyDescent="0.15">
      <c r="B44" s="1248"/>
      <c r="C44" s="1249"/>
      <c r="D44" s="106"/>
      <c r="E44" s="1252" t="s">
        <v>33</v>
      </c>
      <c r="F44" s="1252"/>
      <c r="G44" s="1252"/>
      <c r="H44" s="1253"/>
      <c r="I44" s="107">
        <v>1784</v>
      </c>
      <c r="J44" s="108">
        <v>1875</v>
      </c>
      <c r="K44" s="108">
        <v>2225</v>
      </c>
      <c r="L44" s="108">
        <v>2224</v>
      </c>
      <c r="M44" s="109">
        <v>2262</v>
      </c>
    </row>
    <row r="45" spans="2:13" ht="27.75" customHeight="1" x14ac:dyDescent="0.15">
      <c r="B45" s="1248"/>
      <c r="C45" s="1249"/>
      <c r="D45" s="106"/>
      <c r="E45" s="1252" t="s">
        <v>34</v>
      </c>
      <c r="F45" s="1252"/>
      <c r="G45" s="1252"/>
      <c r="H45" s="1253"/>
      <c r="I45" s="107">
        <v>35562</v>
      </c>
      <c r="J45" s="108">
        <v>34018</v>
      </c>
      <c r="K45" s="108">
        <v>34391</v>
      </c>
      <c r="L45" s="108">
        <v>33711</v>
      </c>
      <c r="M45" s="109">
        <v>33873</v>
      </c>
    </row>
    <row r="46" spans="2:13" ht="27.75" customHeight="1" x14ac:dyDescent="0.15">
      <c r="B46" s="1248"/>
      <c r="C46" s="1249"/>
      <c r="D46" s="110"/>
      <c r="E46" s="1252" t="s">
        <v>35</v>
      </c>
      <c r="F46" s="1252"/>
      <c r="G46" s="1252"/>
      <c r="H46" s="1253"/>
      <c r="I46" s="107" t="s">
        <v>507</v>
      </c>
      <c r="J46" s="108" t="s">
        <v>507</v>
      </c>
      <c r="K46" s="108" t="s">
        <v>507</v>
      </c>
      <c r="L46" s="108" t="s">
        <v>507</v>
      </c>
      <c r="M46" s="109" t="s">
        <v>507</v>
      </c>
    </row>
    <row r="47" spans="2:13" ht="27.75" customHeight="1" x14ac:dyDescent="0.15">
      <c r="B47" s="1248"/>
      <c r="C47" s="1249"/>
      <c r="D47" s="111"/>
      <c r="E47" s="1262" t="s">
        <v>36</v>
      </c>
      <c r="F47" s="1263"/>
      <c r="G47" s="1263"/>
      <c r="H47" s="1264"/>
      <c r="I47" s="107" t="s">
        <v>507</v>
      </c>
      <c r="J47" s="108" t="s">
        <v>507</v>
      </c>
      <c r="K47" s="108" t="s">
        <v>507</v>
      </c>
      <c r="L47" s="108" t="s">
        <v>507</v>
      </c>
      <c r="M47" s="109" t="s">
        <v>507</v>
      </c>
    </row>
    <row r="48" spans="2:13" ht="27.75" customHeight="1" x14ac:dyDescent="0.15">
      <c r="B48" s="1248"/>
      <c r="C48" s="1249"/>
      <c r="D48" s="106"/>
      <c r="E48" s="1252" t="s">
        <v>37</v>
      </c>
      <c r="F48" s="1252"/>
      <c r="G48" s="1252"/>
      <c r="H48" s="1253"/>
      <c r="I48" s="107" t="s">
        <v>507</v>
      </c>
      <c r="J48" s="108" t="s">
        <v>507</v>
      </c>
      <c r="K48" s="108" t="s">
        <v>507</v>
      </c>
      <c r="L48" s="108" t="s">
        <v>507</v>
      </c>
      <c r="M48" s="109" t="s">
        <v>507</v>
      </c>
    </row>
    <row r="49" spans="2:13" ht="27.75" customHeight="1" x14ac:dyDescent="0.15">
      <c r="B49" s="1250"/>
      <c r="C49" s="1251"/>
      <c r="D49" s="106"/>
      <c r="E49" s="1252" t="s">
        <v>38</v>
      </c>
      <c r="F49" s="1252"/>
      <c r="G49" s="1252"/>
      <c r="H49" s="1253"/>
      <c r="I49" s="107" t="s">
        <v>507</v>
      </c>
      <c r="J49" s="108" t="s">
        <v>507</v>
      </c>
      <c r="K49" s="108" t="s">
        <v>507</v>
      </c>
      <c r="L49" s="108" t="s">
        <v>507</v>
      </c>
      <c r="M49" s="109" t="s">
        <v>507</v>
      </c>
    </row>
    <row r="50" spans="2:13" ht="27.75" customHeight="1" x14ac:dyDescent="0.15">
      <c r="B50" s="1246" t="s">
        <v>39</v>
      </c>
      <c r="C50" s="1247"/>
      <c r="D50" s="112"/>
      <c r="E50" s="1252" t="s">
        <v>40</v>
      </c>
      <c r="F50" s="1252"/>
      <c r="G50" s="1252"/>
      <c r="H50" s="1253"/>
      <c r="I50" s="107">
        <v>76732</v>
      </c>
      <c r="J50" s="108">
        <v>82922</v>
      </c>
      <c r="K50" s="108">
        <v>93225</v>
      </c>
      <c r="L50" s="108">
        <v>100430</v>
      </c>
      <c r="M50" s="109">
        <v>108584</v>
      </c>
    </row>
    <row r="51" spans="2:13" ht="27.75" customHeight="1" x14ac:dyDescent="0.15">
      <c r="B51" s="1248"/>
      <c r="C51" s="1249"/>
      <c r="D51" s="106"/>
      <c r="E51" s="1252" t="s">
        <v>41</v>
      </c>
      <c r="F51" s="1252"/>
      <c r="G51" s="1252"/>
      <c r="H51" s="1253"/>
      <c r="I51" s="107">
        <v>6289</v>
      </c>
      <c r="J51" s="108">
        <v>3796</v>
      </c>
      <c r="K51" s="108">
        <v>4824</v>
      </c>
      <c r="L51" s="108">
        <v>4712</v>
      </c>
      <c r="M51" s="109">
        <v>5660</v>
      </c>
    </row>
    <row r="52" spans="2:13" ht="27.75" customHeight="1" x14ac:dyDescent="0.15">
      <c r="B52" s="1250"/>
      <c r="C52" s="1251"/>
      <c r="D52" s="106"/>
      <c r="E52" s="1252" t="s">
        <v>42</v>
      </c>
      <c r="F52" s="1252"/>
      <c r="G52" s="1252"/>
      <c r="H52" s="1253"/>
      <c r="I52" s="107">
        <v>143710</v>
      </c>
      <c r="J52" s="108">
        <v>133618</v>
      </c>
      <c r="K52" s="108">
        <v>123618</v>
      </c>
      <c r="L52" s="108">
        <v>113241</v>
      </c>
      <c r="M52" s="109">
        <v>103219</v>
      </c>
    </row>
    <row r="53" spans="2:13" ht="27.75" customHeight="1" thickBot="1" x14ac:dyDescent="0.2">
      <c r="B53" s="1254" t="s">
        <v>43</v>
      </c>
      <c r="C53" s="1255"/>
      <c r="D53" s="113"/>
      <c r="E53" s="1256" t="s">
        <v>44</v>
      </c>
      <c r="F53" s="1256"/>
      <c r="G53" s="1256"/>
      <c r="H53" s="1257"/>
      <c r="I53" s="114">
        <v>-115565</v>
      </c>
      <c r="J53" s="115">
        <v>-109034</v>
      </c>
      <c r="K53" s="115">
        <v>-108241</v>
      </c>
      <c r="L53" s="115">
        <v>-103096</v>
      </c>
      <c r="M53" s="116">
        <v>-99671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vz1+xQSszwwn5I2XwOPge2Lh2ffhzdg0T8Wizsd0E6xZVwC6ZzPt1863y2i0FeVnNSI0j7MawcZ8Zju2q3wPw==" saltValue="sWwxztmdTRXB9wMOhkbd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73" t="s">
        <v>47</v>
      </c>
      <c r="D55" s="1273"/>
      <c r="E55" s="1274"/>
      <c r="F55" s="128">
        <v>41812</v>
      </c>
      <c r="G55" s="128">
        <v>43113</v>
      </c>
      <c r="H55" s="129">
        <v>45671</v>
      </c>
    </row>
    <row r="56" spans="2:8" ht="52.5" customHeight="1" x14ac:dyDescent="0.15">
      <c r="B56" s="130"/>
      <c r="C56" s="1275" t="s">
        <v>48</v>
      </c>
      <c r="D56" s="1275"/>
      <c r="E56" s="1276"/>
      <c r="F56" s="131">
        <v>2957</v>
      </c>
      <c r="G56" s="131">
        <v>2879</v>
      </c>
      <c r="H56" s="132">
        <v>2701</v>
      </c>
    </row>
    <row r="57" spans="2:8" ht="53.25" customHeight="1" x14ac:dyDescent="0.15">
      <c r="B57" s="130"/>
      <c r="C57" s="1277" t="s">
        <v>49</v>
      </c>
      <c r="D57" s="1277"/>
      <c r="E57" s="1278"/>
      <c r="F57" s="133">
        <v>35929</v>
      </c>
      <c r="G57" s="133">
        <v>40883</v>
      </c>
      <c r="H57" s="134">
        <v>45751</v>
      </c>
    </row>
    <row r="58" spans="2:8" ht="45.75" customHeight="1" x14ac:dyDescent="0.15">
      <c r="B58" s="135"/>
      <c r="C58" s="1265" t="s">
        <v>586</v>
      </c>
      <c r="D58" s="1266"/>
      <c r="E58" s="1267"/>
      <c r="F58" s="136">
        <v>19890</v>
      </c>
      <c r="G58" s="136">
        <v>22910</v>
      </c>
      <c r="H58" s="137">
        <v>26932</v>
      </c>
    </row>
    <row r="59" spans="2:8" ht="45.75" customHeight="1" x14ac:dyDescent="0.15">
      <c r="B59" s="135"/>
      <c r="C59" s="1265" t="s">
        <v>587</v>
      </c>
      <c r="D59" s="1266"/>
      <c r="E59" s="1267"/>
      <c r="F59" s="136">
        <v>5505</v>
      </c>
      <c r="G59" s="136">
        <v>6508</v>
      </c>
      <c r="H59" s="137">
        <v>6513</v>
      </c>
    </row>
    <row r="60" spans="2:8" ht="45.75" customHeight="1" x14ac:dyDescent="0.15">
      <c r="B60" s="135"/>
      <c r="C60" s="1265" t="s">
        <v>588</v>
      </c>
      <c r="D60" s="1266"/>
      <c r="E60" s="1267"/>
      <c r="F60" s="136">
        <v>3608</v>
      </c>
      <c r="G60" s="136">
        <v>4313</v>
      </c>
      <c r="H60" s="137">
        <v>5017</v>
      </c>
    </row>
    <row r="61" spans="2:8" ht="45.75" customHeight="1" x14ac:dyDescent="0.15">
      <c r="B61" s="135"/>
      <c r="C61" s="1265" t="s">
        <v>589</v>
      </c>
      <c r="D61" s="1266"/>
      <c r="E61" s="1267"/>
      <c r="F61" s="136">
        <v>3470</v>
      </c>
      <c r="G61" s="136">
        <v>3573</v>
      </c>
      <c r="H61" s="137">
        <v>3689</v>
      </c>
    </row>
    <row r="62" spans="2:8" ht="45.75" customHeight="1" thickBot="1" x14ac:dyDescent="0.2">
      <c r="B62" s="138"/>
      <c r="C62" s="1268" t="s">
        <v>590</v>
      </c>
      <c r="D62" s="1269"/>
      <c r="E62" s="1270"/>
      <c r="F62" s="139">
        <v>1831</v>
      </c>
      <c r="G62" s="139">
        <v>1882</v>
      </c>
      <c r="H62" s="140">
        <v>1888</v>
      </c>
    </row>
    <row r="63" spans="2:8" ht="52.5" customHeight="1" thickBot="1" x14ac:dyDescent="0.2">
      <c r="B63" s="141"/>
      <c r="C63" s="1271" t="s">
        <v>50</v>
      </c>
      <c r="D63" s="1271"/>
      <c r="E63" s="1272"/>
      <c r="F63" s="142">
        <v>80698</v>
      </c>
      <c r="G63" s="142">
        <v>86875</v>
      </c>
      <c r="H63" s="143">
        <v>94123</v>
      </c>
    </row>
    <row r="64" spans="2:8" ht="15" customHeight="1" x14ac:dyDescent="0.15"/>
  </sheetData>
  <sheetProtection algorithmName="SHA-512" hashValue="sd5QH0PqYyNycaTvbd2A/9BoTdHCoUIdY33OMsgLES7ZDkYhYjn9xPz1+DDHod5Bg4P7NTTAMpr5pe07KFem5g==" saltValue="JA0I9nVGMLbXn5eqgKXk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27434</v>
      </c>
      <c r="E3" s="162"/>
      <c r="F3" s="163">
        <v>43773</v>
      </c>
      <c r="G3" s="164"/>
      <c r="H3" s="165"/>
    </row>
    <row r="4" spans="1:8" x14ac:dyDescent="0.15">
      <c r="A4" s="166"/>
      <c r="B4" s="167"/>
      <c r="C4" s="168"/>
      <c r="D4" s="169">
        <v>21881</v>
      </c>
      <c r="E4" s="170"/>
      <c r="F4" s="171">
        <v>30346</v>
      </c>
      <c r="G4" s="172"/>
      <c r="H4" s="173"/>
    </row>
    <row r="5" spans="1:8" x14ac:dyDescent="0.15">
      <c r="A5" s="154" t="s">
        <v>541</v>
      </c>
      <c r="B5" s="159"/>
      <c r="C5" s="160"/>
      <c r="D5" s="161">
        <v>39973</v>
      </c>
      <c r="E5" s="162"/>
      <c r="F5" s="163">
        <v>51565</v>
      </c>
      <c r="G5" s="164"/>
      <c r="H5" s="165"/>
    </row>
    <row r="6" spans="1:8" x14ac:dyDescent="0.15">
      <c r="A6" s="166"/>
      <c r="B6" s="167"/>
      <c r="C6" s="168"/>
      <c r="D6" s="169">
        <v>28231</v>
      </c>
      <c r="E6" s="170"/>
      <c r="F6" s="171">
        <v>35359</v>
      </c>
      <c r="G6" s="172"/>
      <c r="H6" s="173"/>
    </row>
    <row r="7" spans="1:8" x14ac:dyDescent="0.15">
      <c r="A7" s="154" t="s">
        <v>542</v>
      </c>
      <c r="B7" s="159"/>
      <c r="C7" s="160"/>
      <c r="D7" s="161">
        <v>27916</v>
      </c>
      <c r="E7" s="162"/>
      <c r="F7" s="163">
        <v>46686</v>
      </c>
      <c r="G7" s="164"/>
      <c r="H7" s="165"/>
    </row>
    <row r="8" spans="1:8" x14ac:dyDescent="0.15">
      <c r="A8" s="166"/>
      <c r="B8" s="167"/>
      <c r="C8" s="168"/>
      <c r="D8" s="169">
        <v>22693</v>
      </c>
      <c r="E8" s="170"/>
      <c r="F8" s="171">
        <v>32595</v>
      </c>
      <c r="G8" s="172"/>
      <c r="H8" s="173"/>
    </row>
    <row r="9" spans="1:8" x14ac:dyDescent="0.15">
      <c r="A9" s="154" t="s">
        <v>543</v>
      </c>
      <c r="B9" s="159"/>
      <c r="C9" s="160"/>
      <c r="D9" s="161">
        <v>39258</v>
      </c>
      <c r="E9" s="162"/>
      <c r="F9" s="163">
        <v>49796</v>
      </c>
      <c r="G9" s="164"/>
      <c r="H9" s="165"/>
    </row>
    <row r="10" spans="1:8" x14ac:dyDescent="0.15">
      <c r="A10" s="166"/>
      <c r="B10" s="167"/>
      <c r="C10" s="168"/>
      <c r="D10" s="169">
        <v>32652</v>
      </c>
      <c r="E10" s="170"/>
      <c r="F10" s="171">
        <v>37281</v>
      </c>
      <c r="G10" s="172"/>
      <c r="H10" s="173"/>
    </row>
    <row r="11" spans="1:8" x14ac:dyDescent="0.15">
      <c r="A11" s="154" t="s">
        <v>544</v>
      </c>
      <c r="B11" s="159"/>
      <c r="C11" s="160"/>
      <c r="D11" s="161">
        <v>36625</v>
      </c>
      <c r="E11" s="162"/>
      <c r="F11" s="163">
        <v>51681</v>
      </c>
      <c r="G11" s="164"/>
      <c r="H11" s="165"/>
    </row>
    <row r="12" spans="1:8" x14ac:dyDescent="0.15">
      <c r="A12" s="166"/>
      <c r="B12" s="167"/>
      <c r="C12" s="174"/>
      <c r="D12" s="169">
        <v>32729</v>
      </c>
      <c r="E12" s="170"/>
      <c r="F12" s="171">
        <v>37226</v>
      </c>
      <c r="G12" s="172"/>
      <c r="H12" s="173"/>
    </row>
    <row r="13" spans="1:8" x14ac:dyDescent="0.15">
      <c r="A13" s="154"/>
      <c r="B13" s="159"/>
      <c r="C13" s="175"/>
      <c r="D13" s="176">
        <v>34241</v>
      </c>
      <c r="E13" s="177"/>
      <c r="F13" s="178">
        <v>48700</v>
      </c>
      <c r="G13" s="179"/>
      <c r="H13" s="165"/>
    </row>
    <row r="14" spans="1:8" x14ac:dyDescent="0.15">
      <c r="A14" s="166"/>
      <c r="B14" s="167"/>
      <c r="C14" s="168"/>
      <c r="D14" s="169">
        <v>27637</v>
      </c>
      <c r="E14" s="170"/>
      <c r="F14" s="171">
        <v>34561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3.74</v>
      </c>
      <c r="C19" s="180">
        <f>ROUND(VALUE(SUBSTITUTE(実質収支比率等に係る経年分析!G$48,"▲","-")),2)</f>
        <v>4.3899999999999997</v>
      </c>
      <c r="D19" s="180">
        <f>ROUND(VALUE(SUBSTITUTE(実質収支比率等に係る経年分析!H$48,"▲","-")),2)</f>
        <v>5</v>
      </c>
      <c r="E19" s="180">
        <f>ROUND(VALUE(SUBSTITUTE(実質収支比率等に係る経年分析!I$48,"▲","-")),2)</f>
        <v>3.67</v>
      </c>
      <c r="F19" s="180">
        <f>ROUND(VALUE(SUBSTITUTE(実質収支比率等に係る経年分析!J$48,"▲","-")),2)</f>
        <v>3.29</v>
      </c>
    </row>
    <row r="20" spans="1:11" x14ac:dyDescent="0.15">
      <c r="A20" s="180" t="s">
        <v>54</v>
      </c>
      <c r="B20" s="180">
        <f>ROUND(VALUE(SUBSTITUTE(実質収支比率等に係る経年分析!F$47,"▲","-")),2)</f>
        <v>20.8</v>
      </c>
      <c r="C20" s="180">
        <f>ROUND(VALUE(SUBSTITUTE(実質収支比率等に係る経年分析!G$47,"▲","-")),2)</f>
        <v>23.12</v>
      </c>
      <c r="D20" s="180">
        <f>ROUND(VALUE(SUBSTITUTE(実質収支比率等に係る経年分析!H$47,"▲","-")),2)</f>
        <v>25.72</v>
      </c>
      <c r="E20" s="180">
        <f>ROUND(VALUE(SUBSTITUTE(実質収支比率等に係る経年分析!I$47,"▲","-")),2)</f>
        <v>25.83</v>
      </c>
      <c r="F20" s="180">
        <f>ROUND(VALUE(SUBSTITUTE(実質収支比率等に係る経年分析!J$47,"▲","-")),2)</f>
        <v>26.19</v>
      </c>
    </row>
    <row r="21" spans="1:11" x14ac:dyDescent="0.15">
      <c r="A21" s="180" t="s">
        <v>55</v>
      </c>
      <c r="B21" s="180">
        <f>IF(ISNUMBER(VALUE(SUBSTITUTE(実質収支比率等に係る経年分析!F$49,"▲","-"))),ROUND(VALUE(SUBSTITUTE(実質収支比率等に係る経年分析!F$49,"▲","-")),2),NA())</f>
        <v>5.47</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-2.85</v>
      </c>
      <c r="F21" s="180">
        <f>IF(ISNUMBER(VALUE(SUBSTITUTE(実質収支比率等に係る経年分析!J$49,"▲","-"))),ROUND(VALUE(SUBSTITUTE(実質収支比率等に係る経年分析!J$49,"▲","-")),2),NA())</f>
        <v>-0.51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公共駐車場会計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0.27</v>
      </c>
    </row>
    <row r="35" spans="1:16" x14ac:dyDescent="0.15">
      <c r="A35" s="181" t="str">
        <f>IF(連結実質赤字比率に係る赤字・黒字の構成分析!C$35="",NA(),連結実質赤字比率に係る赤字・黒字の構成分析!C$35)</f>
        <v>介護保険会計（保険事業勘定）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12962</v>
      </c>
      <c r="E42" s="182"/>
      <c r="F42" s="182"/>
      <c r="G42" s="182">
        <f>'実質公債費比率（分子）の構造'!L$52</f>
        <v>12625</v>
      </c>
      <c r="H42" s="182"/>
      <c r="I42" s="182"/>
      <c r="J42" s="182">
        <f>'実質公債費比率（分子）の構造'!M$52</f>
        <v>12288</v>
      </c>
      <c r="K42" s="182"/>
      <c r="L42" s="182"/>
      <c r="M42" s="182">
        <f>'実質公債費比率（分子）の構造'!N$52</f>
        <v>12035</v>
      </c>
      <c r="N42" s="182"/>
      <c r="O42" s="182"/>
      <c r="P42" s="182">
        <f>'実質公債費比率（分子）の構造'!O$52</f>
        <v>11767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2067</v>
      </c>
      <c r="C44" s="182"/>
      <c r="D44" s="182"/>
      <c r="E44" s="182">
        <f>'実質公債費比率（分子）の構造'!L$50</f>
        <v>1479</v>
      </c>
      <c r="F44" s="182"/>
      <c r="G44" s="182"/>
      <c r="H44" s="182">
        <f>'実質公債費比率（分子）の構造'!M$50</f>
        <v>1595</v>
      </c>
      <c r="I44" s="182"/>
      <c r="J44" s="182"/>
      <c r="K44" s="182">
        <f>'実質公債費比率（分子）の構造'!N$50</f>
        <v>1869</v>
      </c>
      <c r="L44" s="182"/>
      <c r="M44" s="182"/>
      <c r="N44" s="182">
        <f>'実質公債費比率（分子）の構造'!O$50</f>
        <v>2346</v>
      </c>
      <c r="O44" s="182"/>
      <c r="P44" s="182"/>
    </row>
    <row r="45" spans="1:16" x14ac:dyDescent="0.15">
      <c r="A45" s="182" t="s">
        <v>65</v>
      </c>
      <c r="B45" s="182">
        <f>'実質公債費比率（分子）の構造'!K$49</f>
        <v>319</v>
      </c>
      <c r="C45" s="182"/>
      <c r="D45" s="182"/>
      <c r="E45" s="182">
        <f>'実質公債費比率（分子）の構造'!L$49</f>
        <v>192</v>
      </c>
      <c r="F45" s="182"/>
      <c r="G45" s="182"/>
      <c r="H45" s="182">
        <f>'実質公債費比率（分子）の構造'!M$49</f>
        <v>161</v>
      </c>
      <c r="I45" s="182"/>
      <c r="J45" s="182"/>
      <c r="K45" s="182">
        <f>'実質公債費比率（分子）の構造'!N$49</f>
        <v>174</v>
      </c>
      <c r="L45" s="182"/>
      <c r="M45" s="182"/>
      <c r="N45" s="182">
        <f>'実質公債費比率（分子）の構造'!O$49</f>
        <v>180</v>
      </c>
      <c r="O45" s="182"/>
      <c r="P45" s="182"/>
    </row>
    <row r="46" spans="1:16" x14ac:dyDescent="0.15">
      <c r="A46" s="182" t="s">
        <v>66</v>
      </c>
      <c r="B46" s="182">
        <f>'実質公債費比率（分子）の構造'!K$48</f>
        <v>160</v>
      </c>
      <c r="C46" s="182"/>
      <c r="D46" s="182"/>
      <c r="E46" s="182">
        <f>'実質公債費比率（分子）の構造'!L$48</f>
        <v>155</v>
      </c>
      <c r="F46" s="182"/>
      <c r="G46" s="182"/>
      <c r="H46" s="182">
        <f>'実質公債費比率（分子）の構造'!M$48</f>
        <v>155</v>
      </c>
      <c r="I46" s="182"/>
      <c r="J46" s="182"/>
      <c r="K46" s="182">
        <f>'実質公債費比率（分子）の構造'!N$48</f>
        <v>158</v>
      </c>
      <c r="L46" s="182"/>
      <c r="M46" s="182"/>
      <c r="N46" s="182">
        <f>'実質公債費比率（分子）の構造'!O$48</f>
        <v>116</v>
      </c>
      <c r="O46" s="182"/>
      <c r="P46" s="182"/>
    </row>
    <row r="47" spans="1:16" x14ac:dyDescent="0.15">
      <c r="A47" s="182" t="s">
        <v>67</v>
      </c>
      <c r="B47" s="182">
        <f>'実質公債費比率（分子）の構造'!K$47</f>
        <v>573</v>
      </c>
      <c r="C47" s="182"/>
      <c r="D47" s="182"/>
      <c r="E47" s="182">
        <f>'実質公債費比率（分子）の構造'!L$47</f>
        <v>448</v>
      </c>
      <c r="F47" s="182"/>
      <c r="G47" s="182"/>
      <c r="H47" s="182">
        <f>'実質公債費比率（分子）の構造'!M$47</f>
        <v>510</v>
      </c>
      <c r="I47" s="182"/>
      <c r="J47" s="182"/>
      <c r="K47" s="182">
        <f>'実質公債費比率（分子）の構造'!N$47</f>
        <v>538</v>
      </c>
      <c r="L47" s="182"/>
      <c r="M47" s="182"/>
      <c r="N47" s="182">
        <f>'実質公債費比率（分子）の構造'!O$47</f>
        <v>582</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3713</v>
      </c>
      <c r="C49" s="182"/>
      <c r="D49" s="182"/>
      <c r="E49" s="182">
        <f>'実質公債費比率（分子）の構造'!L$45</f>
        <v>3583</v>
      </c>
      <c r="F49" s="182"/>
      <c r="G49" s="182"/>
      <c r="H49" s="182">
        <f>'実質公債費比率（分子）の構造'!M$45</f>
        <v>3525</v>
      </c>
      <c r="I49" s="182"/>
      <c r="J49" s="182"/>
      <c r="K49" s="182">
        <f>'実質公債費比率（分子）の構造'!N$45</f>
        <v>3675</v>
      </c>
      <c r="L49" s="182"/>
      <c r="M49" s="182"/>
      <c r="N49" s="182">
        <f>'実質公債費比率（分子）の構造'!O$45</f>
        <v>3263</v>
      </c>
      <c r="O49" s="182"/>
      <c r="P49" s="182"/>
    </row>
    <row r="50" spans="1:16" x14ac:dyDescent="0.15">
      <c r="A50" s="182" t="s">
        <v>70</v>
      </c>
      <c r="B50" s="182" t="e">
        <f>NA()</f>
        <v>#N/A</v>
      </c>
      <c r="C50" s="182">
        <f>IF(ISNUMBER('実質公債費比率（分子）の構造'!K$53),'実質公債費比率（分子）の構造'!K$53,NA())</f>
        <v>-6130</v>
      </c>
      <c r="D50" s="182" t="e">
        <f>NA()</f>
        <v>#N/A</v>
      </c>
      <c r="E50" s="182" t="e">
        <f>NA()</f>
        <v>#N/A</v>
      </c>
      <c r="F50" s="182">
        <f>IF(ISNUMBER('実質公債費比率（分子）の構造'!L$53),'実質公債費比率（分子）の構造'!L$53,NA())</f>
        <v>-6768</v>
      </c>
      <c r="G50" s="182" t="e">
        <f>NA()</f>
        <v>#N/A</v>
      </c>
      <c r="H50" s="182" t="e">
        <f>NA()</f>
        <v>#N/A</v>
      </c>
      <c r="I50" s="182">
        <f>IF(ISNUMBER('実質公債費比率（分子）の構造'!M$53),'実質公債費比率（分子）の構造'!M$53,NA())</f>
        <v>-6342</v>
      </c>
      <c r="J50" s="182" t="e">
        <f>NA()</f>
        <v>#N/A</v>
      </c>
      <c r="K50" s="182" t="e">
        <f>NA()</f>
        <v>#N/A</v>
      </c>
      <c r="L50" s="182">
        <f>IF(ISNUMBER('実質公債費比率（分子）の構造'!N$53),'実質公債費比率（分子）の構造'!N$53,NA())</f>
        <v>-5621</v>
      </c>
      <c r="M50" s="182" t="e">
        <f>NA()</f>
        <v>#N/A</v>
      </c>
      <c r="N50" s="182" t="e">
        <f>NA()</f>
        <v>#N/A</v>
      </c>
      <c r="O50" s="182">
        <f>IF(ISNUMBER('実質公債費比率（分子）の構造'!O$53),'実質公債費比率（分子）の構造'!O$53,NA())</f>
        <v>-5280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143710</v>
      </c>
      <c r="E56" s="181"/>
      <c r="F56" s="181"/>
      <c r="G56" s="181">
        <f>'将来負担比率（分子）の構造'!J$52</f>
        <v>133618</v>
      </c>
      <c r="H56" s="181"/>
      <c r="I56" s="181"/>
      <c r="J56" s="181">
        <f>'将来負担比率（分子）の構造'!K$52</f>
        <v>123618</v>
      </c>
      <c r="K56" s="181"/>
      <c r="L56" s="181"/>
      <c r="M56" s="181">
        <f>'将来負担比率（分子）の構造'!L$52</f>
        <v>113241</v>
      </c>
      <c r="N56" s="181"/>
      <c r="O56" s="181"/>
      <c r="P56" s="181">
        <f>'将来負担比率（分子）の構造'!M$52</f>
        <v>103219</v>
      </c>
    </row>
    <row r="57" spans="1:16" x14ac:dyDescent="0.15">
      <c r="A57" s="181" t="s">
        <v>41</v>
      </c>
      <c r="B57" s="181"/>
      <c r="C57" s="181"/>
      <c r="D57" s="181">
        <f>'将来負担比率（分子）の構造'!I$51</f>
        <v>6289</v>
      </c>
      <c r="E57" s="181"/>
      <c r="F57" s="181"/>
      <c r="G57" s="181">
        <f>'将来負担比率（分子）の構造'!J$51</f>
        <v>3796</v>
      </c>
      <c r="H57" s="181"/>
      <c r="I57" s="181"/>
      <c r="J57" s="181">
        <f>'将来負担比率（分子）の構造'!K$51</f>
        <v>4824</v>
      </c>
      <c r="K57" s="181"/>
      <c r="L57" s="181"/>
      <c r="M57" s="181">
        <f>'将来負担比率（分子）の構造'!L$51</f>
        <v>4712</v>
      </c>
      <c r="N57" s="181"/>
      <c r="O57" s="181"/>
      <c r="P57" s="181">
        <f>'将来負担比率（分子）の構造'!M$51</f>
        <v>5660</v>
      </c>
    </row>
    <row r="58" spans="1:16" x14ac:dyDescent="0.15">
      <c r="A58" s="181" t="s">
        <v>40</v>
      </c>
      <c r="B58" s="181"/>
      <c r="C58" s="181"/>
      <c r="D58" s="181">
        <f>'将来負担比率（分子）の構造'!I$50</f>
        <v>76732</v>
      </c>
      <c r="E58" s="181"/>
      <c r="F58" s="181"/>
      <c r="G58" s="181">
        <f>'将来負担比率（分子）の構造'!J$50</f>
        <v>82922</v>
      </c>
      <c r="H58" s="181"/>
      <c r="I58" s="181"/>
      <c r="J58" s="181">
        <f>'将来負担比率（分子）の構造'!K$50</f>
        <v>93225</v>
      </c>
      <c r="K58" s="181"/>
      <c r="L58" s="181"/>
      <c r="M58" s="181">
        <f>'将来負担比率（分子）の構造'!L$50</f>
        <v>100430</v>
      </c>
      <c r="N58" s="181"/>
      <c r="O58" s="181"/>
      <c r="P58" s="181">
        <f>'将来負担比率（分子）の構造'!M$50</f>
        <v>108584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35562</v>
      </c>
      <c r="C62" s="181"/>
      <c r="D62" s="181"/>
      <c r="E62" s="181">
        <f>'将来負担比率（分子）の構造'!J$45</f>
        <v>34018</v>
      </c>
      <c r="F62" s="181"/>
      <c r="G62" s="181"/>
      <c r="H62" s="181">
        <f>'将来負担比率（分子）の構造'!K$45</f>
        <v>34391</v>
      </c>
      <c r="I62" s="181"/>
      <c r="J62" s="181"/>
      <c r="K62" s="181">
        <f>'将来負担比率（分子）の構造'!L$45</f>
        <v>33711</v>
      </c>
      <c r="L62" s="181"/>
      <c r="M62" s="181"/>
      <c r="N62" s="181">
        <f>'将来負担比率（分子）の構造'!M$45</f>
        <v>33873</v>
      </c>
      <c r="O62" s="181"/>
      <c r="P62" s="181"/>
    </row>
    <row r="63" spans="1:16" x14ac:dyDescent="0.15">
      <c r="A63" s="181" t="s">
        <v>33</v>
      </c>
      <c r="B63" s="181">
        <f>'将来負担比率（分子）の構造'!I$44</f>
        <v>1784</v>
      </c>
      <c r="C63" s="181"/>
      <c r="D63" s="181"/>
      <c r="E63" s="181">
        <f>'将来負担比率（分子）の構造'!J$44</f>
        <v>1875</v>
      </c>
      <c r="F63" s="181"/>
      <c r="G63" s="181"/>
      <c r="H63" s="181">
        <f>'将来負担比率（分子）の構造'!K$44</f>
        <v>2225</v>
      </c>
      <c r="I63" s="181"/>
      <c r="J63" s="181"/>
      <c r="K63" s="181">
        <f>'将来負担比率（分子）の構造'!L$44</f>
        <v>2224</v>
      </c>
      <c r="L63" s="181"/>
      <c r="M63" s="181"/>
      <c r="N63" s="181">
        <f>'将来負担比率（分子）の構造'!M$44</f>
        <v>2262</v>
      </c>
      <c r="O63" s="181"/>
      <c r="P63" s="181"/>
    </row>
    <row r="64" spans="1:16" x14ac:dyDescent="0.15">
      <c r="A64" s="181" t="s">
        <v>32</v>
      </c>
      <c r="B64" s="181">
        <f>'将来負担比率（分子）の構造'!I$43</f>
        <v>1174</v>
      </c>
      <c r="C64" s="181"/>
      <c r="D64" s="181"/>
      <c r="E64" s="181">
        <f>'将来負担比率（分子）の構造'!J$43</f>
        <v>1031</v>
      </c>
      <c r="F64" s="181"/>
      <c r="G64" s="181"/>
      <c r="H64" s="181">
        <f>'将来負担比率（分子）の構造'!K$43</f>
        <v>880</v>
      </c>
      <c r="I64" s="181"/>
      <c r="J64" s="181"/>
      <c r="K64" s="181">
        <f>'将来負担比率（分子）の構造'!L$43</f>
        <v>737</v>
      </c>
      <c r="L64" s="181"/>
      <c r="M64" s="181"/>
      <c r="N64" s="181">
        <f>'将来負担比率（分子）の構造'!M$43</f>
        <v>616</v>
      </c>
      <c r="O64" s="181"/>
      <c r="P64" s="181"/>
    </row>
    <row r="65" spans="1:16" x14ac:dyDescent="0.15">
      <c r="A65" s="181" t="s">
        <v>31</v>
      </c>
      <c r="B65" s="181">
        <f>'将来負担比率（分子）の構造'!I$42</f>
        <v>22732</v>
      </c>
      <c r="C65" s="181"/>
      <c r="D65" s="181"/>
      <c r="E65" s="181">
        <f>'将来負担比率（分子）の構造'!J$42</f>
        <v>20337</v>
      </c>
      <c r="F65" s="181"/>
      <c r="G65" s="181"/>
      <c r="H65" s="181">
        <f>'将来負担比率（分子）の構造'!K$42</f>
        <v>20166</v>
      </c>
      <c r="I65" s="181"/>
      <c r="J65" s="181"/>
      <c r="K65" s="181">
        <f>'将来負担比率（分子）の構造'!L$42</f>
        <v>21365</v>
      </c>
      <c r="L65" s="181"/>
      <c r="M65" s="181"/>
      <c r="N65" s="181">
        <f>'将来負担比率（分子）の構造'!M$42</f>
        <v>24120</v>
      </c>
      <c r="O65" s="181"/>
      <c r="P65" s="181"/>
    </row>
    <row r="66" spans="1:16" x14ac:dyDescent="0.15">
      <c r="A66" s="181" t="s">
        <v>30</v>
      </c>
      <c r="B66" s="181">
        <f>'将来負担比率（分子）の構造'!I$41</f>
        <v>49913</v>
      </c>
      <c r="C66" s="181"/>
      <c r="D66" s="181"/>
      <c r="E66" s="181">
        <f>'将来負担比率（分子）の構造'!J$41</f>
        <v>54040</v>
      </c>
      <c r="F66" s="181"/>
      <c r="G66" s="181"/>
      <c r="H66" s="181">
        <f>'将来負担比率（分子）の構造'!K$41</f>
        <v>55764</v>
      </c>
      <c r="I66" s="181"/>
      <c r="J66" s="181"/>
      <c r="K66" s="181">
        <f>'将来負担比率（分子）の構造'!L$41</f>
        <v>57250</v>
      </c>
      <c r="L66" s="181"/>
      <c r="M66" s="181"/>
      <c r="N66" s="181">
        <f>'将来負担比率（分子）の構造'!M$41</f>
        <v>56919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41812</v>
      </c>
      <c r="C72" s="185">
        <f>基金残高に係る経年分析!G55</f>
        <v>43113</v>
      </c>
      <c r="D72" s="185">
        <f>基金残高に係る経年分析!H55</f>
        <v>45671</v>
      </c>
    </row>
    <row r="73" spans="1:16" x14ac:dyDescent="0.15">
      <c r="A73" s="184" t="s">
        <v>77</v>
      </c>
      <c r="B73" s="185">
        <f>基金残高に係る経年分析!F56</f>
        <v>2957</v>
      </c>
      <c r="C73" s="185">
        <f>基金残高に係る経年分析!G56</f>
        <v>2879</v>
      </c>
      <c r="D73" s="185">
        <f>基金残高に係る経年分析!H56</f>
        <v>2701</v>
      </c>
    </row>
    <row r="74" spans="1:16" x14ac:dyDescent="0.15">
      <c r="A74" s="184" t="s">
        <v>78</v>
      </c>
      <c r="B74" s="185">
        <f>基金残高に係る経年分析!F57</f>
        <v>35929</v>
      </c>
      <c r="C74" s="185">
        <f>基金残高に係る経年分析!G57</f>
        <v>40883</v>
      </c>
      <c r="D74" s="185">
        <f>基金残高に係る経年分析!H57</f>
        <v>45751</v>
      </c>
    </row>
  </sheetData>
  <sheetProtection algorithmName="SHA-512" hashValue="0lYXysyy/zQQKBNptKw9+J0sttdB/fNLpD+ZhUteJoyuDHfpweMfWWHtAMd6DnlhMa/6mtnQwjiLn7L9zlECBQ==" saltValue="25p3Fpz8PEuXzDtElUCH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67494332</v>
      </c>
      <c r="S5" s="696"/>
      <c r="T5" s="696"/>
      <c r="U5" s="696"/>
      <c r="V5" s="696"/>
      <c r="W5" s="696"/>
      <c r="X5" s="696"/>
      <c r="Y5" s="739"/>
      <c r="Z5" s="757">
        <v>24.9</v>
      </c>
      <c r="AA5" s="757"/>
      <c r="AB5" s="757"/>
      <c r="AC5" s="757"/>
      <c r="AD5" s="758">
        <v>67494332</v>
      </c>
      <c r="AE5" s="758"/>
      <c r="AF5" s="758"/>
      <c r="AG5" s="758"/>
      <c r="AH5" s="758"/>
      <c r="AI5" s="758"/>
      <c r="AJ5" s="758"/>
      <c r="AK5" s="758"/>
      <c r="AL5" s="740">
        <v>38.299999999999997</v>
      </c>
      <c r="AM5" s="711"/>
      <c r="AN5" s="711"/>
      <c r="AO5" s="741"/>
      <c r="AP5" s="706" t="s">
        <v>228</v>
      </c>
      <c r="AQ5" s="707"/>
      <c r="AR5" s="707"/>
      <c r="AS5" s="707"/>
      <c r="AT5" s="707"/>
      <c r="AU5" s="707"/>
      <c r="AV5" s="707"/>
      <c r="AW5" s="707"/>
      <c r="AX5" s="707"/>
      <c r="AY5" s="707"/>
      <c r="AZ5" s="707"/>
      <c r="BA5" s="707"/>
      <c r="BB5" s="707"/>
      <c r="BC5" s="707"/>
      <c r="BD5" s="707"/>
      <c r="BE5" s="707"/>
      <c r="BF5" s="708"/>
      <c r="BG5" s="640">
        <v>67467194</v>
      </c>
      <c r="BH5" s="641"/>
      <c r="BI5" s="641"/>
      <c r="BJ5" s="641"/>
      <c r="BK5" s="641"/>
      <c r="BL5" s="641"/>
      <c r="BM5" s="641"/>
      <c r="BN5" s="642"/>
      <c r="BO5" s="677">
        <v>100</v>
      </c>
      <c r="BP5" s="677"/>
      <c r="BQ5" s="677"/>
      <c r="BR5" s="677"/>
      <c r="BS5" s="678" t="s">
        <v>229</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221</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1031110</v>
      </c>
      <c r="S6" s="641"/>
      <c r="T6" s="641"/>
      <c r="U6" s="641"/>
      <c r="V6" s="641"/>
      <c r="W6" s="641"/>
      <c r="X6" s="641"/>
      <c r="Y6" s="642"/>
      <c r="Z6" s="677">
        <v>0.4</v>
      </c>
      <c r="AA6" s="677"/>
      <c r="AB6" s="677"/>
      <c r="AC6" s="677"/>
      <c r="AD6" s="678">
        <v>1031110</v>
      </c>
      <c r="AE6" s="678"/>
      <c r="AF6" s="678"/>
      <c r="AG6" s="678"/>
      <c r="AH6" s="678"/>
      <c r="AI6" s="678"/>
      <c r="AJ6" s="678"/>
      <c r="AK6" s="678"/>
      <c r="AL6" s="643">
        <v>0.6</v>
      </c>
      <c r="AM6" s="644"/>
      <c r="AN6" s="644"/>
      <c r="AO6" s="679"/>
      <c r="AP6" s="637" t="s">
        <v>234</v>
      </c>
      <c r="AQ6" s="638"/>
      <c r="AR6" s="638"/>
      <c r="AS6" s="638"/>
      <c r="AT6" s="638"/>
      <c r="AU6" s="638"/>
      <c r="AV6" s="638"/>
      <c r="AW6" s="638"/>
      <c r="AX6" s="638"/>
      <c r="AY6" s="638"/>
      <c r="AZ6" s="638"/>
      <c r="BA6" s="638"/>
      <c r="BB6" s="638"/>
      <c r="BC6" s="638"/>
      <c r="BD6" s="638"/>
      <c r="BE6" s="638"/>
      <c r="BF6" s="639"/>
      <c r="BG6" s="640">
        <v>67467194</v>
      </c>
      <c r="BH6" s="641"/>
      <c r="BI6" s="641"/>
      <c r="BJ6" s="641"/>
      <c r="BK6" s="641"/>
      <c r="BL6" s="641"/>
      <c r="BM6" s="641"/>
      <c r="BN6" s="642"/>
      <c r="BO6" s="677">
        <v>100</v>
      </c>
      <c r="BP6" s="677"/>
      <c r="BQ6" s="677"/>
      <c r="BR6" s="677"/>
      <c r="BS6" s="678" t="s">
        <v>229</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1008050</v>
      </c>
      <c r="CS6" s="641"/>
      <c r="CT6" s="641"/>
      <c r="CU6" s="641"/>
      <c r="CV6" s="641"/>
      <c r="CW6" s="641"/>
      <c r="CX6" s="641"/>
      <c r="CY6" s="642"/>
      <c r="CZ6" s="740">
        <v>0.4</v>
      </c>
      <c r="DA6" s="711"/>
      <c r="DB6" s="711"/>
      <c r="DC6" s="743"/>
      <c r="DD6" s="646" t="s">
        <v>229</v>
      </c>
      <c r="DE6" s="641"/>
      <c r="DF6" s="641"/>
      <c r="DG6" s="641"/>
      <c r="DH6" s="641"/>
      <c r="DI6" s="641"/>
      <c r="DJ6" s="641"/>
      <c r="DK6" s="641"/>
      <c r="DL6" s="641"/>
      <c r="DM6" s="641"/>
      <c r="DN6" s="641"/>
      <c r="DO6" s="641"/>
      <c r="DP6" s="642"/>
      <c r="DQ6" s="646">
        <v>1008050</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207596</v>
      </c>
      <c r="S7" s="641"/>
      <c r="T7" s="641"/>
      <c r="U7" s="641"/>
      <c r="V7" s="641"/>
      <c r="W7" s="641"/>
      <c r="X7" s="641"/>
      <c r="Y7" s="642"/>
      <c r="Z7" s="677">
        <v>0.1</v>
      </c>
      <c r="AA7" s="677"/>
      <c r="AB7" s="677"/>
      <c r="AC7" s="677"/>
      <c r="AD7" s="678">
        <v>207596</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63709889</v>
      </c>
      <c r="BH7" s="641"/>
      <c r="BI7" s="641"/>
      <c r="BJ7" s="641"/>
      <c r="BK7" s="641"/>
      <c r="BL7" s="641"/>
      <c r="BM7" s="641"/>
      <c r="BN7" s="642"/>
      <c r="BO7" s="677">
        <v>94.4</v>
      </c>
      <c r="BP7" s="677"/>
      <c r="BQ7" s="677"/>
      <c r="BR7" s="677"/>
      <c r="BS7" s="678" t="s">
        <v>229</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24574963</v>
      </c>
      <c r="CS7" s="641"/>
      <c r="CT7" s="641"/>
      <c r="CU7" s="641"/>
      <c r="CV7" s="641"/>
      <c r="CW7" s="641"/>
      <c r="CX7" s="641"/>
      <c r="CY7" s="642"/>
      <c r="CZ7" s="677">
        <v>9.3000000000000007</v>
      </c>
      <c r="DA7" s="677"/>
      <c r="DB7" s="677"/>
      <c r="DC7" s="677"/>
      <c r="DD7" s="646">
        <v>2426981</v>
      </c>
      <c r="DE7" s="641"/>
      <c r="DF7" s="641"/>
      <c r="DG7" s="641"/>
      <c r="DH7" s="641"/>
      <c r="DI7" s="641"/>
      <c r="DJ7" s="641"/>
      <c r="DK7" s="641"/>
      <c r="DL7" s="641"/>
      <c r="DM7" s="641"/>
      <c r="DN7" s="641"/>
      <c r="DO7" s="641"/>
      <c r="DP7" s="642"/>
      <c r="DQ7" s="646">
        <v>22160620</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1031987</v>
      </c>
      <c r="S8" s="641"/>
      <c r="T8" s="641"/>
      <c r="U8" s="641"/>
      <c r="V8" s="641"/>
      <c r="W8" s="641"/>
      <c r="X8" s="641"/>
      <c r="Y8" s="642"/>
      <c r="Z8" s="677">
        <v>0.4</v>
      </c>
      <c r="AA8" s="677"/>
      <c r="AB8" s="677"/>
      <c r="AC8" s="677"/>
      <c r="AD8" s="678">
        <v>1031987</v>
      </c>
      <c r="AE8" s="678"/>
      <c r="AF8" s="678"/>
      <c r="AG8" s="678"/>
      <c r="AH8" s="678"/>
      <c r="AI8" s="678"/>
      <c r="AJ8" s="678"/>
      <c r="AK8" s="678"/>
      <c r="AL8" s="643">
        <v>0.6</v>
      </c>
      <c r="AM8" s="644"/>
      <c r="AN8" s="644"/>
      <c r="AO8" s="679"/>
      <c r="AP8" s="637" t="s">
        <v>240</v>
      </c>
      <c r="AQ8" s="638"/>
      <c r="AR8" s="638"/>
      <c r="AS8" s="638"/>
      <c r="AT8" s="638"/>
      <c r="AU8" s="638"/>
      <c r="AV8" s="638"/>
      <c r="AW8" s="638"/>
      <c r="AX8" s="638"/>
      <c r="AY8" s="638"/>
      <c r="AZ8" s="638"/>
      <c r="BA8" s="638"/>
      <c r="BB8" s="638"/>
      <c r="BC8" s="638"/>
      <c r="BD8" s="638"/>
      <c r="BE8" s="638"/>
      <c r="BF8" s="639"/>
      <c r="BG8" s="640">
        <v>1372996</v>
      </c>
      <c r="BH8" s="641"/>
      <c r="BI8" s="641"/>
      <c r="BJ8" s="641"/>
      <c r="BK8" s="641"/>
      <c r="BL8" s="641"/>
      <c r="BM8" s="641"/>
      <c r="BN8" s="642"/>
      <c r="BO8" s="677">
        <v>2</v>
      </c>
      <c r="BP8" s="677"/>
      <c r="BQ8" s="677"/>
      <c r="BR8" s="677"/>
      <c r="BS8" s="646" t="s">
        <v>229</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153751468</v>
      </c>
      <c r="CS8" s="641"/>
      <c r="CT8" s="641"/>
      <c r="CU8" s="641"/>
      <c r="CV8" s="641"/>
      <c r="CW8" s="641"/>
      <c r="CX8" s="641"/>
      <c r="CY8" s="642"/>
      <c r="CZ8" s="677">
        <v>58.1</v>
      </c>
      <c r="DA8" s="677"/>
      <c r="DB8" s="677"/>
      <c r="DC8" s="677"/>
      <c r="DD8" s="646">
        <v>4136430</v>
      </c>
      <c r="DE8" s="641"/>
      <c r="DF8" s="641"/>
      <c r="DG8" s="641"/>
      <c r="DH8" s="641"/>
      <c r="DI8" s="641"/>
      <c r="DJ8" s="641"/>
      <c r="DK8" s="641"/>
      <c r="DL8" s="641"/>
      <c r="DM8" s="641"/>
      <c r="DN8" s="641"/>
      <c r="DO8" s="641"/>
      <c r="DP8" s="642"/>
      <c r="DQ8" s="646">
        <v>85066137</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636415</v>
      </c>
      <c r="S9" s="641"/>
      <c r="T9" s="641"/>
      <c r="U9" s="641"/>
      <c r="V9" s="641"/>
      <c r="W9" s="641"/>
      <c r="X9" s="641"/>
      <c r="Y9" s="642"/>
      <c r="Z9" s="677">
        <v>0.2</v>
      </c>
      <c r="AA9" s="677"/>
      <c r="AB9" s="677"/>
      <c r="AC9" s="677"/>
      <c r="AD9" s="678">
        <v>636415</v>
      </c>
      <c r="AE9" s="678"/>
      <c r="AF9" s="678"/>
      <c r="AG9" s="678"/>
      <c r="AH9" s="678"/>
      <c r="AI9" s="678"/>
      <c r="AJ9" s="678"/>
      <c r="AK9" s="678"/>
      <c r="AL9" s="643">
        <v>0.4</v>
      </c>
      <c r="AM9" s="644"/>
      <c r="AN9" s="644"/>
      <c r="AO9" s="679"/>
      <c r="AP9" s="637" t="s">
        <v>243</v>
      </c>
      <c r="AQ9" s="638"/>
      <c r="AR9" s="638"/>
      <c r="AS9" s="638"/>
      <c r="AT9" s="638"/>
      <c r="AU9" s="638"/>
      <c r="AV9" s="638"/>
      <c r="AW9" s="638"/>
      <c r="AX9" s="638"/>
      <c r="AY9" s="638"/>
      <c r="AZ9" s="638"/>
      <c r="BA9" s="638"/>
      <c r="BB9" s="638"/>
      <c r="BC9" s="638"/>
      <c r="BD9" s="638"/>
      <c r="BE9" s="638"/>
      <c r="BF9" s="639"/>
      <c r="BG9" s="640">
        <v>62336893</v>
      </c>
      <c r="BH9" s="641"/>
      <c r="BI9" s="641"/>
      <c r="BJ9" s="641"/>
      <c r="BK9" s="641"/>
      <c r="BL9" s="641"/>
      <c r="BM9" s="641"/>
      <c r="BN9" s="642"/>
      <c r="BO9" s="677">
        <v>92.4</v>
      </c>
      <c r="BP9" s="677"/>
      <c r="BQ9" s="677"/>
      <c r="BR9" s="677"/>
      <c r="BS9" s="646" t="s">
        <v>229</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19988188</v>
      </c>
      <c r="CS9" s="641"/>
      <c r="CT9" s="641"/>
      <c r="CU9" s="641"/>
      <c r="CV9" s="641"/>
      <c r="CW9" s="641"/>
      <c r="CX9" s="641"/>
      <c r="CY9" s="642"/>
      <c r="CZ9" s="677">
        <v>7.6</v>
      </c>
      <c r="DA9" s="677"/>
      <c r="DB9" s="677"/>
      <c r="DC9" s="677"/>
      <c r="DD9" s="646">
        <v>2176174</v>
      </c>
      <c r="DE9" s="641"/>
      <c r="DF9" s="641"/>
      <c r="DG9" s="641"/>
      <c r="DH9" s="641"/>
      <c r="DI9" s="641"/>
      <c r="DJ9" s="641"/>
      <c r="DK9" s="641"/>
      <c r="DL9" s="641"/>
      <c r="DM9" s="641"/>
      <c r="DN9" s="641"/>
      <c r="DO9" s="641"/>
      <c r="DP9" s="642"/>
      <c r="DQ9" s="646">
        <v>17440046</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229</v>
      </c>
      <c r="AA10" s="677"/>
      <c r="AB10" s="677"/>
      <c r="AC10" s="677"/>
      <c r="AD10" s="678" t="s">
        <v>127</v>
      </c>
      <c r="AE10" s="678"/>
      <c r="AF10" s="678"/>
      <c r="AG10" s="678"/>
      <c r="AH10" s="678"/>
      <c r="AI10" s="678"/>
      <c r="AJ10" s="678"/>
      <c r="AK10" s="678"/>
      <c r="AL10" s="643" t="s">
        <v>127</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t="s">
        <v>229</v>
      </c>
      <c r="BH10" s="641"/>
      <c r="BI10" s="641"/>
      <c r="BJ10" s="641"/>
      <c r="BK10" s="641"/>
      <c r="BL10" s="641"/>
      <c r="BM10" s="641"/>
      <c r="BN10" s="642"/>
      <c r="BO10" s="677" t="s">
        <v>127</v>
      </c>
      <c r="BP10" s="677"/>
      <c r="BQ10" s="677"/>
      <c r="BR10" s="677"/>
      <c r="BS10" s="646" t="s">
        <v>229</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679325</v>
      </c>
      <c r="CS10" s="641"/>
      <c r="CT10" s="641"/>
      <c r="CU10" s="641"/>
      <c r="CV10" s="641"/>
      <c r="CW10" s="641"/>
      <c r="CX10" s="641"/>
      <c r="CY10" s="642"/>
      <c r="CZ10" s="677">
        <v>0.3</v>
      </c>
      <c r="DA10" s="677"/>
      <c r="DB10" s="677"/>
      <c r="DC10" s="677"/>
      <c r="DD10" s="646" t="s">
        <v>229</v>
      </c>
      <c r="DE10" s="641"/>
      <c r="DF10" s="641"/>
      <c r="DG10" s="641"/>
      <c r="DH10" s="641"/>
      <c r="DI10" s="641"/>
      <c r="DJ10" s="641"/>
      <c r="DK10" s="641"/>
      <c r="DL10" s="641"/>
      <c r="DM10" s="641"/>
      <c r="DN10" s="641"/>
      <c r="DO10" s="641"/>
      <c r="DP10" s="642"/>
      <c r="DQ10" s="646">
        <v>664397</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11543520</v>
      </c>
      <c r="S11" s="641"/>
      <c r="T11" s="641"/>
      <c r="U11" s="641"/>
      <c r="V11" s="641"/>
      <c r="W11" s="641"/>
      <c r="X11" s="641"/>
      <c r="Y11" s="642"/>
      <c r="Z11" s="643">
        <v>4.3</v>
      </c>
      <c r="AA11" s="644"/>
      <c r="AB11" s="644"/>
      <c r="AC11" s="645"/>
      <c r="AD11" s="646">
        <v>11543520</v>
      </c>
      <c r="AE11" s="641"/>
      <c r="AF11" s="641"/>
      <c r="AG11" s="641"/>
      <c r="AH11" s="641"/>
      <c r="AI11" s="641"/>
      <c r="AJ11" s="641"/>
      <c r="AK11" s="642"/>
      <c r="AL11" s="643">
        <v>6.6</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t="s">
        <v>229</v>
      </c>
      <c r="BH11" s="641"/>
      <c r="BI11" s="641"/>
      <c r="BJ11" s="641"/>
      <c r="BK11" s="641"/>
      <c r="BL11" s="641"/>
      <c r="BM11" s="641"/>
      <c r="BN11" s="642"/>
      <c r="BO11" s="677" t="s">
        <v>229</v>
      </c>
      <c r="BP11" s="677"/>
      <c r="BQ11" s="677"/>
      <c r="BR11" s="677"/>
      <c r="BS11" s="646" t="s">
        <v>229</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1123824</v>
      </c>
      <c r="CS11" s="641"/>
      <c r="CT11" s="641"/>
      <c r="CU11" s="641"/>
      <c r="CV11" s="641"/>
      <c r="CW11" s="641"/>
      <c r="CX11" s="641"/>
      <c r="CY11" s="642"/>
      <c r="CZ11" s="677">
        <v>0.4</v>
      </c>
      <c r="DA11" s="677"/>
      <c r="DB11" s="677"/>
      <c r="DC11" s="677"/>
      <c r="DD11" s="646">
        <v>714934</v>
      </c>
      <c r="DE11" s="641"/>
      <c r="DF11" s="641"/>
      <c r="DG11" s="641"/>
      <c r="DH11" s="641"/>
      <c r="DI11" s="641"/>
      <c r="DJ11" s="641"/>
      <c r="DK11" s="641"/>
      <c r="DL11" s="641"/>
      <c r="DM11" s="641"/>
      <c r="DN11" s="641"/>
      <c r="DO11" s="641"/>
      <c r="DP11" s="642"/>
      <c r="DQ11" s="646">
        <v>717993</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229</v>
      </c>
      <c r="AA12" s="677"/>
      <c r="AB12" s="677"/>
      <c r="AC12" s="677"/>
      <c r="AD12" s="678" t="s">
        <v>229</v>
      </c>
      <c r="AE12" s="678"/>
      <c r="AF12" s="678"/>
      <c r="AG12" s="678"/>
      <c r="AH12" s="678"/>
      <c r="AI12" s="678"/>
      <c r="AJ12" s="678"/>
      <c r="AK12" s="678"/>
      <c r="AL12" s="643" t="s">
        <v>229</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t="s">
        <v>229</v>
      </c>
      <c r="BH12" s="641"/>
      <c r="BI12" s="641"/>
      <c r="BJ12" s="641"/>
      <c r="BK12" s="641"/>
      <c r="BL12" s="641"/>
      <c r="BM12" s="641"/>
      <c r="BN12" s="642"/>
      <c r="BO12" s="677" t="s">
        <v>229</v>
      </c>
      <c r="BP12" s="677"/>
      <c r="BQ12" s="677"/>
      <c r="BR12" s="677"/>
      <c r="BS12" s="646" t="s">
        <v>127</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3055324</v>
      </c>
      <c r="CS12" s="641"/>
      <c r="CT12" s="641"/>
      <c r="CU12" s="641"/>
      <c r="CV12" s="641"/>
      <c r="CW12" s="641"/>
      <c r="CX12" s="641"/>
      <c r="CY12" s="642"/>
      <c r="CZ12" s="677">
        <v>1.2</v>
      </c>
      <c r="DA12" s="677"/>
      <c r="DB12" s="677"/>
      <c r="DC12" s="677"/>
      <c r="DD12" s="646" t="s">
        <v>127</v>
      </c>
      <c r="DE12" s="641"/>
      <c r="DF12" s="641"/>
      <c r="DG12" s="641"/>
      <c r="DH12" s="641"/>
      <c r="DI12" s="641"/>
      <c r="DJ12" s="641"/>
      <c r="DK12" s="641"/>
      <c r="DL12" s="641"/>
      <c r="DM12" s="641"/>
      <c r="DN12" s="641"/>
      <c r="DO12" s="641"/>
      <c r="DP12" s="642"/>
      <c r="DQ12" s="646">
        <v>1711098</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229</v>
      </c>
      <c r="S13" s="641"/>
      <c r="T13" s="641"/>
      <c r="U13" s="641"/>
      <c r="V13" s="641"/>
      <c r="W13" s="641"/>
      <c r="X13" s="641"/>
      <c r="Y13" s="642"/>
      <c r="Z13" s="677" t="s">
        <v>229</v>
      </c>
      <c r="AA13" s="677"/>
      <c r="AB13" s="677"/>
      <c r="AC13" s="677"/>
      <c r="AD13" s="678" t="s">
        <v>127</v>
      </c>
      <c r="AE13" s="678"/>
      <c r="AF13" s="678"/>
      <c r="AG13" s="678"/>
      <c r="AH13" s="678"/>
      <c r="AI13" s="678"/>
      <c r="AJ13" s="678"/>
      <c r="AK13" s="678"/>
      <c r="AL13" s="643" t="s">
        <v>127</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t="s">
        <v>127</v>
      </c>
      <c r="BH13" s="641"/>
      <c r="BI13" s="641"/>
      <c r="BJ13" s="641"/>
      <c r="BK13" s="641"/>
      <c r="BL13" s="641"/>
      <c r="BM13" s="641"/>
      <c r="BN13" s="642"/>
      <c r="BO13" s="677" t="s">
        <v>229</v>
      </c>
      <c r="BP13" s="677"/>
      <c r="BQ13" s="677"/>
      <c r="BR13" s="677"/>
      <c r="BS13" s="646" t="s">
        <v>229</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18629972</v>
      </c>
      <c r="CS13" s="641"/>
      <c r="CT13" s="641"/>
      <c r="CU13" s="641"/>
      <c r="CV13" s="641"/>
      <c r="CW13" s="641"/>
      <c r="CX13" s="641"/>
      <c r="CY13" s="642"/>
      <c r="CZ13" s="677">
        <v>7</v>
      </c>
      <c r="DA13" s="677"/>
      <c r="DB13" s="677"/>
      <c r="DC13" s="677"/>
      <c r="DD13" s="646">
        <v>7844391</v>
      </c>
      <c r="DE13" s="641"/>
      <c r="DF13" s="641"/>
      <c r="DG13" s="641"/>
      <c r="DH13" s="641"/>
      <c r="DI13" s="641"/>
      <c r="DJ13" s="641"/>
      <c r="DK13" s="641"/>
      <c r="DL13" s="641"/>
      <c r="DM13" s="641"/>
      <c r="DN13" s="641"/>
      <c r="DO13" s="641"/>
      <c r="DP13" s="642"/>
      <c r="DQ13" s="646">
        <v>14639858</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301939</v>
      </c>
      <c r="S14" s="641"/>
      <c r="T14" s="641"/>
      <c r="U14" s="641"/>
      <c r="V14" s="641"/>
      <c r="W14" s="641"/>
      <c r="X14" s="641"/>
      <c r="Y14" s="642"/>
      <c r="Z14" s="677">
        <v>0.1</v>
      </c>
      <c r="AA14" s="677"/>
      <c r="AB14" s="677"/>
      <c r="AC14" s="677"/>
      <c r="AD14" s="678">
        <v>301939</v>
      </c>
      <c r="AE14" s="678"/>
      <c r="AF14" s="678"/>
      <c r="AG14" s="678"/>
      <c r="AH14" s="678"/>
      <c r="AI14" s="678"/>
      <c r="AJ14" s="678"/>
      <c r="AK14" s="678"/>
      <c r="AL14" s="643">
        <v>0.2</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366301</v>
      </c>
      <c r="BH14" s="641"/>
      <c r="BI14" s="641"/>
      <c r="BJ14" s="641"/>
      <c r="BK14" s="641"/>
      <c r="BL14" s="641"/>
      <c r="BM14" s="641"/>
      <c r="BN14" s="642"/>
      <c r="BO14" s="677">
        <v>0.5</v>
      </c>
      <c r="BP14" s="677"/>
      <c r="BQ14" s="677"/>
      <c r="BR14" s="677"/>
      <c r="BS14" s="646" t="s">
        <v>229</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1464514</v>
      </c>
      <c r="CS14" s="641"/>
      <c r="CT14" s="641"/>
      <c r="CU14" s="641"/>
      <c r="CV14" s="641"/>
      <c r="CW14" s="641"/>
      <c r="CX14" s="641"/>
      <c r="CY14" s="642"/>
      <c r="CZ14" s="677">
        <v>0.6</v>
      </c>
      <c r="DA14" s="677"/>
      <c r="DB14" s="677"/>
      <c r="DC14" s="677"/>
      <c r="DD14" s="646">
        <v>600792</v>
      </c>
      <c r="DE14" s="641"/>
      <c r="DF14" s="641"/>
      <c r="DG14" s="641"/>
      <c r="DH14" s="641"/>
      <c r="DI14" s="641"/>
      <c r="DJ14" s="641"/>
      <c r="DK14" s="641"/>
      <c r="DL14" s="641"/>
      <c r="DM14" s="641"/>
      <c r="DN14" s="641"/>
      <c r="DO14" s="641"/>
      <c r="DP14" s="642"/>
      <c r="DQ14" s="646">
        <v>1141393</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229</v>
      </c>
      <c r="S15" s="641"/>
      <c r="T15" s="641"/>
      <c r="U15" s="641"/>
      <c r="V15" s="641"/>
      <c r="W15" s="641"/>
      <c r="X15" s="641"/>
      <c r="Y15" s="642"/>
      <c r="Z15" s="677" t="s">
        <v>127</v>
      </c>
      <c r="AA15" s="677"/>
      <c r="AB15" s="677"/>
      <c r="AC15" s="677"/>
      <c r="AD15" s="678" t="s">
        <v>229</v>
      </c>
      <c r="AE15" s="678"/>
      <c r="AF15" s="678"/>
      <c r="AG15" s="678"/>
      <c r="AH15" s="678"/>
      <c r="AI15" s="678"/>
      <c r="AJ15" s="678"/>
      <c r="AK15" s="678"/>
      <c r="AL15" s="643" t="s">
        <v>127</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3391004</v>
      </c>
      <c r="BH15" s="641"/>
      <c r="BI15" s="641"/>
      <c r="BJ15" s="641"/>
      <c r="BK15" s="641"/>
      <c r="BL15" s="641"/>
      <c r="BM15" s="641"/>
      <c r="BN15" s="642"/>
      <c r="BO15" s="677">
        <v>5</v>
      </c>
      <c r="BP15" s="677"/>
      <c r="BQ15" s="677"/>
      <c r="BR15" s="677"/>
      <c r="BS15" s="646" t="s">
        <v>127</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35394679</v>
      </c>
      <c r="CS15" s="641"/>
      <c r="CT15" s="641"/>
      <c r="CU15" s="641"/>
      <c r="CV15" s="641"/>
      <c r="CW15" s="641"/>
      <c r="CX15" s="641"/>
      <c r="CY15" s="642"/>
      <c r="CZ15" s="677">
        <v>13.4</v>
      </c>
      <c r="DA15" s="677"/>
      <c r="DB15" s="677"/>
      <c r="DC15" s="677"/>
      <c r="DD15" s="646">
        <v>9182025</v>
      </c>
      <c r="DE15" s="641"/>
      <c r="DF15" s="641"/>
      <c r="DG15" s="641"/>
      <c r="DH15" s="641"/>
      <c r="DI15" s="641"/>
      <c r="DJ15" s="641"/>
      <c r="DK15" s="641"/>
      <c r="DL15" s="641"/>
      <c r="DM15" s="641"/>
      <c r="DN15" s="641"/>
      <c r="DO15" s="641"/>
      <c r="DP15" s="642"/>
      <c r="DQ15" s="646">
        <v>30097598</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106692</v>
      </c>
      <c r="S16" s="641"/>
      <c r="T16" s="641"/>
      <c r="U16" s="641"/>
      <c r="V16" s="641"/>
      <c r="W16" s="641"/>
      <c r="X16" s="641"/>
      <c r="Y16" s="642"/>
      <c r="Z16" s="677">
        <v>0</v>
      </c>
      <c r="AA16" s="677"/>
      <c r="AB16" s="677"/>
      <c r="AC16" s="677"/>
      <c r="AD16" s="678">
        <v>106692</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229</v>
      </c>
      <c r="BH16" s="641"/>
      <c r="BI16" s="641"/>
      <c r="BJ16" s="641"/>
      <c r="BK16" s="641"/>
      <c r="BL16" s="641"/>
      <c r="BM16" s="641"/>
      <c r="BN16" s="642"/>
      <c r="BO16" s="677" t="s">
        <v>127</v>
      </c>
      <c r="BP16" s="677"/>
      <c r="BQ16" s="677"/>
      <c r="BR16" s="677"/>
      <c r="BS16" s="646" t="s">
        <v>229</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t="s">
        <v>127</v>
      </c>
      <c r="CS16" s="641"/>
      <c r="CT16" s="641"/>
      <c r="CU16" s="641"/>
      <c r="CV16" s="641"/>
      <c r="CW16" s="641"/>
      <c r="CX16" s="641"/>
      <c r="CY16" s="642"/>
      <c r="CZ16" s="677" t="s">
        <v>229</v>
      </c>
      <c r="DA16" s="677"/>
      <c r="DB16" s="677"/>
      <c r="DC16" s="677"/>
      <c r="DD16" s="646" t="s">
        <v>127</v>
      </c>
      <c r="DE16" s="641"/>
      <c r="DF16" s="641"/>
      <c r="DG16" s="641"/>
      <c r="DH16" s="641"/>
      <c r="DI16" s="641"/>
      <c r="DJ16" s="641"/>
      <c r="DK16" s="641"/>
      <c r="DL16" s="641"/>
      <c r="DM16" s="641"/>
      <c r="DN16" s="641"/>
      <c r="DO16" s="641"/>
      <c r="DP16" s="642"/>
      <c r="DQ16" s="646" t="s">
        <v>127</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1928113</v>
      </c>
      <c r="S17" s="641"/>
      <c r="T17" s="641"/>
      <c r="U17" s="641"/>
      <c r="V17" s="641"/>
      <c r="W17" s="641"/>
      <c r="X17" s="641"/>
      <c r="Y17" s="642"/>
      <c r="Z17" s="677">
        <v>0.7</v>
      </c>
      <c r="AA17" s="677"/>
      <c r="AB17" s="677"/>
      <c r="AC17" s="677"/>
      <c r="AD17" s="678">
        <v>1928113</v>
      </c>
      <c r="AE17" s="678"/>
      <c r="AF17" s="678"/>
      <c r="AG17" s="678"/>
      <c r="AH17" s="678"/>
      <c r="AI17" s="678"/>
      <c r="AJ17" s="678"/>
      <c r="AK17" s="678"/>
      <c r="AL17" s="643">
        <v>1.1000000000000001</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229</v>
      </c>
      <c r="BH17" s="641"/>
      <c r="BI17" s="641"/>
      <c r="BJ17" s="641"/>
      <c r="BK17" s="641"/>
      <c r="BL17" s="641"/>
      <c r="BM17" s="641"/>
      <c r="BN17" s="642"/>
      <c r="BO17" s="677" t="s">
        <v>229</v>
      </c>
      <c r="BP17" s="677"/>
      <c r="BQ17" s="677"/>
      <c r="BR17" s="677"/>
      <c r="BS17" s="646" t="s">
        <v>127</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5033537</v>
      </c>
      <c r="CS17" s="641"/>
      <c r="CT17" s="641"/>
      <c r="CU17" s="641"/>
      <c r="CV17" s="641"/>
      <c r="CW17" s="641"/>
      <c r="CX17" s="641"/>
      <c r="CY17" s="642"/>
      <c r="CZ17" s="677">
        <v>1.9</v>
      </c>
      <c r="DA17" s="677"/>
      <c r="DB17" s="677"/>
      <c r="DC17" s="677"/>
      <c r="DD17" s="646" t="s">
        <v>229</v>
      </c>
      <c r="DE17" s="641"/>
      <c r="DF17" s="641"/>
      <c r="DG17" s="641"/>
      <c r="DH17" s="641"/>
      <c r="DI17" s="641"/>
      <c r="DJ17" s="641"/>
      <c r="DK17" s="641"/>
      <c r="DL17" s="641"/>
      <c r="DM17" s="641"/>
      <c r="DN17" s="641"/>
      <c r="DO17" s="641"/>
      <c r="DP17" s="642"/>
      <c r="DQ17" s="646">
        <v>5033537</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496570</v>
      </c>
      <c r="S18" s="641"/>
      <c r="T18" s="641"/>
      <c r="U18" s="641"/>
      <c r="V18" s="641"/>
      <c r="W18" s="641"/>
      <c r="X18" s="641"/>
      <c r="Y18" s="642"/>
      <c r="Z18" s="677">
        <v>0.2</v>
      </c>
      <c r="AA18" s="677"/>
      <c r="AB18" s="677"/>
      <c r="AC18" s="677"/>
      <c r="AD18" s="678">
        <v>496570</v>
      </c>
      <c r="AE18" s="678"/>
      <c r="AF18" s="678"/>
      <c r="AG18" s="678"/>
      <c r="AH18" s="678"/>
      <c r="AI18" s="678"/>
      <c r="AJ18" s="678"/>
      <c r="AK18" s="678"/>
      <c r="AL18" s="643">
        <v>0.3</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229</v>
      </c>
      <c r="BH18" s="641"/>
      <c r="BI18" s="641"/>
      <c r="BJ18" s="641"/>
      <c r="BK18" s="641"/>
      <c r="BL18" s="641"/>
      <c r="BM18" s="641"/>
      <c r="BN18" s="642"/>
      <c r="BO18" s="677" t="s">
        <v>127</v>
      </c>
      <c r="BP18" s="677"/>
      <c r="BQ18" s="677"/>
      <c r="BR18" s="677"/>
      <c r="BS18" s="646" t="s">
        <v>229</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229</v>
      </c>
      <c r="DA18" s="677"/>
      <c r="DB18" s="677"/>
      <c r="DC18" s="677"/>
      <c r="DD18" s="646" t="s">
        <v>229</v>
      </c>
      <c r="DE18" s="641"/>
      <c r="DF18" s="641"/>
      <c r="DG18" s="641"/>
      <c r="DH18" s="641"/>
      <c r="DI18" s="641"/>
      <c r="DJ18" s="641"/>
      <c r="DK18" s="641"/>
      <c r="DL18" s="641"/>
      <c r="DM18" s="641"/>
      <c r="DN18" s="641"/>
      <c r="DO18" s="641"/>
      <c r="DP18" s="642"/>
      <c r="DQ18" s="646" t="s">
        <v>229</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51315</v>
      </c>
      <c r="S19" s="641"/>
      <c r="T19" s="641"/>
      <c r="U19" s="641"/>
      <c r="V19" s="641"/>
      <c r="W19" s="641"/>
      <c r="X19" s="641"/>
      <c r="Y19" s="642"/>
      <c r="Z19" s="677">
        <v>0</v>
      </c>
      <c r="AA19" s="677"/>
      <c r="AB19" s="677"/>
      <c r="AC19" s="677"/>
      <c r="AD19" s="678">
        <v>51315</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27138</v>
      </c>
      <c r="BH19" s="641"/>
      <c r="BI19" s="641"/>
      <c r="BJ19" s="641"/>
      <c r="BK19" s="641"/>
      <c r="BL19" s="641"/>
      <c r="BM19" s="641"/>
      <c r="BN19" s="642"/>
      <c r="BO19" s="677">
        <v>0</v>
      </c>
      <c r="BP19" s="677"/>
      <c r="BQ19" s="677"/>
      <c r="BR19" s="677"/>
      <c r="BS19" s="646" t="s">
        <v>127</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229</v>
      </c>
      <c r="CS19" s="641"/>
      <c r="CT19" s="641"/>
      <c r="CU19" s="641"/>
      <c r="CV19" s="641"/>
      <c r="CW19" s="641"/>
      <c r="CX19" s="641"/>
      <c r="CY19" s="642"/>
      <c r="CZ19" s="677" t="s">
        <v>229</v>
      </c>
      <c r="DA19" s="677"/>
      <c r="DB19" s="677"/>
      <c r="DC19" s="677"/>
      <c r="DD19" s="646" t="s">
        <v>229</v>
      </c>
      <c r="DE19" s="641"/>
      <c r="DF19" s="641"/>
      <c r="DG19" s="641"/>
      <c r="DH19" s="641"/>
      <c r="DI19" s="641"/>
      <c r="DJ19" s="641"/>
      <c r="DK19" s="641"/>
      <c r="DL19" s="641"/>
      <c r="DM19" s="641"/>
      <c r="DN19" s="641"/>
      <c r="DO19" s="641"/>
      <c r="DP19" s="642"/>
      <c r="DQ19" s="646" t="s">
        <v>229</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4627</v>
      </c>
      <c r="S20" s="641"/>
      <c r="T20" s="641"/>
      <c r="U20" s="641"/>
      <c r="V20" s="641"/>
      <c r="W20" s="641"/>
      <c r="X20" s="641"/>
      <c r="Y20" s="642"/>
      <c r="Z20" s="677">
        <v>0</v>
      </c>
      <c r="AA20" s="677"/>
      <c r="AB20" s="677"/>
      <c r="AC20" s="677"/>
      <c r="AD20" s="678">
        <v>4627</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27138</v>
      </c>
      <c r="BH20" s="641"/>
      <c r="BI20" s="641"/>
      <c r="BJ20" s="641"/>
      <c r="BK20" s="641"/>
      <c r="BL20" s="641"/>
      <c r="BM20" s="641"/>
      <c r="BN20" s="642"/>
      <c r="BO20" s="677">
        <v>0</v>
      </c>
      <c r="BP20" s="677"/>
      <c r="BQ20" s="677"/>
      <c r="BR20" s="677"/>
      <c r="BS20" s="646" t="s">
        <v>127</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264703844</v>
      </c>
      <c r="CS20" s="641"/>
      <c r="CT20" s="641"/>
      <c r="CU20" s="641"/>
      <c r="CV20" s="641"/>
      <c r="CW20" s="641"/>
      <c r="CX20" s="641"/>
      <c r="CY20" s="642"/>
      <c r="CZ20" s="677">
        <v>100</v>
      </c>
      <c r="DA20" s="677"/>
      <c r="DB20" s="677"/>
      <c r="DC20" s="677"/>
      <c r="DD20" s="646">
        <v>27081727</v>
      </c>
      <c r="DE20" s="641"/>
      <c r="DF20" s="641"/>
      <c r="DG20" s="641"/>
      <c r="DH20" s="641"/>
      <c r="DI20" s="641"/>
      <c r="DJ20" s="641"/>
      <c r="DK20" s="641"/>
      <c r="DL20" s="641"/>
      <c r="DM20" s="641"/>
      <c r="DN20" s="641"/>
      <c r="DO20" s="641"/>
      <c r="DP20" s="642"/>
      <c r="DQ20" s="646">
        <v>179680727</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1375601</v>
      </c>
      <c r="S21" s="641"/>
      <c r="T21" s="641"/>
      <c r="U21" s="641"/>
      <c r="V21" s="641"/>
      <c r="W21" s="641"/>
      <c r="X21" s="641"/>
      <c r="Y21" s="642"/>
      <c r="Z21" s="677">
        <v>0.5</v>
      </c>
      <c r="AA21" s="677"/>
      <c r="AB21" s="677"/>
      <c r="AC21" s="677"/>
      <c r="AD21" s="678">
        <v>1375601</v>
      </c>
      <c r="AE21" s="678"/>
      <c r="AF21" s="678"/>
      <c r="AG21" s="678"/>
      <c r="AH21" s="678"/>
      <c r="AI21" s="678"/>
      <c r="AJ21" s="678"/>
      <c r="AK21" s="678"/>
      <c r="AL21" s="643">
        <v>0.8</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27138</v>
      </c>
      <c r="BH21" s="641"/>
      <c r="BI21" s="641"/>
      <c r="BJ21" s="641"/>
      <c r="BK21" s="641"/>
      <c r="BL21" s="641"/>
      <c r="BM21" s="641"/>
      <c r="BN21" s="642"/>
      <c r="BO21" s="677">
        <v>0</v>
      </c>
      <c r="BP21" s="677"/>
      <c r="BQ21" s="677"/>
      <c r="BR21" s="677"/>
      <c r="BS21" s="646" t="s">
        <v>229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t="s">
        <v>229</v>
      </c>
      <c r="S22" s="641"/>
      <c r="T22" s="641"/>
      <c r="U22" s="641"/>
      <c r="V22" s="641"/>
      <c r="W22" s="641"/>
      <c r="X22" s="641"/>
      <c r="Y22" s="642"/>
      <c r="Z22" s="677" t="s">
        <v>229</v>
      </c>
      <c r="AA22" s="677"/>
      <c r="AB22" s="677"/>
      <c r="AC22" s="677"/>
      <c r="AD22" s="678" t="s">
        <v>127</v>
      </c>
      <c r="AE22" s="678"/>
      <c r="AF22" s="678"/>
      <c r="AG22" s="678"/>
      <c r="AH22" s="678"/>
      <c r="AI22" s="678"/>
      <c r="AJ22" s="678"/>
      <c r="AK22" s="678"/>
      <c r="AL22" s="643" t="s">
        <v>127</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t="s">
        <v>127</v>
      </c>
      <c r="S23" s="641"/>
      <c r="T23" s="641"/>
      <c r="U23" s="641"/>
      <c r="V23" s="641"/>
      <c r="W23" s="641"/>
      <c r="X23" s="641"/>
      <c r="Y23" s="642"/>
      <c r="Z23" s="677" t="s">
        <v>127</v>
      </c>
      <c r="AA23" s="677"/>
      <c r="AB23" s="677"/>
      <c r="AC23" s="677"/>
      <c r="AD23" s="678" t="s">
        <v>229</v>
      </c>
      <c r="AE23" s="678"/>
      <c r="AF23" s="678"/>
      <c r="AG23" s="678"/>
      <c r="AH23" s="678"/>
      <c r="AI23" s="678"/>
      <c r="AJ23" s="678"/>
      <c r="AK23" s="678"/>
      <c r="AL23" s="643" t="s">
        <v>229</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t="s">
        <v>127</v>
      </c>
      <c r="BH23" s="641"/>
      <c r="BI23" s="641"/>
      <c r="BJ23" s="641"/>
      <c r="BK23" s="641"/>
      <c r="BL23" s="641"/>
      <c r="BM23" s="641"/>
      <c r="BN23" s="642"/>
      <c r="BO23" s="677" t="s">
        <v>229</v>
      </c>
      <c r="BP23" s="677"/>
      <c r="BQ23" s="677"/>
      <c r="BR23" s="677"/>
      <c r="BS23" s="646" t="s">
        <v>229</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t="s">
        <v>229</v>
      </c>
      <c r="S24" s="641"/>
      <c r="T24" s="641"/>
      <c r="U24" s="641"/>
      <c r="V24" s="641"/>
      <c r="W24" s="641"/>
      <c r="X24" s="641"/>
      <c r="Y24" s="642"/>
      <c r="Z24" s="677" t="s">
        <v>229</v>
      </c>
      <c r="AA24" s="677"/>
      <c r="AB24" s="677"/>
      <c r="AC24" s="677"/>
      <c r="AD24" s="678" t="s">
        <v>127</v>
      </c>
      <c r="AE24" s="678"/>
      <c r="AF24" s="678"/>
      <c r="AG24" s="678"/>
      <c r="AH24" s="678"/>
      <c r="AI24" s="678"/>
      <c r="AJ24" s="678"/>
      <c r="AK24" s="678"/>
      <c r="AL24" s="643" t="s">
        <v>229</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127</v>
      </c>
      <c r="BH24" s="641"/>
      <c r="BI24" s="641"/>
      <c r="BJ24" s="641"/>
      <c r="BK24" s="641"/>
      <c r="BL24" s="641"/>
      <c r="BM24" s="641"/>
      <c r="BN24" s="642"/>
      <c r="BO24" s="677" t="s">
        <v>229</v>
      </c>
      <c r="BP24" s="677"/>
      <c r="BQ24" s="677"/>
      <c r="BR24" s="677"/>
      <c r="BS24" s="646" t="s">
        <v>229</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146581102</v>
      </c>
      <c r="CS24" s="696"/>
      <c r="CT24" s="696"/>
      <c r="CU24" s="696"/>
      <c r="CV24" s="696"/>
      <c r="CW24" s="696"/>
      <c r="CX24" s="696"/>
      <c r="CY24" s="739"/>
      <c r="CZ24" s="740">
        <v>55.4</v>
      </c>
      <c r="DA24" s="711"/>
      <c r="DB24" s="711"/>
      <c r="DC24" s="743"/>
      <c r="DD24" s="738">
        <v>86380939</v>
      </c>
      <c r="DE24" s="696"/>
      <c r="DF24" s="696"/>
      <c r="DG24" s="696"/>
      <c r="DH24" s="696"/>
      <c r="DI24" s="696"/>
      <c r="DJ24" s="696"/>
      <c r="DK24" s="739"/>
      <c r="DL24" s="738">
        <v>85962069</v>
      </c>
      <c r="DM24" s="696"/>
      <c r="DN24" s="696"/>
      <c r="DO24" s="696"/>
      <c r="DP24" s="696"/>
      <c r="DQ24" s="696"/>
      <c r="DR24" s="696"/>
      <c r="DS24" s="696"/>
      <c r="DT24" s="696"/>
      <c r="DU24" s="696"/>
      <c r="DV24" s="739"/>
      <c r="DW24" s="740">
        <v>48.8</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229</v>
      </c>
      <c r="S25" s="641"/>
      <c r="T25" s="641"/>
      <c r="U25" s="641"/>
      <c r="V25" s="641"/>
      <c r="W25" s="641"/>
      <c r="X25" s="641"/>
      <c r="Y25" s="642"/>
      <c r="Z25" s="677" t="s">
        <v>229</v>
      </c>
      <c r="AA25" s="677"/>
      <c r="AB25" s="677"/>
      <c r="AC25" s="677"/>
      <c r="AD25" s="678" t="s">
        <v>127</v>
      </c>
      <c r="AE25" s="678"/>
      <c r="AF25" s="678"/>
      <c r="AG25" s="678"/>
      <c r="AH25" s="678"/>
      <c r="AI25" s="678"/>
      <c r="AJ25" s="678"/>
      <c r="AK25" s="678"/>
      <c r="AL25" s="643" t="s">
        <v>127</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229</v>
      </c>
      <c r="BH25" s="641"/>
      <c r="BI25" s="641"/>
      <c r="BJ25" s="641"/>
      <c r="BK25" s="641"/>
      <c r="BL25" s="641"/>
      <c r="BM25" s="641"/>
      <c r="BN25" s="642"/>
      <c r="BO25" s="677" t="s">
        <v>127</v>
      </c>
      <c r="BP25" s="677"/>
      <c r="BQ25" s="677"/>
      <c r="BR25" s="677"/>
      <c r="BS25" s="646" t="s">
        <v>229</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42826604</v>
      </c>
      <c r="CS25" s="659"/>
      <c r="CT25" s="659"/>
      <c r="CU25" s="659"/>
      <c r="CV25" s="659"/>
      <c r="CW25" s="659"/>
      <c r="CX25" s="659"/>
      <c r="CY25" s="660"/>
      <c r="CZ25" s="643">
        <v>16.2</v>
      </c>
      <c r="DA25" s="661"/>
      <c r="DB25" s="661"/>
      <c r="DC25" s="662"/>
      <c r="DD25" s="646">
        <v>39894653</v>
      </c>
      <c r="DE25" s="659"/>
      <c r="DF25" s="659"/>
      <c r="DG25" s="659"/>
      <c r="DH25" s="659"/>
      <c r="DI25" s="659"/>
      <c r="DJ25" s="659"/>
      <c r="DK25" s="660"/>
      <c r="DL25" s="646">
        <v>39550177</v>
      </c>
      <c r="DM25" s="659"/>
      <c r="DN25" s="659"/>
      <c r="DO25" s="659"/>
      <c r="DP25" s="659"/>
      <c r="DQ25" s="659"/>
      <c r="DR25" s="659"/>
      <c r="DS25" s="659"/>
      <c r="DT25" s="659"/>
      <c r="DU25" s="659"/>
      <c r="DV25" s="660"/>
      <c r="DW25" s="643">
        <v>22.4</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84281704</v>
      </c>
      <c r="S26" s="641"/>
      <c r="T26" s="641"/>
      <c r="U26" s="641"/>
      <c r="V26" s="641"/>
      <c r="W26" s="641"/>
      <c r="X26" s="641"/>
      <c r="Y26" s="642"/>
      <c r="Z26" s="677">
        <v>31.1</v>
      </c>
      <c r="AA26" s="677"/>
      <c r="AB26" s="677"/>
      <c r="AC26" s="677"/>
      <c r="AD26" s="678">
        <v>84281704</v>
      </c>
      <c r="AE26" s="678"/>
      <c r="AF26" s="678"/>
      <c r="AG26" s="678"/>
      <c r="AH26" s="678"/>
      <c r="AI26" s="678"/>
      <c r="AJ26" s="678"/>
      <c r="AK26" s="678"/>
      <c r="AL26" s="643">
        <v>47.8</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229</v>
      </c>
      <c r="BP26" s="677"/>
      <c r="BQ26" s="677"/>
      <c r="BR26" s="677"/>
      <c r="BS26" s="646" t="s">
        <v>229</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29373245</v>
      </c>
      <c r="CS26" s="641"/>
      <c r="CT26" s="641"/>
      <c r="CU26" s="641"/>
      <c r="CV26" s="641"/>
      <c r="CW26" s="641"/>
      <c r="CX26" s="641"/>
      <c r="CY26" s="642"/>
      <c r="CZ26" s="643">
        <v>11.1</v>
      </c>
      <c r="DA26" s="661"/>
      <c r="DB26" s="661"/>
      <c r="DC26" s="662"/>
      <c r="DD26" s="646">
        <v>27229223</v>
      </c>
      <c r="DE26" s="641"/>
      <c r="DF26" s="641"/>
      <c r="DG26" s="641"/>
      <c r="DH26" s="641"/>
      <c r="DI26" s="641"/>
      <c r="DJ26" s="641"/>
      <c r="DK26" s="642"/>
      <c r="DL26" s="646" t="s">
        <v>229</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63827</v>
      </c>
      <c r="S27" s="641"/>
      <c r="T27" s="641"/>
      <c r="U27" s="641"/>
      <c r="V27" s="641"/>
      <c r="W27" s="641"/>
      <c r="X27" s="641"/>
      <c r="Y27" s="642"/>
      <c r="Z27" s="677">
        <v>0</v>
      </c>
      <c r="AA27" s="677"/>
      <c r="AB27" s="677"/>
      <c r="AC27" s="677"/>
      <c r="AD27" s="678">
        <v>63827</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67494332</v>
      </c>
      <c r="BH27" s="641"/>
      <c r="BI27" s="641"/>
      <c r="BJ27" s="641"/>
      <c r="BK27" s="641"/>
      <c r="BL27" s="641"/>
      <c r="BM27" s="641"/>
      <c r="BN27" s="642"/>
      <c r="BO27" s="677">
        <v>100</v>
      </c>
      <c r="BP27" s="677"/>
      <c r="BQ27" s="677"/>
      <c r="BR27" s="677"/>
      <c r="BS27" s="646" t="s">
        <v>127</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98728180</v>
      </c>
      <c r="CS27" s="659"/>
      <c r="CT27" s="659"/>
      <c r="CU27" s="659"/>
      <c r="CV27" s="659"/>
      <c r="CW27" s="659"/>
      <c r="CX27" s="659"/>
      <c r="CY27" s="660"/>
      <c r="CZ27" s="643">
        <v>37.299999999999997</v>
      </c>
      <c r="DA27" s="661"/>
      <c r="DB27" s="661"/>
      <c r="DC27" s="662"/>
      <c r="DD27" s="646">
        <v>41459968</v>
      </c>
      <c r="DE27" s="659"/>
      <c r="DF27" s="659"/>
      <c r="DG27" s="659"/>
      <c r="DH27" s="659"/>
      <c r="DI27" s="659"/>
      <c r="DJ27" s="659"/>
      <c r="DK27" s="660"/>
      <c r="DL27" s="646">
        <v>41385574</v>
      </c>
      <c r="DM27" s="659"/>
      <c r="DN27" s="659"/>
      <c r="DO27" s="659"/>
      <c r="DP27" s="659"/>
      <c r="DQ27" s="659"/>
      <c r="DR27" s="659"/>
      <c r="DS27" s="659"/>
      <c r="DT27" s="659"/>
      <c r="DU27" s="659"/>
      <c r="DV27" s="660"/>
      <c r="DW27" s="643">
        <v>23.5</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1669855</v>
      </c>
      <c r="S28" s="641"/>
      <c r="T28" s="641"/>
      <c r="U28" s="641"/>
      <c r="V28" s="641"/>
      <c r="W28" s="641"/>
      <c r="X28" s="641"/>
      <c r="Y28" s="642"/>
      <c r="Z28" s="677">
        <v>0.6</v>
      </c>
      <c r="AA28" s="677"/>
      <c r="AB28" s="677"/>
      <c r="AC28" s="677"/>
      <c r="AD28" s="678" t="s">
        <v>127</v>
      </c>
      <c r="AE28" s="678"/>
      <c r="AF28" s="678"/>
      <c r="AG28" s="678"/>
      <c r="AH28" s="678"/>
      <c r="AI28" s="678"/>
      <c r="AJ28" s="678"/>
      <c r="AK28" s="678"/>
      <c r="AL28" s="643" t="s">
        <v>229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5026318</v>
      </c>
      <c r="CS28" s="641"/>
      <c r="CT28" s="641"/>
      <c r="CU28" s="641"/>
      <c r="CV28" s="641"/>
      <c r="CW28" s="641"/>
      <c r="CX28" s="641"/>
      <c r="CY28" s="642"/>
      <c r="CZ28" s="643">
        <v>1.9</v>
      </c>
      <c r="DA28" s="661"/>
      <c r="DB28" s="661"/>
      <c r="DC28" s="662"/>
      <c r="DD28" s="646">
        <v>5026318</v>
      </c>
      <c r="DE28" s="641"/>
      <c r="DF28" s="641"/>
      <c r="DG28" s="641"/>
      <c r="DH28" s="641"/>
      <c r="DI28" s="641"/>
      <c r="DJ28" s="641"/>
      <c r="DK28" s="642"/>
      <c r="DL28" s="646">
        <v>5026318</v>
      </c>
      <c r="DM28" s="641"/>
      <c r="DN28" s="641"/>
      <c r="DO28" s="641"/>
      <c r="DP28" s="641"/>
      <c r="DQ28" s="641"/>
      <c r="DR28" s="641"/>
      <c r="DS28" s="641"/>
      <c r="DT28" s="641"/>
      <c r="DU28" s="641"/>
      <c r="DV28" s="642"/>
      <c r="DW28" s="643">
        <v>2.9</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4177468</v>
      </c>
      <c r="S29" s="641"/>
      <c r="T29" s="641"/>
      <c r="U29" s="641"/>
      <c r="V29" s="641"/>
      <c r="W29" s="641"/>
      <c r="X29" s="641"/>
      <c r="Y29" s="642"/>
      <c r="Z29" s="677">
        <v>1.5</v>
      </c>
      <c r="AA29" s="677"/>
      <c r="AB29" s="677"/>
      <c r="AC29" s="677"/>
      <c r="AD29" s="678">
        <v>2112177</v>
      </c>
      <c r="AE29" s="678"/>
      <c r="AF29" s="678"/>
      <c r="AG29" s="678"/>
      <c r="AH29" s="678"/>
      <c r="AI29" s="678"/>
      <c r="AJ29" s="678"/>
      <c r="AK29" s="678"/>
      <c r="AL29" s="643">
        <v>1.2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69</v>
      </c>
      <c r="CG29" s="674"/>
      <c r="CH29" s="674"/>
      <c r="CI29" s="674"/>
      <c r="CJ29" s="674"/>
      <c r="CK29" s="674"/>
      <c r="CL29" s="674"/>
      <c r="CM29" s="674"/>
      <c r="CN29" s="674"/>
      <c r="CO29" s="674"/>
      <c r="CP29" s="674"/>
      <c r="CQ29" s="675"/>
      <c r="CR29" s="640">
        <v>5026318</v>
      </c>
      <c r="CS29" s="659"/>
      <c r="CT29" s="659"/>
      <c r="CU29" s="659"/>
      <c r="CV29" s="659"/>
      <c r="CW29" s="659"/>
      <c r="CX29" s="659"/>
      <c r="CY29" s="660"/>
      <c r="CZ29" s="643">
        <v>1.9</v>
      </c>
      <c r="DA29" s="661"/>
      <c r="DB29" s="661"/>
      <c r="DC29" s="662"/>
      <c r="DD29" s="646">
        <v>5026318</v>
      </c>
      <c r="DE29" s="659"/>
      <c r="DF29" s="659"/>
      <c r="DG29" s="659"/>
      <c r="DH29" s="659"/>
      <c r="DI29" s="659"/>
      <c r="DJ29" s="659"/>
      <c r="DK29" s="660"/>
      <c r="DL29" s="646">
        <v>5026318</v>
      </c>
      <c r="DM29" s="659"/>
      <c r="DN29" s="659"/>
      <c r="DO29" s="659"/>
      <c r="DP29" s="659"/>
      <c r="DQ29" s="659"/>
      <c r="DR29" s="659"/>
      <c r="DS29" s="659"/>
      <c r="DT29" s="659"/>
      <c r="DU29" s="659"/>
      <c r="DV29" s="660"/>
      <c r="DW29" s="643">
        <v>2.9</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920569</v>
      </c>
      <c r="S30" s="641"/>
      <c r="T30" s="641"/>
      <c r="U30" s="641"/>
      <c r="V30" s="641"/>
      <c r="W30" s="641"/>
      <c r="X30" s="641"/>
      <c r="Y30" s="642"/>
      <c r="Z30" s="677">
        <v>0.3</v>
      </c>
      <c r="AA30" s="677"/>
      <c r="AB30" s="677"/>
      <c r="AC30" s="677"/>
      <c r="AD30" s="678" t="s">
        <v>127</v>
      </c>
      <c r="AE30" s="678"/>
      <c r="AF30" s="678"/>
      <c r="AG30" s="678"/>
      <c r="AH30" s="678"/>
      <c r="AI30" s="678"/>
      <c r="AJ30" s="678"/>
      <c r="AK30" s="678"/>
      <c r="AL30" s="643" t="s">
        <v>127</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4549955</v>
      </c>
      <c r="CS30" s="641"/>
      <c r="CT30" s="641"/>
      <c r="CU30" s="641"/>
      <c r="CV30" s="641"/>
      <c r="CW30" s="641"/>
      <c r="CX30" s="641"/>
      <c r="CY30" s="642"/>
      <c r="CZ30" s="643">
        <v>1.7</v>
      </c>
      <c r="DA30" s="661"/>
      <c r="DB30" s="661"/>
      <c r="DC30" s="662"/>
      <c r="DD30" s="646">
        <v>4549955</v>
      </c>
      <c r="DE30" s="641"/>
      <c r="DF30" s="641"/>
      <c r="DG30" s="641"/>
      <c r="DH30" s="641"/>
      <c r="DI30" s="641"/>
      <c r="DJ30" s="641"/>
      <c r="DK30" s="642"/>
      <c r="DL30" s="646">
        <v>4549955</v>
      </c>
      <c r="DM30" s="641"/>
      <c r="DN30" s="641"/>
      <c r="DO30" s="641"/>
      <c r="DP30" s="641"/>
      <c r="DQ30" s="641"/>
      <c r="DR30" s="641"/>
      <c r="DS30" s="641"/>
      <c r="DT30" s="641"/>
      <c r="DU30" s="641"/>
      <c r="DV30" s="642"/>
      <c r="DW30" s="643">
        <v>2.6</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50742423</v>
      </c>
      <c r="S31" s="641"/>
      <c r="T31" s="641"/>
      <c r="U31" s="641"/>
      <c r="V31" s="641"/>
      <c r="W31" s="641"/>
      <c r="X31" s="641"/>
      <c r="Y31" s="642"/>
      <c r="Z31" s="677">
        <v>18.7</v>
      </c>
      <c r="AA31" s="677"/>
      <c r="AB31" s="677"/>
      <c r="AC31" s="677"/>
      <c r="AD31" s="678" t="s">
        <v>229</v>
      </c>
      <c r="AE31" s="678"/>
      <c r="AF31" s="678"/>
      <c r="AG31" s="678"/>
      <c r="AH31" s="678"/>
      <c r="AI31" s="678"/>
      <c r="AJ31" s="678"/>
      <c r="AK31" s="678"/>
      <c r="AL31" s="643" t="s">
        <v>229</v>
      </c>
      <c r="AM31" s="644"/>
      <c r="AN31" s="644"/>
      <c r="AO31" s="679"/>
      <c r="AP31" s="716" t="s">
        <v>311</v>
      </c>
      <c r="AQ31" s="717"/>
      <c r="AR31" s="717"/>
      <c r="AS31" s="717"/>
      <c r="AT31" s="722" t="s">
        <v>312</v>
      </c>
      <c r="AU31" s="231"/>
      <c r="AV31" s="231"/>
      <c r="AW31" s="231"/>
      <c r="AX31" s="706" t="s">
        <v>188</v>
      </c>
      <c r="AY31" s="707"/>
      <c r="AZ31" s="707"/>
      <c r="BA31" s="707"/>
      <c r="BB31" s="707"/>
      <c r="BC31" s="707"/>
      <c r="BD31" s="707"/>
      <c r="BE31" s="707"/>
      <c r="BF31" s="708"/>
      <c r="BG31" s="709">
        <v>98.4</v>
      </c>
      <c r="BH31" s="710"/>
      <c r="BI31" s="710"/>
      <c r="BJ31" s="710"/>
      <c r="BK31" s="710"/>
      <c r="BL31" s="710"/>
      <c r="BM31" s="711">
        <v>97.6</v>
      </c>
      <c r="BN31" s="710"/>
      <c r="BO31" s="710"/>
      <c r="BP31" s="710"/>
      <c r="BQ31" s="712"/>
      <c r="BR31" s="709">
        <v>98.9</v>
      </c>
      <c r="BS31" s="710"/>
      <c r="BT31" s="710"/>
      <c r="BU31" s="710"/>
      <c r="BV31" s="710"/>
      <c r="BW31" s="710"/>
      <c r="BX31" s="711">
        <v>97.6</v>
      </c>
      <c r="BY31" s="710"/>
      <c r="BZ31" s="710"/>
      <c r="CA31" s="710"/>
      <c r="CB31" s="712"/>
      <c r="CD31" s="727"/>
      <c r="CE31" s="728"/>
      <c r="CF31" s="673" t="s">
        <v>313</v>
      </c>
      <c r="CG31" s="674"/>
      <c r="CH31" s="674"/>
      <c r="CI31" s="674"/>
      <c r="CJ31" s="674"/>
      <c r="CK31" s="674"/>
      <c r="CL31" s="674"/>
      <c r="CM31" s="674"/>
      <c r="CN31" s="674"/>
      <c r="CO31" s="674"/>
      <c r="CP31" s="674"/>
      <c r="CQ31" s="675"/>
      <c r="CR31" s="640">
        <v>476363</v>
      </c>
      <c r="CS31" s="659"/>
      <c r="CT31" s="659"/>
      <c r="CU31" s="659"/>
      <c r="CV31" s="659"/>
      <c r="CW31" s="659"/>
      <c r="CX31" s="659"/>
      <c r="CY31" s="660"/>
      <c r="CZ31" s="643">
        <v>0.2</v>
      </c>
      <c r="DA31" s="661"/>
      <c r="DB31" s="661"/>
      <c r="DC31" s="662"/>
      <c r="DD31" s="646">
        <v>476363</v>
      </c>
      <c r="DE31" s="659"/>
      <c r="DF31" s="659"/>
      <c r="DG31" s="659"/>
      <c r="DH31" s="659"/>
      <c r="DI31" s="659"/>
      <c r="DJ31" s="659"/>
      <c r="DK31" s="660"/>
      <c r="DL31" s="646">
        <v>476363</v>
      </c>
      <c r="DM31" s="659"/>
      <c r="DN31" s="659"/>
      <c r="DO31" s="659"/>
      <c r="DP31" s="659"/>
      <c r="DQ31" s="659"/>
      <c r="DR31" s="659"/>
      <c r="DS31" s="659"/>
      <c r="DT31" s="659"/>
      <c r="DU31" s="659"/>
      <c r="DV31" s="660"/>
      <c r="DW31" s="643">
        <v>0.3</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v>92906454</v>
      </c>
      <c r="S32" s="641"/>
      <c r="T32" s="641"/>
      <c r="U32" s="641"/>
      <c r="V32" s="641"/>
      <c r="W32" s="641"/>
      <c r="X32" s="641"/>
      <c r="Y32" s="642"/>
      <c r="Z32" s="677">
        <v>34.299999999999997</v>
      </c>
      <c r="AA32" s="677"/>
      <c r="AB32" s="677"/>
      <c r="AC32" s="677"/>
      <c r="AD32" s="678">
        <v>89551611</v>
      </c>
      <c r="AE32" s="678"/>
      <c r="AF32" s="678"/>
      <c r="AG32" s="678"/>
      <c r="AH32" s="678"/>
      <c r="AI32" s="678"/>
      <c r="AJ32" s="678"/>
      <c r="AK32" s="678"/>
      <c r="AL32" s="643">
        <v>50.8</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98.3</v>
      </c>
      <c r="BH32" s="659"/>
      <c r="BI32" s="659"/>
      <c r="BJ32" s="659"/>
      <c r="BK32" s="659"/>
      <c r="BL32" s="659"/>
      <c r="BM32" s="644">
        <v>97.5</v>
      </c>
      <c r="BN32" s="705"/>
      <c r="BO32" s="705"/>
      <c r="BP32" s="705"/>
      <c r="BQ32" s="683"/>
      <c r="BR32" s="713">
        <v>98.8</v>
      </c>
      <c r="BS32" s="659"/>
      <c r="BT32" s="659"/>
      <c r="BU32" s="659"/>
      <c r="BV32" s="659"/>
      <c r="BW32" s="659"/>
      <c r="BX32" s="644">
        <v>97.5</v>
      </c>
      <c r="BY32" s="705"/>
      <c r="BZ32" s="705"/>
      <c r="CA32" s="705"/>
      <c r="CB32" s="683"/>
      <c r="CD32" s="729"/>
      <c r="CE32" s="730"/>
      <c r="CF32" s="673" t="s">
        <v>317</v>
      </c>
      <c r="CG32" s="674"/>
      <c r="CH32" s="674"/>
      <c r="CI32" s="674"/>
      <c r="CJ32" s="674"/>
      <c r="CK32" s="674"/>
      <c r="CL32" s="674"/>
      <c r="CM32" s="674"/>
      <c r="CN32" s="674"/>
      <c r="CO32" s="674"/>
      <c r="CP32" s="674"/>
      <c r="CQ32" s="675"/>
      <c r="CR32" s="640" t="s">
        <v>127</v>
      </c>
      <c r="CS32" s="641"/>
      <c r="CT32" s="641"/>
      <c r="CU32" s="641"/>
      <c r="CV32" s="641"/>
      <c r="CW32" s="641"/>
      <c r="CX32" s="641"/>
      <c r="CY32" s="642"/>
      <c r="CZ32" s="643" t="s">
        <v>229</v>
      </c>
      <c r="DA32" s="661"/>
      <c r="DB32" s="661"/>
      <c r="DC32" s="662"/>
      <c r="DD32" s="646" t="s">
        <v>229</v>
      </c>
      <c r="DE32" s="641"/>
      <c r="DF32" s="641"/>
      <c r="DG32" s="641"/>
      <c r="DH32" s="641"/>
      <c r="DI32" s="641"/>
      <c r="DJ32" s="641"/>
      <c r="DK32" s="642"/>
      <c r="DL32" s="646" t="s">
        <v>229</v>
      </c>
      <c r="DM32" s="641"/>
      <c r="DN32" s="641"/>
      <c r="DO32" s="641"/>
      <c r="DP32" s="641"/>
      <c r="DQ32" s="641"/>
      <c r="DR32" s="641"/>
      <c r="DS32" s="641"/>
      <c r="DT32" s="641"/>
      <c r="DU32" s="641"/>
      <c r="DV32" s="642"/>
      <c r="DW32" s="643" t="s">
        <v>229</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23084454</v>
      </c>
      <c r="S33" s="641"/>
      <c r="T33" s="641"/>
      <c r="U33" s="641"/>
      <c r="V33" s="641"/>
      <c r="W33" s="641"/>
      <c r="X33" s="641"/>
      <c r="Y33" s="642"/>
      <c r="Z33" s="677">
        <v>8.5</v>
      </c>
      <c r="AA33" s="677"/>
      <c r="AB33" s="677"/>
      <c r="AC33" s="677"/>
      <c r="AD33" s="678" t="s">
        <v>229</v>
      </c>
      <c r="AE33" s="678"/>
      <c r="AF33" s="678"/>
      <c r="AG33" s="678"/>
      <c r="AH33" s="678"/>
      <c r="AI33" s="678"/>
      <c r="AJ33" s="678"/>
      <c r="AK33" s="678"/>
      <c r="AL33" s="643" t="s">
        <v>127</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t="s">
        <v>229</v>
      </c>
      <c r="BH33" s="625"/>
      <c r="BI33" s="625"/>
      <c r="BJ33" s="625"/>
      <c r="BK33" s="625"/>
      <c r="BL33" s="625"/>
      <c r="BM33" s="668" t="s">
        <v>229</v>
      </c>
      <c r="BN33" s="625"/>
      <c r="BO33" s="625"/>
      <c r="BP33" s="625"/>
      <c r="BQ33" s="689"/>
      <c r="BR33" s="704" t="s">
        <v>229</v>
      </c>
      <c r="BS33" s="625"/>
      <c r="BT33" s="625"/>
      <c r="BU33" s="625"/>
      <c r="BV33" s="625"/>
      <c r="BW33" s="625"/>
      <c r="BX33" s="668" t="s">
        <v>127</v>
      </c>
      <c r="BY33" s="625"/>
      <c r="BZ33" s="625"/>
      <c r="CA33" s="625"/>
      <c r="CB33" s="689"/>
      <c r="CD33" s="673" t="s">
        <v>320</v>
      </c>
      <c r="CE33" s="674"/>
      <c r="CF33" s="674"/>
      <c r="CG33" s="674"/>
      <c r="CH33" s="674"/>
      <c r="CI33" s="674"/>
      <c r="CJ33" s="674"/>
      <c r="CK33" s="674"/>
      <c r="CL33" s="674"/>
      <c r="CM33" s="674"/>
      <c r="CN33" s="674"/>
      <c r="CO33" s="674"/>
      <c r="CP33" s="674"/>
      <c r="CQ33" s="675"/>
      <c r="CR33" s="640">
        <v>91041015</v>
      </c>
      <c r="CS33" s="659"/>
      <c r="CT33" s="659"/>
      <c r="CU33" s="659"/>
      <c r="CV33" s="659"/>
      <c r="CW33" s="659"/>
      <c r="CX33" s="659"/>
      <c r="CY33" s="660"/>
      <c r="CZ33" s="643">
        <v>34.4</v>
      </c>
      <c r="DA33" s="661"/>
      <c r="DB33" s="661"/>
      <c r="DC33" s="662"/>
      <c r="DD33" s="646">
        <v>75859351</v>
      </c>
      <c r="DE33" s="659"/>
      <c r="DF33" s="659"/>
      <c r="DG33" s="659"/>
      <c r="DH33" s="659"/>
      <c r="DI33" s="659"/>
      <c r="DJ33" s="659"/>
      <c r="DK33" s="660"/>
      <c r="DL33" s="646">
        <v>60486024</v>
      </c>
      <c r="DM33" s="659"/>
      <c r="DN33" s="659"/>
      <c r="DO33" s="659"/>
      <c r="DP33" s="659"/>
      <c r="DQ33" s="659"/>
      <c r="DR33" s="659"/>
      <c r="DS33" s="659"/>
      <c r="DT33" s="659"/>
      <c r="DU33" s="659"/>
      <c r="DV33" s="660"/>
      <c r="DW33" s="643">
        <v>34.299999999999997</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1361122</v>
      </c>
      <c r="S34" s="641"/>
      <c r="T34" s="641"/>
      <c r="U34" s="641"/>
      <c r="V34" s="641"/>
      <c r="W34" s="641"/>
      <c r="X34" s="641"/>
      <c r="Y34" s="642"/>
      <c r="Z34" s="677">
        <v>0.5</v>
      </c>
      <c r="AA34" s="677"/>
      <c r="AB34" s="677"/>
      <c r="AC34" s="677"/>
      <c r="AD34" s="678">
        <v>168082</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43743511</v>
      </c>
      <c r="CS34" s="641"/>
      <c r="CT34" s="641"/>
      <c r="CU34" s="641"/>
      <c r="CV34" s="641"/>
      <c r="CW34" s="641"/>
      <c r="CX34" s="641"/>
      <c r="CY34" s="642"/>
      <c r="CZ34" s="643">
        <v>16.5</v>
      </c>
      <c r="DA34" s="661"/>
      <c r="DB34" s="661"/>
      <c r="DC34" s="662"/>
      <c r="DD34" s="646">
        <v>38356525</v>
      </c>
      <c r="DE34" s="641"/>
      <c r="DF34" s="641"/>
      <c r="DG34" s="641"/>
      <c r="DH34" s="641"/>
      <c r="DI34" s="641"/>
      <c r="DJ34" s="641"/>
      <c r="DK34" s="642"/>
      <c r="DL34" s="646">
        <v>34417645</v>
      </c>
      <c r="DM34" s="641"/>
      <c r="DN34" s="641"/>
      <c r="DO34" s="641"/>
      <c r="DP34" s="641"/>
      <c r="DQ34" s="641"/>
      <c r="DR34" s="641"/>
      <c r="DS34" s="641"/>
      <c r="DT34" s="641"/>
      <c r="DU34" s="641"/>
      <c r="DV34" s="642"/>
      <c r="DW34" s="643">
        <v>19.5</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101591</v>
      </c>
      <c r="S35" s="641"/>
      <c r="T35" s="641"/>
      <c r="U35" s="641"/>
      <c r="V35" s="641"/>
      <c r="W35" s="641"/>
      <c r="X35" s="641"/>
      <c r="Y35" s="642"/>
      <c r="Z35" s="677">
        <v>0</v>
      </c>
      <c r="AA35" s="677"/>
      <c r="AB35" s="677"/>
      <c r="AC35" s="677"/>
      <c r="AD35" s="678" t="s">
        <v>127</v>
      </c>
      <c r="AE35" s="678"/>
      <c r="AF35" s="678"/>
      <c r="AG35" s="678"/>
      <c r="AH35" s="678"/>
      <c r="AI35" s="678"/>
      <c r="AJ35" s="678"/>
      <c r="AK35" s="678"/>
      <c r="AL35" s="643" t="s">
        <v>229</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2880008</v>
      </c>
      <c r="CS35" s="659"/>
      <c r="CT35" s="659"/>
      <c r="CU35" s="659"/>
      <c r="CV35" s="659"/>
      <c r="CW35" s="659"/>
      <c r="CX35" s="659"/>
      <c r="CY35" s="660"/>
      <c r="CZ35" s="643">
        <v>1.1000000000000001</v>
      </c>
      <c r="DA35" s="661"/>
      <c r="DB35" s="661"/>
      <c r="DC35" s="662"/>
      <c r="DD35" s="646">
        <v>2759222</v>
      </c>
      <c r="DE35" s="659"/>
      <c r="DF35" s="659"/>
      <c r="DG35" s="659"/>
      <c r="DH35" s="659"/>
      <c r="DI35" s="659"/>
      <c r="DJ35" s="659"/>
      <c r="DK35" s="660"/>
      <c r="DL35" s="646">
        <v>2759222</v>
      </c>
      <c r="DM35" s="659"/>
      <c r="DN35" s="659"/>
      <c r="DO35" s="659"/>
      <c r="DP35" s="659"/>
      <c r="DQ35" s="659"/>
      <c r="DR35" s="659"/>
      <c r="DS35" s="659"/>
      <c r="DT35" s="659"/>
      <c r="DU35" s="659"/>
      <c r="DV35" s="660"/>
      <c r="DW35" s="643">
        <v>1.6</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859119</v>
      </c>
      <c r="S36" s="641"/>
      <c r="T36" s="641"/>
      <c r="U36" s="641"/>
      <c r="V36" s="641"/>
      <c r="W36" s="641"/>
      <c r="X36" s="641"/>
      <c r="Y36" s="642"/>
      <c r="Z36" s="677">
        <v>0.3</v>
      </c>
      <c r="AA36" s="677"/>
      <c r="AB36" s="677"/>
      <c r="AC36" s="677"/>
      <c r="AD36" s="678" t="s">
        <v>127</v>
      </c>
      <c r="AE36" s="678"/>
      <c r="AF36" s="678"/>
      <c r="AG36" s="678"/>
      <c r="AH36" s="678"/>
      <c r="AI36" s="678"/>
      <c r="AJ36" s="678"/>
      <c r="AK36" s="678"/>
      <c r="AL36" s="643" t="s">
        <v>127</v>
      </c>
      <c r="AM36" s="644"/>
      <c r="AN36" s="644"/>
      <c r="AO36" s="679"/>
      <c r="AP36" s="235"/>
      <c r="AQ36" s="692" t="s">
        <v>328</v>
      </c>
      <c r="AR36" s="693"/>
      <c r="AS36" s="693"/>
      <c r="AT36" s="693"/>
      <c r="AU36" s="693"/>
      <c r="AV36" s="693"/>
      <c r="AW36" s="693"/>
      <c r="AX36" s="693"/>
      <c r="AY36" s="694"/>
      <c r="AZ36" s="695">
        <v>22491996</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438216</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15448399</v>
      </c>
      <c r="CS36" s="641"/>
      <c r="CT36" s="641"/>
      <c r="CU36" s="641"/>
      <c r="CV36" s="641"/>
      <c r="CW36" s="641"/>
      <c r="CX36" s="641"/>
      <c r="CY36" s="642"/>
      <c r="CZ36" s="643">
        <v>5.8</v>
      </c>
      <c r="DA36" s="661"/>
      <c r="DB36" s="661"/>
      <c r="DC36" s="662"/>
      <c r="DD36" s="646">
        <v>9812176</v>
      </c>
      <c r="DE36" s="641"/>
      <c r="DF36" s="641"/>
      <c r="DG36" s="641"/>
      <c r="DH36" s="641"/>
      <c r="DI36" s="641"/>
      <c r="DJ36" s="641"/>
      <c r="DK36" s="642"/>
      <c r="DL36" s="646">
        <v>6435380</v>
      </c>
      <c r="DM36" s="641"/>
      <c r="DN36" s="641"/>
      <c r="DO36" s="641"/>
      <c r="DP36" s="641"/>
      <c r="DQ36" s="641"/>
      <c r="DR36" s="641"/>
      <c r="DS36" s="641"/>
      <c r="DT36" s="641"/>
      <c r="DU36" s="641"/>
      <c r="DV36" s="642"/>
      <c r="DW36" s="643">
        <v>3.7</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3210377</v>
      </c>
      <c r="S37" s="641"/>
      <c r="T37" s="641"/>
      <c r="U37" s="641"/>
      <c r="V37" s="641"/>
      <c r="W37" s="641"/>
      <c r="X37" s="641"/>
      <c r="Y37" s="642"/>
      <c r="Z37" s="677">
        <v>1.2</v>
      </c>
      <c r="AA37" s="677"/>
      <c r="AB37" s="677"/>
      <c r="AC37" s="677"/>
      <c r="AD37" s="678" t="s">
        <v>229</v>
      </c>
      <c r="AE37" s="678"/>
      <c r="AF37" s="678"/>
      <c r="AG37" s="678"/>
      <c r="AH37" s="678"/>
      <c r="AI37" s="678"/>
      <c r="AJ37" s="678"/>
      <c r="AK37" s="678"/>
      <c r="AL37" s="643" t="s">
        <v>229</v>
      </c>
      <c r="AM37" s="644"/>
      <c r="AN37" s="644"/>
      <c r="AO37" s="679"/>
      <c r="AQ37" s="680" t="s">
        <v>332</v>
      </c>
      <c r="AR37" s="681"/>
      <c r="AS37" s="681"/>
      <c r="AT37" s="681"/>
      <c r="AU37" s="681"/>
      <c r="AV37" s="681"/>
      <c r="AW37" s="681"/>
      <c r="AX37" s="681"/>
      <c r="AY37" s="682"/>
      <c r="AZ37" s="640">
        <v>171872</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438216</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2496542</v>
      </c>
      <c r="CS37" s="659"/>
      <c r="CT37" s="659"/>
      <c r="CU37" s="659"/>
      <c r="CV37" s="659"/>
      <c r="CW37" s="659"/>
      <c r="CX37" s="659"/>
      <c r="CY37" s="660"/>
      <c r="CZ37" s="643">
        <v>0.9</v>
      </c>
      <c r="DA37" s="661"/>
      <c r="DB37" s="661"/>
      <c r="DC37" s="662"/>
      <c r="DD37" s="646">
        <v>2496542</v>
      </c>
      <c r="DE37" s="659"/>
      <c r="DF37" s="659"/>
      <c r="DG37" s="659"/>
      <c r="DH37" s="659"/>
      <c r="DI37" s="659"/>
      <c r="DJ37" s="659"/>
      <c r="DK37" s="660"/>
      <c r="DL37" s="646">
        <v>1744536</v>
      </c>
      <c r="DM37" s="659"/>
      <c r="DN37" s="659"/>
      <c r="DO37" s="659"/>
      <c r="DP37" s="659"/>
      <c r="DQ37" s="659"/>
      <c r="DR37" s="659"/>
      <c r="DS37" s="659"/>
      <c r="DT37" s="659"/>
      <c r="DU37" s="659"/>
      <c r="DV37" s="660"/>
      <c r="DW37" s="643">
        <v>1</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2926472</v>
      </c>
      <c r="S38" s="641"/>
      <c r="T38" s="641"/>
      <c r="U38" s="641"/>
      <c r="V38" s="641"/>
      <c r="W38" s="641"/>
      <c r="X38" s="641"/>
      <c r="Y38" s="642"/>
      <c r="Z38" s="677">
        <v>1.1000000000000001</v>
      </c>
      <c r="AA38" s="677"/>
      <c r="AB38" s="677"/>
      <c r="AC38" s="677"/>
      <c r="AD38" s="678">
        <v>13911</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166736</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101946</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22491996</v>
      </c>
      <c r="CS38" s="641"/>
      <c r="CT38" s="641"/>
      <c r="CU38" s="641"/>
      <c r="CV38" s="641"/>
      <c r="CW38" s="641"/>
      <c r="CX38" s="641"/>
      <c r="CY38" s="642"/>
      <c r="CZ38" s="643">
        <v>8.5</v>
      </c>
      <c r="DA38" s="661"/>
      <c r="DB38" s="661"/>
      <c r="DC38" s="662"/>
      <c r="DD38" s="646">
        <v>19171580</v>
      </c>
      <c r="DE38" s="641"/>
      <c r="DF38" s="641"/>
      <c r="DG38" s="641"/>
      <c r="DH38" s="641"/>
      <c r="DI38" s="641"/>
      <c r="DJ38" s="641"/>
      <c r="DK38" s="642"/>
      <c r="DL38" s="646">
        <v>16873777</v>
      </c>
      <c r="DM38" s="641"/>
      <c r="DN38" s="641"/>
      <c r="DO38" s="641"/>
      <c r="DP38" s="641"/>
      <c r="DQ38" s="641"/>
      <c r="DR38" s="641"/>
      <c r="DS38" s="641"/>
      <c r="DT38" s="641"/>
      <c r="DU38" s="641"/>
      <c r="DV38" s="642"/>
      <c r="DW38" s="643">
        <v>9.6</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4373000</v>
      </c>
      <c r="S39" s="641"/>
      <c r="T39" s="641"/>
      <c r="U39" s="641"/>
      <c r="V39" s="641"/>
      <c r="W39" s="641"/>
      <c r="X39" s="641"/>
      <c r="Y39" s="642"/>
      <c r="Z39" s="677">
        <v>1.6</v>
      </c>
      <c r="AA39" s="677"/>
      <c r="AB39" s="677"/>
      <c r="AC39" s="677"/>
      <c r="AD39" s="678" t="s">
        <v>127</v>
      </c>
      <c r="AE39" s="678"/>
      <c r="AF39" s="678"/>
      <c r="AG39" s="678"/>
      <c r="AH39" s="678"/>
      <c r="AI39" s="678"/>
      <c r="AJ39" s="678"/>
      <c r="AK39" s="678"/>
      <c r="AL39" s="643" t="s">
        <v>127</v>
      </c>
      <c r="AM39" s="644"/>
      <c r="AN39" s="644"/>
      <c r="AO39" s="679"/>
      <c r="AQ39" s="680" t="s">
        <v>340</v>
      </c>
      <c r="AR39" s="681"/>
      <c r="AS39" s="681"/>
      <c r="AT39" s="681"/>
      <c r="AU39" s="681"/>
      <c r="AV39" s="681"/>
      <c r="AW39" s="681"/>
      <c r="AX39" s="681"/>
      <c r="AY39" s="682"/>
      <c r="AZ39" s="640" t="s">
        <v>127</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144169</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4949345</v>
      </c>
      <c r="CS39" s="659"/>
      <c r="CT39" s="659"/>
      <c r="CU39" s="659"/>
      <c r="CV39" s="659"/>
      <c r="CW39" s="659"/>
      <c r="CX39" s="659"/>
      <c r="CY39" s="660"/>
      <c r="CZ39" s="643">
        <v>1.9</v>
      </c>
      <c r="DA39" s="661"/>
      <c r="DB39" s="661"/>
      <c r="DC39" s="662"/>
      <c r="DD39" s="646">
        <v>4811684</v>
      </c>
      <c r="DE39" s="659"/>
      <c r="DF39" s="659"/>
      <c r="DG39" s="659"/>
      <c r="DH39" s="659"/>
      <c r="DI39" s="659"/>
      <c r="DJ39" s="659"/>
      <c r="DK39" s="660"/>
      <c r="DL39" s="646" t="s">
        <v>229</v>
      </c>
      <c r="DM39" s="659"/>
      <c r="DN39" s="659"/>
      <c r="DO39" s="659"/>
      <c r="DP39" s="659"/>
      <c r="DQ39" s="659"/>
      <c r="DR39" s="659"/>
      <c r="DS39" s="659"/>
      <c r="DT39" s="659"/>
      <c r="DU39" s="659"/>
      <c r="DV39" s="660"/>
      <c r="DW39" s="643" t="s">
        <v>229</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127</v>
      </c>
      <c r="AM40" s="644"/>
      <c r="AN40" s="644"/>
      <c r="AO40" s="679"/>
      <c r="AQ40" s="680" t="s">
        <v>344</v>
      </c>
      <c r="AR40" s="681"/>
      <c r="AS40" s="681"/>
      <c r="AT40" s="681"/>
      <c r="AU40" s="681"/>
      <c r="AV40" s="681"/>
      <c r="AW40" s="681"/>
      <c r="AX40" s="681"/>
      <c r="AY40" s="682"/>
      <c r="AZ40" s="640" t="s">
        <v>229</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120</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1527756</v>
      </c>
      <c r="CS40" s="641"/>
      <c r="CT40" s="641"/>
      <c r="CU40" s="641"/>
      <c r="CV40" s="641"/>
      <c r="CW40" s="641"/>
      <c r="CX40" s="641"/>
      <c r="CY40" s="642"/>
      <c r="CZ40" s="643">
        <v>0.6</v>
      </c>
      <c r="DA40" s="661"/>
      <c r="DB40" s="661"/>
      <c r="DC40" s="662"/>
      <c r="DD40" s="646">
        <v>948164</v>
      </c>
      <c r="DE40" s="641"/>
      <c r="DF40" s="641"/>
      <c r="DG40" s="641"/>
      <c r="DH40" s="641"/>
      <c r="DI40" s="641"/>
      <c r="DJ40" s="641"/>
      <c r="DK40" s="642"/>
      <c r="DL40" s="646" t="s">
        <v>127</v>
      </c>
      <c r="DM40" s="641"/>
      <c r="DN40" s="641"/>
      <c r="DO40" s="641"/>
      <c r="DP40" s="641"/>
      <c r="DQ40" s="641"/>
      <c r="DR40" s="641"/>
      <c r="DS40" s="641"/>
      <c r="DT40" s="641"/>
      <c r="DU40" s="641"/>
      <c r="DV40" s="642"/>
      <c r="DW40" s="643" t="s">
        <v>229</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t="s">
        <v>127</v>
      </c>
      <c r="S41" s="641"/>
      <c r="T41" s="641"/>
      <c r="U41" s="641"/>
      <c r="V41" s="641"/>
      <c r="W41" s="641"/>
      <c r="X41" s="641"/>
      <c r="Y41" s="642"/>
      <c r="Z41" s="677" t="s">
        <v>229</v>
      </c>
      <c r="AA41" s="677"/>
      <c r="AB41" s="677"/>
      <c r="AC41" s="677"/>
      <c r="AD41" s="678" t="s">
        <v>127</v>
      </c>
      <c r="AE41" s="678"/>
      <c r="AF41" s="678"/>
      <c r="AG41" s="678"/>
      <c r="AH41" s="678"/>
      <c r="AI41" s="678"/>
      <c r="AJ41" s="678"/>
      <c r="AK41" s="678"/>
      <c r="AL41" s="643" t="s">
        <v>127</v>
      </c>
      <c r="AM41" s="644"/>
      <c r="AN41" s="644"/>
      <c r="AO41" s="679"/>
      <c r="AQ41" s="680" t="s">
        <v>349</v>
      </c>
      <c r="AR41" s="681"/>
      <c r="AS41" s="681"/>
      <c r="AT41" s="681"/>
      <c r="AU41" s="681"/>
      <c r="AV41" s="681"/>
      <c r="AW41" s="681"/>
      <c r="AX41" s="681"/>
      <c r="AY41" s="682"/>
      <c r="AZ41" s="640">
        <v>5960998</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127</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229</v>
      </c>
      <c r="CS41" s="659"/>
      <c r="CT41" s="659"/>
      <c r="CU41" s="659"/>
      <c r="CV41" s="659"/>
      <c r="CW41" s="659"/>
      <c r="CX41" s="659"/>
      <c r="CY41" s="660"/>
      <c r="CZ41" s="643" t="s">
        <v>127</v>
      </c>
      <c r="DA41" s="661"/>
      <c r="DB41" s="661"/>
      <c r="DC41" s="662"/>
      <c r="DD41" s="646" t="s">
        <v>229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270678435</v>
      </c>
      <c r="S42" s="663"/>
      <c r="T42" s="663"/>
      <c r="U42" s="663"/>
      <c r="V42" s="663"/>
      <c r="W42" s="663"/>
      <c r="X42" s="663"/>
      <c r="Y42" s="665"/>
      <c r="Z42" s="666">
        <v>100</v>
      </c>
      <c r="AA42" s="666"/>
      <c r="AB42" s="666"/>
      <c r="AC42" s="666"/>
      <c r="AD42" s="667">
        <v>176191312</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16192390</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276</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27081727</v>
      </c>
      <c r="CS42" s="641"/>
      <c r="CT42" s="641"/>
      <c r="CU42" s="641"/>
      <c r="CV42" s="641"/>
      <c r="CW42" s="641"/>
      <c r="CX42" s="641"/>
      <c r="CY42" s="642"/>
      <c r="CZ42" s="643">
        <v>10.199999999999999</v>
      </c>
      <c r="DA42" s="644"/>
      <c r="DB42" s="644"/>
      <c r="DC42" s="645"/>
      <c r="DD42" s="646">
        <v>17440437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1039600</v>
      </c>
      <c r="CS43" s="659"/>
      <c r="CT43" s="659"/>
      <c r="CU43" s="659"/>
      <c r="CV43" s="659"/>
      <c r="CW43" s="659"/>
      <c r="CX43" s="659"/>
      <c r="CY43" s="660"/>
      <c r="CZ43" s="643">
        <v>0.4</v>
      </c>
      <c r="DA43" s="661"/>
      <c r="DB43" s="661"/>
      <c r="DC43" s="662"/>
      <c r="DD43" s="646">
        <v>1039600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27081727</v>
      </c>
      <c r="CS44" s="641"/>
      <c r="CT44" s="641"/>
      <c r="CU44" s="641"/>
      <c r="CV44" s="641"/>
      <c r="CW44" s="641"/>
      <c r="CX44" s="641"/>
      <c r="CY44" s="642"/>
      <c r="CZ44" s="643">
        <v>10.199999999999999</v>
      </c>
      <c r="DA44" s="644"/>
      <c r="DB44" s="644"/>
      <c r="DC44" s="645"/>
      <c r="DD44" s="646">
        <v>17440437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2855859</v>
      </c>
      <c r="CS45" s="659"/>
      <c r="CT45" s="659"/>
      <c r="CU45" s="659"/>
      <c r="CV45" s="659"/>
      <c r="CW45" s="659"/>
      <c r="CX45" s="659"/>
      <c r="CY45" s="660"/>
      <c r="CZ45" s="643">
        <v>1.1000000000000001</v>
      </c>
      <c r="DA45" s="661"/>
      <c r="DB45" s="661"/>
      <c r="DC45" s="662"/>
      <c r="DD45" s="646">
        <v>658593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24200871</v>
      </c>
      <c r="CS46" s="641"/>
      <c r="CT46" s="641"/>
      <c r="CU46" s="641"/>
      <c r="CV46" s="641"/>
      <c r="CW46" s="641"/>
      <c r="CX46" s="641"/>
      <c r="CY46" s="642"/>
      <c r="CZ46" s="643">
        <v>9.1</v>
      </c>
      <c r="DA46" s="644"/>
      <c r="DB46" s="644"/>
      <c r="DC46" s="645"/>
      <c r="DD46" s="646">
        <v>16756847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t="s">
        <v>229</v>
      </c>
      <c r="CS47" s="659"/>
      <c r="CT47" s="659"/>
      <c r="CU47" s="659"/>
      <c r="CV47" s="659"/>
      <c r="CW47" s="659"/>
      <c r="CX47" s="659"/>
      <c r="CY47" s="660"/>
      <c r="CZ47" s="643" t="s">
        <v>127</v>
      </c>
      <c r="DA47" s="661"/>
      <c r="DB47" s="661"/>
      <c r="DC47" s="662"/>
      <c r="DD47" s="646" t="s">
        <v>127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127</v>
      </c>
      <c r="CS48" s="641"/>
      <c r="CT48" s="641"/>
      <c r="CU48" s="641"/>
      <c r="CV48" s="641"/>
      <c r="CW48" s="641"/>
      <c r="CX48" s="641"/>
      <c r="CY48" s="642"/>
      <c r="CZ48" s="643" t="s">
        <v>229</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264703844</v>
      </c>
      <c r="CS49" s="625"/>
      <c r="CT49" s="625"/>
      <c r="CU49" s="625"/>
      <c r="CV49" s="625"/>
      <c r="CW49" s="625"/>
      <c r="CX49" s="625"/>
      <c r="CY49" s="626"/>
      <c r="CZ49" s="627">
        <v>100</v>
      </c>
      <c r="DA49" s="628"/>
      <c r="DB49" s="628"/>
      <c r="DC49" s="629"/>
      <c r="DD49" s="630">
        <v>179680727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ZDwGcnV+peh4Kd5zhwJjFDLDqpIhTfZdekB+ioOy0qrseB8MVCu0qje/mbD6ndAVm3Z/bFOWawM8Dyvbn+Mkw==" saltValue="x3SqlCHLLt+A/nnm+PB4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3" t="s">
        <v>367</v>
      </c>
      <c r="DK2" s="1174"/>
      <c r="DL2" s="1174"/>
      <c r="DM2" s="1174"/>
      <c r="DN2" s="1174"/>
      <c r="DO2" s="1175"/>
      <c r="DP2" s="250"/>
      <c r="DQ2" s="1173" t="s">
        <v>368</v>
      </c>
      <c r="DR2" s="1174"/>
      <c r="DS2" s="1174"/>
      <c r="DT2" s="1174"/>
      <c r="DU2" s="1174"/>
      <c r="DV2" s="1174"/>
      <c r="DW2" s="1174"/>
      <c r="DX2" s="1174"/>
      <c r="DY2" s="1174"/>
      <c r="DZ2" s="117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6" t="s">
        <v>369</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76"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61" t="s">
        <v>385</v>
      </c>
      <c r="DH5" s="1162"/>
      <c r="DI5" s="1162"/>
      <c r="DJ5" s="1162"/>
      <c r="DK5" s="1163"/>
      <c r="DL5" s="1161" t="s">
        <v>386</v>
      </c>
      <c r="DM5" s="1162"/>
      <c r="DN5" s="1162"/>
      <c r="DO5" s="1162"/>
      <c r="DP5" s="1163"/>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7"/>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4"/>
      <c r="DH6" s="1165"/>
      <c r="DI6" s="1165"/>
      <c r="DJ6" s="1165"/>
      <c r="DK6" s="1166"/>
      <c r="DL6" s="1164"/>
      <c r="DM6" s="1165"/>
      <c r="DN6" s="1165"/>
      <c r="DO6" s="1165"/>
      <c r="DP6" s="1166"/>
      <c r="DQ6" s="1059"/>
      <c r="DR6" s="1060"/>
      <c r="DS6" s="1060"/>
      <c r="DT6" s="1060"/>
      <c r="DU6" s="1061"/>
      <c r="DV6" s="1059"/>
      <c r="DW6" s="1060"/>
      <c r="DX6" s="1060"/>
      <c r="DY6" s="1060"/>
      <c r="DZ6" s="1073"/>
      <c r="EA6" s="255"/>
    </row>
    <row r="7" spans="1:131" s="256" customFormat="1" ht="26.25" customHeight="1" thickTop="1" x14ac:dyDescent="0.15">
      <c r="A7" s="259">
        <v>1</v>
      </c>
      <c r="B7" s="1113" t="s">
        <v>388</v>
      </c>
      <c r="C7" s="1114"/>
      <c r="D7" s="1114"/>
      <c r="E7" s="1114"/>
      <c r="F7" s="1114"/>
      <c r="G7" s="1114"/>
      <c r="H7" s="1114"/>
      <c r="I7" s="1114"/>
      <c r="J7" s="1114"/>
      <c r="K7" s="1114"/>
      <c r="L7" s="1114"/>
      <c r="M7" s="1114"/>
      <c r="N7" s="1114"/>
      <c r="O7" s="1114"/>
      <c r="P7" s="1115"/>
      <c r="Q7" s="1167">
        <v>274223</v>
      </c>
      <c r="R7" s="1168"/>
      <c r="S7" s="1168"/>
      <c r="T7" s="1168"/>
      <c r="U7" s="1168"/>
      <c r="V7" s="1168">
        <v>268249</v>
      </c>
      <c r="W7" s="1168"/>
      <c r="X7" s="1168"/>
      <c r="Y7" s="1168"/>
      <c r="Z7" s="1168"/>
      <c r="AA7" s="1168">
        <v>5975</v>
      </c>
      <c r="AB7" s="1168"/>
      <c r="AC7" s="1168"/>
      <c r="AD7" s="1168"/>
      <c r="AE7" s="1169"/>
      <c r="AF7" s="1170">
        <v>5739</v>
      </c>
      <c r="AG7" s="1171"/>
      <c r="AH7" s="1171"/>
      <c r="AI7" s="1171"/>
      <c r="AJ7" s="1172"/>
      <c r="AK7" s="1154">
        <v>2640</v>
      </c>
      <c r="AL7" s="1155"/>
      <c r="AM7" s="1155"/>
      <c r="AN7" s="1155"/>
      <c r="AO7" s="1155"/>
      <c r="AP7" s="1155">
        <v>56919</v>
      </c>
      <c r="AQ7" s="1155"/>
      <c r="AR7" s="1155"/>
      <c r="AS7" s="1155"/>
      <c r="AT7" s="1155"/>
      <c r="AU7" s="1156"/>
      <c r="AV7" s="1156"/>
      <c r="AW7" s="1156"/>
      <c r="AX7" s="1156"/>
      <c r="AY7" s="1157"/>
      <c r="AZ7" s="253"/>
      <c r="BA7" s="253"/>
      <c r="BB7" s="253"/>
      <c r="BC7" s="253"/>
      <c r="BD7" s="253"/>
      <c r="BE7" s="254"/>
      <c r="BF7" s="254"/>
      <c r="BG7" s="254"/>
      <c r="BH7" s="254"/>
      <c r="BI7" s="254"/>
      <c r="BJ7" s="254"/>
      <c r="BK7" s="254"/>
      <c r="BL7" s="254"/>
      <c r="BM7" s="254"/>
      <c r="BN7" s="254"/>
      <c r="BO7" s="254"/>
      <c r="BP7" s="254"/>
      <c r="BQ7" s="260">
        <v>1</v>
      </c>
      <c r="BR7" s="261" t="s">
        <v>570</v>
      </c>
      <c r="BS7" s="1158" t="s">
        <v>569</v>
      </c>
      <c r="BT7" s="1159"/>
      <c r="BU7" s="1159"/>
      <c r="BV7" s="1159"/>
      <c r="BW7" s="1159"/>
      <c r="BX7" s="1159"/>
      <c r="BY7" s="1159"/>
      <c r="BZ7" s="1159"/>
      <c r="CA7" s="1159"/>
      <c r="CB7" s="1159"/>
      <c r="CC7" s="1159"/>
      <c r="CD7" s="1159"/>
      <c r="CE7" s="1159"/>
      <c r="CF7" s="1159"/>
      <c r="CG7" s="1160"/>
      <c r="CH7" s="1151">
        <v>2</v>
      </c>
      <c r="CI7" s="1152"/>
      <c r="CJ7" s="1152"/>
      <c r="CK7" s="1152"/>
      <c r="CL7" s="1153"/>
      <c r="CM7" s="1151">
        <v>47</v>
      </c>
      <c r="CN7" s="1152"/>
      <c r="CO7" s="1152"/>
      <c r="CP7" s="1152"/>
      <c r="CQ7" s="1153"/>
      <c r="CR7" s="1151">
        <v>6</v>
      </c>
      <c r="CS7" s="1152"/>
      <c r="CT7" s="1152"/>
      <c r="CU7" s="1152"/>
      <c r="CV7" s="1153"/>
      <c r="CW7" s="1151" t="s">
        <v>575</v>
      </c>
      <c r="CX7" s="1152"/>
      <c r="CY7" s="1152"/>
      <c r="CZ7" s="1152"/>
      <c r="DA7" s="1153"/>
      <c r="DB7" s="1151">
        <v>5660</v>
      </c>
      <c r="DC7" s="1152"/>
      <c r="DD7" s="1152"/>
      <c r="DE7" s="1152"/>
      <c r="DF7" s="1153"/>
      <c r="DG7" s="1151">
        <v>15505</v>
      </c>
      <c r="DH7" s="1152"/>
      <c r="DI7" s="1152"/>
      <c r="DJ7" s="1152"/>
      <c r="DK7" s="1153"/>
      <c r="DL7" s="1151" t="s">
        <v>575</v>
      </c>
      <c r="DM7" s="1152"/>
      <c r="DN7" s="1152"/>
      <c r="DO7" s="1152"/>
      <c r="DP7" s="1153"/>
      <c r="DQ7" s="1151" t="s">
        <v>575</v>
      </c>
      <c r="DR7" s="1152"/>
      <c r="DS7" s="1152"/>
      <c r="DT7" s="1152"/>
      <c r="DU7" s="1153"/>
      <c r="DV7" s="1178"/>
      <c r="DW7" s="1179"/>
      <c r="DX7" s="1179"/>
      <c r="DY7" s="1179"/>
      <c r="DZ7" s="1180"/>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9"/>
      <c r="AL8" s="1150"/>
      <c r="AM8" s="1150"/>
      <c r="AN8" s="1150"/>
      <c r="AO8" s="1150"/>
      <c r="AP8" s="1150"/>
      <c r="AQ8" s="1150"/>
      <c r="AR8" s="1150"/>
      <c r="AS8" s="1150"/>
      <c r="AT8" s="1150"/>
      <c r="AU8" s="1147"/>
      <c r="AV8" s="1147"/>
      <c r="AW8" s="1147"/>
      <c r="AX8" s="1147"/>
      <c r="AY8" s="1148"/>
      <c r="AZ8" s="253"/>
      <c r="BA8" s="253"/>
      <c r="BB8" s="253"/>
      <c r="BC8" s="253"/>
      <c r="BD8" s="253"/>
      <c r="BE8" s="254"/>
      <c r="BF8" s="254"/>
      <c r="BG8" s="254"/>
      <c r="BH8" s="254"/>
      <c r="BI8" s="254"/>
      <c r="BJ8" s="254"/>
      <c r="BK8" s="254"/>
      <c r="BL8" s="254"/>
      <c r="BM8" s="254"/>
      <c r="BN8" s="254"/>
      <c r="BO8" s="254"/>
      <c r="BP8" s="254"/>
      <c r="BQ8" s="263">
        <v>2</v>
      </c>
      <c r="BR8" s="264"/>
      <c r="BS8" s="1069" t="s">
        <v>571</v>
      </c>
      <c r="BT8" s="1070"/>
      <c r="BU8" s="1070"/>
      <c r="BV8" s="1070"/>
      <c r="BW8" s="1070"/>
      <c r="BX8" s="1070"/>
      <c r="BY8" s="1070"/>
      <c r="BZ8" s="1070"/>
      <c r="CA8" s="1070"/>
      <c r="CB8" s="1070"/>
      <c r="CC8" s="1070"/>
      <c r="CD8" s="1070"/>
      <c r="CE8" s="1070"/>
      <c r="CF8" s="1070"/>
      <c r="CG8" s="1071"/>
      <c r="CH8" s="1044">
        <v>-27</v>
      </c>
      <c r="CI8" s="1045"/>
      <c r="CJ8" s="1045"/>
      <c r="CK8" s="1045"/>
      <c r="CL8" s="1046"/>
      <c r="CM8" s="1044">
        <v>846</v>
      </c>
      <c r="CN8" s="1045"/>
      <c r="CO8" s="1045"/>
      <c r="CP8" s="1045"/>
      <c r="CQ8" s="1046"/>
      <c r="CR8" s="1044">
        <v>210</v>
      </c>
      <c r="CS8" s="1045"/>
      <c r="CT8" s="1045"/>
      <c r="CU8" s="1045"/>
      <c r="CV8" s="1046"/>
      <c r="CW8" s="1044">
        <v>174</v>
      </c>
      <c r="CX8" s="1045"/>
      <c r="CY8" s="1045"/>
      <c r="CZ8" s="1045"/>
      <c r="DA8" s="1046"/>
      <c r="DB8" s="1044" t="s">
        <v>575</v>
      </c>
      <c r="DC8" s="1045"/>
      <c r="DD8" s="1045"/>
      <c r="DE8" s="1045"/>
      <c r="DF8" s="1046"/>
      <c r="DG8" s="1044" t="s">
        <v>575</v>
      </c>
      <c r="DH8" s="1045"/>
      <c r="DI8" s="1045"/>
      <c r="DJ8" s="1045"/>
      <c r="DK8" s="1046"/>
      <c r="DL8" s="1044" t="s">
        <v>575</v>
      </c>
      <c r="DM8" s="1045"/>
      <c r="DN8" s="1045"/>
      <c r="DO8" s="1045"/>
      <c r="DP8" s="1046"/>
      <c r="DQ8" s="1044" t="s">
        <v>575</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9"/>
      <c r="AL9" s="1150"/>
      <c r="AM9" s="1150"/>
      <c r="AN9" s="1150"/>
      <c r="AO9" s="1150"/>
      <c r="AP9" s="1150"/>
      <c r="AQ9" s="1150"/>
      <c r="AR9" s="1150"/>
      <c r="AS9" s="1150"/>
      <c r="AT9" s="1150"/>
      <c r="AU9" s="1147"/>
      <c r="AV9" s="1147"/>
      <c r="AW9" s="1147"/>
      <c r="AX9" s="1147"/>
      <c r="AY9" s="1148"/>
      <c r="AZ9" s="253"/>
      <c r="BA9" s="253"/>
      <c r="BB9" s="253"/>
      <c r="BC9" s="253"/>
      <c r="BD9" s="253"/>
      <c r="BE9" s="254"/>
      <c r="BF9" s="254"/>
      <c r="BG9" s="254"/>
      <c r="BH9" s="254"/>
      <c r="BI9" s="254"/>
      <c r="BJ9" s="254"/>
      <c r="BK9" s="254"/>
      <c r="BL9" s="254"/>
      <c r="BM9" s="254"/>
      <c r="BN9" s="254"/>
      <c r="BO9" s="254"/>
      <c r="BP9" s="254"/>
      <c r="BQ9" s="263">
        <v>3</v>
      </c>
      <c r="BR9" s="264"/>
      <c r="BS9" s="1069" t="s">
        <v>572</v>
      </c>
      <c r="BT9" s="1070"/>
      <c r="BU9" s="1070"/>
      <c r="BV9" s="1070"/>
      <c r="BW9" s="1070"/>
      <c r="BX9" s="1070"/>
      <c r="BY9" s="1070"/>
      <c r="BZ9" s="1070"/>
      <c r="CA9" s="1070"/>
      <c r="CB9" s="1070"/>
      <c r="CC9" s="1070"/>
      <c r="CD9" s="1070"/>
      <c r="CE9" s="1070"/>
      <c r="CF9" s="1070"/>
      <c r="CG9" s="1071"/>
      <c r="CH9" s="1044">
        <v>-11</v>
      </c>
      <c r="CI9" s="1045"/>
      <c r="CJ9" s="1045"/>
      <c r="CK9" s="1045"/>
      <c r="CL9" s="1046"/>
      <c r="CM9" s="1044">
        <v>193</v>
      </c>
      <c r="CN9" s="1045"/>
      <c r="CO9" s="1045"/>
      <c r="CP9" s="1045"/>
      <c r="CQ9" s="1046"/>
      <c r="CR9" s="1044">
        <v>110</v>
      </c>
      <c r="CS9" s="1045"/>
      <c r="CT9" s="1045"/>
      <c r="CU9" s="1045"/>
      <c r="CV9" s="1046"/>
      <c r="CW9" s="1044">
        <v>131</v>
      </c>
      <c r="CX9" s="1045"/>
      <c r="CY9" s="1045"/>
      <c r="CZ9" s="1045"/>
      <c r="DA9" s="1046"/>
      <c r="DB9" s="1044" t="s">
        <v>575</v>
      </c>
      <c r="DC9" s="1045"/>
      <c r="DD9" s="1045"/>
      <c r="DE9" s="1045"/>
      <c r="DF9" s="1046"/>
      <c r="DG9" s="1044" t="s">
        <v>575</v>
      </c>
      <c r="DH9" s="1045"/>
      <c r="DI9" s="1045"/>
      <c r="DJ9" s="1045"/>
      <c r="DK9" s="1046"/>
      <c r="DL9" s="1044" t="s">
        <v>575</v>
      </c>
      <c r="DM9" s="1045"/>
      <c r="DN9" s="1045"/>
      <c r="DO9" s="1045"/>
      <c r="DP9" s="1046"/>
      <c r="DQ9" s="1044" t="s">
        <v>575</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9"/>
      <c r="AL10" s="1150"/>
      <c r="AM10" s="1150"/>
      <c r="AN10" s="1150"/>
      <c r="AO10" s="1150"/>
      <c r="AP10" s="1150"/>
      <c r="AQ10" s="1150"/>
      <c r="AR10" s="1150"/>
      <c r="AS10" s="1150"/>
      <c r="AT10" s="1150"/>
      <c r="AU10" s="1147"/>
      <c r="AV10" s="1147"/>
      <c r="AW10" s="1147"/>
      <c r="AX10" s="1147"/>
      <c r="AY10" s="1148"/>
      <c r="AZ10" s="253"/>
      <c r="BA10" s="253"/>
      <c r="BB10" s="253"/>
      <c r="BC10" s="253"/>
      <c r="BD10" s="253"/>
      <c r="BE10" s="254"/>
      <c r="BF10" s="254"/>
      <c r="BG10" s="254"/>
      <c r="BH10" s="254"/>
      <c r="BI10" s="254"/>
      <c r="BJ10" s="254"/>
      <c r="BK10" s="254"/>
      <c r="BL10" s="254"/>
      <c r="BM10" s="254"/>
      <c r="BN10" s="254"/>
      <c r="BO10" s="254"/>
      <c r="BP10" s="254"/>
      <c r="BQ10" s="263">
        <v>4</v>
      </c>
      <c r="BR10" s="264"/>
      <c r="BS10" s="1069" t="s">
        <v>573</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12</v>
      </c>
      <c r="CN10" s="1045"/>
      <c r="CO10" s="1045"/>
      <c r="CP10" s="1045"/>
      <c r="CQ10" s="1046"/>
      <c r="CR10" s="1044">
        <v>5</v>
      </c>
      <c r="CS10" s="1045"/>
      <c r="CT10" s="1045"/>
      <c r="CU10" s="1045"/>
      <c r="CV10" s="1046"/>
      <c r="CW10" s="1044" t="s">
        <v>575</v>
      </c>
      <c r="CX10" s="1045"/>
      <c r="CY10" s="1045"/>
      <c r="CZ10" s="1045"/>
      <c r="DA10" s="1046"/>
      <c r="DB10" s="1044" t="s">
        <v>575</v>
      </c>
      <c r="DC10" s="1045"/>
      <c r="DD10" s="1045"/>
      <c r="DE10" s="1045"/>
      <c r="DF10" s="1046"/>
      <c r="DG10" s="1044" t="s">
        <v>575</v>
      </c>
      <c r="DH10" s="1045"/>
      <c r="DI10" s="1045"/>
      <c r="DJ10" s="1045"/>
      <c r="DK10" s="1046"/>
      <c r="DL10" s="1044" t="s">
        <v>575</v>
      </c>
      <c r="DM10" s="1045"/>
      <c r="DN10" s="1045"/>
      <c r="DO10" s="1045"/>
      <c r="DP10" s="1046"/>
      <c r="DQ10" s="1044" t="s">
        <v>575</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9"/>
      <c r="AL11" s="1150"/>
      <c r="AM11" s="1150"/>
      <c r="AN11" s="1150"/>
      <c r="AO11" s="1150"/>
      <c r="AP11" s="1150"/>
      <c r="AQ11" s="1150"/>
      <c r="AR11" s="1150"/>
      <c r="AS11" s="1150"/>
      <c r="AT11" s="1150"/>
      <c r="AU11" s="1147"/>
      <c r="AV11" s="1147"/>
      <c r="AW11" s="1147"/>
      <c r="AX11" s="1147"/>
      <c r="AY11" s="1148"/>
      <c r="AZ11" s="253"/>
      <c r="BA11" s="253"/>
      <c r="BB11" s="253"/>
      <c r="BC11" s="253"/>
      <c r="BD11" s="253"/>
      <c r="BE11" s="254"/>
      <c r="BF11" s="254"/>
      <c r="BG11" s="254"/>
      <c r="BH11" s="254"/>
      <c r="BI11" s="254"/>
      <c r="BJ11" s="254"/>
      <c r="BK11" s="254"/>
      <c r="BL11" s="254"/>
      <c r="BM11" s="254"/>
      <c r="BN11" s="254"/>
      <c r="BO11" s="254"/>
      <c r="BP11" s="254"/>
      <c r="BQ11" s="263">
        <v>5</v>
      </c>
      <c r="BR11" s="264"/>
      <c r="BS11" s="1069" t="s">
        <v>574</v>
      </c>
      <c r="BT11" s="1070"/>
      <c r="BU11" s="1070"/>
      <c r="BV11" s="1070"/>
      <c r="BW11" s="1070"/>
      <c r="BX11" s="1070"/>
      <c r="BY11" s="1070"/>
      <c r="BZ11" s="1070"/>
      <c r="CA11" s="1070"/>
      <c r="CB11" s="1070"/>
      <c r="CC11" s="1070"/>
      <c r="CD11" s="1070"/>
      <c r="CE11" s="1070"/>
      <c r="CF11" s="1070"/>
      <c r="CG11" s="1071"/>
      <c r="CH11" s="1044">
        <v>-4</v>
      </c>
      <c r="CI11" s="1045"/>
      <c r="CJ11" s="1045"/>
      <c r="CK11" s="1045"/>
      <c r="CL11" s="1046"/>
      <c r="CM11" s="1044">
        <v>144</v>
      </c>
      <c r="CN11" s="1045"/>
      <c r="CO11" s="1045"/>
      <c r="CP11" s="1045"/>
      <c r="CQ11" s="1046"/>
      <c r="CR11" s="1044">
        <v>91</v>
      </c>
      <c r="CS11" s="1045"/>
      <c r="CT11" s="1045"/>
      <c r="CU11" s="1045"/>
      <c r="CV11" s="1046"/>
      <c r="CW11" s="1044">
        <v>249</v>
      </c>
      <c r="CX11" s="1045"/>
      <c r="CY11" s="1045"/>
      <c r="CZ11" s="1045"/>
      <c r="DA11" s="1046"/>
      <c r="DB11" s="1044" t="s">
        <v>575</v>
      </c>
      <c r="DC11" s="1045"/>
      <c r="DD11" s="1045"/>
      <c r="DE11" s="1045"/>
      <c r="DF11" s="1046"/>
      <c r="DG11" s="1044" t="s">
        <v>575</v>
      </c>
      <c r="DH11" s="1045"/>
      <c r="DI11" s="1045"/>
      <c r="DJ11" s="1045"/>
      <c r="DK11" s="1046"/>
      <c r="DL11" s="1044" t="s">
        <v>575</v>
      </c>
      <c r="DM11" s="1045"/>
      <c r="DN11" s="1045"/>
      <c r="DO11" s="1045"/>
      <c r="DP11" s="1046"/>
      <c r="DQ11" s="1044" t="s">
        <v>575</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9"/>
      <c r="AL12" s="1150"/>
      <c r="AM12" s="1150"/>
      <c r="AN12" s="1150"/>
      <c r="AO12" s="1150"/>
      <c r="AP12" s="1150"/>
      <c r="AQ12" s="1150"/>
      <c r="AR12" s="1150"/>
      <c r="AS12" s="1150"/>
      <c r="AT12" s="1150"/>
      <c r="AU12" s="1147"/>
      <c r="AV12" s="1147"/>
      <c r="AW12" s="1147"/>
      <c r="AX12" s="1147"/>
      <c r="AY12" s="1148"/>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9"/>
      <c r="AL13" s="1150"/>
      <c r="AM13" s="1150"/>
      <c r="AN13" s="1150"/>
      <c r="AO13" s="1150"/>
      <c r="AP13" s="1150"/>
      <c r="AQ13" s="1150"/>
      <c r="AR13" s="1150"/>
      <c r="AS13" s="1150"/>
      <c r="AT13" s="1150"/>
      <c r="AU13" s="1147"/>
      <c r="AV13" s="1147"/>
      <c r="AW13" s="1147"/>
      <c r="AX13" s="1147"/>
      <c r="AY13" s="1148"/>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9"/>
      <c r="AL14" s="1150"/>
      <c r="AM14" s="1150"/>
      <c r="AN14" s="1150"/>
      <c r="AO14" s="1150"/>
      <c r="AP14" s="1150"/>
      <c r="AQ14" s="1150"/>
      <c r="AR14" s="1150"/>
      <c r="AS14" s="1150"/>
      <c r="AT14" s="1150"/>
      <c r="AU14" s="1147"/>
      <c r="AV14" s="1147"/>
      <c r="AW14" s="1147"/>
      <c r="AX14" s="1147"/>
      <c r="AY14" s="1148"/>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9"/>
      <c r="AL15" s="1150"/>
      <c r="AM15" s="1150"/>
      <c r="AN15" s="1150"/>
      <c r="AO15" s="1150"/>
      <c r="AP15" s="1150"/>
      <c r="AQ15" s="1150"/>
      <c r="AR15" s="1150"/>
      <c r="AS15" s="1150"/>
      <c r="AT15" s="1150"/>
      <c r="AU15" s="1147"/>
      <c r="AV15" s="1147"/>
      <c r="AW15" s="1147"/>
      <c r="AX15" s="1147"/>
      <c r="AY15" s="1148"/>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9"/>
      <c r="AL16" s="1150"/>
      <c r="AM16" s="1150"/>
      <c r="AN16" s="1150"/>
      <c r="AO16" s="1150"/>
      <c r="AP16" s="1150"/>
      <c r="AQ16" s="1150"/>
      <c r="AR16" s="1150"/>
      <c r="AS16" s="1150"/>
      <c r="AT16" s="1150"/>
      <c r="AU16" s="1147"/>
      <c r="AV16" s="1147"/>
      <c r="AW16" s="1147"/>
      <c r="AX16" s="1147"/>
      <c r="AY16" s="1148"/>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9"/>
      <c r="AL17" s="1150"/>
      <c r="AM17" s="1150"/>
      <c r="AN17" s="1150"/>
      <c r="AO17" s="1150"/>
      <c r="AP17" s="1150"/>
      <c r="AQ17" s="1150"/>
      <c r="AR17" s="1150"/>
      <c r="AS17" s="1150"/>
      <c r="AT17" s="1150"/>
      <c r="AU17" s="1147"/>
      <c r="AV17" s="1147"/>
      <c r="AW17" s="1147"/>
      <c r="AX17" s="1147"/>
      <c r="AY17" s="1148"/>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9"/>
      <c r="AL18" s="1150"/>
      <c r="AM18" s="1150"/>
      <c r="AN18" s="1150"/>
      <c r="AO18" s="1150"/>
      <c r="AP18" s="1150"/>
      <c r="AQ18" s="1150"/>
      <c r="AR18" s="1150"/>
      <c r="AS18" s="1150"/>
      <c r="AT18" s="1150"/>
      <c r="AU18" s="1147"/>
      <c r="AV18" s="1147"/>
      <c r="AW18" s="1147"/>
      <c r="AX18" s="1147"/>
      <c r="AY18" s="1148"/>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9"/>
      <c r="AL19" s="1150"/>
      <c r="AM19" s="1150"/>
      <c r="AN19" s="1150"/>
      <c r="AO19" s="1150"/>
      <c r="AP19" s="1150"/>
      <c r="AQ19" s="1150"/>
      <c r="AR19" s="1150"/>
      <c r="AS19" s="1150"/>
      <c r="AT19" s="1150"/>
      <c r="AU19" s="1147"/>
      <c r="AV19" s="1147"/>
      <c r="AW19" s="1147"/>
      <c r="AX19" s="1147"/>
      <c r="AY19" s="1148"/>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9"/>
      <c r="AL20" s="1150"/>
      <c r="AM20" s="1150"/>
      <c r="AN20" s="1150"/>
      <c r="AO20" s="1150"/>
      <c r="AP20" s="1150"/>
      <c r="AQ20" s="1150"/>
      <c r="AR20" s="1150"/>
      <c r="AS20" s="1150"/>
      <c r="AT20" s="1150"/>
      <c r="AU20" s="1147"/>
      <c r="AV20" s="1147"/>
      <c r="AW20" s="1147"/>
      <c r="AX20" s="1147"/>
      <c r="AY20" s="1148"/>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9"/>
      <c r="AL21" s="1150"/>
      <c r="AM21" s="1150"/>
      <c r="AN21" s="1150"/>
      <c r="AO21" s="1150"/>
      <c r="AP21" s="1150"/>
      <c r="AQ21" s="1150"/>
      <c r="AR21" s="1150"/>
      <c r="AS21" s="1150"/>
      <c r="AT21" s="1150"/>
      <c r="AU21" s="1147"/>
      <c r="AV21" s="1147"/>
      <c r="AW21" s="1147"/>
      <c r="AX21" s="1147"/>
      <c r="AY21" s="1148"/>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44"/>
      <c r="R22" s="1145"/>
      <c r="S22" s="1145"/>
      <c r="T22" s="1145"/>
      <c r="U22" s="1145"/>
      <c r="V22" s="1145"/>
      <c r="W22" s="1145"/>
      <c r="X22" s="1145"/>
      <c r="Y22" s="1145"/>
      <c r="Z22" s="1145"/>
      <c r="AA22" s="1145"/>
      <c r="AB22" s="1145"/>
      <c r="AC22" s="1145"/>
      <c r="AD22" s="1145"/>
      <c r="AE22" s="1146"/>
      <c r="AF22" s="1074"/>
      <c r="AG22" s="1075"/>
      <c r="AH22" s="1075"/>
      <c r="AI22" s="1075"/>
      <c r="AJ22" s="1076"/>
      <c r="AK22" s="1140"/>
      <c r="AL22" s="1141"/>
      <c r="AM22" s="1141"/>
      <c r="AN22" s="1141"/>
      <c r="AO22" s="1141"/>
      <c r="AP22" s="1141"/>
      <c r="AQ22" s="1141"/>
      <c r="AR22" s="1141"/>
      <c r="AS22" s="1141"/>
      <c r="AT22" s="1141"/>
      <c r="AU22" s="1142"/>
      <c r="AV22" s="1142"/>
      <c r="AW22" s="1142"/>
      <c r="AX22" s="1142"/>
      <c r="AY22" s="1143"/>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31"/>
      <c r="R23" s="1132"/>
      <c r="S23" s="1132"/>
      <c r="T23" s="1132"/>
      <c r="U23" s="1132"/>
      <c r="V23" s="1132"/>
      <c r="W23" s="1132"/>
      <c r="X23" s="1132"/>
      <c r="Y23" s="1132"/>
      <c r="Z23" s="1132"/>
      <c r="AA23" s="1132"/>
      <c r="AB23" s="1132"/>
      <c r="AC23" s="1132"/>
      <c r="AD23" s="1132"/>
      <c r="AE23" s="1133"/>
      <c r="AF23" s="1134">
        <v>5739</v>
      </c>
      <c r="AG23" s="1132"/>
      <c r="AH23" s="1132"/>
      <c r="AI23" s="1132"/>
      <c r="AJ23" s="1135"/>
      <c r="AK23" s="1136"/>
      <c r="AL23" s="1137"/>
      <c r="AM23" s="1137"/>
      <c r="AN23" s="1137"/>
      <c r="AO23" s="1137"/>
      <c r="AP23" s="1132"/>
      <c r="AQ23" s="1132"/>
      <c r="AR23" s="1132"/>
      <c r="AS23" s="1132"/>
      <c r="AT23" s="1132"/>
      <c r="AU23" s="1138"/>
      <c r="AV23" s="1138"/>
      <c r="AW23" s="1138"/>
      <c r="AX23" s="1138"/>
      <c r="AY23" s="1139"/>
      <c r="AZ23" s="1128" t="s">
        <v>127</v>
      </c>
      <c r="BA23" s="1129"/>
      <c r="BB23" s="1129"/>
      <c r="BC23" s="1129"/>
      <c r="BD23" s="1130"/>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7" t="s">
        <v>392</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26" t="s">
        <v>393</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22" t="s">
        <v>397</v>
      </c>
      <c r="AG26" s="1063"/>
      <c r="AH26" s="1063"/>
      <c r="AI26" s="1063"/>
      <c r="AJ26" s="1123"/>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24"/>
      <c r="AG27" s="1066"/>
      <c r="AH27" s="1066"/>
      <c r="AI27" s="1066"/>
      <c r="AJ27" s="1125"/>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13" t="s">
        <v>402</v>
      </c>
      <c r="C28" s="1114"/>
      <c r="D28" s="1114"/>
      <c r="E28" s="1114"/>
      <c r="F28" s="1114"/>
      <c r="G28" s="1114"/>
      <c r="H28" s="1114"/>
      <c r="I28" s="1114"/>
      <c r="J28" s="1114"/>
      <c r="K28" s="1114"/>
      <c r="L28" s="1114"/>
      <c r="M28" s="1114"/>
      <c r="N28" s="1114"/>
      <c r="O28" s="1114"/>
      <c r="P28" s="1115"/>
      <c r="Q28" s="1116">
        <v>64593</v>
      </c>
      <c r="R28" s="1117"/>
      <c r="S28" s="1117"/>
      <c r="T28" s="1117"/>
      <c r="U28" s="1117"/>
      <c r="V28" s="1117">
        <v>64110</v>
      </c>
      <c r="W28" s="1117"/>
      <c r="X28" s="1117"/>
      <c r="Y28" s="1117"/>
      <c r="Z28" s="1117"/>
      <c r="AA28" s="1117">
        <v>484</v>
      </c>
      <c r="AB28" s="1117"/>
      <c r="AC28" s="1117"/>
      <c r="AD28" s="1117"/>
      <c r="AE28" s="1118"/>
      <c r="AF28" s="1119">
        <v>484</v>
      </c>
      <c r="AG28" s="1117"/>
      <c r="AH28" s="1117"/>
      <c r="AI28" s="1117"/>
      <c r="AJ28" s="1120"/>
      <c r="AK28" s="1121">
        <v>5961</v>
      </c>
      <c r="AL28" s="1109"/>
      <c r="AM28" s="1109"/>
      <c r="AN28" s="1109"/>
      <c r="AO28" s="1109"/>
      <c r="AP28" s="1109" t="s">
        <v>585</v>
      </c>
      <c r="AQ28" s="1109"/>
      <c r="AR28" s="1109"/>
      <c r="AS28" s="1109"/>
      <c r="AT28" s="1109"/>
      <c r="AU28" s="1109" t="s">
        <v>585</v>
      </c>
      <c r="AV28" s="1109"/>
      <c r="AW28" s="1109"/>
      <c r="AX28" s="1109"/>
      <c r="AY28" s="1109"/>
      <c r="AZ28" s="1110" t="s">
        <v>585</v>
      </c>
      <c r="BA28" s="1110"/>
      <c r="BB28" s="1110"/>
      <c r="BC28" s="1110"/>
      <c r="BD28" s="1110"/>
      <c r="BE28" s="1111"/>
      <c r="BF28" s="1111"/>
      <c r="BG28" s="1111"/>
      <c r="BH28" s="1111"/>
      <c r="BI28" s="1112"/>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56313</v>
      </c>
      <c r="R29" s="1099"/>
      <c r="S29" s="1099"/>
      <c r="T29" s="1099"/>
      <c r="U29" s="1099"/>
      <c r="V29" s="1099">
        <v>55761</v>
      </c>
      <c r="W29" s="1099"/>
      <c r="X29" s="1099"/>
      <c r="Y29" s="1099"/>
      <c r="Z29" s="1099"/>
      <c r="AA29" s="1099">
        <v>552</v>
      </c>
      <c r="AB29" s="1099"/>
      <c r="AC29" s="1099"/>
      <c r="AD29" s="1099"/>
      <c r="AE29" s="1100"/>
      <c r="AF29" s="1074">
        <v>552</v>
      </c>
      <c r="AG29" s="1075"/>
      <c r="AH29" s="1075"/>
      <c r="AI29" s="1075"/>
      <c r="AJ29" s="1076"/>
      <c r="AK29" s="1035">
        <v>7549</v>
      </c>
      <c r="AL29" s="1026"/>
      <c r="AM29" s="1026"/>
      <c r="AN29" s="1026"/>
      <c r="AO29" s="1026"/>
      <c r="AP29" s="1026" t="s">
        <v>585</v>
      </c>
      <c r="AQ29" s="1026"/>
      <c r="AR29" s="1026"/>
      <c r="AS29" s="1026"/>
      <c r="AT29" s="1026"/>
      <c r="AU29" s="1026" t="s">
        <v>585</v>
      </c>
      <c r="AV29" s="1026"/>
      <c r="AW29" s="1026"/>
      <c r="AX29" s="1026"/>
      <c r="AY29" s="1026"/>
      <c r="AZ29" s="1097" t="s">
        <v>585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16470</v>
      </c>
      <c r="R30" s="1099"/>
      <c r="S30" s="1099"/>
      <c r="T30" s="1099"/>
      <c r="U30" s="1099"/>
      <c r="V30" s="1099">
        <v>16450</v>
      </c>
      <c r="W30" s="1099"/>
      <c r="X30" s="1099"/>
      <c r="Y30" s="1099"/>
      <c r="Z30" s="1099"/>
      <c r="AA30" s="1099">
        <v>21</v>
      </c>
      <c r="AB30" s="1099"/>
      <c r="AC30" s="1099"/>
      <c r="AD30" s="1099"/>
      <c r="AE30" s="1100"/>
      <c r="AF30" s="1074">
        <v>21</v>
      </c>
      <c r="AG30" s="1075"/>
      <c r="AH30" s="1075"/>
      <c r="AI30" s="1075"/>
      <c r="AJ30" s="1076"/>
      <c r="AK30" s="1035">
        <v>7759</v>
      </c>
      <c r="AL30" s="1026"/>
      <c r="AM30" s="1026"/>
      <c r="AN30" s="1026"/>
      <c r="AO30" s="1026"/>
      <c r="AP30" s="1026" t="s">
        <v>585</v>
      </c>
      <c r="AQ30" s="1026"/>
      <c r="AR30" s="1026"/>
      <c r="AS30" s="1026"/>
      <c r="AT30" s="1026"/>
      <c r="AU30" s="1026" t="s">
        <v>585</v>
      </c>
      <c r="AV30" s="1026"/>
      <c r="AW30" s="1026"/>
      <c r="AX30" s="1026"/>
      <c r="AY30" s="1026"/>
      <c r="AZ30" s="1097" t="s">
        <v>585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584</v>
      </c>
      <c r="C31" s="1093"/>
      <c r="D31" s="1093"/>
      <c r="E31" s="1093"/>
      <c r="F31" s="1093"/>
      <c r="G31" s="1093"/>
      <c r="H31" s="1093"/>
      <c r="I31" s="1093"/>
      <c r="J31" s="1093"/>
      <c r="K31" s="1093"/>
      <c r="L31" s="1093"/>
      <c r="M31" s="1093"/>
      <c r="N31" s="1093"/>
      <c r="O31" s="1093"/>
      <c r="P31" s="1094"/>
      <c r="Q31" s="1101" t="s">
        <v>585</v>
      </c>
      <c r="R31" s="1075"/>
      <c r="S31" s="1075"/>
      <c r="T31" s="1075"/>
      <c r="U31" s="1102"/>
      <c r="V31" s="1100" t="s">
        <v>585</v>
      </c>
      <c r="W31" s="1075"/>
      <c r="X31" s="1075"/>
      <c r="Y31" s="1075"/>
      <c r="Z31" s="1102"/>
      <c r="AA31" s="1100" t="s">
        <v>585</v>
      </c>
      <c r="AB31" s="1075"/>
      <c r="AC31" s="1075"/>
      <c r="AD31" s="1075"/>
      <c r="AE31" s="1076"/>
      <c r="AF31" s="1074" t="s">
        <v>406</v>
      </c>
      <c r="AG31" s="1075"/>
      <c r="AH31" s="1075"/>
      <c r="AI31" s="1075"/>
      <c r="AJ31" s="1076"/>
      <c r="AK31" s="1103" t="s">
        <v>585</v>
      </c>
      <c r="AL31" s="1034"/>
      <c r="AM31" s="1034"/>
      <c r="AN31" s="1034"/>
      <c r="AO31" s="1035"/>
      <c r="AP31" s="1036">
        <v>521</v>
      </c>
      <c r="AQ31" s="1034"/>
      <c r="AR31" s="1034"/>
      <c r="AS31" s="1034"/>
      <c r="AT31" s="1035"/>
      <c r="AU31" s="1036">
        <v>511</v>
      </c>
      <c r="AV31" s="1034"/>
      <c r="AW31" s="1034"/>
      <c r="AX31" s="1034"/>
      <c r="AY31" s="1035"/>
      <c r="AZ31" s="1104" t="s">
        <v>585</v>
      </c>
      <c r="BA31" s="1105"/>
      <c r="BB31" s="1105"/>
      <c r="BC31" s="1105"/>
      <c r="BD31" s="1106"/>
      <c r="BE31" s="1107" t="s">
        <v>576</v>
      </c>
      <c r="BF31" s="1030"/>
      <c r="BG31" s="1030"/>
      <c r="BH31" s="1030"/>
      <c r="BI31" s="110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405</v>
      </c>
      <c r="C32" s="1093"/>
      <c r="D32" s="1093"/>
      <c r="E32" s="1093"/>
      <c r="F32" s="1093"/>
      <c r="G32" s="1093"/>
      <c r="H32" s="1093"/>
      <c r="I32" s="1093"/>
      <c r="J32" s="1093"/>
      <c r="K32" s="1093"/>
      <c r="L32" s="1093"/>
      <c r="M32" s="1093"/>
      <c r="N32" s="1093"/>
      <c r="O32" s="1093"/>
      <c r="P32" s="1094"/>
      <c r="Q32" s="1101">
        <v>482</v>
      </c>
      <c r="R32" s="1075"/>
      <c r="S32" s="1075"/>
      <c r="T32" s="1075"/>
      <c r="U32" s="1102"/>
      <c r="V32" s="1100">
        <v>482</v>
      </c>
      <c r="W32" s="1075"/>
      <c r="X32" s="1075"/>
      <c r="Y32" s="1075"/>
      <c r="Z32" s="1102"/>
      <c r="AA32" s="1100">
        <v>0</v>
      </c>
      <c r="AB32" s="1075"/>
      <c r="AC32" s="1075"/>
      <c r="AD32" s="1075"/>
      <c r="AE32" s="1076"/>
      <c r="AF32" s="1074" t="s">
        <v>127</v>
      </c>
      <c r="AG32" s="1075"/>
      <c r="AH32" s="1075"/>
      <c r="AI32" s="1075"/>
      <c r="AJ32" s="1076"/>
      <c r="AK32" s="1103">
        <v>172</v>
      </c>
      <c r="AL32" s="1034"/>
      <c r="AM32" s="1034"/>
      <c r="AN32" s="1034"/>
      <c r="AO32" s="1035"/>
      <c r="AP32" s="1036">
        <v>253</v>
      </c>
      <c r="AQ32" s="1034"/>
      <c r="AR32" s="1034"/>
      <c r="AS32" s="1034"/>
      <c r="AT32" s="1035"/>
      <c r="AU32" s="1036">
        <v>105</v>
      </c>
      <c r="AV32" s="1034"/>
      <c r="AW32" s="1034"/>
      <c r="AX32" s="1034"/>
      <c r="AY32" s="1035"/>
      <c r="AZ32" s="1104" t="s">
        <v>585</v>
      </c>
      <c r="BA32" s="1105"/>
      <c r="BB32" s="1105"/>
      <c r="BC32" s="1105"/>
      <c r="BD32" s="1106"/>
      <c r="BE32" s="1087" t="s">
        <v>576</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1057</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409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398</v>
      </c>
      <c r="AL66" s="1051"/>
      <c r="AM66" s="1051"/>
      <c r="AN66" s="1051"/>
      <c r="AO66" s="1052"/>
      <c r="AP66" s="1056" t="s">
        <v>399</v>
      </c>
      <c r="AQ66" s="1057"/>
      <c r="AR66" s="1057"/>
      <c r="AS66" s="1057"/>
      <c r="AT66" s="1058"/>
      <c r="AU66" s="1056" t="s">
        <v>416</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8285</v>
      </c>
      <c r="R68" s="1037"/>
      <c r="S68" s="1037"/>
      <c r="T68" s="1037"/>
      <c r="U68" s="1037"/>
      <c r="V68" s="1037">
        <v>7743</v>
      </c>
      <c r="W68" s="1037"/>
      <c r="X68" s="1037"/>
      <c r="Y68" s="1037"/>
      <c r="Z68" s="1037"/>
      <c r="AA68" s="1037">
        <v>541</v>
      </c>
      <c r="AB68" s="1037"/>
      <c r="AC68" s="1037"/>
      <c r="AD68" s="1037"/>
      <c r="AE68" s="1037"/>
      <c r="AF68" s="1037">
        <v>541</v>
      </c>
      <c r="AG68" s="1037"/>
      <c r="AH68" s="1037"/>
      <c r="AI68" s="1037"/>
      <c r="AJ68" s="1037"/>
      <c r="AK68" s="1037">
        <v>105</v>
      </c>
      <c r="AL68" s="1037"/>
      <c r="AM68" s="1037"/>
      <c r="AN68" s="1037"/>
      <c r="AO68" s="1037"/>
      <c r="AP68" s="1037">
        <v>4341</v>
      </c>
      <c r="AQ68" s="1037"/>
      <c r="AR68" s="1037"/>
      <c r="AS68" s="1037"/>
      <c r="AT68" s="1037"/>
      <c r="AU68" s="1037">
        <v>187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156337</v>
      </c>
      <c r="R69" s="1026"/>
      <c r="S69" s="1026"/>
      <c r="T69" s="1026"/>
      <c r="U69" s="1026"/>
      <c r="V69" s="1026">
        <v>148325</v>
      </c>
      <c r="W69" s="1026"/>
      <c r="X69" s="1026"/>
      <c r="Y69" s="1026"/>
      <c r="Z69" s="1026"/>
      <c r="AA69" s="1026">
        <v>8012</v>
      </c>
      <c r="AB69" s="1026"/>
      <c r="AC69" s="1026"/>
      <c r="AD69" s="1026"/>
      <c r="AE69" s="1026"/>
      <c r="AF69" s="1026">
        <v>36177</v>
      </c>
      <c r="AG69" s="1026"/>
      <c r="AH69" s="1026"/>
      <c r="AI69" s="1026"/>
      <c r="AJ69" s="1026"/>
      <c r="AK69" s="1026" t="s">
        <v>582</v>
      </c>
      <c r="AL69" s="1026"/>
      <c r="AM69" s="1026"/>
      <c r="AN69" s="1026"/>
      <c r="AO69" s="1026"/>
      <c r="AP69" s="1026" t="s">
        <v>582</v>
      </c>
      <c r="AQ69" s="1026"/>
      <c r="AR69" s="1026"/>
      <c r="AS69" s="1026"/>
      <c r="AT69" s="1026"/>
      <c r="AU69" s="1026" t="s">
        <v>582</v>
      </c>
      <c r="AV69" s="1026"/>
      <c r="AW69" s="1026"/>
      <c r="AX69" s="1026"/>
      <c r="AY69" s="1026"/>
      <c r="AZ69" s="1027" t="s">
        <v>583</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579</v>
      </c>
      <c r="C70" s="1030"/>
      <c r="D70" s="1030"/>
      <c r="E70" s="1030"/>
      <c r="F70" s="1030"/>
      <c r="G70" s="1030"/>
      <c r="H70" s="1030"/>
      <c r="I70" s="1030"/>
      <c r="J70" s="1030"/>
      <c r="K70" s="1030"/>
      <c r="L70" s="1030"/>
      <c r="M70" s="1030"/>
      <c r="N70" s="1030"/>
      <c r="O70" s="1030"/>
      <c r="P70" s="1031"/>
      <c r="Q70" s="1032">
        <v>85568</v>
      </c>
      <c r="R70" s="1026"/>
      <c r="S70" s="1026"/>
      <c r="T70" s="1026"/>
      <c r="U70" s="1026"/>
      <c r="V70" s="1026">
        <v>81790</v>
      </c>
      <c r="W70" s="1026"/>
      <c r="X70" s="1026"/>
      <c r="Y70" s="1026"/>
      <c r="Z70" s="1026"/>
      <c r="AA70" s="1026">
        <v>3778</v>
      </c>
      <c r="AB70" s="1026"/>
      <c r="AC70" s="1026"/>
      <c r="AD70" s="1026"/>
      <c r="AE70" s="1026"/>
      <c r="AF70" s="1026">
        <v>3733</v>
      </c>
      <c r="AG70" s="1026"/>
      <c r="AH70" s="1026"/>
      <c r="AI70" s="1026"/>
      <c r="AJ70" s="1026"/>
      <c r="AK70" s="1026">
        <v>8772</v>
      </c>
      <c r="AL70" s="1026"/>
      <c r="AM70" s="1026"/>
      <c r="AN70" s="1026"/>
      <c r="AO70" s="1026"/>
      <c r="AP70" s="1026">
        <v>46122</v>
      </c>
      <c r="AQ70" s="1026"/>
      <c r="AR70" s="1026"/>
      <c r="AS70" s="1026"/>
      <c r="AT70" s="1026"/>
      <c r="AU70" s="1026">
        <v>2076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580</v>
      </c>
      <c r="C71" s="1030"/>
      <c r="D71" s="1030"/>
      <c r="E71" s="1030"/>
      <c r="F71" s="1030"/>
      <c r="G71" s="1030"/>
      <c r="H71" s="1030"/>
      <c r="I71" s="1030"/>
      <c r="J71" s="1030"/>
      <c r="K71" s="1030"/>
      <c r="L71" s="1030"/>
      <c r="M71" s="1030"/>
      <c r="N71" s="1030"/>
      <c r="O71" s="1030"/>
      <c r="P71" s="1031"/>
      <c r="Q71" s="1032">
        <v>6529</v>
      </c>
      <c r="R71" s="1026"/>
      <c r="S71" s="1026"/>
      <c r="T71" s="1026"/>
      <c r="U71" s="1026"/>
      <c r="V71" s="1026">
        <v>6443</v>
      </c>
      <c r="W71" s="1026"/>
      <c r="X71" s="1026"/>
      <c r="Y71" s="1026"/>
      <c r="Z71" s="1026"/>
      <c r="AA71" s="1026">
        <v>86</v>
      </c>
      <c r="AB71" s="1026"/>
      <c r="AC71" s="1026"/>
      <c r="AD71" s="1026"/>
      <c r="AE71" s="1026"/>
      <c r="AF71" s="1026">
        <v>86</v>
      </c>
      <c r="AG71" s="1026"/>
      <c r="AH71" s="1026"/>
      <c r="AI71" s="1026"/>
      <c r="AJ71" s="1026"/>
      <c r="AK71" s="1026">
        <v>1926</v>
      </c>
      <c r="AL71" s="1026"/>
      <c r="AM71" s="1026"/>
      <c r="AN71" s="1026"/>
      <c r="AO71" s="1026"/>
      <c r="AP71" s="1026" t="s">
        <v>582</v>
      </c>
      <c r="AQ71" s="1026"/>
      <c r="AR71" s="1026"/>
      <c r="AS71" s="1026"/>
      <c r="AT71" s="1026"/>
      <c r="AU71" s="1026" t="s">
        <v>582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581</v>
      </c>
      <c r="C72" s="1030"/>
      <c r="D72" s="1030"/>
      <c r="E72" s="1030"/>
      <c r="F72" s="1030"/>
      <c r="G72" s="1030"/>
      <c r="H72" s="1030"/>
      <c r="I72" s="1030"/>
      <c r="J72" s="1030"/>
      <c r="K72" s="1030"/>
      <c r="L72" s="1030"/>
      <c r="M72" s="1030"/>
      <c r="N72" s="1030"/>
      <c r="O72" s="1030"/>
      <c r="P72" s="1031"/>
      <c r="Q72" s="1032">
        <v>1444184</v>
      </c>
      <c r="R72" s="1026"/>
      <c r="S72" s="1026"/>
      <c r="T72" s="1026"/>
      <c r="U72" s="1026"/>
      <c r="V72" s="1026">
        <v>1404896</v>
      </c>
      <c r="W72" s="1026"/>
      <c r="X72" s="1026"/>
      <c r="Y72" s="1026"/>
      <c r="Z72" s="1026"/>
      <c r="AA72" s="1026">
        <v>39288</v>
      </c>
      <c r="AB72" s="1026"/>
      <c r="AC72" s="1026"/>
      <c r="AD72" s="1026"/>
      <c r="AE72" s="1026"/>
      <c r="AF72" s="1026">
        <v>39288</v>
      </c>
      <c r="AG72" s="1026"/>
      <c r="AH72" s="1026"/>
      <c r="AI72" s="1026"/>
      <c r="AJ72" s="1026"/>
      <c r="AK72" s="1026">
        <v>16623</v>
      </c>
      <c r="AL72" s="1026"/>
      <c r="AM72" s="1026"/>
      <c r="AN72" s="1026"/>
      <c r="AO72" s="1026"/>
      <c r="AP72" s="1026" t="s">
        <v>582</v>
      </c>
      <c r="AQ72" s="1026"/>
      <c r="AR72" s="1026"/>
      <c r="AS72" s="1026"/>
      <c r="AT72" s="1026"/>
      <c r="AU72" s="1026" t="s">
        <v>582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79825</v>
      </c>
      <c r="AG88" s="1014"/>
      <c r="AH88" s="1014"/>
      <c r="AI88" s="1014"/>
      <c r="AJ88" s="1014"/>
      <c r="AK88" s="1018"/>
      <c r="AL88" s="1018"/>
      <c r="AM88" s="1018"/>
      <c r="AN88" s="1018"/>
      <c r="AO88" s="1018"/>
      <c r="AP88" s="1014">
        <v>50463</v>
      </c>
      <c r="AQ88" s="1014"/>
      <c r="AR88" s="1014"/>
      <c r="AS88" s="1014"/>
      <c r="AT88" s="1014"/>
      <c r="AU88" s="1014">
        <v>2262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422</v>
      </c>
      <c r="CS102" s="1006"/>
      <c r="CT102" s="1006"/>
      <c r="CU102" s="1006"/>
      <c r="CV102" s="1007"/>
      <c r="CW102" s="1005">
        <v>553</v>
      </c>
      <c r="CX102" s="1006"/>
      <c r="CY102" s="1006"/>
      <c r="CZ102" s="1006"/>
      <c r="DA102" s="1007"/>
      <c r="DB102" s="1005">
        <v>5660</v>
      </c>
      <c r="DC102" s="1006"/>
      <c r="DD102" s="1006"/>
      <c r="DE102" s="1006"/>
      <c r="DF102" s="1007"/>
      <c r="DG102" s="1005">
        <v>15505</v>
      </c>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308</v>
      </c>
      <c r="AG109" s="949"/>
      <c r="AH109" s="949"/>
      <c r="AI109" s="949"/>
      <c r="AJ109" s="950"/>
      <c r="AK109" s="951" t="s">
        <v>307</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308</v>
      </c>
      <c r="BW109" s="949"/>
      <c r="BX109" s="949"/>
      <c r="BY109" s="949"/>
      <c r="BZ109" s="950"/>
      <c r="CA109" s="951" t="s">
        <v>307</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308</v>
      </c>
      <c r="DM109" s="949"/>
      <c r="DN109" s="949"/>
      <c r="DO109" s="949"/>
      <c r="DP109" s="950"/>
      <c r="DQ109" s="951" t="s">
        <v>307</v>
      </c>
      <c r="DR109" s="949"/>
      <c r="DS109" s="949"/>
      <c r="DT109" s="949"/>
      <c r="DU109" s="950"/>
      <c r="DV109" s="951" t="s">
        <v>427</v>
      </c>
      <c r="DW109" s="949"/>
      <c r="DX109" s="949"/>
      <c r="DY109" s="949"/>
      <c r="DZ109" s="980"/>
    </row>
    <row r="110" spans="1:131" s="247"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3524996</v>
      </c>
      <c r="AB110" s="942"/>
      <c r="AC110" s="942"/>
      <c r="AD110" s="942"/>
      <c r="AE110" s="943"/>
      <c r="AF110" s="944">
        <v>3675234</v>
      </c>
      <c r="AG110" s="942"/>
      <c r="AH110" s="942"/>
      <c r="AI110" s="942"/>
      <c r="AJ110" s="943"/>
      <c r="AK110" s="944">
        <v>3262555</v>
      </c>
      <c r="AL110" s="942"/>
      <c r="AM110" s="942"/>
      <c r="AN110" s="942"/>
      <c r="AO110" s="943"/>
      <c r="AP110" s="945">
        <v>2</v>
      </c>
      <c r="AQ110" s="946"/>
      <c r="AR110" s="946"/>
      <c r="AS110" s="946"/>
      <c r="AT110" s="947"/>
      <c r="AU110" s="981" t="s">
        <v>72</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55763558</v>
      </c>
      <c r="BR110" s="889"/>
      <c r="BS110" s="889"/>
      <c r="BT110" s="889"/>
      <c r="BU110" s="889"/>
      <c r="BV110" s="889">
        <v>57250345</v>
      </c>
      <c r="BW110" s="889"/>
      <c r="BX110" s="889"/>
      <c r="BY110" s="889"/>
      <c r="BZ110" s="889"/>
      <c r="CA110" s="889">
        <v>56919330</v>
      </c>
      <c r="CB110" s="889"/>
      <c r="CC110" s="889"/>
      <c r="CD110" s="889"/>
      <c r="CE110" s="889"/>
      <c r="CF110" s="913">
        <v>35</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433</v>
      </c>
      <c r="DH110" s="889"/>
      <c r="DI110" s="889"/>
      <c r="DJ110" s="889"/>
      <c r="DK110" s="889"/>
      <c r="DL110" s="889" t="s">
        <v>127</v>
      </c>
      <c r="DM110" s="889"/>
      <c r="DN110" s="889"/>
      <c r="DO110" s="889"/>
      <c r="DP110" s="889"/>
      <c r="DQ110" s="889" t="s">
        <v>127</v>
      </c>
      <c r="DR110" s="889"/>
      <c r="DS110" s="889"/>
      <c r="DT110" s="889"/>
      <c r="DU110" s="889"/>
      <c r="DV110" s="890" t="s">
        <v>433</v>
      </c>
      <c r="DW110" s="890"/>
      <c r="DX110" s="890"/>
      <c r="DY110" s="890"/>
      <c r="DZ110" s="891"/>
    </row>
    <row r="111" spans="1:131" s="247" customFormat="1" ht="26.25" customHeight="1" x14ac:dyDescent="0.15">
      <c r="A111" s="818" t="s">
        <v>434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t="s">
        <v>435</v>
      </c>
      <c r="AG111" s="970"/>
      <c r="AH111" s="970"/>
      <c r="AI111" s="970"/>
      <c r="AJ111" s="971"/>
      <c r="AK111" s="972" t="s">
        <v>433</v>
      </c>
      <c r="AL111" s="970"/>
      <c r="AM111" s="970"/>
      <c r="AN111" s="970"/>
      <c r="AO111" s="971"/>
      <c r="AP111" s="973" t="s">
        <v>433</v>
      </c>
      <c r="AQ111" s="974"/>
      <c r="AR111" s="974"/>
      <c r="AS111" s="974"/>
      <c r="AT111" s="975"/>
      <c r="AU111" s="983"/>
      <c r="AV111" s="984"/>
      <c r="AW111" s="984"/>
      <c r="AX111" s="984"/>
      <c r="AY111" s="984"/>
      <c r="AZ111" s="859" t="s">
        <v>436</v>
      </c>
      <c r="BA111" s="794"/>
      <c r="BB111" s="794"/>
      <c r="BC111" s="794"/>
      <c r="BD111" s="794"/>
      <c r="BE111" s="794"/>
      <c r="BF111" s="794"/>
      <c r="BG111" s="794"/>
      <c r="BH111" s="794"/>
      <c r="BI111" s="794"/>
      <c r="BJ111" s="794"/>
      <c r="BK111" s="794"/>
      <c r="BL111" s="794"/>
      <c r="BM111" s="794"/>
      <c r="BN111" s="794"/>
      <c r="BO111" s="794"/>
      <c r="BP111" s="795"/>
      <c r="BQ111" s="860">
        <v>20165877</v>
      </c>
      <c r="BR111" s="861"/>
      <c r="BS111" s="861"/>
      <c r="BT111" s="861"/>
      <c r="BU111" s="861"/>
      <c r="BV111" s="861">
        <v>21364582</v>
      </c>
      <c r="BW111" s="861"/>
      <c r="BX111" s="861"/>
      <c r="BY111" s="861"/>
      <c r="BZ111" s="861"/>
      <c r="CA111" s="861">
        <v>24120066</v>
      </c>
      <c r="CB111" s="861"/>
      <c r="CC111" s="861"/>
      <c r="CD111" s="861"/>
      <c r="CE111" s="861"/>
      <c r="CF111" s="922">
        <v>14.8</v>
      </c>
      <c r="CG111" s="923"/>
      <c r="CH111" s="923"/>
      <c r="CI111" s="923"/>
      <c r="CJ111" s="923"/>
      <c r="CK111" s="978"/>
      <c r="CL111" s="865"/>
      <c r="CM111" s="868" t="s">
        <v>437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127</v>
      </c>
      <c r="DM111" s="861"/>
      <c r="DN111" s="861"/>
      <c r="DO111" s="861"/>
      <c r="DP111" s="861"/>
      <c r="DQ111" s="861" t="s">
        <v>433</v>
      </c>
      <c r="DR111" s="861"/>
      <c r="DS111" s="861"/>
      <c r="DT111" s="861"/>
      <c r="DU111" s="861"/>
      <c r="DV111" s="838" t="s">
        <v>435</v>
      </c>
      <c r="DW111" s="838"/>
      <c r="DX111" s="838"/>
      <c r="DY111" s="838"/>
      <c r="DZ111" s="839"/>
    </row>
    <row r="112" spans="1:131" s="247" customFormat="1" ht="26.25" customHeight="1" x14ac:dyDescent="0.15">
      <c r="A112" s="963" t="s">
        <v>438</v>
      </c>
      <c r="B112" s="964"/>
      <c r="C112" s="794" t="s">
        <v>439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509567</v>
      </c>
      <c r="AB112" s="824"/>
      <c r="AC112" s="824"/>
      <c r="AD112" s="824"/>
      <c r="AE112" s="825"/>
      <c r="AF112" s="826">
        <v>537580</v>
      </c>
      <c r="AG112" s="824"/>
      <c r="AH112" s="824"/>
      <c r="AI112" s="824"/>
      <c r="AJ112" s="825"/>
      <c r="AK112" s="826">
        <v>582313</v>
      </c>
      <c r="AL112" s="824"/>
      <c r="AM112" s="824"/>
      <c r="AN112" s="824"/>
      <c r="AO112" s="825"/>
      <c r="AP112" s="871">
        <v>0.4</v>
      </c>
      <c r="AQ112" s="872"/>
      <c r="AR112" s="872"/>
      <c r="AS112" s="872"/>
      <c r="AT112" s="873"/>
      <c r="AU112" s="983"/>
      <c r="AV112" s="984"/>
      <c r="AW112" s="984"/>
      <c r="AX112" s="984"/>
      <c r="AY112" s="984"/>
      <c r="AZ112" s="859" t="s">
        <v>440</v>
      </c>
      <c r="BA112" s="794"/>
      <c r="BB112" s="794"/>
      <c r="BC112" s="794"/>
      <c r="BD112" s="794"/>
      <c r="BE112" s="794"/>
      <c r="BF112" s="794"/>
      <c r="BG112" s="794"/>
      <c r="BH112" s="794"/>
      <c r="BI112" s="794"/>
      <c r="BJ112" s="794"/>
      <c r="BK112" s="794"/>
      <c r="BL112" s="794"/>
      <c r="BM112" s="794"/>
      <c r="BN112" s="794"/>
      <c r="BO112" s="794"/>
      <c r="BP112" s="795"/>
      <c r="BQ112" s="860">
        <v>880217</v>
      </c>
      <c r="BR112" s="861"/>
      <c r="BS112" s="861"/>
      <c r="BT112" s="861"/>
      <c r="BU112" s="861"/>
      <c r="BV112" s="861">
        <v>737123</v>
      </c>
      <c r="BW112" s="861"/>
      <c r="BX112" s="861"/>
      <c r="BY112" s="861"/>
      <c r="BZ112" s="861"/>
      <c r="CA112" s="861">
        <v>615828</v>
      </c>
      <c r="CB112" s="861"/>
      <c r="CC112" s="861"/>
      <c r="CD112" s="861"/>
      <c r="CE112" s="861"/>
      <c r="CF112" s="922">
        <v>0.4</v>
      </c>
      <c r="CG112" s="923"/>
      <c r="CH112" s="923"/>
      <c r="CI112" s="923"/>
      <c r="CJ112" s="923"/>
      <c r="CK112" s="978"/>
      <c r="CL112" s="865"/>
      <c r="CM112" s="868" t="s">
        <v>441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406</v>
      </c>
      <c r="DH112" s="861"/>
      <c r="DI112" s="861"/>
      <c r="DJ112" s="861"/>
      <c r="DK112" s="861"/>
      <c r="DL112" s="861" t="s">
        <v>406</v>
      </c>
      <c r="DM112" s="861"/>
      <c r="DN112" s="861"/>
      <c r="DO112" s="861"/>
      <c r="DP112" s="861"/>
      <c r="DQ112" s="861" t="s">
        <v>435</v>
      </c>
      <c r="DR112" s="861"/>
      <c r="DS112" s="861"/>
      <c r="DT112" s="861"/>
      <c r="DU112" s="861"/>
      <c r="DV112" s="838" t="s">
        <v>127</v>
      </c>
      <c r="DW112" s="838"/>
      <c r="DX112" s="838"/>
      <c r="DY112" s="838"/>
      <c r="DZ112" s="839"/>
    </row>
    <row r="113" spans="1:130" s="247" customFormat="1" ht="26.25" customHeight="1" x14ac:dyDescent="0.15">
      <c r="A113" s="965"/>
      <c r="B113" s="966"/>
      <c r="C113" s="794" t="s">
        <v>442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154992</v>
      </c>
      <c r="AB113" s="970"/>
      <c r="AC113" s="970"/>
      <c r="AD113" s="970"/>
      <c r="AE113" s="971"/>
      <c r="AF113" s="972">
        <v>157522</v>
      </c>
      <c r="AG113" s="970"/>
      <c r="AH113" s="970"/>
      <c r="AI113" s="970"/>
      <c r="AJ113" s="971"/>
      <c r="AK113" s="972">
        <v>116068</v>
      </c>
      <c r="AL113" s="970"/>
      <c r="AM113" s="970"/>
      <c r="AN113" s="970"/>
      <c r="AO113" s="971"/>
      <c r="AP113" s="973">
        <v>0.1</v>
      </c>
      <c r="AQ113" s="974"/>
      <c r="AR113" s="974"/>
      <c r="AS113" s="974"/>
      <c r="AT113" s="975"/>
      <c r="AU113" s="983"/>
      <c r="AV113" s="984"/>
      <c r="AW113" s="984"/>
      <c r="AX113" s="984"/>
      <c r="AY113" s="984"/>
      <c r="AZ113" s="859" t="s">
        <v>443</v>
      </c>
      <c r="BA113" s="794"/>
      <c r="BB113" s="794"/>
      <c r="BC113" s="794"/>
      <c r="BD113" s="794"/>
      <c r="BE113" s="794"/>
      <c r="BF113" s="794"/>
      <c r="BG113" s="794"/>
      <c r="BH113" s="794"/>
      <c r="BI113" s="794"/>
      <c r="BJ113" s="794"/>
      <c r="BK113" s="794"/>
      <c r="BL113" s="794"/>
      <c r="BM113" s="794"/>
      <c r="BN113" s="794"/>
      <c r="BO113" s="794"/>
      <c r="BP113" s="795"/>
      <c r="BQ113" s="860">
        <v>2224666</v>
      </c>
      <c r="BR113" s="861"/>
      <c r="BS113" s="861"/>
      <c r="BT113" s="861"/>
      <c r="BU113" s="861"/>
      <c r="BV113" s="861">
        <v>2223706</v>
      </c>
      <c r="BW113" s="861"/>
      <c r="BX113" s="861"/>
      <c r="BY113" s="861"/>
      <c r="BZ113" s="861"/>
      <c r="CA113" s="861">
        <v>2262166</v>
      </c>
      <c r="CB113" s="861"/>
      <c r="CC113" s="861"/>
      <c r="CD113" s="861"/>
      <c r="CE113" s="861"/>
      <c r="CF113" s="922">
        <v>1.4</v>
      </c>
      <c r="CG113" s="923"/>
      <c r="CH113" s="923"/>
      <c r="CI113" s="923"/>
      <c r="CJ113" s="923"/>
      <c r="CK113" s="978"/>
      <c r="CL113" s="865"/>
      <c r="CM113" s="868" t="s">
        <v>444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406</v>
      </c>
      <c r="DR113" s="824"/>
      <c r="DS113" s="824"/>
      <c r="DT113" s="824"/>
      <c r="DU113" s="825"/>
      <c r="DV113" s="871" t="s">
        <v>406</v>
      </c>
      <c r="DW113" s="872"/>
      <c r="DX113" s="872"/>
      <c r="DY113" s="872"/>
      <c r="DZ113" s="873"/>
    </row>
    <row r="114" spans="1:130" s="247" customFormat="1" ht="26.25" customHeight="1" x14ac:dyDescent="0.15">
      <c r="A114" s="965"/>
      <c r="B114" s="966"/>
      <c r="C114" s="794" t="s">
        <v>445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160650</v>
      </c>
      <c r="AB114" s="824"/>
      <c r="AC114" s="824"/>
      <c r="AD114" s="824"/>
      <c r="AE114" s="825"/>
      <c r="AF114" s="826">
        <v>174386</v>
      </c>
      <c r="AG114" s="824"/>
      <c r="AH114" s="824"/>
      <c r="AI114" s="824"/>
      <c r="AJ114" s="825"/>
      <c r="AK114" s="826">
        <v>180452</v>
      </c>
      <c r="AL114" s="824"/>
      <c r="AM114" s="824"/>
      <c r="AN114" s="824"/>
      <c r="AO114" s="825"/>
      <c r="AP114" s="871">
        <v>0.1</v>
      </c>
      <c r="AQ114" s="872"/>
      <c r="AR114" s="872"/>
      <c r="AS114" s="872"/>
      <c r="AT114" s="873"/>
      <c r="AU114" s="983"/>
      <c r="AV114" s="984"/>
      <c r="AW114" s="984"/>
      <c r="AX114" s="984"/>
      <c r="AY114" s="984"/>
      <c r="AZ114" s="859" t="s">
        <v>446</v>
      </c>
      <c r="BA114" s="794"/>
      <c r="BB114" s="794"/>
      <c r="BC114" s="794"/>
      <c r="BD114" s="794"/>
      <c r="BE114" s="794"/>
      <c r="BF114" s="794"/>
      <c r="BG114" s="794"/>
      <c r="BH114" s="794"/>
      <c r="BI114" s="794"/>
      <c r="BJ114" s="794"/>
      <c r="BK114" s="794"/>
      <c r="BL114" s="794"/>
      <c r="BM114" s="794"/>
      <c r="BN114" s="794"/>
      <c r="BO114" s="794"/>
      <c r="BP114" s="795"/>
      <c r="BQ114" s="860">
        <v>34391382</v>
      </c>
      <c r="BR114" s="861"/>
      <c r="BS114" s="861"/>
      <c r="BT114" s="861"/>
      <c r="BU114" s="861"/>
      <c r="BV114" s="861">
        <v>33710673</v>
      </c>
      <c r="BW114" s="861"/>
      <c r="BX114" s="861"/>
      <c r="BY114" s="861"/>
      <c r="BZ114" s="861"/>
      <c r="CA114" s="861">
        <v>33873434</v>
      </c>
      <c r="CB114" s="861"/>
      <c r="CC114" s="861"/>
      <c r="CD114" s="861"/>
      <c r="CE114" s="861"/>
      <c r="CF114" s="922">
        <v>20.8</v>
      </c>
      <c r="CG114" s="923"/>
      <c r="CH114" s="923"/>
      <c r="CI114" s="923"/>
      <c r="CJ114" s="923"/>
      <c r="CK114" s="978"/>
      <c r="CL114" s="865"/>
      <c r="CM114" s="868" t="s">
        <v>447</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406</v>
      </c>
      <c r="DH114" s="824"/>
      <c r="DI114" s="824"/>
      <c r="DJ114" s="824"/>
      <c r="DK114" s="825"/>
      <c r="DL114" s="826" t="s">
        <v>406</v>
      </c>
      <c r="DM114" s="824"/>
      <c r="DN114" s="824"/>
      <c r="DO114" s="824"/>
      <c r="DP114" s="825"/>
      <c r="DQ114" s="826" t="s">
        <v>127</v>
      </c>
      <c r="DR114" s="824"/>
      <c r="DS114" s="824"/>
      <c r="DT114" s="824"/>
      <c r="DU114" s="825"/>
      <c r="DV114" s="871" t="s">
        <v>406</v>
      </c>
      <c r="DW114" s="872"/>
      <c r="DX114" s="872"/>
      <c r="DY114" s="872"/>
      <c r="DZ114" s="873"/>
    </row>
    <row r="115" spans="1:130" s="247" customFormat="1" ht="26.25" customHeight="1" x14ac:dyDescent="0.15">
      <c r="A115" s="965"/>
      <c r="B115" s="966"/>
      <c r="C115" s="794" t="s">
        <v>448</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1594955</v>
      </c>
      <c r="AB115" s="970"/>
      <c r="AC115" s="970"/>
      <c r="AD115" s="970"/>
      <c r="AE115" s="971"/>
      <c r="AF115" s="972">
        <v>1869219</v>
      </c>
      <c r="AG115" s="970"/>
      <c r="AH115" s="970"/>
      <c r="AI115" s="970"/>
      <c r="AJ115" s="971"/>
      <c r="AK115" s="972">
        <v>2345538</v>
      </c>
      <c r="AL115" s="970"/>
      <c r="AM115" s="970"/>
      <c r="AN115" s="970"/>
      <c r="AO115" s="971"/>
      <c r="AP115" s="973">
        <v>1.4</v>
      </c>
      <c r="AQ115" s="974"/>
      <c r="AR115" s="974"/>
      <c r="AS115" s="974"/>
      <c r="AT115" s="975"/>
      <c r="AU115" s="983"/>
      <c r="AV115" s="984"/>
      <c r="AW115" s="984"/>
      <c r="AX115" s="984"/>
      <c r="AY115" s="984"/>
      <c r="AZ115" s="859" t="s">
        <v>449</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406</v>
      </c>
      <c r="BW115" s="861"/>
      <c r="BX115" s="861"/>
      <c r="BY115" s="861"/>
      <c r="BZ115" s="861"/>
      <c r="CA115" s="861" t="s">
        <v>127</v>
      </c>
      <c r="CB115" s="861"/>
      <c r="CC115" s="861"/>
      <c r="CD115" s="861"/>
      <c r="CE115" s="861"/>
      <c r="CF115" s="922" t="s">
        <v>406</v>
      </c>
      <c r="CG115" s="923"/>
      <c r="CH115" s="923"/>
      <c r="CI115" s="923"/>
      <c r="CJ115" s="923"/>
      <c r="CK115" s="978"/>
      <c r="CL115" s="865"/>
      <c r="CM115" s="859" t="s">
        <v>450</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15263214</v>
      </c>
      <c r="DH115" s="824"/>
      <c r="DI115" s="824"/>
      <c r="DJ115" s="824"/>
      <c r="DK115" s="825"/>
      <c r="DL115" s="826">
        <v>17486184</v>
      </c>
      <c r="DM115" s="824"/>
      <c r="DN115" s="824"/>
      <c r="DO115" s="824"/>
      <c r="DP115" s="825"/>
      <c r="DQ115" s="826">
        <v>21210540</v>
      </c>
      <c r="DR115" s="824"/>
      <c r="DS115" s="824"/>
      <c r="DT115" s="824"/>
      <c r="DU115" s="825"/>
      <c r="DV115" s="871">
        <v>13</v>
      </c>
      <c r="DW115" s="872"/>
      <c r="DX115" s="872"/>
      <c r="DY115" s="872"/>
      <c r="DZ115" s="873"/>
    </row>
    <row r="116" spans="1:130" s="247" customFormat="1" ht="26.25" customHeight="1" x14ac:dyDescent="0.15">
      <c r="A116" s="967"/>
      <c r="B116" s="968"/>
      <c r="C116" s="927" t="s">
        <v>451</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433</v>
      </c>
      <c r="AB116" s="824"/>
      <c r="AC116" s="824"/>
      <c r="AD116" s="824"/>
      <c r="AE116" s="825"/>
      <c r="AF116" s="826" t="s">
        <v>406</v>
      </c>
      <c r="AG116" s="824"/>
      <c r="AH116" s="824"/>
      <c r="AI116" s="824"/>
      <c r="AJ116" s="825"/>
      <c r="AK116" s="826" t="s">
        <v>406</v>
      </c>
      <c r="AL116" s="824"/>
      <c r="AM116" s="824"/>
      <c r="AN116" s="824"/>
      <c r="AO116" s="825"/>
      <c r="AP116" s="871" t="s">
        <v>406</v>
      </c>
      <c r="AQ116" s="872"/>
      <c r="AR116" s="872"/>
      <c r="AS116" s="872"/>
      <c r="AT116" s="873"/>
      <c r="AU116" s="983"/>
      <c r="AV116" s="984"/>
      <c r="AW116" s="984"/>
      <c r="AX116" s="984"/>
      <c r="AY116" s="984"/>
      <c r="AZ116" s="910" t="s">
        <v>452</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127</v>
      </c>
      <c r="BW116" s="861"/>
      <c r="BX116" s="861"/>
      <c r="BY116" s="861"/>
      <c r="BZ116" s="861"/>
      <c r="CA116" s="861" t="s">
        <v>406</v>
      </c>
      <c r="CB116" s="861"/>
      <c r="CC116" s="861"/>
      <c r="CD116" s="861"/>
      <c r="CE116" s="861"/>
      <c r="CF116" s="922" t="s">
        <v>406</v>
      </c>
      <c r="CG116" s="923"/>
      <c r="CH116" s="923"/>
      <c r="CI116" s="923"/>
      <c r="CJ116" s="923"/>
      <c r="CK116" s="978"/>
      <c r="CL116" s="865"/>
      <c r="CM116" s="868" t="s">
        <v>453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857460</v>
      </c>
      <c r="DH116" s="824"/>
      <c r="DI116" s="824"/>
      <c r="DJ116" s="824"/>
      <c r="DK116" s="825"/>
      <c r="DL116" s="826">
        <v>702431</v>
      </c>
      <c r="DM116" s="824"/>
      <c r="DN116" s="824"/>
      <c r="DO116" s="824"/>
      <c r="DP116" s="825"/>
      <c r="DQ116" s="826">
        <v>620264</v>
      </c>
      <c r="DR116" s="824"/>
      <c r="DS116" s="824"/>
      <c r="DT116" s="824"/>
      <c r="DU116" s="825"/>
      <c r="DV116" s="871">
        <v>0.4</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454</v>
      </c>
      <c r="Z117" s="950"/>
      <c r="AA117" s="955">
        <v>5945160</v>
      </c>
      <c r="AB117" s="956"/>
      <c r="AC117" s="956"/>
      <c r="AD117" s="956"/>
      <c r="AE117" s="957"/>
      <c r="AF117" s="958">
        <v>6413941</v>
      </c>
      <c r="AG117" s="956"/>
      <c r="AH117" s="956"/>
      <c r="AI117" s="956"/>
      <c r="AJ117" s="957"/>
      <c r="AK117" s="958">
        <v>6486926</v>
      </c>
      <c r="AL117" s="956"/>
      <c r="AM117" s="956"/>
      <c r="AN117" s="956"/>
      <c r="AO117" s="957"/>
      <c r="AP117" s="959"/>
      <c r="AQ117" s="960"/>
      <c r="AR117" s="960"/>
      <c r="AS117" s="960"/>
      <c r="AT117" s="961"/>
      <c r="AU117" s="983"/>
      <c r="AV117" s="984"/>
      <c r="AW117" s="984"/>
      <c r="AX117" s="984"/>
      <c r="AY117" s="984"/>
      <c r="AZ117" s="910" t="s">
        <v>455</v>
      </c>
      <c r="BA117" s="911"/>
      <c r="BB117" s="911"/>
      <c r="BC117" s="911"/>
      <c r="BD117" s="911"/>
      <c r="BE117" s="911"/>
      <c r="BF117" s="911"/>
      <c r="BG117" s="911"/>
      <c r="BH117" s="911"/>
      <c r="BI117" s="911"/>
      <c r="BJ117" s="911"/>
      <c r="BK117" s="911"/>
      <c r="BL117" s="911"/>
      <c r="BM117" s="911"/>
      <c r="BN117" s="911"/>
      <c r="BO117" s="911"/>
      <c r="BP117" s="912"/>
      <c r="BQ117" s="860" t="s">
        <v>435</v>
      </c>
      <c r="BR117" s="861"/>
      <c r="BS117" s="861"/>
      <c r="BT117" s="861"/>
      <c r="BU117" s="861"/>
      <c r="BV117" s="861" t="s">
        <v>433</v>
      </c>
      <c r="BW117" s="861"/>
      <c r="BX117" s="861"/>
      <c r="BY117" s="861"/>
      <c r="BZ117" s="861"/>
      <c r="CA117" s="861" t="s">
        <v>435</v>
      </c>
      <c r="CB117" s="861"/>
      <c r="CC117" s="861"/>
      <c r="CD117" s="861"/>
      <c r="CE117" s="861"/>
      <c r="CF117" s="922" t="s">
        <v>435</v>
      </c>
      <c r="CG117" s="923"/>
      <c r="CH117" s="923"/>
      <c r="CI117" s="923"/>
      <c r="CJ117" s="923"/>
      <c r="CK117" s="978"/>
      <c r="CL117" s="865"/>
      <c r="CM117" s="868" t="s">
        <v>456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435</v>
      </c>
      <c r="DH117" s="824"/>
      <c r="DI117" s="824"/>
      <c r="DJ117" s="824"/>
      <c r="DK117" s="825"/>
      <c r="DL117" s="826" t="s">
        <v>435</v>
      </c>
      <c r="DM117" s="824"/>
      <c r="DN117" s="824"/>
      <c r="DO117" s="824"/>
      <c r="DP117" s="825"/>
      <c r="DQ117" s="826" t="s">
        <v>435</v>
      </c>
      <c r="DR117" s="824"/>
      <c r="DS117" s="824"/>
      <c r="DT117" s="824"/>
      <c r="DU117" s="825"/>
      <c r="DV117" s="871" t="s">
        <v>435</v>
      </c>
      <c r="DW117" s="872"/>
      <c r="DX117" s="872"/>
      <c r="DY117" s="872"/>
      <c r="DZ117" s="873"/>
    </row>
    <row r="118" spans="1:130" s="247"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308</v>
      </c>
      <c r="AG118" s="949"/>
      <c r="AH118" s="949"/>
      <c r="AI118" s="949"/>
      <c r="AJ118" s="950"/>
      <c r="AK118" s="951" t="s">
        <v>307</v>
      </c>
      <c r="AL118" s="949"/>
      <c r="AM118" s="949"/>
      <c r="AN118" s="949"/>
      <c r="AO118" s="950"/>
      <c r="AP118" s="952" t="s">
        <v>427</v>
      </c>
      <c r="AQ118" s="953"/>
      <c r="AR118" s="953"/>
      <c r="AS118" s="953"/>
      <c r="AT118" s="954"/>
      <c r="AU118" s="983"/>
      <c r="AV118" s="984"/>
      <c r="AW118" s="984"/>
      <c r="AX118" s="984"/>
      <c r="AY118" s="984"/>
      <c r="AZ118" s="926" t="s">
        <v>457</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409</v>
      </c>
      <c r="BW118" s="892"/>
      <c r="BX118" s="892"/>
      <c r="BY118" s="892"/>
      <c r="BZ118" s="892"/>
      <c r="CA118" s="892" t="s">
        <v>127</v>
      </c>
      <c r="CB118" s="892"/>
      <c r="CC118" s="892"/>
      <c r="CD118" s="892"/>
      <c r="CE118" s="892"/>
      <c r="CF118" s="922" t="s">
        <v>409</v>
      </c>
      <c r="CG118" s="923"/>
      <c r="CH118" s="923"/>
      <c r="CI118" s="923"/>
      <c r="CJ118" s="923"/>
      <c r="CK118" s="978"/>
      <c r="CL118" s="865"/>
      <c r="CM118" s="868" t="s">
        <v>458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409</v>
      </c>
      <c r="DM118" s="824"/>
      <c r="DN118" s="824"/>
      <c r="DO118" s="824"/>
      <c r="DP118" s="825"/>
      <c r="DQ118" s="826" t="s">
        <v>409</v>
      </c>
      <c r="DR118" s="824"/>
      <c r="DS118" s="824"/>
      <c r="DT118" s="824"/>
      <c r="DU118" s="825"/>
      <c r="DV118" s="871" t="s">
        <v>409</v>
      </c>
      <c r="DW118" s="872"/>
      <c r="DX118" s="872"/>
      <c r="DY118" s="872"/>
      <c r="DZ118" s="873"/>
    </row>
    <row r="119" spans="1:130" s="247"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409</v>
      </c>
      <c r="AG119" s="942"/>
      <c r="AH119" s="942"/>
      <c r="AI119" s="942"/>
      <c r="AJ119" s="943"/>
      <c r="AK119" s="944" t="s">
        <v>127</v>
      </c>
      <c r="AL119" s="942"/>
      <c r="AM119" s="942"/>
      <c r="AN119" s="942"/>
      <c r="AO119" s="943"/>
      <c r="AP119" s="945" t="s">
        <v>409</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459</v>
      </c>
      <c r="BP119" s="925"/>
      <c r="BQ119" s="929">
        <v>113425700</v>
      </c>
      <c r="BR119" s="892"/>
      <c r="BS119" s="892"/>
      <c r="BT119" s="892"/>
      <c r="BU119" s="892"/>
      <c r="BV119" s="892">
        <v>115286429</v>
      </c>
      <c r="BW119" s="892"/>
      <c r="BX119" s="892"/>
      <c r="BY119" s="892"/>
      <c r="BZ119" s="892"/>
      <c r="CA119" s="892">
        <v>117790824</v>
      </c>
      <c r="CB119" s="892"/>
      <c r="CC119" s="892"/>
      <c r="CD119" s="892"/>
      <c r="CE119" s="892"/>
      <c r="CF119" s="790"/>
      <c r="CG119" s="791"/>
      <c r="CH119" s="791"/>
      <c r="CI119" s="791"/>
      <c r="CJ119" s="881"/>
      <c r="CK119" s="979"/>
      <c r="CL119" s="867"/>
      <c r="CM119" s="885" t="s">
        <v>460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4045203</v>
      </c>
      <c r="DH119" s="807"/>
      <c r="DI119" s="807"/>
      <c r="DJ119" s="807"/>
      <c r="DK119" s="808"/>
      <c r="DL119" s="809">
        <v>3175967</v>
      </c>
      <c r="DM119" s="807"/>
      <c r="DN119" s="807"/>
      <c r="DO119" s="807"/>
      <c r="DP119" s="808"/>
      <c r="DQ119" s="809">
        <v>2289262</v>
      </c>
      <c r="DR119" s="807"/>
      <c r="DS119" s="807"/>
      <c r="DT119" s="807"/>
      <c r="DU119" s="808"/>
      <c r="DV119" s="895">
        <v>1.4</v>
      </c>
      <c r="DW119" s="896"/>
      <c r="DX119" s="896"/>
      <c r="DY119" s="896"/>
      <c r="DZ119" s="897"/>
    </row>
    <row r="120" spans="1:130" s="247" customFormat="1" ht="26.25" customHeight="1" x14ac:dyDescent="0.15">
      <c r="A120" s="864"/>
      <c r="B120" s="865"/>
      <c r="C120" s="868" t="s">
        <v>437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409</v>
      </c>
      <c r="AB120" s="824"/>
      <c r="AC120" s="824"/>
      <c r="AD120" s="824"/>
      <c r="AE120" s="825"/>
      <c r="AF120" s="826" t="s">
        <v>409</v>
      </c>
      <c r="AG120" s="824"/>
      <c r="AH120" s="824"/>
      <c r="AI120" s="824"/>
      <c r="AJ120" s="825"/>
      <c r="AK120" s="826" t="s">
        <v>409</v>
      </c>
      <c r="AL120" s="824"/>
      <c r="AM120" s="824"/>
      <c r="AN120" s="824"/>
      <c r="AO120" s="825"/>
      <c r="AP120" s="871" t="s">
        <v>127</v>
      </c>
      <c r="AQ120" s="872"/>
      <c r="AR120" s="872"/>
      <c r="AS120" s="872"/>
      <c r="AT120" s="873"/>
      <c r="AU120" s="930" t="s">
        <v>461</v>
      </c>
      <c r="AV120" s="931"/>
      <c r="AW120" s="931"/>
      <c r="AX120" s="931"/>
      <c r="AY120" s="932"/>
      <c r="AZ120" s="907" t="s">
        <v>462</v>
      </c>
      <c r="BA120" s="852"/>
      <c r="BB120" s="852"/>
      <c r="BC120" s="852"/>
      <c r="BD120" s="852"/>
      <c r="BE120" s="852"/>
      <c r="BF120" s="852"/>
      <c r="BG120" s="852"/>
      <c r="BH120" s="852"/>
      <c r="BI120" s="852"/>
      <c r="BJ120" s="852"/>
      <c r="BK120" s="852"/>
      <c r="BL120" s="852"/>
      <c r="BM120" s="852"/>
      <c r="BN120" s="852"/>
      <c r="BO120" s="852"/>
      <c r="BP120" s="853"/>
      <c r="BQ120" s="908">
        <v>93224999</v>
      </c>
      <c r="BR120" s="889"/>
      <c r="BS120" s="889"/>
      <c r="BT120" s="889"/>
      <c r="BU120" s="889"/>
      <c r="BV120" s="889">
        <v>100430125</v>
      </c>
      <c r="BW120" s="889"/>
      <c r="BX120" s="889"/>
      <c r="BY120" s="889"/>
      <c r="BZ120" s="889"/>
      <c r="CA120" s="889">
        <v>108583562</v>
      </c>
      <c r="CB120" s="889"/>
      <c r="CC120" s="889"/>
      <c r="CD120" s="889"/>
      <c r="CE120" s="889"/>
      <c r="CF120" s="913">
        <v>66.8</v>
      </c>
      <c r="CG120" s="914"/>
      <c r="CH120" s="914"/>
      <c r="CI120" s="914"/>
      <c r="CJ120" s="914"/>
      <c r="CK120" s="915" t="s">
        <v>463</v>
      </c>
      <c r="CL120" s="899"/>
      <c r="CM120" s="899"/>
      <c r="CN120" s="899"/>
      <c r="CO120" s="900"/>
      <c r="CP120" s="919" t="s">
        <v>464</v>
      </c>
      <c r="CQ120" s="920"/>
      <c r="CR120" s="920"/>
      <c r="CS120" s="920"/>
      <c r="CT120" s="920"/>
      <c r="CU120" s="920"/>
      <c r="CV120" s="920"/>
      <c r="CW120" s="920"/>
      <c r="CX120" s="920"/>
      <c r="CY120" s="920"/>
      <c r="CZ120" s="920"/>
      <c r="DA120" s="920"/>
      <c r="DB120" s="920"/>
      <c r="DC120" s="920"/>
      <c r="DD120" s="920"/>
      <c r="DE120" s="920"/>
      <c r="DF120" s="921"/>
      <c r="DG120" s="908">
        <v>594347</v>
      </c>
      <c r="DH120" s="889"/>
      <c r="DI120" s="889"/>
      <c r="DJ120" s="889"/>
      <c r="DK120" s="889"/>
      <c r="DL120" s="889">
        <v>553127</v>
      </c>
      <c r="DM120" s="889"/>
      <c r="DN120" s="889"/>
      <c r="DO120" s="889"/>
      <c r="DP120" s="889"/>
      <c r="DQ120" s="889">
        <v>553127</v>
      </c>
      <c r="DR120" s="889"/>
      <c r="DS120" s="889"/>
      <c r="DT120" s="889"/>
      <c r="DU120" s="889"/>
      <c r="DV120" s="890">
        <v>0.3</v>
      </c>
      <c r="DW120" s="890"/>
      <c r="DX120" s="890"/>
      <c r="DY120" s="890"/>
      <c r="DZ120" s="891"/>
    </row>
    <row r="121" spans="1:130" s="247" customFormat="1" ht="26.25" customHeight="1" x14ac:dyDescent="0.15">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409</v>
      </c>
      <c r="AG121" s="824"/>
      <c r="AH121" s="824"/>
      <c r="AI121" s="824"/>
      <c r="AJ121" s="825"/>
      <c r="AK121" s="826" t="s">
        <v>127</v>
      </c>
      <c r="AL121" s="824"/>
      <c r="AM121" s="824"/>
      <c r="AN121" s="824"/>
      <c r="AO121" s="825"/>
      <c r="AP121" s="871" t="s">
        <v>409</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v>4823836</v>
      </c>
      <c r="BR121" s="861"/>
      <c r="BS121" s="861"/>
      <c r="BT121" s="861"/>
      <c r="BU121" s="861"/>
      <c r="BV121" s="861">
        <v>4711631</v>
      </c>
      <c r="BW121" s="861"/>
      <c r="BX121" s="861"/>
      <c r="BY121" s="861"/>
      <c r="BZ121" s="861"/>
      <c r="CA121" s="861">
        <v>5659795</v>
      </c>
      <c r="CB121" s="861"/>
      <c r="CC121" s="861"/>
      <c r="CD121" s="861"/>
      <c r="CE121" s="861"/>
      <c r="CF121" s="922">
        <v>3.5</v>
      </c>
      <c r="CG121" s="923"/>
      <c r="CH121" s="923"/>
      <c r="CI121" s="923"/>
      <c r="CJ121" s="923"/>
      <c r="CK121" s="916"/>
      <c r="CL121" s="902"/>
      <c r="CM121" s="902"/>
      <c r="CN121" s="902"/>
      <c r="CO121" s="903"/>
      <c r="CP121" s="882" t="s">
        <v>467</v>
      </c>
      <c r="CQ121" s="883"/>
      <c r="CR121" s="883"/>
      <c r="CS121" s="883"/>
      <c r="CT121" s="883"/>
      <c r="CU121" s="883"/>
      <c r="CV121" s="883"/>
      <c r="CW121" s="883"/>
      <c r="CX121" s="883"/>
      <c r="CY121" s="883"/>
      <c r="CZ121" s="883"/>
      <c r="DA121" s="883"/>
      <c r="DB121" s="883"/>
      <c r="DC121" s="883"/>
      <c r="DD121" s="883"/>
      <c r="DE121" s="883"/>
      <c r="DF121" s="884"/>
      <c r="DG121" s="860">
        <v>285870</v>
      </c>
      <c r="DH121" s="861"/>
      <c r="DI121" s="861"/>
      <c r="DJ121" s="861"/>
      <c r="DK121" s="861"/>
      <c r="DL121" s="861">
        <v>183996</v>
      </c>
      <c r="DM121" s="861"/>
      <c r="DN121" s="861"/>
      <c r="DO121" s="861"/>
      <c r="DP121" s="861"/>
      <c r="DQ121" s="861">
        <v>183996</v>
      </c>
      <c r="DR121" s="861"/>
      <c r="DS121" s="861"/>
      <c r="DT121" s="861"/>
      <c r="DU121" s="861"/>
      <c r="DV121" s="838">
        <v>0.1</v>
      </c>
      <c r="DW121" s="838"/>
      <c r="DX121" s="838"/>
      <c r="DY121" s="838"/>
      <c r="DZ121" s="839"/>
    </row>
    <row r="122" spans="1:130" s="247" customFormat="1" ht="26.25" customHeight="1" x14ac:dyDescent="0.15">
      <c r="A122" s="864"/>
      <c r="B122" s="865"/>
      <c r="C122" s="868" t="s">
        <v>447</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127</v>
      </c>
      <c r="AL122" s="824"/>
      <c r="AM122" s="824"/>
      <c r="AN122" s="824"/>
      <c r="AO122" s="825"/>
      <c r="AP122" s="871" t="s">
        <v>409</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123617525</v>
      </c>
      <c r="BR122" s="892"/>
      <c r="BS122" s="892"/>
      <c r="BT122" s="892"/>
      <c r="BU122" s="892"/>
      <c r="BV122" s="892">
        <v>113240988</v>
      </c>
      <c r="BW122" s="892"/>
      <c r="BX122" s="892"/>
      <c r="BY122" s="892"/>
      <c r="BZ122" s="892"/>
      <c r="CA122" s="892">
        <v>103218532</v>
      </c>
      <c r="CB122" s="892"/>
      <c r="CC122" s="892"/>
      <c r="CD122" s="892"/>
      <c r="CE122" s="892"/>
      <c r="CF122" s="893">
        <v>63.5</v>
      </c>
      <c r="CG122" s="894"/>
      <c r="CH122" s="894"/>
      <c r="CI122" s="894"/>
      <c r="CJ122" s="894"/>
      <c r="CK122" s="916"/>
      <c r="CL122" s="902"/>
      <c r="CM122" s="902"/>
      <c r="CN122" s="902"/>
      <c r="CO122" s="903"/>
      <c r="CP122" s="882" t="s">
        <v>403</v>
      </c>
      <c r="CQ122" s="883"/>
      <c r="CR122" s="883"/>
      <c r="CS122" s="883"/>
      <c r="CT122" s="883"/>
      <c r="CU122" s="883"/>
      <c r="CV122" s="883"/>
      <c r="CW122" s="883"/>
      <c r="CX122" s="883"/>
      <c r="CY122" s="883"/>
      <c r="CZ122" s="883"/>
      <c r="DA122" s="883"/>
      <c r="DB122" s="883"/>
      <c r="DC122" s="883"/>
      <c r="DD122" s="883"/>
      <c r="DE122" s="883"/>
      <c r="DF122" s="884"/>
      <c r="DG122" s="860" t="s">
        <v>127</v>
      </c>
      <c r="DH122" s="861"/>
      <c r="DI122" s="861"/>
      <c r="DJ122" s="861"/>
      <c r="DK122" s="861"/>
      <c r="DL122" s="861" t="s">
        <v>409</v>
      </c>
      <c r="DM122" s="861"/>
      <c r="DN122" s="861"/>
      <c r="DO122" s="861"/>
      <c r="DP122" s="861"/>
      <c r="DQ122" s="861" t="s">
        <v>127</v>
      </c>
      <c r="DR122" s="861"/>
      <c r="DS122" s="861"/>
      <c r="DT122" s="861"/>
      <c r="DU122" s="861"/>
      <c r="DV122" s="838" t="s">
        <v>409</v>
      </c>
      <c r="DW122" s="838"/>
      <c r="DX122" s="838"/>
      <c r="DY122" s="838"/>
      <c r="DZ122" s="839"/>
    </row>
    <row r="123" spans="1:130" s="247" customFormat="1" ht="26.25" customHeight="1" x14ac:dyDescent="0.15">
      <c r="A123" s="864"/>
      <c r="B123" s="865"/>
      <c r="C123" s="868" t="s">
        <v>453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125275</v>
      </c>
      <c r="AB123" s="824"/>
      <c r="AC123" s="824"/>
      <c r="AD123" s="824"/>
      <c r="AE123" s="825"/>
      <c r="AF123" s="826">
        <v>125275</v>
      </c>
      <c r="AG123" s="824"/>
      <c r="AH123" s="824"/>
      <c r="AI123" s="824"/>
      <c r="AJ123" s="825"/>
      <c r="AK123" s="826">
        <v>82167</v>
      </c>
      <c r="AL123" s="824"/>
      <c r="AM123" s="824"/>
      <c r="AN123" s="824"/>
      <c r="AO123" s="825"/>
      <c r="AP123" s="871">
        <v>0.1</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469</v>
      </c>
      <c r="BP123" s="925"/>
      <c r="BQ123" s="879">
        <v>221666360</v>
      </c>
      <c r="BR123" s="880"/>
      <c r="BS123" s="880"/>
      <c r="BT123" s="880"/>
      <c r="BU123" s="880"/>
      <c r="BV123" s="880">
        <v>218382744</v>
      </c>
      <c r="BW123" s="880"/>
      <c r="BX123" s="880"/>
      <c r="BY123" s="880"/>
      <c r="BZ123" s="880"/>
      <c r="CA123" s="880">
        <v>217461889</v>
      </c>
      <c r="CB123" s="880"/>
      <c r="CC123" s="880"/>
      <c r="CD123" s="880"/>
      <c r="CE123" s="880"/>
      <c r="CF123" s="790"/>
      <c r="CG123" s="791"/>
      <c r="CH123" s="791"/>
      <c r="CI123" s="791"/>
      <c r="CJ123" s="881"/>
      <c r="CK123" s="916"/>
      <c r="CL123" s="902"/>
      <c r="CM123" s="902"/>
      <c r="CN123" s="902"/>
      <c r="CO123" s="903"/>
      <c r="CP123" s="882" t="s">
        <v>404</v>
      </c>
      <c r="CQ123" s="883"/>
      <c r="CR123" s="883"/>
      <c r="CS123" s="883"/>
      <c r="CT123" s="883"/>
      <c r="CU123" s="883"/>
      <c r="CV123" s="883"/>
      <c r="CW123" s="883"/>
      <c r="CX123" s="883"/>
      <c r="CY123" s="883"/>
      <c r="CZ123" s="883"/>
      <c r="DA123" s="883"/>
      <c r="DB123" s="883"/>
      <c r="DC123" s="883"/>
      <c r="DD123" s="883"/>
      <c r="DE123" s="883"/>
      <c r="DF123" s="884"/>
      <c r="DG123" s="823" t="s">
        <v>409</v>
      </c>
      <c r="DH123" s="824"/>
      <c r="DI123" s="824"/>
      <c r="DJ123" s="824"/>
      <c r="DK123" s="825"/>
      <c r="DL123" s="826" t="s">
        <v>127</v>
      </c>
      <c r="DM123" s="824"/>
      <c r="DN123" s="824"/>
      <c r="DO123" s="824"/>
      <c r="DP123" s="825"/>
      <c r="DQ123" s="826" t="s">
        <v>127</v>
      </c>
      <c r="DR123" s="824"/>
      <c r="DS123" s="824"/>
      <c r="DT123" s="824"/>
      <c r="DU123" s="825"/>
      <c r="DV123" s="871" t="s">
        <v>409</v>
      </c>
      <c r="DW123" s="872"/>
      <c r="DX123" s="872"/>
      <c r="DY123" s="872"/>
      <c r="DZ123" s="873"/>
    </row>
    <row r="124" spans="1:130" s="247" customFormat="1" ht="26.25" customHeight="1" thickBot="1" x14ac:dyDescent="0.2">
      <c r="A124" s="864"/>
      <c r="B124" s="865"/>
      <c r="C124" s="868" t="s">
        <v>456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409</v>
      </c>
      <c r="AG124" s="824"/>
      <c r="AH124" s="824"/>
      <c r="AI124" s="824"/>
      <c r="AJ124" s="825"/>
      <c r="AK124" s="826" t="s">
        <v>409</v>
      </c>
      <c r="AL124" s="824"/>
      <c r="AM124" s="824"/>
      <c r="AN124" s="824"/>
      <c r="AO124" s="825"/>
      <c r="AP124" s="871" t="s">
        <v>409</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409</v>
      </c>
      <c r="BR124" s="878"/>
      <c r="BS124" s="878"/>
      <c r="BT124" s="878"/>
      <c r="BU124" s="878"/>
      <c r="BV124" s="878" t="s">
        <v>127</v>
      </c>
      <c r="BW124" s="878"/>
      <c r="BX124" s="878"/>
      <c r="BY124" s="878"/>
      <c r="BZ124" s="878"/>
      <c r="CA124" s="878" t="s">
        <v>409</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409</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x14ac:dyDescent="0.15">
      <c r="A125" s="864"/>
      <c r="B125" s="865"/>
      <c r="C125" s="868" t="s">
        <v>458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409</v>
      </c>
      <c r="AB125" s="824"/>
      <c r="AC125" s="824"/>
      <c r="AD125" s="824"/>
      <c r="AE125" s="825"/>
      <c r="AF125" s="826" t="s">
        <v>127</v>
      </c>
      <c r="AG125" s="824"/>
      <c r="AH125" s="824"/>
      <c r="AI125" s="824"/>
      <c r="AJ125" s="825"/>
      <c r="AK125" s="826" t="s">
        <v>127</v>
      </c>
      <c r="AL125" s="824"/>
      <c r="AM125" s="824"/>
      <c r="AN125" s="824"/>
      <c r="AO125" s="825"/>
      <c r="AP125" s="871" t="s">
        <v>409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409</v>
      </c>
      <c r="DR125" s="889"/>
      <c r="DS125" s="889"/>
      <c r="DT125" s="889"/>
      <c r="DU125" s="889"/>
      <c r="DV125" s="890" t="s">
        <v>127</v>
      </c>
      <c r="DW125" s="890"/>
      <c r="DX125" s="890"/>
      <c r="DY125" s="890"/>
      <c r="DZ125" s="891"/>
    </row>
    <row r="126" spans="1:130" s="247" customFormat="1" ht="26.25" customHeight="1" thickBot="1" x14ac:dyDescent="0.2">
      <c r="A126" s="864"/>
      <c r="B126" s="865"/>
      <c r="C126" s="868" t="s">
        <v>460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1453045</v>
      </c>
      <c r="AB126" s="824"/>
      <c r="AC126" s="824"/>
      <c r="AD126" s="824"/>
      <c r="AE126" s="825"/>
      <c r="AF126" s="826">
        <v>1724708</v>
      </c>
      <c r="AG126" s="824"/>
      <c r="AH126" s="824"/>
      <c r="AI126" s="824"/>
      <c r="AJ126" s="825"/>
      <c r="AK126" s="826">
        <v>2250301</v>
      </c>
      <c r="AL126" s="824"/>
      <c r="AM126" s="824"/>
      <c r="AN126" s="824"/>
      <c r="AO126" s="825"/>
      <c r="AP126" s="871">
        <v>1.4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x14ac:dyDescent="0.15">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16635</v>
      </c>
      <c r="AB127" s="824"/>
      <c r="AC127" s="824"/>
      <c r="AD127" s="824"/>
      <c r="AE127" s="825"/>
      <c r="AF127" s="826">
        <v>19236</v>
      </c>
      <c r="AG127" s="824"/>
      <c r="AH127" s="824"/>
      <c r="AI127" s="824"/>
      <c r="AJ127" s="825"/>
      <c r="AK127" s="826">
        <v>13070</v>
      </c>
      <c r="AL127" s="824"/>
      <c r="AM127" s="824"/>
      <c r="AN127" s="824"/>
      <c r="AO127" s="825"/>
      <c r="AP127" s="871">
        <v>0</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409</v>
      </c>
      <c r="DH127" s="861"/>
      <c r="DI127" s="861"/>
      <c r="DJ127" s="861"/>
      <c r="DK127" s="861"/>
      <c r="DL127" s="861" t="s">
        <v>409</v>
      </c>
      <c r="DM127" s="861"/>
      <c r="DN127" s="861"/>
      <c r="DO127" s="861"/>
      <c r="DP127" s="861"/>
      <c r="DQ127" s="861" t="s">
        <v>409</v>
      </c>
      <c r="DR127" s="861"/>
      <c r="DS127" s="861"/>
      <c r="DT127" s="861"/>
      <c r="DU127" s="861"/>
      <c r="DV127" s="838" t="s">
        <v>127</v>
      </c>
      <c r="DW127" s="838"/>
      <c r="DX127" s="838"/>
      <c r="DY127" s="838"/>
      <c r="DZ127" s="839"/>
    </row>
    <row r="128" spans="1:130" s="247" customFormat="1" ht="26.25" customHeight="1" thickBot="1" x14ac:dyDescent="0.2">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t="s">
        <v>127</v>
      </c>
      <c r="AB128" s="845"/>
      <c r="AC128" s="845"/>
      <c r="AD128" s="845"/>
      <c r="AE128" s="846"/>
      <c r="AF128" s="847" t="s">
        <v>409</v>
      </c>
      <c r="AG128" s="845"/>
      <c r="AH128" s="845"/>
      <c r="AI128" s="845"/>
      <c r="AJ128" s="846"/>
      <c r="AK128" s="847" t="s">
        <v>127</v>
      </c>
      <c r="AL128" s="845"/>
      <c r="AM128" s="845"/>
      <c r="AN128" s="845"/>
      <c r="AO128" s="846"/>
      <c r="AP128" s="848"/>
      <c r="AQ128" s="849"/>
      <c r="AR128" s="849"/>
      <c r="AS128" s="849"/>
      <c r="AT128" s="850"/>
      <c r="AU128" s="283"/>
      <c r="AV128" s="283"/>
      <c r="AW128" s="283"/>
      <c r="AX128" s="851" t="s">
        <v>483</v>
      </c>
      <c r="AY128" s="852"/>
      <c r="AZ128" s="852"/>
      <c r="BA128" s="852"/>
      <c r="BB128" s="852"/>
      <c r="BC128" s="852"/>
      <c r="BD128" s="852"/>
      <c r="BE128" s="853"/>
      <c r="BF128" s="830" t="s">
        <v>127</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t="s">
        <v>409</v>
      </c>
      <c r="DH128" s="835"/>
      <c r="DI128" s="835"/>
      <c r="DJ128" s="835"/>
      <c r="DK128" s="835"/>
      <c r="DL128" s="835" t="s">
        <v>409</v>
      </c>
      <c r="DM128" s="835"/>
      <c r="DN128" s="835"/>
      <c r="DO128" s="835"/>
      <c r="DP128" s="835"/>
      <c r="DQ128" s="835" t="s">
        <v>409</v>
      </c>
      <c r="DR128" s="835"/>
      <c r="DS128" s="835"/>
      <c r="DT128" s="835"/>
      <c r="DU128" s="835"/>
      <c r="DV128" s="836" t="s">
        <v>127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162554985</v>
      </c>
      <c r="AB129" s="824"/>
      <c r="AC129" s="824"/>
      <c r="AD129" s="824"/>
      <c r="AE129" s="825"/>
      <c r="AF129" s="826">
        <v>166926263</v>
      </c>
      <c r="AG129" s="824"/>
      <c r="AH129" s="824"/>
      <c r="AI129" s="824"/>
      <c r="AJ129" s="825"/>
      <c r="AK129" s="826">
        <v>174410652</v>
      </c>
      <c r="AL129" s="824"/>
      <c r="AM129" s="824"/>
      <c r="AN129" s="824"/>
      <c r="AO129" s="825"/>
      <c r="AP129" s="827"/>
      <c r="AQ129" s="828"/>
      <c r="AR129" s="828"/>
      <c r="AS129" s="828"/>
      <c r="AT129" s="829"/>
      <c r="AU129" s="285"/>
      <c r="AV129" s="285"/>
      <c r="AW129" s="285"/>
      <c r="AX129" s="793" t="s">
        <v>486</v>
      </c>
      <c r="AY129" s="794"/>
      <c r="AZ129" s="794"/>
      <c r="BA129" s="794"/>
      <c r="BB129" s="794"/>
      <c r="BC129" s="794"/>
      <c r="BD129" s="794"/>
      <c r="BE129" s="795"/>
      <c r="BF129" s="813" t="s">
        <v>127</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12288489</v>
      </c>
      <c r="AB130" s="824"/>
      <c r="AC130" s="824"/>
      <c r="AD130" s="824"/>
      <c r="AE130" s="825"/>
      <c r="AF130" s="826">
        <v>12034863</v>
      </c>
      <c r="AG130" s="824"/>
      <c r="AH130" s="824"/>
      <c r="AI130" s="824"/>
      <c r="AJ130" s="825"/>
      <c r="AK130" s="826">
        <v>11766517</v>
      </c>
      <c r="AL130" s="824"/>
      <c r="AM130" s="824"/>
      <c r="AN130" s="824"/>
      <c r="AO130" s="825"/>
      <c r="AP130" s="827"/>
      <c r="AQ130" s="828"/>
      <c r="AR130" s="828"/>
      <c r="AS130" s="828"/>
      <c r="AT130" s="829"/>
      <c r="AU130" s="285"/>
      <c r="AV130" s="285"/>
      <c r="AW130" s="285"/>
      <c r="AX130" s="793" t="s">
        <v>489</v>
      </c>
      <c r="AY130" s="794"/>
      <c r="AZ130" s="794"/>
      <c r="BA130" s="794"/>
      <c r="BB130" s="794"/>
      <c r="BC130" s="794"/>
      <c r="BD130" s="794"/>
      <c r="BE130" s="795"/>
      <c r="BF130" s="796">
        <v>-3.6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150266496</v>
      </c>
      <c r="AB131" s="807"/>
      <c r="AC131" s="807"/>
      <c r="AD131" s="807"/>
      <c r="AE131" s="808"/>
      <c r="AF131" s="809">
        <v>154891400</v>
      </c>
      <c r="AG131" s="807"/>
      <c r="AH131" s="807"/>
      <c r="AI131" s="807"/>
      <c r="AJ131" s="808"/>
      <c r="AK131" s="809">
        <v>162644135</v>
      </c>
      <c r="AL131" s="807"/>
      <c r="AM131" s="807"/>
      <c r="AN131" s="807"/>
      <c r="AO131" s="808"/>
      <c r="AP131" s="810"/>
      <c r="AQ131" s="811"/>
      <c r="AR131" s="811"/>
      <c r="AS131" s="811"/>
      <c r="AT131" s="812"/>
      <c r="AU131" s="285"/>
      <c r="AV131" s="285"/>
      <c r="AW131" s="285"/>
      <c r="AX131" s="771" t="s">
        <v>491</v>
      </c>
      <c r="AY131" s="772"/>
      <c r="AZ131" s="772"/>
      <c r="BA131" s="772"/>
      <c r="BB131" s="772"/>
      <c r="BC131" s="772"/>
      <c r="BD131" s="772"/>
      <c r="BE131" s="773"/>
      <c r="BF131" s="774" t="s">
        <v>409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-4.2213861169999998</v>
      </c>
      <c r="AB132" s="787"/>
      <c r="AC132" s="787"/>
      <c r="AD132" s="787"/>
      <c r="AE132" s="788"/>
      <c r="AF132" s="789">
        <v>-3.6289438920000001</v>
      </c>
      <c r="AG132" s="787"/>
      <c r="AH132" s="787"/>
      <c r="AI132" s="787"/>
      <c r="AJ132" s="788"/>
      <c r="AK132" s="789">
        <v>-3.246099836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-4.2</v>
      </c>
      <c r="AB133" s="766"/>
      <c r="AC133" s="766"/>
      <c r="AD133" s="766"/>
      <c r="AE133" s="767"/>
      <c r="AF133" s="765">
        <v>-4</v>
      </c>
      <c r="AG133" s="766"/>
      <c r="AH133" s="766"/>
      <c r="AI133" s="766"/>
      <c r="AJ133" s="767"/>
      <c r="AK133" s="765">
        <v>-3.6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jaud+giAc1SmPR9RiD5HjthT5OaJ2qRydLiMLPoQS5mV/Ie77WXruwNIwQHMqiWH7+T/+XpTW3fcqRb7iSnaA==" saltValue="4ntTEdZg0QAJLpMikBTi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1nbWCvVoxVlFq/X3fhgSzC9ZaLjez5xqGQJ+Hw0+tYQPyi2tBVzE7HJ6elXf5QhUccFgiQydGdxZHv9NCkQ5Q==" saltValue="230M6TTrKBLm0RJwbw+S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x92BvBkn9TFYHT2DIztPsFouLydvulIIderUmnF2Vu/8LV4a3VUdz+SLXvWAwx914tapoT7NL+r0+Nd8T1bNg==" saltValue="+xYlV28Dvo0Nd6UgS2OcT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6"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7"/>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00" t="s">
        <v>503</v>
      </c>
      <c r="AL9" s="1201"/>
      <c r="AM9" s="1201"/>
      <c r="AN9" s="1202"/>
      <c r="AO9" s="313">
        <v>42826604</v>
      </c>
      <c r="AP9" s="313">
        <v>57918</v>
      </c>
      <c r="AQ9" s="314">
        <v>62629</v>
      </c>
      <c r="AR9" s="315">
        <v>-7.5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00" t="s">
        <v>504</v>
      </c>
      <c r="AL10" s="1201"/>
      <c r="AM10" s="1201"/>
      <c r="AN10" s="1202"/>
      <c r="AO10" s="316">
        <v>608273</v>
      </c>
      <c r="AP10" s="316">
        <v>823</v>
      </c>
      <c r="AQ10" s="317">
        <v>1046</v>
      </c>
      <c r="AR10" s="318">
        <v>-21.3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00" t="s">
        <v>505</v>
      </c>
      <c r="AL11" s="1201"/>
      <c r="AM11" s="1201"/>
      <c r="AN11" s="1202"/>
      <c r="AO11" s="316">
        <v>504191</v>
      </c>
      <c r="AP11" s="316">
        <v>682</v>
      </c>
      <c r="AQ11" s="317">
        <v>841</v>
      </c>
      <c r="AR11" s="318">
        <v>-18.899999999999999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00" t="s">
        <v>506</v>
      </c>
      <c r="AL12" s="1201"/>
      <c r="AM12" s="1201"/>
      <c r="AN12" s="1202"/>
      <c r="AO12" s="316" t="s">
        <v>507</v>
      </c>
      <c r="AP12" s="316" t="s">
        <v>507</v>
      </c>
      <c r="AQ12" s="317" t="s">
        <v>507</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00" t="s">
        <v>508</v>
      </c>
      <c r="AL13" s="1201"/>
      <c r="AM13" s="1201"/>
      <c r="AN13" s="1202"/>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00" t="s">
        <v>509</v>
      </c>
      <c r="AL14" s="1201"/>
      <c r="AM14" s="1201"/>
      <c r="AN14" s="1202"/>
      <c r="AO14" s="316">
        <v>2067631</v>
      </c>
      <c r="AP14" s="316">
        <v>2796</v>
      </c>
      <c r="AQ14" s="317">
        <v>2247</v>
      </c>
      <c r="AR14" s="318">
        <v>24.4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00" t="s">
        <v>510</v>
      </c>
      <c r="AL15" s="1201"/>
      <c r="AM15" s="1201"/>
      <c r="AN15" s="1202"/>
      <c r="AO15" s="316">
        <v>1039600</v>
      </c>
      <c r="AP15" s="316">
        <v>1406</v>
      </c>
      <c r="AQ15" s="317">
        <v>1478</v>
      </c>
      <c r="AR15" s="318">
        <v>-4.9000000000000004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3" t="s">
        <v>511</v>
      </c>
      <c r="AL16" s="1204"/>
      <c r="AM16" s="1204"/>
      <c r="AN16" s="1205"/>
      <c r="AO16" s="316">
        <v>-3340092</v>
      </c>
      <c r="AP16" s="316">
        <v>-4517</v>
      </c>
      <c r="AQ16" s="317">
        <v>-5042</v>
      </c>
      <c r="AR16" s="318">
        <v>-10.4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3" t="s">
        <v>188</v>
      </c>
      <c r="AL17" s="1204"/>
      <c r="AM17" s="1204"/>
      <c r="AN17" s="1205"/>
      <c r="AO17" s="316">
        <v>43706207</v>
      </c>
      <c r="AP17" s="316">
        <v>59108</v>
      </c>
      <c r="AQ17" s="317">
        <v>63199</v>
      </c>
      <c r="AR17" s="318">
        <v>-6.5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7" t="s">
        <v>516</v>
      </c>
      <c r="AL21" s="1198"/>
      <c r="AM21" s="1198"/>
      <c r="AN21" s="1199"/>
      <c r="AO21" s="328">
        <v>5.84</v>
      </c>
      <c r="AP21" s="329">
        <v>6.3</v>
      </c>
      <c r="AQ21" s="330">
        <v>-0.46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7" t="s">
        <v>517</v>
      </c>
      <c r="AL22" s="1198"/>
      <c r="AM22" s="1198"/>
      <c r="AN22" s="1199"/>
      <c r="AO22" s="333">
        <v>99.5</v>
      </c>
      <c r="AP22" s="334">
        <v>99.1</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6"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7"/>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521</v>
      </c>
      <c r="AL32" s="1189"/>
      <c r="AM32" s="1189"/>
      <c r="AN32" s="1190"/>
      <c r="AO32" s="343">
        <v>3262555</v>
      </c>
      <c r="AP32" s="343">
        <v>4412</v>
      </c>
      <c r="AQ32" s="344">
        <v>4925</v>
      </c>
      <c r="AR32" s="345">
        <v>-10.4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522</v>
      </c>
      <c r="AL33" s="1189"/>
      <c r="AM33" s="1189"/>
      <c r="AN33" s="1190"/>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523</v>
      </c>
      <c r="AL34" s="1189"/>
      <c r="AM34" s="1189"/>
      <c r="AN34" s="1190"/>
      <c r="AO34" s="343">
        <v>582313</v>
      </c>
      <c r="AP34" s="343">
        <v>788</v>
      </c>
      <c r="AQ34" s="344">
        <v>327</v>
      </c>
      <c r="AR34" s="345">
        <v>141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524</v>
      </c>
      <c r="AL35" s="1189"/>
      <c r="AM35" s="1189"/>
      <c r="AN35" s="1190"/>
      <c r="AO35" s="343">
        <v>116068</v>
      </c>
      <c r="AP35" s="343">
        <v>157</v>
      </c>
      <c r="AQ35" s="344">
        <v>27</v>
      </c>
      <c r="AR35" s="345">
        <v>481.5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525</v>
      </c>
      <c r="AL36" s="1189"/>
      <c r="AM36" s="1189"/>
      <c r="AN36" s="1190"/>
      <c r="AO36" s="343">
        <v>180452</v>
      </c>
      <c r="AP36" s="343">
        <v>244</v>
      </c>
      <c r="AQ36" s="344">
        <v>286</v>
      </c>
      <c r="AR36" s="345">
        <v>-14.7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526</v>
      </c>
      <c r="AL37" s="1189"/>
      <c r="AM37" s="1189"/>
      <c r="AN37" s="1190"/>
      <c r="AO37" s="343">
        <v>2345538</v>
      </c>
      <c r="AP37" s="343">
        <v>3172</v>
      </c>
      <c r="AQ37" s="344">
        <v>1760</v>
      </c>
      <c r="AR37" s="345">
        <v>80.2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527</v>
      </c>
      <c r="AL38" s="1192"/>
      <c r="AM38" s="1192"/>
      <c r="AN38" s="1193"/>
      <c r="AO38" s="346" t="s">
        <v>507</v>
      </c>
      <c r="AP38" s="346" t="s">
        <v>507</v>
      </c>
      <c r="AQ38" s="347">
        <v>0</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528</v>
      </c>
      <c r="AL39" s="1192"/>
      <c r="AM39" s="1192"/>
      <c r="AN39" s="1193"/>
      <c r="AO39" s="343" t="s">
        <v>507</v>
      </c>
      <c r="AP39" s="343" t="s">
        <v>507</v>
      </c>
      <c r="AQ39" s="344">
        <v>-11</v>
      </c>
      <c r="AR39" s="345" t="s">
        <v>507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529</v>
      </c>
      <c r="AL40" s="1189"/>
      <c r="AM40" s="1189"/>
      <c r="AN40" s="1190"/>
      <c r="AO40" s="343">
        <v>-11766517</v>
      </c>
      <c r="AP40" s="343">
        <v>-15913</v>
      </c>
      <c r="AQ40" s="344">
        <v>-15582</v>
      </c>
      <c r="AR40" s="345">
        <v>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300</v>
      </c>
      <c r="AL41" s="1195"/>
      <c r="AM41" s="1195"/>
      <c r="AN41" s="1196"/>
      <c r="AO41" s="343">
        <v>-5279591</v>
      </c>
      <c r="AP41" s="343">
        <v>-7140</v>
      </c>
      <c r="AQ41" s="344">
        <v>-8267</v>
      </c>
      <c r="AR41" s="345">
        <v>-13.6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498</v>
      </c>
      <c r="AN49" s="1183" t="s">
        <v>533</v>
      </c>
      <c r="AO49" s="1184"/>
      <c r="AP49" s="1184"/>
      <c r="AQ49" s="1184"/>
      <c r="AR49" s="118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19727927</v>
      </c>
      <c r="AN51" s="365">
        <v>27434</v>
      </c>
      <c r="AO51" s="366">
        <v>-35.700000000000003</v>
      </c>
      <c r="AP51" s="367">
        <v>43773</v>
      </c>
      <c r="AQ51" s="368">
        <v>-7</v>
      </c>
      <c r="AR51" s="369">
        <v>-28.7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15734562</v>
      </c>
      <c r="AN52" s="373">
        <v>21881</v>
      </c>
      <c r="AO52" s="374">
        <v>-24.9</v>
      </c>
      <c r="AP52" s="375">
        <v>30346</v>
      </c>
      <c r="AQ52" s="376">
        <v>-6.7</v>
      </c>
      <c r="AR52" s="377">
        <v>-18.2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28929008</v>
      </c>
      <c r="AN53" s="365">
        <v>39973</v>
      </c>
      <c r="AO53" s="366">
        <v>45.7</v>
      </c>
      <c r="AP53" s="367">
        <v>51565</v>
      </c>
      <c r="AQ53" s="368">
        <v>17.8</v>
      </c>
      <c r="AR53" s="369">
        <v>27.9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20431322</v>
      </c>
      <c r="AN54" s="373">
        <v>28231</v>
      </c>
      <c r="AO54" s="374">
        <v>29</v>
      </c>
      <c r="AP54" s="375">
        <v>35359</v>
      </c>
      <c r="AQ54" s="376">
        <v>16.5</v>
      </c>
      <c r="AR54" s="377">
        <v>12.5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20335872</v>
      </c>
      <c r="AN55" s="365">
        <v>27916</v>
      </c>
      <c r="AO55" s="366">
        <v>-30.2</v>
      </c>
      <c r="AP55" s="367">
        <v>46686</v>
      </c>
      <c r="AQ55" s="368">
        <v>-9.5</v>
      </c>
      <c r="AR55" s="369">
        <v>-20.7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16531572</v>
      </c>
      <c r="AN56" s="373">
        <v>22693</v>
      </c>
      <c r="AO56" s="374">
        <v>-19.600000000000001</v>
      </c>
      <c r="AP56" s="375">
        <v>32595</v>
      </c>
      <c r="AQ56" s="376">
        <v>-7.8</v>
      </c>
      <c r="AR56" s="377">
        <v>-11.8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28754084</v>
      </c>
      <c r="AN57" s="365">
        <v>39258</v>
      </c>
      <c r="AO57" s="366">
        <v>40.6</v>
      </c>
      <c r="AP57" s="367">
        <v>49796</v>
      </c>
      <c r="AQ57" s="368">
        <v>6.7</v>
      </c>
      <c r="AR57" s="369">
        <v>33.9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23915674</v>
      </c>
      <c r="AN58" s="373">
        <v>32652</v>
      </c>
      <c r="AO58" s="374">
        <v>43.9</v>
      </c>
      <c r="AP58" s="375">
        <v>37281</v>
      </c>
      <c r="AQ58" s="376">
        <v>14.4</v>
      </c>
      <c r="AR58" s="377">
        <v>29.5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27081727</v>
      </c>
      <c r="AN59" s="365">
        <v>36625</v>
      </c>
      <c r="AO59" s="366">
        <v>-6.7</v>
      </c>
      <c r="AP59" s="367">
        <v>51681</v>
      </c>
      <c r="AQ59" s="368">
        <v>3.8</v>
      </c>
      <c r="AR59" s="369">
        <v>-10.5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24200871</v>
      </c>
      <c r="AN60" s="373">
        <v>32729</v>
      </c>
      <c r="AO60" s="374">
        <v>0.2</v>
      </c>
      <c r="AP60" s="375">
        <v>37226</v>
      </c>
      <c r="AQ60" s="376">
        <v>-0.1</v>
      </c>
      <c r="AR60" s="377">
        <v>0.3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24965724</v>
      </c>
      <c r="AN61" s="380">
        <v>34241</v>
      </c>
      <c r="AO61" s="381">
        <v>2.7</v>
      </c>
      <c r="AP61" s="382">
        <v>48700</v>
      </c>
      <c r="AQ61" s="383">
        <v>2.4</v>
      </c>
      <c r="AR61" s="369">
        <v>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20162800</v>
      </c>
      <c r="AN62" s="373">
        <v>27637</v>
      </c>
      <c r="AO62" s="374">
        <v>5.7</v>
      </c>
      <c r="AP62" s="375">
        <v>34561</v>
      </c>
      <c r="AQ62" s="376">
        <v>3.3</v>
      </c>
      <c r="AR62" s="377">
        <v>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maq2gRqvl1vJfqoWhKQQdWTUXE0tfRrs0L6kacyCgvyLGOPn6Zx2m1UwHaNT/gG6l/EZDMleOJuGnNjcL+j8w==" saltValue="OTYGAT92YnT3xnZ7wAV6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uOKAk9tyK4m/kK/6hhcwVEiGk8i8eMUqKpdJ6bClIwt5kRK0gQ/UgcbyXWvnjaAKS8j3gsDoiBeW48+BqfsNgQ==" saltValue="7+DQIkY3sxyVLTYMtP6Nj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gcwDxYOt71jRVrDRonnu4kqR0MI354ckjRzOYcxIh0B4X8mcLsoGdrCH6eFZCy/r2uZ7QqyL+QhBAf7coyrnJQ==" saltValue="OqLhMkd+iig5pjP61zoQ/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6" t="s">
        <v>3</v>
      </c>
      <c r="D47" s="1206"/>
      <c r="E47" s="1207"/>
      <c r="F47" s="11">
        <v>20.8</v>
      </c>
      <c r="G47" s="12">
        <v>23.12</v>
      </c>
      <c r="H47" s="12">
        <v>25.72</v>
      </c>
      <c r="I47" s="12">
        <v>25.83</v>
      </c>
      <c r="J47" s="13">
        <v>26.19</v>
      </c>
    </row>
    <row r="48" spans="2:10" ht="57.75" customHeight="1" x14ac:dyDescent="0.15">
      <c r="B48" s="14"/>
      <c r="C48" s="1208" t="s">
        <v>4</v>
      </c>
      <c r="D48" s="1208"/>
      <c r="E48" s="1209"/>
      <c r="F48" s="15">
        <v>3.74</v>
      </c>
      <c r="G48" s="16">
        <v>4.3899999999999997</v>
      </c>
      <c r="H48" s="16">
        <v>5</v>
      </c>
      <c r="I48" s="16">
        <v>3.67</v>
      </c>
      <c r="J48" s="17">
        <v>3.29</v>
      </c>
    </row>
    <row r="49" spans="2:10" ht="57.75" customHeight="1" thickBot="1" x14ac:dyDescent="0.2">
      <c r="B49" s="18"/>
      <c r="C49" s="1210" t="s">
        <v>5</v>
      </c>
      <c r="D49" s="1210"/>
      <c r="E49" s="1211"/>
      <c r="F49" s="19">
        <v>5.47</v>
      </c>
      <c r="G49" s="20">
        <v>1.31</v>
      </c>
      <c r="H49" s="20">
        <v>0.56000000000000005</v>
      </c>
      <c r="I49" s="20" t="s">
        <v>554</v>
      </c>
      <c r="J49" s="21" t="s">
        <v>555</v>
      </c>
    </row>
    <row r="50" spans="2:10" ht="13.5" customHeight="1" x14ac:dyDescent="0.15"/>
  </sheetData>
  <sheetProtection algorithmName="SHA-512" hashValue="SgXhi9yetlrvndP3q7k1r8GeZ56WNpMYW79eWrEMLOVAb6n5ze/N7HvcmJZ+4xZ5vBOHXklMreop989yeMUZjQ==" saltValue="8gfyAIx7tbri2R7pca2+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野中　陽平</cp:lastModifiedBy>
  <cp:lastPrinted>2021-03-10T04:27:04Z</cp:lastPrinted>
  <dcterms:created xsi:type="dcterms:W3CDTF">2021-02-05T02:00:17Z</dcterms:created>
  <dcterms:modified xsi:type="dcterms:W3CDTF">2021-03-30T02:27:02Z</dcterms:modified>
  <cp:category/>
</cp:coreProperties>
</file>