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nerima.local\課共有\都市整備部\防災まちづくり課\04　耐震化促進係\01【対象物件・営業用フォルダ】\11【助成金額資料】\令和8年度版\HP用\"/>
    </mc:Choice>
  </mc:AlternateContent>
  <xr:revisionPtr revIDLastSave="0" documentId="13_ncr:1_{C978E51F-CECF-4FC4-8593-5E40E00835B1}" xr6:coauthVersionLast="47" xr6:coauthVersionMax="47" xr10:uidLastSave="{00000000-0000-0000-0000-000000000000}"/>
  <bookViews>
    <workbookView xWindow="-120" yWindow="-120" windowWidth="29040" windowHeight="15720" tabRatio="705" firstSheet="7" activeTab="11" xr2:uid="{00000000-000D-0000-FFFF-FFFF00000000}"/>
  </bookViews>
  <sheets>
    <sheet name="データ入力画面" sheetId="54" r:id="rId1"/>
    <sheet name="全体設計承認申請書（第１号様式）" sheetId="87" r:id="rId2"/>
    <sheet name="全体設計変更承認申請書（第３号様式）" sheetId="88" r:id="rId3"/>
    <sheet name="助成金交付申請書（第５号様式）" sheetId="86" r:id="rId4"/>
    <sheet name="助成金変更申請書（第８号様式）" sheetId="89" r:id="rId5"/>
    <sheet name="助成金交付申請取下届（第10号様式）" sheetId="90" r:id="rId6"/>
    <sheet name="評定申請書（第11号様式）" sheetId="91" r:id="rId7"/>
    <sheet name="検査等申請書（第13号様式）" sheetId="92" r:id="rId8"/>
    <sheet name="実績報告書（第15号様式）" sheetId="93" r:id="rId9"/>
    <sheet name="助成金受領委任届（第17号様式）" sheetId="94" r:id="rId10"/>
    <sheet name="財産処分承認申請書（第19号様式）" sheetId="95" r:id="rId11"/>
    <sheet name="財産処分報告書（第20号様式）" sheetId="96" r:id="rId12"/>
  </sheets>
  <definedNames>
    <definedName name="_xlnm.Print_Area" localSheetId="0">データ入力画面!$A$1:$I$20</definedName>
    <definedName name="_xlnm.Print_Area" localSheetId="7">'検査等申請書（第13号様式）'!$A$1:$AH$32</definedName>
    <definedName name="_xlnm.Print_Area" localSheetId="10">'財産処分承認申請書（第19号様式）'!$A$1:$AH$67</definedName>
    <definedName name="_xlnm.Print_Area" localSheetId="11">'財産処分報告書（第20号様式）'!$A$1:$AH$66</definedName>
    <definedName name="_xlnm.Print_Area" localSheetId="8">'実績報告書（第15号様式）'!$A$1:$AH$32</definedName>
    <definedName name="_xlnm.Print_Area" localSheetId="5">'助成金交付申請取下届（第10号様式）'!$A$1:$AH$33</definedName>
    <definedName name="_xlnm.Print_Area" localSheetId="3">'助成金交付申請書（第５号様式）'!$A$1:$AH$43</definedName>
    <definedName name="_xlnm.Print_Area" localSheetId="9">'助成金受領委任届（第17号様式）'!$A$1:$AH$38</definedName>
    <definedName name="_xlnm.Print_Area" localSheetId="4">'助成金変更申請書（第８号様式）'!$A$1:$AH$35</definedName>
    <definedName name="_xlnm.Print_Area" localSheetId="1">'全体設計承認申請書（第１号様式）'!$A$1:$AH$48</definedName>
    <definedName name="_xlnm.Print_Area" localSheetId="2">'全体設計変更承認申請書（第３号様式）'!$A$1:$AH$37</definedName>
    <definedName name="_xlnm.Print_Area" localSheetId="6">'評定申請書（第11号様式）'!$A$1:$AH$28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94" l="1"/>
  <c r="AB2" i="94"/>
  <c r="AE2" i="94"/>
  <c r="V5" i="94"/>
  <c r="V6" i="94"/>
  <c r="V8" i="94"/>
  <c r="AE2" i="87"/>
  <c r="V6" i="91"/>
  <c r="V5" i="87"/>
  <c r="A19" i="96"/>
  <c r="A19" i="95"/>
  <c r="M28" i="96"/>
  <c r="M27" i="96"/>
  <c r="M26" i="96"/>
  <c r="M25" i="96"/>
  <c r="M24" i="96"/>
  <c r="M23" i="96"/>
  <c r="A21" i="96"/>
  <c r="A18" i="96"/>
  <c r="V7" i="96"/>
  <c r="V6" i="96"/>
  <c r="V5" i="96"/>
  <c r="AE2" i="96"/>
  <c r="AB2" i="96"/>
  <c r="Y2" i="96"/>
  <c r="A21" i="95"/>
  <c r="M28" i="95"/>
  <c r="M27" i="95"/>
  <c r="M26" i="95"/>
  <c r="M25" i="95"/>
  <c r="M24" i="95"/>
  <c r="M23" i="95"/>
  <c r="A18" i="95"/>
  <c r="V7" i="95"/>
  <c r="V6" i="95"/>
  <c r="V5" i="95"/>
  <c r="AE2" i="95"/>
  <c r="AB2" i="95"/>
  <c r="Y2" i="95"/>
  <c r="M29" i="93"/>
  <c r="M28" i="93"/>
  <c r="M27" i="93"/>
  <c r="M26" i="93"/>
  <c r="M25" i="93"/>
  <c r="M24" i="93"/>
  <c r="A22" i="93"/>
  <c r="A21" i="93"/>
  <c r="A19" i="93"/>
  <c r="A18" i="93"/>
  <c r="V7" i="93"/>
  <c r="V6" i="93"/>
  <c r="V5" i="93"/>
  <c r="AE2" i="93"/>
  <c r="AB2" i="93"/>
  <c r="Y2" i="93"/>
  <c r="A18" i="92"/>
  <c r="A17" i="92"/>
  <c r="M25" i="92"/>
  <c r="M24" i="92"/>
  <c r="M23" i="92"/>
  <c r="M22" i="92"/>
  <c r="M21" i="92"/>
  <c r="M20" i="92"/>
  <c r="V7" i="92"/>
  <c r="V6" i="92"/>
  <c r="V5" i="92"/>
  <c r="AE2" i="92"/>
  <c r="AB2" i="92"/>
  <c r="Y2" i="92"/>
  <c r="A18" i="91"/>
  <c r="M25" i="91"/>
  <c r="M24" i="91"/>
  <c r="M23" i="91"/>
  <c r="M22" i="91"/>
  <c r="M21" i="91"/>
  <c r="M20" i="91"/>
  <c r="V7" i="91"/>
  <c r="V5" i="91"/>
  <c r="AE2" i="91"/>
  <c r="AB2" i="91"/>
  <c r="Y2" i="91"/>
  <c r="M27" i="90"/>
  <c r="M26" i="90"/>
  <c r="M25" i="90"/>
  <c r="M24" i="90"/>
  <c r="M23" i="90"/>
  <c r="M22" i="90"/>
  <c r="A20" i="90"/>
  <c r="A19" i="90"/>
  <c r="A17" i="90"/>
  <c r="A16" i="90"/>
  <c r="V7" i="90"/>
  <c r="V6" i="90"/>
  <c r="V5" i="90"/>
  <c r="AE2" i="90"/>
  <c r="AB2" i="90"/>
  <c r="Y2" i="90"/>
  <c r="M29" i="89"/>
  <c r="M28" i="89"/>
  <c r="M27" i="89"/>
  <c r="M26" i="89"/>
  <c r="M25" i="89"/>
  <c r="M24" i="89"/>
  <c r="A22" i="89"/>
  <c r="A21" i="89"/>
  <c r="A19" i="89"/>
  <c r="A18" i="89"/>
  <c r="V7" i="89"/>
  <c r="V6" i="89"/>
  <c r="V5" i="89"/>
  <c r="AE2" i="89"/>
  <c r="AB2" i="89"/>
  <c r="Y2" i="89"/>
  <c r="M26" i="88"/>
  <c r="M25" i="88"/>
  <c r="M24" i="88"/>
  <c r="M23" i="88"/>
  <c r="M22" i="88"/>
  <c r="M21" i="88"/>
  <c r="A19" i="88"/>
  <c r="A17" i="88"/>
  <c r="A16" i="88"/>
  <c r="V7" i="88"/>
  <c r="V6" i="88"/>
  <c r="V5" i="88"/>
  <c r="AE2" i="88"/>
  <c r="AB2" i="88"/>
  <c r="Y2" i="88"/>
  <c r="A19" i="87" l="1"/>
  <c r="A17" i="87"/>
  <c r="A16" i="87"/>
  <c r="M26" i="87"/>
  <c r="M25" i="87"/>
  <c r="M24" i="87"/>
  <c r="M23" i="87"/>
  <c r="M22" i="87"/>
  <c r="M21" i="87"/>
  <c r="V7" i="87"/>
  <c r="V6" i="87"/>
  <c r="AB2" i="87"/>
  <c r="Y2" i="87"/>
  <c r="A21" i="86"/>
  <c r="A20" i="86"/>
  <c r="AE2" i="86"/>
  <c r="AB2" i="86"/>
  <c r="Y2" i="86"/>
  <c r="M28" i="86"/>
  <c r="M27" i="86"/>
  <c r="M26" i="86"/>
  <c r="M25" i="86"/>
  <c r="M23" i="86"/>
  <c r="M24" i="86"/>
  <c r="V7" i="86"/>
  <c r="V6" i="86"/>
  <c r="V5" i="86"/>
  <c r="A18" i="86"/>
  <c r="A17" i="86"/>
  <c r="F11" i="5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大輝</author>
  </authors>
  <commentList>
    <comment ref="B3" authorId="0" shapeId="0" xr:uid="{C627BFC0-D893-4450-8569-B10542AEFBC4}">
      <text>
        <r>
          <rPr>
            <b/>
            <sz val="9"/>
            <color indexed="81"/>
            <rFont val="MS P ゴシック"/>
            <family val="3"/>
            <charset val="128"/>
          </rPr>
          <t>練馬区に提出する日を入力</t>
        </r>
      </text>
    </comment>
    <comment ref="F4" authorId="0" shapeId="0" xr:uid="{3624113A-A719-46DA-9296-B9375A011826}">
      <text>
        <r>
          <rPr>
            <b/>
            <sz val="9"/>
            <color indexed="81"/>
            <rFont val="MS P ゴシック"/>
            <family val="3"/>
            <charset val="128"/>
          </rPr>
          <t>前田　大輝:</t>
        </r>
        <r>
          <rPr>
            <sz val="9"/>
            <color indexed="81"/>
            <rFont val="MS P ゴシック"/>
            <family val="3"/>
            <charset val="128"/>
          </rPr>
          <t xml:space="preserve">
記入する場合は、各申請書の「氏名」の行の上に「行を挿入」し記入ください。</t>
        </r>
      </text>
    </comment>
  </commentList>
</comments>
</file>

<file path=xl/sharedStrings.xml><?xml version="1.0" encoding="utf-8"?>
<sst xmlns="http://schemas.openxmlformats.org/spreadsheetml/2006/main" count="658" uniqueCount="310">
  <si>
    <t>□</t>
    <phoneticPr fontId="2"/>
  </si>
  <si>
    <t>年度</t>
    <rPh sb="0" eb="2">
      <t>ネンド</t>
    </rPh>
    <phoneticPr fontId="2"/>
  </si>
  <si>
    <t>法人名・団体名</t>
    <rPh sb="0" eb="2">
      <t>ホウジン</t>
    </rPh>
    <rPh sb="2" eb="3">
      <t>メイ</t>
    </rPh>
    <rPh sb="4" eb="7">
      <t>ダンタイメイ</t>
    </rPh>
    <phoneticPr fontId="2"/>
  </si>
  <si>
    <t>代表者名・個人名</t>
    <rPh sb="0" eb="3">
      <t>ダイヒョウシャ</t>
    </rPh>
    <rPh sb="3" eb="4">
      <t>メイ</t>
    </rPh>
    <rPh sb="5" eb="7">
      <t>コジン</t>
    </rPh>
    <rPh sb="7" eb="8">
      <t>メイ</t>
    </rPh>
    <phoneticPr fontId="2"/>
  </si>
  <si>
    <t>練馬区</t>
    <rPh sb="0" eb="3">
      <t>ネリマク</t>
    </rPh>
    <phoneticPr fontId="2"/>
  </si>
  <si>
    <t>リストから選択→</t>
    <rPh sb="5" eb="7">
      <t>センタク</t>
    </rPh>
    <phoneticPr fontId="2"/>
  </si>
  <si>
    <t>所在地</t>
    <rPh sb="0" eb="3">
      <t>ショザイチ</t>
    </rPh>
    <phoneticPr fontId="2"/>
  </si>
  <si>
    <t>住宅</t>
    <rPh sb="0" eb="2">
      <t>ジュウタク</t>
    </rPh>
    <phoneticPr fontId="2"/>
  </si>
  <si>
    <t>耐震診断</t>
    <rPh sb="0" eb="2">
      <t>タイシン</t>
    </rPh>
    <rPh sb="2" eb="4">
      <t>シンダン</t>
    </rPh>
    <phoneticPr fontId="2"/>
  </si>
  <si>
    <t>申請者　住所</t>
    <rPh sb="0" eb="3">
      <t>シンセイシャ</t>
    </rPh>
    <rPh sb="4" eb="6">
      <t>ジュウショ</t>
    </rPh>
    <phoneticPr fontId="2"/>
  </si>
  <si>
    <t>氏名</t>
    <rPh sb="0" eb="2">
      <t>シメイ</t>
    </rPh>
    <phoneticPr fontId="2"/>
  </si>
  <si>
    <t>電話</t>
    <rPh sb="0" eb="2">
      <t>デンワ</t>
    </rPh>
    <phoneticPr fontId="2"/>
  </si>
  <si>
    <t>申請者住所</t>
    <rPh sb="0" eb="5">
      <t>シンセイシャジュウショ</t>
    </rPh>
    <phoneticPr fontId="2"/>
  </si>
  <si>
    <t>申請者情報</t>
    <rPh sb="0" eb="3">
      <t>シンセイシャ</t>
    </rPh>
    <rPh sb="3" eb="5">
      <t>ジョウホウ</t>
    </rPh>
    <phoneticPr fontId="2"/>
  </si>
  <si>
    <t>建築物の種類</t>
    <rPh sb="0" eb="3">
      <t>ケンチクブツ</t>
    </rPh>
    <rPh sb="4" eb="6">
      <t>シュルイ</t>
    </rPh>
    <phoneticPr fontId="2"/>
  </si>
  <si>
    <t>耐震診断＋実施設計</t>
    <rPh sb="0" eb="2">
      <t>タイシン</t>
    </rPh>
    <rPh sb="2" eb="4">
      <t>シンダン</t>
    </rPh>
    <rPh sb="5" eb="7">
      <t>ジッシ</t>
    </rPh>
    <rPh sb="7" eb="9">
      <t>セッケイ</t>
    </rPh>
    <phoneticPr fontId="2"/>
  </si>
  <si>
    <t>耐震改修工事</t>
    <rPh sb="0" eb="2">
      <t>タイシン</t>
    </rPh>
    <rPh sb="2" eb="4">
      <t>カイシュウ</t>
    </rPh>
    <rPh sb="4" eb="6">
      <t>コウジ</t>
    </rPh>
    <phoneticPr fontId="2"/>
  </si>
  <si>
    <t>建替え工事</t>
    <rPh sb="0" eb="2">
      <t>タテカ</t>
    </rPh>
    <rPh sb="3" eb="5">
      <t>コウジ</t>
    </rPh>
    <phoneticPr fontId="2"/>
  </si>
  <si>
    <t>建築物の
概要</t>
    <rPh sb="0" eb="3">
      <t>ケンチクブツ</t>
    </rPh>
    <rPh sb="5" eb="7">
      <t>ガイヨウ</t>
    </rPh>
    <phoneticPr fontId="2"/>
  </si>
  <si>
    <t>名称</t>
    <phoneticPr fontId="2"/>
  </si>
  <si>
    <t>建築年月</t>
    <rPh sb="0" eb="2">
      <t>ケンチク</t>
    </rPh>
    <rPh sb="1" eb="2">
      <t>チク</t>
    </rPh>
    <rPh sb="2" eb="4">
      <t>ネンゲツ</t>
    </rPh>
    <phoneticPr fontId="2"/>
  </si>
  <si>
    <t>市区町村名</t>
    <phoneticPr fontId="2"/>
  </si>
  <si>
    <t>住居表示</t>
    <phoneticPr fontId="2"/>
  </si>
  <si>
    <t>郵便番号</t>
    <phoneticPr fontId="2"/>
  </si>
  <si>
    <t>構造</t>
    <rPh sb="0" eb="2">
      <t>コウゾウ</t>
    </rPh>
    <phoneticPr fontId="2"/>
  </si>
  <si>
    <t>延べ面積</t>
    <rPh sb="0" eb="1">
      <t>ノ</t>
    </rPh>
    <rPh sb="2" eb="4">
      <t>メンセキ</t>
    </rPh>
    <phoneticPr fontId="2"/>
  </si>
  <si>
    <t>敷地面積</t>
    <rPh sb="0" eb="2">
      <t>シキチ</t>
    </rPh>
    <rPh sb="2" eb="4">
      <t>メンセキ</t>
    </rPh>
    <phoneticPr fontId="2"/>
  </si>
  <si>
    <t>数値のみ入力→</t>
    <rPh sb="0" eb="2">
      <t>スウチ</t>
    </rPh>
    <rPh sb="4" eb="6">
      <t>ニュウリョク</t>
    </rPh>
    <phoneticPr fontId="2"/>
  </si>
  <si>
    <t>元号はリスト、年月は数値のみ入力→</t>
    <rPh sb="0" eb="2">
      <t>ゲンゴウ</t>
    </rPh>
    <rPh sb="7" eb="9">
      <t>ネンゲツ</t>
    </rPh>
    <rPh sb="10" eb="12">
      <t>スウチ</t>
    </rPh>
    <rPh sb="14" eb="16">
      <t>ニュウリョク</t>
    </rPh>
    <phoneticPr fontId="2"/>
  </si>
  <si>
    <t>昭和</t>
    <rPh sb="0" eb="2">
      <t>ショウワ</t>
    </rPh>
    <phoneticPr fontId="2"/>
  </si>
  <si>
    <t>平成</t>
    <rPh sb="0" eb="2">
      <t>ヘイセイ</t>
    </rPh>
    <phoneticPr fontId="2"/>
  </si>
  <si>
    <t>地上階数</t>
    <rPh sb="0" eb="2">
      <t>チジョウ</t>
    </rPh>
    <rPh sb="2" eb="4">
      <t>カイスウ</t>
    </rPh>
    <phoneticPr fontId="2"/>
  </si>
  <si>
    <t>地下階数</t>
    <rPh sb="0" eb="2">
      <t>チカ</t>
    </rPh>
    <rPh sb="2" eb="4">
      <t>カイスウ</t>
    </rPh>
    <phoneticPr fontId="2"/>
  </si>
  <si>
    <t>１　申請金額</t>
    <rPh sb="2" eb="4">
      <t>シンセイ</t>
    </rPh>
    <rPh sb="4" eb="6">
      <t>キンガク</t>
    </rPh>
    <phoneticPr fontId="2"/>
  </si>
  <si>
    <t>２　建築物の種類（該当する項目にチェック）</t>
    <rPh sb="2" eb="5">
      <t>ケンチクブツ</t>
    </rPh>
    <rPh sb="6" eb="8">
      <t>シュルイ</t>
    </rPh>
    <rPh sb="9" eb="11">
      <t>ガイトウ</t>
    </rPh>
    <rPh sb="13" eb="15">
      <t>コウモク</t>
    </rPh>
    <phoneticPr fontId="2"/>
  </si>
  <si>
    <t>簡易補強工事</t>
    <rPh sb="0" eb="6">
      <t>カンイホキョウコウジ</t>
    </rPh>
    <phoneticPr fontId="2"/>
  </si>
  <si>
    <t>除却工事</t>
    <rPh sb="0" eb="4">
      <t>ジョキャクコウジ</t>
    </rPh>
    <phoneticPr fontId="2"/>
  </si>
  <si>
    <t>４　建築物の概要</t>
    <rPh sb="2" eb="5">
      <t>ケンチクブツ</t>
    </rPh>
    <rPh sb="6" eb="8">
      <t>ガイヨウ</t>
    </rPh>
    <phoneticPr fontId="2"/>
  </si>
  <si>
    <t>：</t>
    <phoneticPr fontId="2"/>
  </si>
  <si>
    <t>入力→</t>
    <rPh sb="0" eb="2">
      <t>ニュウリョク</t>
    </rPh>
    <phoneticPr fontId="2"/>
  </si>
  <si>
    <t>年</t>
    <rPh sb="0" eb="1">
      <t>ネン</t>
    </rPh>
    <phoneticPr fontId="2"/>
  </si>
  <si>
    <t>月</t>
    <rPh sb="0" eb="1">
      <t>ツキ</t>
    </rPh>
    <phoneticPr fontId="2"/>
  </si>
  <si>
    <t>旭丘</t>
    <rPh sb="0" eb="2">
      <t>アサヒガオカ</t>
    </rPh>
    <phoneticPr fontId="15"/>
  </si>
  <si>
    <t>旭町</t>
    <phoneticPr fontId="15"/>
  </si>
  <si>
    <t>大泉学園町</t>
    <phoneticPr fontId="15"/>
  </si>
  <si>
    <t>大泉町</t>
    <phoneticPr fontId="15"/>
  </si>
  <si>
    <t>春日町</t>
    <phoneticPr fontId="15"/>
  </si>
  <si>
    <t>上石神井</t>
    <phoneticPr fontId="15"/>
  </si>
  <si>
    <t>上石神井南町</t>
    <rPh sb="0" eb="4">
      <t>カミシャクジイ</t>
    </rPh>
    <rPh sb="4" eb="6">
      <t>ミナミチョウ</t>
    </rPh>
    <phoneticPr fontId="15"/>
  </si>
  <si>
    <t>北町</t>
    <rPh sb="0" eb="2">
      <t>キタマチ</t>
    </rPh>
    <phoneticPr fontId="15"/>
  </si>
  <si>
    <t>向山</t>
    <rPh sb="0" eb="2">
      <t>コウヤマ</t>
    </rPh>
    <phoneticPr fontId="15"/>
  </si>
  <si>
    <t>小竹町</t>
    <rPh sb="0" eb="3">
      <t>コタケチョウ</t>
    </rPh>
    <phoneticPr fontId="15"/>
  </si>
  <si>
    <t>栄町</t>
    <rPh sb="0" eb="2">
      <t>サカエチョウ</t>
    </rPh>
    <phoneticPr fontId="15"/>
  </si>
  <si>
    <t>桜台</t>
    <rPh sb="0" eb="2">
      <t>サクラダイ</t>
    </rPh>
    <phoneticPr fontId="15"/>
  </si>
  <si>
    <t>下石神井</t>
    <rPh sb="0" eb="4">
      <t>シモシャクジイ</t>
    </rPh>
    <phoneticPr fontId="15"/>
  </si>
  <si>
    <t>石神井台</t>
    <rPh sb="0" eb="4">
      <t>シャクジイダイ</t>
    </rPh>
    <phoneticPr fontId="15"/>
  </si>
  <si>
    <t>石神井町</t>
    <rPh sb="0" eb="3">
      <t>シャクジイ</t>
    </rPh>
    <rPh sb="3" eb="4">
      <t>マチ</t>
    </rPh>
    <phoneticPr fontId="15"/>
  </si>
  <si>
    <t>関町北</t>
    <rPh sb="0" eb="2">
      <t>セキマチ</t>
    </rPh>
    <rPh sb="2" eb="3">
      <t>キタ</t>
    </rPh>
    <phoneticPr fontId="15"/>
  </si>
  <si>
    <t>関町東</t>
    <rPh sb="0" eb="2">
      <t>セキマチ</t>
    </rPh>
    <rPh sb="2" eb="3">
      <t>ヒガシ</t>
    </rPh>
    <phoneticPr fontId="15"/>
  </si>
  <si>
    <t>関町南</t>
    <rPh sb="0" eb="2">
      <t>セキマチ</t>
    </rPh>
    <rPh sb="2" eb="3">
      <t>ミナミ</t>
    </rPh>
    <phoneticPr fontId="15"/>
  </si>
  <si>
    <t>高野台</t>
    <rPh sb="0" eb="3">
      <t>タカノダイ</t>
    </rPh>
    <phoneticPr fontId="15"/>
  </si>
  <si>
    <t>高松</t>
    <rPh sb="0" eb="2">
      <t>タカマツ</t>
    </rPh>
    <phoneticPr fontId="15"/>
  </si>
  <si>
    <t>田柄</t>
    <rPh sb="0" eb="2">
      <t>タガラ</t>
    </rPh>
    <phoneticPr fontId="15"/>
  </si>
  <si>
    <t>立野町</t>
    <rPh sb="0" eb="3">
      <t>タテノチョウ</t>
    </rPh>
    <phoneticPr fontId="15"/>
  </si>
  <si>
    <t>豊玉上</t>
    <rPh sb="0" eb="2">
      <t>トヨタマ</t>
    </rPh>
    <rPh sb="2" eb="3">
      <t>ウエ</t>
    </rPh>
    <phoneticPr fontId="15"/>
  </si>
  <si>
    <t>豊玉北</t>
    <rPh sb="0" eb="2">
      <t>トヨタマ</t>
    </rPh>
    <rPh sb="2" eb="3">
      <t>キタ</t>
    </rPh>
    <phoneticPr fontId="15"/>
  </si>
  <si>
    <t>豊玉中</t>
    <rPh sb="0" eb="2">
      <t>トヨタマ</t>
    </rPh>
    <rPh sb="2" eb="3">
      <t>ナカ</t>
    </rPh>
    <phoneticPr fontId="15"/>
  </si>
  <si>
    <t>豊玉南</t>
    <rPh sb="0" eb="2">
      <t>トヨタマ</t>
    </rPh>
    <rPh sb="2" eb="3">
      <t>ミナミ</t>
    </rPh>
    <phoneticPr fontId="15"/>
  </si>
  <si>
    <t>土支田</t>
    <rPh sb="0" eb="3">
      <t>ドシダ</t>
    </rPh>
    <phoneticPr fontId="15"/>
  </si>
  <si>
    <t>中村</t>
    <rPh sb="0" eb="2">
      <t>ナカムラ</t>
    </rPh>
    <phoneticPr fontId="15"/>
  </si>
  <si>
    <t>中村北</t>
    <rPh sb="0" eb="2">
      <t>ナカムラ</t>
    </rPh>
    <rPh sb="2" eb="3">
      <t>キタ</t>
    </rPh>
    <phoneticPr fontId="15"/>
  </si>
  <si>
    <t>中村南</t>
    <rPh sb="0" eb="2">
      <t>ナカムラ</t>
    </rPh>
    <rPh sb="2" eb="3">
      <t>ミナミ</t>
    </rPh>
    <phoneticPr fontId="15"/>
  </si>
  <si>
    <t>西大泉</t>
    <rPh sb="0" eb="1">
      <t>ニシ</t>
    </rPh>
    <rPh sb="1" eb="3">
      <t>オオイズミ</t>
    </rPh>
    <phoneticPr fontId="15"/>
  </si>
  <si>
    <t>西大泉町</t>
    <rPh sb="0" eb="1">
      <t>ニシ</t>
    </rPh>
    <rPh sb="1" eb="3">
      <t>オオイズミ</t>
    </rPh>
    <rPh sb="3" eb="4">
      <t>マチ</t>
    </rPh>
    <phoneticPr fontId="15"/>
  </si>
  <si>
    <t>錦</t>
    <rPh sb="0" eb="1">
      <t>ニシキ</t>
    </rPh>
    <phoneticPr fontId="15"/>
  </si>
  <si>
    <t>貫井</t>
    <rPh sb="0" eb="2">
      <t>ヌクイ</t>
    </rPh>
    <phoneticPr fontId="15"/>
  </si>
  <si>
    <t>練馬</t>
    <rPh sb="0" eb="2">
      <t>ネリマ</t>
    </rPh>
    <phoneticPr fontId="15"/>
  </si>
  <si>
    <t>羽沢</t>
    <rPh sb="0" eb="2">
      <t>ハザワ</t>
    </rPh>
    <phoneticPr fontId="15"/>
  </si>
  <si>
    <t>早宮</t>
    <rPh sb="0" eb="2">
      <t>ハヤミヤ</t>
    </rPh>
    <phoneticPr fontId="15"/>
  </si>
  <si>
    <t>光が丘</t>
    <rPh sb="0" eb="1">
      <t>ヒカリ</t>
    </rPh>
    <rPh sb="2" eb="3">
      <t>オカ</t>
    </rPh>
    <phoneticPr fontId="15"/>
  </si>
  <si>
    <t>氷川台</t>
    <rPh sb="0" eb="3">
      <t>ヒカワダイ</t>
    </rPh>
    <phoneticPr fontId="15"/>
  </si>
  <si>
    <t>東大泉</t>
    <rPh sb="0" eb="3">
      <t>ヒガシオオイズミ</t>
    </rPh>
    <phoneticPr fontId="15"/>
  </si>
  <si>
    <t>富士見台</t>
    <rPh sb="0" eb="4">
      <t>フジミダイ</t>
    </rPh>
    <phoneticPr fontId="15"/>
  </si>
  <si>
    <t>平和台</t>
    <rPh sb="0" eb="3">
      <t>ヘイワダイ</t>
    </rPh>
    <phoneticPr fontId="15"/>
  </si>
  <si>
    <t>南大泉</t>
    <rPh sb="0" eb="1">
      <t>ミナミ</t>
    </rPh>
    <rPh sb="1" eb="3">
      <t>オオイズミ</t>
    </rPh>
    <phoneticPr fontId="15"/>
  </si>
  <si>
    <t>南田中</t>
    <rPh sb="0" eb="1">
      <t>ミナミ</t>
    </rPh>
    <rPh sb="1" eb="3">
      <t>タナカ</t>
    </rPh>
    <phoneticPr fontId="15"/>
  </si>
  <si>
    <t>三原台</t>
    <rPh sb="0" eb="3">
      <t>ミハラダイ</t>
    </rPh>
    <phoneticPr fontId="15"/>
  </si>
  <si>
    <t>谷原</t>
    <rPh sb="0" eb="2">
      <t>ヤハラ</t>
    </rPh>
    <phoneticPr fontId="15"/>
  </si>
  <si>
    <t>176-0005</t>
    <phoneticPr fontId="15"/>
  </si>
  <si>
    <t>179-0071</t>
    <phoneticPr fontId="15"/>
  </si>
  <si>
    <t>178-0061</t>
    <phoneticPr fontId="15"/>
  </si>
  <si>
    <t>178-0062</t>
    <phoneticPr fontId="15"/>
  </si>
  <si>
    <t>179-0074</t>
    <phoneticPr fontId="15"/>
  </si>
  <si>
    <t>177-0044</t>
    <phoneticPr fontId="15"/>
  </si>
  <si>
    <t>177-0043</t>
    <phoneticPr fontId="15"/>
  </si>
  <si>
    <t>179-0081</t>
    <phoneticPr fontId="15"/>
  </si>
  <si>
    <t>176-0022</t>
    <phoneticPr fontId="15"/>
  </si>
  <si>
    <t>176-0004</t>
    <phoneticPr fontId="15"/>
  </si>
  <si>
    <t>176-0006</t>
    <phoneticPr fontId="15"/>
  </si>
  <si>
    <t>176-0002</t>
    <phoneticPr fontId="15"/>
  </si>
  <si>
    <t>177-0042</t>
    <phoneticPr fontId="15"/>
  </si>
  <si>
    <t>177-0045</t>
    <phoneticPr fontId="15"/>
  </si>
  <si>
    <t>177-0041</t>
    <phoneticPr fontId="15"/>
  </si>
  <si>
    <t>177-0051</t>
    <phoneticPr fontId="15"/>
  </si>
  <si>
    <t>177-0052</t>
    <phoneticPr fontId="15"/>
  </si>
  <si>
    <t>177-0053</t>
    <phoneticPr fontId="15"/>
  </si>
  <si>
    <t>177-0033</t>
    <phoneticPr fontId="15"/>
  </si>
  <si>
    <t>179-0075</t>
    <phoneticPr fontId="15"/>
  </si>
  <si>
    <t>179-0073</t>
    <phoneticPr fontId="15"/>
  </si>
  <si>
    <t>177-0054</t>
    <phoneticPr fontId="15"/>
  </si>
  <si>
    <t>176-0011</t>
    <phoneticPr fontId="15"/>
  </si>
  <si>
    <t>176-0012</t>
    <phoneticPr fontId="15"/>
  </si>
  <si>
    <t>176-0013</t>
    <phoneticPr fontId="15"/>
  </si>
  <si>
    <t>176-0014</t>
    <phoneticPr fontId="15"/>
  </si>
  <si>
    <t>179-0076</t>
    <phoneticPr fontId="15"/>
  </si>
  <si>
    <t>176-0024</t>
    <phoneticPr fontId="15"/>
  </si>
  <si>
    <t>176-0023</t>
    <phoneticPr fontId="15"/>
  </si>
  <si>
    <t>176-0025</t>
    <phoneticPr fontId="15"/>
  </si>
  <si>
    <t>178-0065</t>
    <phoneticPr fontId="15"/>
  </si>
  <si>
    <t>178-0066</t>
    <phoneticPr fontId="15"/>
  </si>
  <si>
    <t>179-0082</t>
    <phoneticPr fontId="15"/>
  </si>
  <si>
    <t>176-0021</t>
    <phoneticPr fontId="15"/>
  </si>
  <si>
    <t>176-0001</t>
    <phoneticPr fontId="15"/>
  </si>
  <si>
    <t>176-0003</t>
    <phoneticPr fontId="15"/>
  </si>
  <si>
    <t>179-0085</t>
    <phoneticPr fontId="15"/>
  </si>
  <si>
    <t>179-0072</t>
    <phoneticPr fontId="15"/>
  </si>
  <si>
    <t>179-0084</t>
    <phoneticPr fontId="15"/>
  </si>
  <si>
    <t>178-0063</t>
    <phoneticPr fontId="15"/>
  </si>
  <si>
    <t>177-0034</t>
    <phoneticPr fontId="15"/>
  </si>
  <si>
    <t>179-0083</t>
    <phoneticPr fontId="15"/>
  </si>
  <si>
    <t>178-0064</t>
    <phoneticPr fontId="15"/>
  </si>
  <si>
    <t>177-0035</t>
    <phoneticPr fontId="15"/>
  </si>
  <si>
    <t>177-0031</t>
    <phoneticPr fontId="15"/>
  </si>
  <si>
    <t>177-0032</t>
    <phoneticPr fontId="15"/>
  </si>
  <si>
    <t>木造</t>
  </si>
  <si>
    <t>S造</t>
    <phoneticPr fontId="2"/>
  </si>
  <si>
    <t>RC造</t>
    <phoneticPr fontId="2"/>
  </si>
  <si>
    <t>SRC造</t>
    <phoneticPr fontId="2"/>
  </si>
  <si>
    <t>その他</t>
    <phoneticPr fontId="2"/>
  </si>
  <si>
    <t>３　建築物の概要</t>
    <rPh sb="2" eb="5">
      <t>ケンチクブツ</t>
    </rPh>
    <rPh sb="6" eb="8">
      <t>ガイヨウ</t>
    </rPh>
    <phoneticPr fontId="2"/>
  </si>
  <si>
    <t>４　取下げ理由</t>
    <rPh sb="2" eb="4">
      <t>トリサ</t>
    </rPh>
    <rPh sb="5" eb="7">
      <t>リユウ</t>
    </rPh>
    <phoneticPr fontId="2"/>
  </si>
  <si>
    <t>↓各様式へのリンク</t>
    <rPh sb="1" eb="2">
      <t>カク</t>
    </rPh>
    <rPh sb="2" eb="4">
      <t>ヨウシキ</t>
    </rPh>
    <phoneticPr fontId="2"/>
  </si>
  <si>
    <t>黄色セルが入力・選択項目</t>
    <rPh sb="0" eb="2">
      <t>キイロ</t>
    </rPh>
    <rPh sb="5" eb="7">
      <t>ニュウリョク</t>
    </rPh>
    <rPh sb="8" eb="10">
      <t>センタク</t>
    </rPh>
    <rPh sb="10" eb="12">
      <t>コウモク</t>
    </rPh>
    <phoneticPr fontId="2"/>
  </si>
  <si>
    <t>１　交付確定金額</t>
    <rPh sb="2" eb="4">
      <t>コウフ</t>
    </rPh>
    <rPh sb="4" eb="6">
      <t>カクテイ</t>
    </rPh>
    <rPh sb="6" eb="8">
      <t>キンガク</t>
    </rPh>
    <phoneticPr fontId="2"/>
  </si>
  <si>
    <t>㊞</t>
    <phoneticPr fontId="2"/>
  </si>
  <si>
    <t>　￥</t>
    <phoneticPr fontId="2"/>
  </si>
  <si>
    <t>(a)</t>
    <phoneticPr fontId="2"/>
  </si>
  <si>
    <t>(b)</t>
    <phoneticPr fontId="2"/>
  </si>
  <si>
    <t>上記について確認しました。</t>
    <rPh sb="0" eb="2">
      <t>ジョウキ</t>
    </rPh>
    <rPh sb="6" eb="8">
      <t>カクニン</t>
    </rPh>
    <phoneticPr fontId="2"/>
  </si>
  <si>
    <t>５　建築物の概要</t>
    <rPh sb="2" eb="5">
      <t>ケンチクブツ</t>
    </rPh>
    <rPh sb="6" eb="8">
      <t>ガイヨウ</t>
    </rPh>
    <phoneticPr fontId="2"/>
  </si>
  <si>
    <t>３　建築物の種類（該当する項目にチェック）</t>
    <rPh sb="2" eb="5">
      <t>ケンチクブツ</t>
    </rPh>
    <rPh sb="6" eb="8">
      <t>シュルイ</t>
    </rPh>
    <rPh sb="9" eb="11">
      <t>ガイトウ</t>
    </rPh>
    <rPh sb="13" eb="15">
      <t>コウモク</t>
    </rPh>
    <phoneticPr fontId="2"/>
  </si>
  <si>
    <t>別紙</t>
    <rPh sb="0" eb="2">
      <t>ベッシ</t>
    </rPh>
    <phoneticPr fontId="2"/>
  </si>
  <si>
    <t>郵便番号</t>
    <rPh sb="0" eb="4">
      <t>ユウビンバンゴウ</t>
    </rPh>
    <phoneticPr fontId="2"/>
  </si>
  <si>
    <t>令和８年度</t>
    <rPh sb="0" eb="2">
      <t>レイワ</t>
    </rPh>
    <rPh sb="3" eb="5">
      <t>ネンド</t>
    </rPh>
    <phoneticPr fontId="2"/>
  </si>
  <si>
    <t>実施設計</t>
    <rPh sb="0" eb="2">
      <t>ジッシ</t>
    </rPh>
    <rPh sb="2" eb="4">
      <t>セッケイ</t>
    </rPh>
    <phoneticPr fontId="2"/>
  </si>
  <si>
    <t>建替え設計</t>
    <rPh sb="0" eb="2">
      <t>タテカ</t>
    </rPh>
    <rPh sb="3" eb="5">
      <t>セッケイ</t>
    </rPh>
    <phoneticPr fontId="2"/>
  </si>
  <si>
    <t>令和</t>
    <rPh sb="0" eb="2">
      <t>レイワ</t>
    </rPh>
    <phoneticPr fontId="2"/>
  </si>
  <si>
    <t>月</t>
    <rPh sb="0" eb="1">
      <t>ガツ</t>
    </rPh>
    <phoneticPr fontId="2"/>
  </si>
  <si>
    <t>日</t>
    <rPh sb="0" eb="1">
      <t>ニチ</t>
    </rPh>
    <phoneticPr fontId="2"/>
  </si>
  <si>
    <t>所在地</t>
    <phoneticPr fontId="2"/>
  </si>
  <si>
    <t>規模</t>
    <phoneticPr fontId="2"/>
  </si>
  <si>
    <t>構造</t>
    <phoneticPr fontId="2"/>
  </si>
  <si>
    <t>建築年月</t>
    <phoneticPr fontId="2"/>
  </si>
  <si>
    <t>第５号様式（第12条関係）</t>
    <phoneticPr fontId="2"/>
  </si>
  <si>
    <t>練馬区長　殿</t>
    <rPh sb="0" eb="4">
      <t>ネリマクチョウ</t>
    </rPh>
    <rPh sb="5" eb="6">
      <t>ドノ</t>
    </rPh>
    <phoneticPr fontId="2"/>
  </si>
  <si>
    <t>　　　　氏名</t>
    <rPh sb="4" eb="6">
      <t>シメイ</t>
    </rPh>
    <phoneticPr fontId="2"/>
  </si>
  <si>
    <t>　　　　電話</t>
    <rPh sb="4" eb="6">
      <t>デンワ</t>
    </rPh>
    <phoneticPr fontId="2"/>
  </si>
  <si>
    <t>耐震化促進事業助成金交付申請書</t>
    <rPh sb="0" eb="3">
      <t>タイシンカ</t>
    </rPh>
    <rPh sb="3" eb="5">
      <t>ソクシン</t>
    </rPh>
    <rPh sb="5" eb="7">
      <t>ジギョウ</t>
    </rPh>
    <rPh sb="7" eb="10">
      <t>ジョセイキン</t>
    </rPh>
    <rPh sb="10" eb="12">
      <t>コウフ</t>
    </rPh>
    <rPh sb="12" eb="15">
      <t>シンセイショ</t>
    </rPh>
    <phoneticPr fontId="2"/>
  </si>
  <si>
    <t>　練馬区耐震化促進事業助成要綱第12条の規定に基づき、助成金の交付を受けたいので、関係図書を添えて下記のとおり申請します。</t>
    <rPh sb="1" eb="4">
      <t>ネリマク</t>
    </rPh>
    <rPh sb="4" eb="7">
      <t>タイシンカ</t>
    </rPh>
    <rPh sb="7" eb="15">
      <t>ソクシンジギョウジョセイヨウコウ</t>
    </rPh>
    <rPh sb="15" eb="16">
      <t>ダイ</t>
    </rPh>
    <rPh sb="18" eb="19">
      <t>ジョウ</t>
    </rPh>
    <rPh sb="20" eb="22">
      <t>キテイ</t>
    </rPh>
    <rPh sb="23" eb="24">
      <t>モト</t>
    </rPh>
    <rPh sb="27" eb="30">
      <t>ジョセイキン</t>
    </rPh>
    <rPh sb="31" eb="33">
      <t>コウフ</t>
    </rPh>
    <rPh sb="34" eb="35">
      <t>ウ</t>
    </rPh>
    <rPh sb="41" eb="45">
      <t>カンケイトショ</t>
    </rPh>
    <rPh sb="46" eb="47">
      <t>ソ</t>
    </rPh>
    <rPh sb="49" eb="51">
      <t>カキ</t>
    </rPh>
    <rPh sb="55" eb="57">
      <t>シンセイ</t>
    </rPh>
    <phoneticPr fontId="2"/>
  </si>
  <si>
    <t>記</t>
    <rPh sb="0" eb="1">
      <t>シル</t>
    </rPh>
    <phoneticPr fontId="2"/>
  </si>
  <si>
    <t>特定緊急輸送道路沿道建築物</t>
    <rPh sb="0" eb="13">
      <t>トクテイキンキュウユソウドウロエンドウケンチクブツ</t>
    </rPh>
    <phoneticPr fontId="2"/>
  </si>
  <si>
    <t>一般緊急輸送道路沿道建築物</t>
    <rPh sb="0" eb="13">
      <t>イッパンキンキュウユソウドウロエンドウケンチクブツ</t>
    </rPh>
    <phoneticPr fontId="2"/>
  </si>
  <si>
    <t>分譲マンション</t>
    <rPh sb="0" eb="2">
      <t>ブンジョウ</t>
    </rPh>
    <phoneticPr fontId="2"/>
  </si>
  <si>
    <t>災害時医療機関等</t>
    <rPh sb="0" eb="8">
      <t>サイガイジイリョウキカントウ</t>
    </rPh>
    <phoneticPr fontId="2"/>
  </si>
  <si>
    <t>特定建築物</t>
    <rPh sb="0" eb="5">
      <t>トクテイケンチクブツ</t>
    </rPh>
    <phoneticPr fontId="2"/>
  </si>
  <si>
    <t>その他建築物</t>
    <rPh sb="2" eb="6">
      <t>タケンチクブツ</t>
    </rPh>
    <phoneticPr fontId="2"/>
  </si>
  <si>
    <t>耐震改修工事（総合支援）</t>
    <rPh sb="0" eb="2">
      <t>タイシン</t>
    </rPh>
    <rPh sb="2" eb="4">
      <t>カイシュウ</t>
    </rPh>
    <rPh sb="4" eb="6">
      <t>コウジ</t>
    </rPh>
    <rPh sb="7" eb="11">
      <t>ソウゴウシエン</t>
    </rPh>
    <phoneticPr fontId="2"/>
  </si>
  <si>
    <t>面積（小数点第２位まで）</t>
    <phoneticPr fontId="2"/>
  </si>
  <si>
    <t>３　助成金の種類</t>
    <rPh sb="2" eb="5">
      <t>ジョセイキン</t>
    </rPh>
    <rPh sb="6" eb="8">
      <t>シュルイ</t>
    </rPh>
    <phoneticPr fontId="2"/>
  </si>
  <si>
    <t>５　添付図書</t>
    <rPh sb="2" eb="6">
      <t>テンプトショ</t>
    </rPh>
    <phoneticPr fontId="2"/>
  </si>
  <si>
    <t>　　第12条による。</t>
    <rPh sb="2" eb="3">
      <t>ダイ</t>
    </rPh>
    <rPh sb="5" eb="6">
      <t>ジョウ</t>
    </rPh>
    <phoneticPr fontId="2"/>
  </si>
  <si>
    <t>６　個人情報に係る同意書（練馬区に区税等を納付している個人の場合に限る。）</t>
    <rPh sb="2" eb="6">
      <t>コジンジョウホウ</t>
    </rPh>
    <rPh sb="7" eb="8">
      <t>カカ</t>
    </rPh>
    <rPh sb="9" eb="12">
      <t>ドウイショ</t>
    </rPh>
    <rPh sb="13" eb="16">
      <t>ネリマク</t>
    </rPh>
    <rPh sb="17" eb="20">
      <t>クゼイトウ</t>
    </rPh>
    <rPh sb="21" eb="23">
      <t>ノウフ</t>
    </rPh>
    <rPh sb="27" eb="29">
      <t>コジン</t>
    </rPh>
    <rPh sb="30" eb="32">
      <t>バアイ</t>
    </rPh>
    <rPh sb="33" eb="34">
      <t>カギ</t>
    </rPh>
    <phoneticPr fontId="2"/>
  </si>
  <si>
    <t>　　助成金の交付に係る審査に当たり、区が保有する私の住民登録情報および区税等の納付状況を</t>
    <rPh sb="2" eb="5">
      <t>ジョセイキン</t>
    </rPh>
    <rPh sb="6" eb="8">
      <t>コウフ</t>
    </rPh>
    <rPh sb="9" eb="10">
      <t>カカ</t>
    </rPh>
    <rPh sb="11" eb="13">
      <t>シンサ</t>
    </rPh>
    <rPh sb="14" eb="15">
      <t>ア</t>
    </rPh>
    <rPh sb="18" eb="19">
      <t>ク</t>
    </rPh>
    <rPh sb="20" eb="22">
      <t>ホユウ</t>
    </rPh>
    <rPh sb="24" eb="25">
      <t>ワタシ</t>
    </rPh>
    <rPh sb="26" eb="28">
      <t>ジュウミン</t>
    </rPh>
    <rPh sb="28" eb="30">
      <t>トウロク</t>
    </rPh>
    <rPh sb="30" eb="32">
      <t>ジョウホウ</t>
    </rPh>
    <rPh sb="35" eb="36">
      <t>ク</t>
    </rPh>
    <rPh sb="36" eb="37">
      <t>ゼイ</t>
    </rPh>
    <rPh sb="37" eb="38">
      <t>トウ</t>
    </rPh>
    <rPh sb="39" eb="41">
      <t>ノウフ</t>
    </rPh>
    <rPh sb="41" eb="43">
      <t>ジョウキョウ</t>
    </rPh>
    <phoneticPr fontId="2"/>
  </si>
  <si>
    <t>　区が確認することに同意します。</t>
    <rPh sb="1" eb="2">
      <t>ク</t>
    </rPh>
    <rPh sb="3" eb="5">
      <t>カクニン</t>
    </rPh>
    <rPh sb="10" eb="12">
      <t>ドウイ</t>
    </rPh>
    <phoneticPr fontId="2"/>
  </si>
  <si>
    <t>（以下は記入しないでください。）</t>
    <rPh sb="0" eb="2">
      <t>イカ</t>
    </rPh>
    <rPh sb="3" eb="5">
      <t>キニュウ</t>
    </rPh>
    <phoneticPr fontId="2"/>
  </si>
  <si>
    <t>収納課処理欄</t>
    <rPh sb="0" eb="3">
      <t>シュウノウカ</t>
    </rPh>
    <rPh sb="3" eb="6">
      <t>ショリラン</t>
    </rPh>
    <phoneticPr fontId="2"/>
  </si>
  <si>
    <t xml:space="preserve"> ＝注意事項＝</t>
    <rPh sb="2" eb="6">
      <t>チュウイジコウ</t>
    </rPh>
    <phoneticPr fontId="2"/>
  </si>
  <si>
    <t xml:space="preserve"> 記名の場合、氏名の横に押印が必要になります。</t>
    <rPh sb="1" eb="3">
      <t>キメイ</t>
    </rPh>
    <rPh sb="4" eb="6">
      <t>バアイ</t>
    </rPh>
    <rPh sb="7" eb="9">
      <t>シメイ</t>
    </rPh>
    <rPh sb="10" eb="11">
      <t>ヨコ</t>
    </rPh>
    <rPh sb="12" eb="14">
      <t>オウイン</t>
    </rPh>
    <rPh sb="15" eb="17">
      <t>ヒツヨウ</t>
    </rPh>
    <phoneticPr fontId="2"/>
  </si>
  <si>
    <t xml:space="preserve"> 法人にあっては名称、主たる事業所の所在地および代表者の</t>
    <rPh sb="1" eb="3">
      <t>ホウジン</t>
    </rPh>
    <rPh sb="8" eb="10">
      <t>メイショウ</t>
    </rPh>
    <rPh sb="11" eb="12">
      <t>シュ</t>
    </rPh>
    <rPh sb="14" eb="17">
      <t>ジギョウショ</t>
    </rPh>
    <rPh sb="18" eb="21">
      <t>ショザイチ</t>
    </rPh>
    <rPh sb="24" eb="27">
      <t>ダイヒョウシャ</t>
    </rPh>
    <phoneticPr fontId="2"/>
  </si>
  <si>
    <t xml:space="preserve"> 氏名とし、代表者を表す印の押印が必要となります。</t>
    <rPh sb="1" eb="3">
      <t>シメイ</t>
    </rPh>
    <rPh sb="6" eb="9">
      <t>ダイヒョウシャ</t>
    </rPh>
    <rPh sb="10" eb="11">
      <t>アラワ</t>
    </rPh>
    <rPh sb="12" eb="13">
      <t>イン</t>
    </rPh>
    <rPh sb="14" eb="16">
      <t>オウイン</t>
    </rPh>
    <rPh sb="17" eb="19">
      <t>ヒツヨウ</t>
    </rPh>
    <phoneticPr fontId="2"/>
  </si>
  <si>
    <t>練馬区役所防災まちづくり課</t>
    <rPh sb="0" eb="5">
      <t>ネリマクヤクショ</t>
    </rPh>
    <rPh sb="5" eb="7">
      <t>ボウサイ</t>
    </rPh>
    <rPh sb="12" eb="13">
      <t>カ</t>
    </rPh>
    <phoneticPr fontId="2"/>
  </si>
  <si>
    <t>東京都練馬区豊玉北6-12-1</t>
    <rPh sb="0" eb="3">
      <t>トウキョウト</t>
    </rPh>
    <rPh sb="3" eb="6">
      <t>ネリマク</t>
    </rPh>
    <rPh sb="6" eb="9">
      <t>トヨタマキタ</t>
    </rPh>
    <phoneticPr fontId="2"/>
  </si>
  <si>
    <t>03-5984-1938</t>
    <phoneticPr fontId="2"/>
  </si>
  <si>
    <t>旧耐　震男</t>
    <rPh sb="0" eb="1">
      <t>キュウ</t>
    </rPh>
    <rPh sb="1" eb="2">
      <t>タイ</t>
    </rPh>
    <rPh sb="3" eb="4">
      <t>シン</t>
    </rPh>
    <rPh sb="4" eb="5">
      <t>オトコ</t>
    </rPh>
    <phoneticPr fontId="2"/>
  </si>
  <si>
    <t>SRC造</t>
  </si>
  <si>
    <t>練馬区役所本庁舎</t>
    <rPh sb="0" eb="5">
      <t>ネリマクヤクショ</t>
    </rPh>
    <rPh sb="5" eb="8">
      <t>ホンチョウシャ</t>
    </rPh>
    <phoneticPr fontId="2"/>
  </si>
  <si>
    <t>申請日</t>
    <rPh sb="0" eb="3">
      <t>シンセイビ</t>
    </rPh>
    <phoneticPr fontId="2"/>
  </si>
  <si>
    <t>助成金の種類</t>
    <rPh sb="0" eb="3">
      <t>ジョセイキン</t>
    </rPh>
    <rPh sb="4" eb="6">
      <t>シュルイ</t>
    </rPh>
    <phoneticPr fontId="2"/>
  </si>
  <si>
    <t>第１号様式（第10条関係）</t>
    <phoneticPr fontId="2"/>
  </si>
  <si>
    <t>耐震化促進事業全体設計承認申請書</t>
    <rPh sb="0" eb="3">
      <t>タイシンカ</t>
    </rPh>
    <rPh sb="3" eb="5">
      <t>ソクシン</t>
    </rPh>
    <rPh sb="5" eb="7">
      <t>ジギョウ</t>
    </rPh>
    <rPh sb="7" eb="13">
      <t>ゼンタイセッケイショウニン</t>
    </rPh>
    <rPh sb="13" eb="16">
      <t>シンセイショ</t>
    </rPh>
    <phoneticPr fontId="2"/>
  </si>
  <si>
    <t>　練馬区耐震化促進事業助成要綱第10条第１項の規定に基づき、全体設計の承認を受けたいので、関係図書を添えて下記のとおり申請します。</t>
    <rPh sb="1" eb="4">
      <t>ネリマク</t>
    </rPh>
    <rPh sb="4" eb="7">
      <t>タイシンカ</t>
    </rPh>
    <rPh sb="7" eb="15">
      <t>ソクシンジギョウジョセイヨウコウ</t>
    </rPh>
    <rPh sb="15" eb="16">
      <t>ダイ</t>
    </rPh>
    <rPh sb="18" eb="19">
      <t>ジョウ</t>
    </rPh>
    <rPh sb="19" eb="20">
      <t>ダイ</t>
    </rPh>
    <rPh sb="21" eb="22">
      <t>コウ</t>
    </rPh>
    <rPh sb="23" eb="25">
      <t>キテイ</t>
    </rPh>
    <rPh sb="26" eb="27">
      <t>モト</t>
    </rPh>
    <rPh sb="30" eb="34">
      <t>ゼンタイセッケイ</t>
    </rPh>
    <rPh sb="35" eb="37">
      <t>ショウニン</t>
    </rPh>
    <rPh sb="38" eb="39">
      <t>ウ</t>
    </rPh>
    <rPh sb="45" eb="49">
      <t>カンケイトショ</t>
    </rPh>
    <rPh sb="50" eb="51">
      <t>ソ</t>
    </rPh>
    <rPh sb="53" eb="55">
      <t>カキ</t>
    </rPh>
    <rPh sb="59" eb="61">
      <t>シンセイ</t>
    </rPh>
    <phoneticPr fontId="2"/>
  </si>
  <si>
    <t>１　建築物の種類（該当する項目にチェック）</t>
    <rPh sb="2" eb="5">
      <t>ケンチクブツ</t>
    </rPh>
    <rPh sb="6" eb="8">
      <t>シュルイ</t>
    </rPh>
    <rPh sb="9" eb="11">
      <t>ガイトウ</t>
    </rPh>
    <rPh sb="13" eb="15">
      <t>コウモク</t>
    </rPh>
    <phoneticPr fontId="2"/>
  </si>
  <si>
    <t>２　助成金の種類</t>
    <rPh sb="2" eb="5">
      <t>ジョセイキン</t>
    </rPh>
    <rPh sb="6" eb="8">
      <t>シュルイ</t>
    </rPh>
    <phoneticPr fontId="2"/>
  </si>
  <si>
    <t>４　事業者等</t>
    <rPh sb="2" eb="5">
      <t>ジギョウシャ</t>
    </rPh>
    <rPh sb="5" eb="6">
      <t>トウ</t>
    </rPh>
    <phoneticPr fontId="2"/>
  </si>
  <si>
    <t>５　事業予定期間</t>
    <rPh sb="2" eb="8">
      <t>ジギョウヨテイキカン</t>
    </rPh>
    <phoneticPr fontId="2"/>
  </si>
  <si>
    <t>耐震診断者</t>
    <rPh sb="0" eb="5">
      <t>タイシンシンダンシャ</t>
    </rPh>
    <phoneticPr fontId="2"/>
  </si>
  <si>
    <t>実施設計者、工事監理者</t>
    <rPh sb="0" eb="5">
      <t>ジッシセッケイシャ</t>
    </rPh>
    <rPh sb="6" eb="11">
      <t>コウジカンリシャ</t>
    </rPh>
    <phoneticPr fontId="2"/>
  </si>
  <si>
    <t>工事施工業者</t>
    <rPh sb="0" eb="6">
      <t>コウジセコウギョウシャ</t>
    </rPh>
    <phoneticPr fontId="2"/>
  </si>
  <si>
    <t>　　初年度</t>
    <rPh sb="2" eb="5">
      <t>ショネンド</t>
    </rPh>
    <phoneticPr fontId="2"/>
  </si>
  <si>
    <t>　　次年度</t>
    <rPh sb="2" eb="5">
      <t>ジネンド</t>
    </rPh>
    <phoneticPr fontId="2"/>
  </si>
  <si>
    <t>日（着手）</t>
    <rPh sb="0" eb="1">
      <t>ニチ</t>
    </rPh>
    <phoneticPr fontId="2"/>
  </si>
  <si>
    <t>日（着手）</t>
    <rPh sb="0" eb="1">
      <t>ニチ</t>
    </rPh>
    <rPh sb="2" eb="4">
      <t>チャクシュ</t>
    </rPh>
    <phoneticPr fontId="2"/>
  </si>
  <si>
    <t>～</t>
    <phoneticPr fontId="2"/>
  </si>
  <si>
    <t>日（完了）</t>
    <rPh sb="0" eb="1">
      <t>ニチ</t>
    </rPh>
    <rPh sb="2" eb="4">
      <t>カンリョウ</t>
    </rPh>
    <phoneticPr fontId="2"/>
  </si>
  <si>
    <t>６　添付図書　　　第10条第１項による。</t>
    <rPh sb="2" eb="6">
      <t>テンプトショ</t>
    </rPh>
    <rPh sb="9" eb="10">
      <t>ダイ</t>
    </rPh>
    <rPh sb="12" eb="13">
      <t>ジョウ</t>
    </rPh>
    <rPh sb="13" eb="14">
      <t>ダイ</t>
    </rPh>
    <rPh sb="15" eb="16">
      <t>コウ</t>
    </rPh>
    <phoneticPr fontId="2"/>
  </si>
  <si>
    <t>７　個人情報に係る同意書　（練馬区に区税等を納付している個人の場合に限る。）</t>
    <rPh sb="2" eb="6">
      <t>コジンジョウホウ</t>
    </rPh>
    <rPh sb="7" eb="8">
      <t>カカ</t>
    </rPh>
    <rPh sb="9" eb="12">
      <t>ドウイショ</t>
    </rPh>
    <rPh sb="14" eb="17">
      <t>ネリマク</t>
    </rPh>
    <rPh sb="18" eb="21">
      <t>クゼイトウ</t>
    </rPh>
    <rPh sb="22" eb="24">
      <t>ノウフ</t>
    </rPh>
    <rPh sb="28" eb="30">
      <t>コジン</t>
    </rPh>
    <rPh sb="31" eb="33">
      <t>バアイ</t>
    </rPh>
    <rPh sb="34" eb="35">
      <t>カギ</t>
    </rPh>
    <phoneticPr fontId="2"/>
  </si>
  <si>
    <t>第３号様式（第11条関係）</t>
    <phoneticPr fontId="2"/>
  </si>
  <si>
    <t>　　　　年　　月　　日付け　　　　第　　　　号をもって全体設計の承認を受けましたが、内容を変更したいので、練馬区耐震化促進事業助成要綱第11条第１項の規定に基づき、関係図書を添えて下記のとおり申請します。</t>
    <rPh sb="4" eb="5">
      <t>ネン</t>
    </rPh>
    <rPh sb="7" eb="8">
      <t>ツキ</t>
    </rPh>
    <rPh sb="10" eb="11">
      <t>ニチ</t>
    </rPh>
    <rPh sb="11" eb="12">
      <t>ヅ</t>
    </rPh>
    <rPh sb="17" eb="18">
      <t>ダイ</t>
    </rPh>
    <rPh sb="22" eb="23">
      <t>ゴウ</t>
    </rPh>
    <rPh sb="27" eb="31">
      <t>ゼンタイセッケイ</t>
    </rPh>
    <rPh sb="32" eb="34">
      <t>ショウニン</t>
    </rPh>
    <rPh sb="35" eb="36">
      <t>ウ</t>
    </rPh>
    <rPh sb="42" eb="44">
      <t>ナイヨウ</t>
    </rPh>
    <rPh sb="45" eb="47">
      <t>ヘンコウ</t>
    </rPh>
    <rPh sb="53" eb="56">
      <t>ネリマク</t>
    </rPh>
    <rPh sb="56" eb="59">
      <t>タイシンカ</t>
    </rPh>
    <rPh sb="59" eb="67">
      <t>ソクシンジギョウジョセイヨウコウ</t>
    </rPh>
    <rPh sb="67" eb="68">
      <t>ダイ</t>
    </rPh>
    <rPh sb="70" eb="71">
      <t>ジョウ</t>
    </rPh>
    <rPh sb="71" eb="72">
      <t>ダイ</t>
    </rPh>
    <rPh sb="73" eb="74">
      <t>コウ</t>
    </rPh>
    <rPh sb="75" eb="77">
      <t>キテイ</t>
    </rPh>
    <rPh sb="78" eb="79">
      <t>モト</t>
    </rPh>
    <rPh sb="82" eb="86">
      <t>カンケイトショ</t>
    </rPh>
    <rPh sb="87" eb="88">
      <t>ソ</t>
    </rPh>
    <rPh sb="90" eb="92">
      <t>カキ</t>
    </rPh>
    <rPh sb="96" eb="98">
      <t>シンセイ</t>
    </rPh>
    <phoneticPr fontId="2"/>
  </si>
  <si>
    <t>４　事業予定期間</t>
    <rPh sb="2" eb="8">
      <t>ジギョウヨテイキカン</t>
    </rPh>
    <phoneticPr fontId="2"/>
  </si>
  <si>
    <t>５　変更内容および理由</t>
    <rPh sb="2" eb="6">
      <t>ヘンコウナイヨウ</t>
    </rPh>
    <rPh sb="9" eb="11">
      <t>リユウ</t>
    </rPh>
    <phoneticPr fontId="2"/>
  </si>
  <si>
    <t>６　添付図書</t>
    <rPh sb="2" eb="6">
      <t>テンプトショ</t>
    </rPh>
    <phoneticPr fontId="2"/>
  </si>
  <si>
    <t>　する書類</t>
    <rPh sb="3" eb="5">
      <t>ショルイ</t>
    </rPh>
    <phoneticPr fontId="2"/>
  </si>
  <si>
    <t>　　耐震化促進事業全体設計申請書に添付した書類のうち変更したものまたは変更したことを証明</t>
    <rPh sb="2" eb="9">
      <t>タイシンカソクシンジギョウ</t>
    </rPh>
    <rPh sb="9" eb="16">
      <t>ゼンタイセッケイシンセイショ</t>
    </rPh>
    <rPh sb="17" eb="19">
      <t>テンプ</t>
    </rPh>
    <rPh sb="21" eb="23">
      <t>ショルイ</t>
    </rPh>
    <rPh sb="26" eb="28">
      <t>ヘンコウ</t>
    </rPh>
    <rPh sb="35" eb="37">
      <t>ヘンコウ</t>
    </rPh>
    <rPh sb="42" eb="44">
      <t>ショウメイ</t>
    </rPh>
    <phoneticPr fontId="2"/>
  </si>
  <si>
    <t>第８号様式（第14条関係）</t>
    <phoneticPr fontId="2"/>
  </si>
  <si>
    <t>　　　　　年　　月　　日付け　　　　第　　　　号をもって助成金の交付決定を受けましたが、内容を変更したいので、練馬区耐震化促進事業助成要綱第14条第１項の規定に基づき、関係図書を添えて下記のとおり申請します。</t>
    <rPh sb="5" eb="6">
      <t>ネン</t>
    </rPh>
    <rPh sb="8" eb="9">
      <t>ガツ</t>
    </rPh>
    <rPh sb="11" eb="12">
      <t>ニチ</t>
    </rPh>
    <rPh sb="12" eb="13">
      <t>ヅ</t>
    </rPh>
    <rPh sb="18" eb="19">
      <t>ダイ</t>
    </rPh>
    <rPh sb="23" eb="24">
      <t>ゴウ</t>
    </rPh>
    <rPh sb="28" eb="31">
      <t>ジョセイキン</t>
    </rPh>
    <rPh sb="32" eb="36">
      <t>コウフケッテイ</t>
    </rPh>
    <rPh sb="37" eb="38">
      <t>ウ</t>
    </rPh>
    <rPh sb="44" eb="46">
      <t>ナイヨウ</t>
    </rPh>
    <rPh sb="47" eb="49">
      <t>ヘンコウ</t>
    </rPh>
    <rPh sb="55" eb="58">
      <t>ネリマク</t>
    </rPh>
    <rPh sb="58" eb="61">
      <t>タイシンカ</t>
    </rPh>
    <rPh sb="61" eb="69">
      <t>ソクシンジギョウジョセイヨウコウ</t>
    </rPh>
    <rPh sb="69" eb="70">
      <t>ダイ</t>
    </rPh>
    <rPh sb="72" eb="73">
      <t>ジョウ</t>
    </rPh>
    <rPh sb="73" eb="74">
      <t>ダイ</t>
    </rPh>
    <rPh sb="75" eb="76">
      <t>コウ</t>
    </rPh>
    <rPh sb="77" eb="79">
      <t>キテイ</t>
    </rPh>
    <rPh sb="80" eb="81">
      <t>モト</t>
    </rPh>
    <rPh sb="89" eb="90">
      <t>ソ</t>
    </rPh>
    <rPh sb="92" eb="94">
      <t>カキ</t>
    </rPh>
    <rPh sb="98" eb="100">
      <t>シンセイ</t>
    </rPh>
    <phoneticPr fontId="2"/>
  </si>
  <si>
    <t>　変更前</t>
    <rPh sb="1" eb="4">
      <t>ヘンコウマエ</t>
    </rPh>
    <phoneticPr fontId="2"/>
  </si>
  <si>
    <t>　変更後</t>
    <rPh sb="1" eb="4">
      <t>ヘンコウゴ</t>
    </rPh>
    <phoneticPr fontId="2"/>
  </si>
  <si>
    <t>　　耐震化促進事業助成金交付申請書に添付した書類のうち変更したものまたは変更したことを証</t>
    <rPh sb="2" eb="9">
      <t>タイシンカソクシンジギョウ</t>
    </rPh>
    <rPh sb="9" eb="12">
      <t>ジョセイキン</t>
    </rPh>
    <rPh sb="12" eb="14">
      <t>コウフ</t>
    </rPh>
    <rPh sb="14" eb="17">
      <t>シンセイショ</t>
    </rPh>
    <rPh sb="18" eb="20">
      <t>テンプ</t>
    </rPh>
    <rPh sb="22" eb="24">
      <t>ショルイ</t>
    </rPh>
    <rPh sb="27" eb="29">
      <t>ヘンコウ</t>
    </rPh>
    <rPh sb="36" eb="38">
      <t>ヘンコウ</t>
    </rPh>
    <rPh sb="43" eb="44">
      <t>ショウ</t>
    </rPh>
    <phoneticPr fontId="2"/>
  </si>
  <si>
    <t>　明する書類</t>
    <rPh sb="1" eb="2">
      <t>メイ</t>
    </rPh>
    <rPh sb="4" eb="6">
      <t>ショルイ</t>
    </rPh>
    <phoneticPr fontId="2"/>
  </si>
  <si>
    <t>第10号様式（第16条関係）</t>
    <phoneticPr fontId="2"/>
  </si>
  <si>
    <t>　　　　　年　　月　　日付け　　　　第　　　　号をもって助成金の交付決定を受けましたが、申請を取り下げたいので、練馬区耐震化促進事業助成要綱第16条の規定に基づき、関係図書を添えて下記のとおり届け出ます。</t>
    <rPh sb="5" eb="6">
      <t>ネン</t>
    </rPh>
    <rPh sb="8" eb="9">
      <t>ガツ</t>
    </rPh>
    <rPh sb="11" eb="12">
      <t>ニチ</t>
    </rPh>
    <rPh sb="12" eb="13">
      <t>ヅ</t>
    </rPh>
    <rPh sb="18" eb="19">
      <t>ダイ</t>
    </rPh>
    <rPh sb="23" eb="24">
      <t>ゴウ</t>
    </rPh>
    <rPh sb="28" eb="31">
      <t>ジョセイキン</t>
    </rPh>
    <rPh sb="32" eb="36">
      <t>コウフケッテイ</t>
    </rPh>
    <rPh sb="37" eb="38">
      <t>ウ</t>
    </rPh>
    <rPh sb="44" eb="46">
      <t>シンセイ</t>
    </rPh>
    <rPh sb="47" eb="48">
      <t>ト</t>
    </rPh>
    <rPh sb="49" eb="50">
      <t>サ</t>
    </rPh>
    <rPh sb="56" eb="59">
      <t>ネリマク</t>
    </rPh>
    <rPh sb="59" eb="62">
      <t>タイシンカ</t>
    </rPh>
    <rPh sb="62" eb="70">
      <t>ソクシンジギョウジョセイヨウコウ</t>
    </rPh>
    <rPh sb="70" eb="71">
      <t>ダイ</t>
    </rPh>
    <rPh sb="73" eb="74">
      <t>ジョウ</t>
    </rPh>
    <rPh sb="75" eb="77">
      <t>キテイ</t>
    </rPh>
    <rPh sb="78" eb="79">
      <t>モト</t>
    </rPh>
    <rPh sb="87" eb="88">
      <t>ソ</t>
    </rPh>
    <rPh sb="90" eb="92">
      <t>カキ</t>
    </rPh>
    <rPh sb="96" eb="97">
      <t>トド</t>
    </rPh>
    <rPh sb="98" eb="99">
      <t>デ</t>
    </rPh>
    <phoneticPr fontId="2"/>
  </si>
  <si>
    <t>第11号様式（第18条関係）</t>
    <phoneticPr fontId="2"/>
  </si>
  <si>
    <t>耐震計画評定申請書</t>
    <rPh sb="0" eb="2">
      <t>タイシン</t>
    </rPh>
    <rPh sb="2" eb="4">
      <t>ケイカク</t>
    </rPh>
    <rPh sb="4" eb="6">
      <t>ヒョウテイ</t>
    </rPh>
    <rPh sb="6" eb="9">
      <t>シンセイショ</t>
    </rPh>
    <phoneticPr fontId="2"/>
  </si>
  <si>
    <t>１　評定の申請種別</t>
    <rPh sb="2" eb="4">
      <t>ヒョウテイ</t>
    </rPh>
    <rPh sb="5" eb="9">
      <t>シンセイシュベツ</t>
    </rPh>
    <phoneticPr fontId="2"/>
  </si>
  <si>
    <t>□</t>
  </si>
  <si>
    <t>Iw値1.0適合</t>
    <rPh sb="2" eb="3">
      <t>アタイ</t>
    </rPh>
    <rPh sb="6" eb="8">
      <t>テキゴウ</t>
    </rPh>
    <phoneticPr fontId="2"/>
  </si>
  <si>
    <t>Iw値0.7適合（簡易補強工事）</t>
    <rPh sb="2" eb="3">
      <t>アタイ</t>
    </rPh>
    <rPh sb="6" eb="8">
      <t>テキゴウ</t>
    </rPh>
    <rPh sb="9" eb="15">
      <t>カンイホキョウコウジ</t>
    </rPh>
    <phoneticPr fontId="2"/>
  </si>
  <si>
    <t>■</t>
    <phoneticPr fontId="2"/>
  </si>
  <si>
    <t>４　添付図書</t>
    <rPh sb="2" eb="6">
      <t>テンプトショ</t>
    </rPh>
    <phoneticPr fontId="2"/>
  </si>
  <si>
    <t>第13号様式（第19条関係）</t>
    <phoneticPr fontId="2"/>
  </si>
  <si>
    <t>１　検査等の種別</t>
    <rPh sb="2" eb="5">
      <t>ケンサトウ</t>
    </rPh>
    <rPh sb="6" eb="8">
      <t>シュベツ</t>
    </rPh>
    <phoneticPr fontId="2"/>
  </si>
  <si>
    <t>耐震改修工事</t>
    <rPh sb="0" eb="6">
      <t>タイシンカイシュウコウジ</t>
    </rPh>
    <phoneticPr fontId="2"/>
  </si>
  <si>
    <t>４　工事監理者</t>
    <rPh sb="2" eb="7">
      <t>コウジカンリシャ</t>
    </rPh>
    <phoneticPr fontId="2"/>
  </si>
  <si>
    <t>事務所名称</t>
    <rPh sb="0" eb="5">
      <t>ジムショメイショウ</t>
    </rPh>
    <phoneticPr fontId="2"/>
  </si>
  <si>
    <t>事務所所在地</t>
    <rPh sb="0" eb="6">
      <t>ジムショショザイチ</t>
    </rPh>
    <phoneticPr fontId="2"/>
  </si>
  <si>
    <t>建築士資格</t>
    <rPh sb="0" eb="5">
      <t>ケンチクシシカク</t>
    </rPh>
    <phoneticPr fontId="2"/>
  </si>
  <si>
    <t>一級建築士</t>
    <rPh sb="0" eb="5">
      <t>イッキュウケンチクシ</t>
    </rPh>
    <phoneticPr fontId="2"/>
  </si>
  <si>
    <t>二級建築士</t>
    <rPh sb="0" eb="5">
      <t>ニキュウケンチクシ</t>
    </rPh>
    <phoneticPr fontId="2"/>
  </si>
  <si>
    <t>第15号様式（第20条関係）</t>
    <phoneticPr fontId="2"/>
  </si>
  <si>
    <t>耐震化促進事業実績報告書</t>
    <rPh sb="0" eb="3">
      <t>タイシンカ</t>
    </rPh>
    <rPh sb="3" eb="5">
      <t>ソクシン</t>
    </rPh>
    <rPh sb="5" eb="7">
      <t>ジギョウ</t>
    </rPh>
    <rPh sb="7" eb="9">
      <t>ジッセキ</t>
    </rPh>
    <rPh sb="9" eb="12">
      <t>ホウコクショ</t>
    </rPh>
    <phoneticPr fontId="2"/>
  </si>
  <si>
    <t>　練馬区耐震化促進事業助成要綱第20条第１項の規定に基づき、下記のとおり実績を報告します。</t>
    <rPh sb="1" eb="4">
      <t>ネリマク</t>
    </rPh>
    <rPh sb="4" eb="7">
      <t>タイシンカ</t>
    </rPh>
    <rPh sb="7" eb="15">
      <t>ソクシンジギョウジョセイヨウコウ</t>
    </rPh>
    <rPh sb="15" eb="16">
      <t>ダイ</t>
    </rPh>
    <rPh sb="18" eb="19">
      <t>ジョウ</t>
    </rPh>
    <rPh sb="19" eb="20">
      <t>ダイ</t>
    </rPh>
    <rPh sb="21" eb="22">
      <t>コウ</t>
    </rPh>
    <rPh sb="23" eb="25">
      <t>キテイ</t>
    </rPh>
    <rPh sb="26" eb="27">
      <t>モト</t>
    </rPh>
    <rPh sb="30" eb="32">
      <t>カキ</t>
    </rPh>
    <rPh sb="36" eb="38">
      <t>ジッセキ</t>
    </rPh>
    <rPh sb="39" eb="41">
      <t>ホウコク</t>
    </rPh>
    <phoneticPr fontId="2"/>
  </si>
  <si>
    <t>１　交付決定金額</t>
    <rPh sb="2" eb="6">
      <t>コウフケッテイ</t>
    </rPh>
    <rPh sb="6" eb="8">
      <t>キンガク</t>
    </rPh>
    <phoneticPr fontId="2"/>
  </si>
  <si>
    <t>２　事業経費</t>
    <rPh sb="2" eb="6">
      <t>ジギョウケイヒ</t>
    </rPh>
    <phoneticPr fontId="2"/>
  </si>
  <si>
    <t>４　助成金の種類</t>
    <rPh sb="2" eb="5">
      <t>ジョセイキン</t>
    </rPh>
    <rPh sb="6" eb="8">
      <t>シュルイ</t>
    </rPh>
    <phoneticPr fontId="2"/>
  </si>
  <si>
    <t>　　第20条各項による</t>
    <rPh sb="2" eb="3">
      <t>ダイ</t>
    </rPh>
    <rPh sb="5" eb="6">
      <t>ジョウ</t>
    </rPh>
    <rPh sb="6" eb="8">
      <t>カクコウ</t>
    </rPh>
    <phoneticPr fontId="2"/>
  </si>
  <si>
    <t>第17号様式（第22条関係）</t>
    <phoneticPr fontId="2"/>
  </si>
  <si>
    <t>（法人にあっては名称、主たる事務所の所在地および代表者の氏名）</t>
    <rPh sb="1" eb="3">
      <t>ホウジン</t>
    </rPh>
    <rPh sb="8" eb="10">
      <t>メイショウ</t>
    </rPh>
    <rPh sb="11" eb="12">
      <t>シュ</t>
    </rPh>
    <rPh sb="14" eb="17">
      <t>ジムショ</t>
    </rPh>
    <rPh sb="18" eb="21">
      <t>ショザイチ</t>
    </rPh>
    <rPh sb="24" eb="27">
      <t>ダイヒョウシャ</t>
    </rPh>
    <rPh sb="28" eb="30">
      <t>シメイ</t>
    </rPh>
    <phoneticPr fontId="2"/>
  </si>
  <si>
    <t>耐震化促進事業助成金受領委任届</t>
    <rPh sb="0" eb="3">
      <t>タイシンカ</t>
    </rPh>
    <rPh sb="3" eb="5">
      <t>ソクシン</t>
    </rPh>
    <rPh sb="5" eb="7">
      <t>ジギョウ</t>
    </rPh>
    <rPh sb="7" eb="10">
      <t>ジョセイキン</t>
    </rPh>
    <rPh sb="10" eb="15">
      <t>ジュリョウイニントドケ</t>
    </rPh>
    <phoneticPr fontId="2"/>
  </si>
  <si>
    <t>　　　　　年　　月　　日付け　　　　第　　　　号をもって助成金の額確定を受けましたが、助成金の請求および受領を委任したいので、練馬区耐震化促進事業助成要綱第22条第２項の規定に基づき、請求書を添えて下記のとおり届け出ます。
　なお、耐震改修工事等に要した経費の支払いが完了したときは、速やかに、当該支払いを証する書類を提出します。</t>
    <rPh sb="5" eb="6">
      <t>ネン</t>
    </rPh>
    <rPh sb="8" eb="9">
      <t>ツキ</t>
    </rPh>
    <rPh sb="11" eb="12">
      <t>ニチ</t>
    </rPh>
    <rPh sb="12" eb="13">
      <t>ヅ</t>
    </rPh>
    <rPh sb="18" eb="19">
      <t>ダイ</t>
    </rPh>
    <rPh sb="23" eb="24">
      <t>ゴウ</t>
    </rPh>
    <rPh sb="28" eb="31">
      <t>ジョセイキン</t>
    </rPh>
    <rPh sb="32" eb="35">
      <t>ガクカクテイ</t>
    </rPh>
    <rPh sb="36" eb="37">
      <t>ウ</t>
    </rPh>
    <rPh sb="43" eb="46">
      <t>ジョセイキン</t>
    </rPh>
    <rPh sb="47" eb="49">
      <t>セイキュウ</t>
    </rPh>
    <rPh sb="52" eb="54">
      <t>ジュリョウ</t>
    </rPh>
    <rPh sb="55" eb="57">
      <t>イニン</t>
    </rPh>
    <rPh sb="63" eb="66">
      <t>ネリマク</t>
    </rPh>
    <rPh sb="66" eb="69">
      <t>タイシンカ</t>
    </rPh>
    <rPh sb="69" eb="77">
      <t>ソクシンジギョウジョセイヨウコウ</t>
    </rPh>
    <rPh sb="77" eb="78">
      <t>ダイ</t>
    </rPh>
    <rPh sb="80" eb="81">
      <t>ジョウ</t>
    </rPh>
    <rPh sb="81" eb="82">
      <t>ダイ</t>
    </rPh>
    <rPh sb="83" eb="84">
      <t>コウ</t>
    </rPh>
    <rPh sb="85" eb="87">
      <t>キテイ</t>
    </rPh>
    <rPh sb="88" eb="89">
      <t>モト</t>
    </rPh>
    <rPh sb="92" eb="95">
      <t>セイキュウショ</t>
    </rPh>
    <rPh sb="96" eb="97">
      <t>ソ</t>
    </rPh>
    <rPh sb="99" eb="101">
      <t>カキ</t>
    </rPh>
    <rPh sb="105" eb="106">
      <t>トド</t>
    </rPh>
    <rPh sb="107" eb="108">
      <t>デ</t>
    </rPh>
    <rPh sb="116" eb="123">
      <t>タイシンカイシュウコウジトウ</t>
    </rPh>
    <rPh sb="124" eb="125">
      <t>ヨウ</t>
    </rPh>
    <rPh sb="127" eb="129">
      <t>ケイヒ</t>
    </rPh>
    <rPh sb="130" eb="132">
      <t>シハラ</t>
    </rPh>
    <rPh sb="134" eb="136">
      <t>カンリョウ</t>
    </rPh>
    <rPh sb="142" eb="143">
      <t>スミ</t>
    </rPh>
    <rPh sb="147" eb="149">
      <t>トウガイ</t>
    </rPh>
    <rPh sb="149" eb="151">
      <t>シハラ</t>
    </rPh>
    <rPh sb="153" eb="154">
      <t>ショウ</t>
    </rPh>
    <rPh sb="156" eb="158">
      <t>ショルイ</t>
    </rPh>
    <rPh sb="159" eb="161">
      <t>テイシュツ</t>
    </rPh>
    <phoneticPr fontId="2"/>
  </si>
  <si>
    <t>２　受任者から申請者への請求金額</t>
    <rPh sb="2" eb="5">
      <t>ジュニンシャ</t>
    </rPh>
    <rPh sb="7" eb="10">
      <t>シンセイシャ</t>
    </rPh>
    <rPh sb="12" eb="16">
      <t>セイキュウキンガク</t>
    </rPh>
    <phoneticPr fontId="2"/>
  </si>
  <si>
    <t>　⑴　区から受任者へ支払う金額</t>
    <rPh sb="3" eb="4">
      <t>ク</t>
    </rPh>
    <rPh sb="6" eb="9">
      <t>ジュニンシャ</t>
    </rPh>
    <rPh sb="10" eb="12">
      <t>シハラ</t>
    </rPh>
    <rPh sb="13" eb="15">
      <t>キンガク</t>
    </rPh>
    <phoneticPr fontId="2"/>
  </si>
  <si>
    <t>　⑵　申請者から受任者へ支払う金額</t>
    <rPh sb="3" eb="6">
      <t>シンセイシャ</t>
    </rPh>
    <rPh sb="8" eb="11">
      <t>ジュニンシャ</t>
    </rPh>
    <rPh sb="12" eb="14">
      <t>シハラ</t>
    </rPh>
    <rPh sb="15" eb="17">
      <t>キンガク</t>
    </rPh>
    <phoneticPr fontId="2"/>
  </si>
  <si>
    <t>３　受任者（助成金受任者）</t>
    <rPh sb="2" eb="5">
      <t>ジュニンシャ</t>
    </rPh>
    <rPh sb="6" eb="9">
      <t>ジョセイキン</t>
    </rPh>
    <rPh sb="9" eb="12">
      <t>ジュニンシャ</t>
    </rPh>
    <phoneticPr fontId="2"/>
  </si>
  <si>
    <t>４　振込口座</t>
    <rPh sb="2" eb="6">
      <t>フリコミコウザ</t>
    </rPh>
    <phoneticPr fontId="2"/>
  </si>
  <si>
    <t>　住所</t>
    <rPh sb="1" eb="3">
      <t>ジュウショ</t>
    </rPh>
    <phoneticPr fontId="2"/>
  </si>
  <si>
    <t>　氏名</t>
    <rPh sb="1" eb="3">
      <t>シメイ</t>
    </rPh>
    <phoneticPr fontId="2"/>
  </si>
  <si>
    <t>　（法人にあっては名称、主たる事業所の所在地</t>
    <rPh sb="2" eb="4">
      <t>ホウジン</t>
    </rPh>
    <rPh sb="9" eb="11">
      <t>メイショウ</t>
    </rPh>
    <rPh sb="12" eb="13">
      <t>シュ</t>
    </rPh>
    <rPh sb="15" eb="18">
      <t>ジギョウショ</t>
    </rPh>
    <rPh sb="19" eb="22">
      <t>ショザイチ</t>
    </rPh>
    <phoneticPr fontId="2"/>
  </si>
  <si>
    <t>　および代表者の氏名）</t>
    <rPh sb="4" eb="7">
      <t>ダイヒョウシャ</t>
    </rPh>
    <rPh sb="8" eb="10">
      <t>シメイ</t>
    </rPh>
    <phoneticPr fontId="2"/>
  </si>
  <si>
    <t>　受任者から区に提出する請求書による</t>
    <rPh sb="1" eb="4">
      <t>ジュニンシャ</t>
    </rPh>
    <rPh sb="6" eb="7">
      <t>ク</t>
    </rPh>
    <rPh sb="8" eb="10">
      <t>テイシュツ</t>
    </rPh>
    <rPh sb="12" eb="15">
      <t>セイキュウショ</t>
    </rPh>
    <phoneticPr fontId="2"/>
  </si>
  <si>
    <t>受任者</t>
    <rPh sb="0" eb="3">
      <t>ジュニンシャ</t>
    </rPh>
    <phoneticPr fontId="2"/>
  </si>
  <si>
    <t>住所</t>
    <rPh sb="0" eb="2">
      <t>ジュウショ</t>
    </rPh>
    <phoneticPr fontId="2"/>
  </si>
  <si>
    <t>（法人にあっては名称、主たる事務所の所在地および代表者の氏名）</t>
    <phoneticPr fontId="2"/>
  </si>
  <si>
    <t>(a+b)</t>
    <phoneticPr fontId="2"/>
  </si>
  <si>
    <t>第19号様式（第25条関係）</t>
    <phoneticPr fontId="2"/>
  </si>
  <si>
    <t>財産処分承認申請書</t>
    <rPh sb="0" eb="9">
      <t>ザイサンショブンショウニンシンセイショ</t>
    </rPh>
    <phoneticPr fontId="2"/>
  </si>
  <si>
    <t>　練馬区耐震化促進事業助成要綱第25条第１項第１号の規定に基づき、関係図書を添えて下記のとおり申請します。</t>
    <rPh sb="1" eb="4">
      <t>ネリマク</t>
    </rPh>
    <rPh sb="4" eb="7">
      <t>タイシンカ</t>
    </rPh>
    <rPh sb="7" eb="15">
      <t>ソクシンジギョウジョセイヨウコウ</t>
    </rPh>
    <rPh sb="15" eb="16">
      <t>ダイ</t>
    </rPh>
    <rPh sb="18" eb="19">
      <t>ジョウ</t>
    </rPh>
    <rPh sb="19" eb="20">
      <t>ダイ</t>
    </rPh>
    <rPh sb="21" eb="22">
      <t>コウ</t>
    </rPh>
    <rPh sb="22" eb="23">
      <t>ダイ</t>
    </rPh>
    <rPh sb="24" eb="25">
      <t>ゴウ</t>
    </rPh>
    <rPh sb="26" eb="28">
      <t>キテイ</t>
    </rPh>
    <rPh sb="29" eb="30">
      <t>モト</t>
    </rPh>
    <rPh sb="33" eb="37">
      <t>カンケイトショ</t>
    </rPh>
    <rPh sb="38" eb="39">
      <t>ソ</t>
    </rPh>
    <rPh sb="41" eb="43">
      <t>カキ</t>
    </rPh>
    <rPh sb="47" eb="49">
      <t>シンセイ</t>
    </rPh>
    <phoneticPr fontId="2"/>
  </si>
  <si>
    <t>１　助成金受領額</t>
    <rPh sb="2" eb="7">
      <t>ジョセイキンジュリョウ</t>
    </rPh>
    <rPh sb="7" eb="8">
      <t>ガク</t>
    </rPh>
    <phoneticPr fontId="2"/>
  </si>
  <si>
    <t>２　助成事業完了年月日</t>
    <rPh sb="2" eb="11">
      <t>ジョセイジギョウカンリョウネンガッピ</t>
    </rPh>
    <phoneticPr fontId="2"/>
  </si>
  <si>
    <t>６　助成金返還額</t>
    <rPh sb="2" eb="8">
      <t>ジョセイキンヘンカンガク</t>
    </rPh>
    <phoneticPr fontId="2"/>
  </si>
  <si>
    <t>７　添付図書</t>
    <rPh sb="2" eb="6">
      <t>テンプトショ</t>
    </rPh>
    <phoneticPr fontId="2"/>
  </si>
  <si>
    <t>　　別紙（財産処分の内容）、配置図、平面図およびその他参考となる資料</t>
    <rPh sb="2" eb="4">
      <t>ベッシ</t>
    </rPh>
    <rPh sb="5" eb="9">
      <t>ザイサンショブン</t>
    </rPh>
    <rPh sb="10" eb="12">
      <t>ナイヨウ</t>
    </rPh>
    <rPh sb="14" eb="17">
      <t>ハイチズ</t>
    </rPh>
    <rPh sb="18" eb="21">
      <t>ヘイメンズ</t>
    </rPh>
    <rPh sb="26" eb="27">
      <t>タ</t>
    </rPh>
    <rPh sb="27" eb="29">
      <t>サンコウ</t>
    </rPh>
    <rPh sb="32" eb="34">
      <t>シリョウ</t>
    </rPh>
    <phoneticPr fontId="2"/>
  </si>
  <si>
    <t>財産処分の内容</t>
    <rPh sb="0" eb="4">
      <t>ザイサンショブン</t>
    </rPh>
    <rPh sb="5" eb="7">
      <t>ナイヨウ</t>
    </rPh>
    <phoneticPr fontId="2"/>
  </si>
  <si>
    <t>⑴　財産処分区分</t>
    <rPh sb="2" eb="8">
      <t>ザイサンショブンクブン</t>
    </rPh>
    <phoneticPr fontId="2"/>
  </si>
  <si>
    <t>⑵　財産処分の目的</t>
    <rPh sb="2" eb="6">
      <t>ザイサンショブン</t>
    </rPh>
    <rPh sb="7" eb="9">
      <t>モクテキ</t>
    </rPh>
    <phoneticPr fontId="2"/>
  </si>
  <si>
    <t>⑶　財産処分する理由</t>
    <rPh sb="2" eb="6">
      <t>ザイサンショブン</t>
    </rPh>
    <rPh sb="8" eb="10">
      <t>リユウ</t>
    </rPh>
    <phoneticPr fontId="2"/>
  </si>
  <si>
    <t>⑷　財産処分の期間</t>
    <rPh sb="2" eb="6">
      <t>ザイサンショブン</t>
    </rPh>
    <rPh sb="7" eb="9">
      <t>キカン</t>
    </rPh>
    <phoneticPr fontId="2"/>
  </si>
  <si>
    <t>　　開始日</t>
    <rPh sb="2" eb="5">
      <t>カイシビ</t>
    </rPh>
    <phoneticPr fontId="2"/>
  </si>
  <si>
    <t>終了日</t>
    <rPh sb="0" eb="3">
      <t>シュウリョウビ</t>
    </rPh>
    <phoneticPr fontId="2"/>
  </si>
  <si>
    <t>⑸　その他</t>
    <rPh sb="4" eb="5">
      <t>タ</t>
    </rPh>
    <phoneticPr fontId="2"/>
  </si>
  <si>
    <t>第20号様式（第25条関係）</t>
    <phoneticPr fontId="2"/>
  </si>
  <si>
    <t>財産処分報告書</t>
    <rPh sb="0" eb="2">
      <t>ザイサン</t>
    </rPh>
    <rPh sb="2" eb="4">
      <t>ショブン</t>
    </rPh>
    <rPh sb="4" eb="7">
      <t>ホウコクショ</t>
    </rPh>
    <phoneticPr fontId="2"/>
  </si>
  <si>
    <t>　練馬区耐震化促進事業助成要綱第25条第１項第２号の規定に基づき、関係図書を添えて下記のとおり申請します。</t>
    <rPh sb="1" eb="4">
      <t>ネリマク</t>
    </rPh>
    <rPh sb="4" eb="7">
      <t>タイシンカ</t>
    </rPh>
    <rPh sb="7" eb="15">
      <t>ソクシンジギョウジョセイヨウコウ</t>
    </rPh>
    <rPh sb="15" eb="16">
      <t>ダイ</t>
    </rPh>
    <rPh sb="18" eb="19">
      <t>ジョウ</t>
    </rPh>
    <rPh sb="19" eb="20">
      <t>ダイ</t>
    </rPh>
    <rPh sb="21" eb="22">
      <t>コウ</t>
    </rPh>
    <rPh sb="22" eb="23">
      <t>ダイ</t>
    </rPh>
    <rPh sb="24" eb="25">
      <t>ゴウ</t>
    </rPh>
    <rPh sb="26" eb="28">
      <t>キテイ</t>
    </rPh>
    <rPh sb="29" eb="30">
      <t>モト</t>
    </rPh>
    <rPh sb="33" eb="37">
      <t>カンケイトショ</t>
    </rPh>
    <rPh sb="38" eb="39">
      <t>ソ</t>
    </rPh>
    <rPh sb="41" eb="43">
      <t>カキ</t>
    </rPh>
    <rPh sb="47" eb="49">
      <t>シンセイ</t>
    </rPh>
    <phoneticPr fontId="2"/>
  </si>
  <si>
    <t>全体設計承認申請書（第１号様式）</t>
    <rPh sb="0" eb="9">
      <t>ゼンタイセッケイショウニンシンセイショ</t>
    </rPh>
    <rPh sb="10" eb="11">
      <t>ダイ</t>
    </rPh>
    <rPh sb="12" eb="13">
      <t>ゴウ</t>
    </rPh>
    <rPh sb="13" eb="15">
      <t>ヨウシキ</t>
    </rPh>
    <phoneticPr fontId="2"/>
  </si>
  <si>
    <t>全体設計変更承認申請書（第３号様式）</t>
    <rPh sb="0" eb="4">
      <t>ゼンタイセッケイ</t>
    </rPh>
    <rPh sb="4" eb="11">
      <t>ヘンコウショウニンシンセイショ</t>
    </rPh>
    <rPh sb="12" eb="13">
      <t>ダイ</t>
    </rPh>
    <rPh sb="14" eb="15">
      <t>ゴウ</t>
    </rPh>
    <rPh sb="15" eb="17">
      <t>ヨウシキ</t>
    </rPh>
    <phoneticPr fontId="2"/>
  </si>
  <si>
    <t>助成金交付申請書（第５号様式）</t>
    <rPh sb="0" eb="3">
      <t>ジョセイキン</t>
    </rPh>
    <rPh sb="3" eb="8">
      <t>コウフシンセイショ</t>
    </rPh>
    <rPh sb="9" eb="10">
      <t>ダイ</t>
    </rPh>
    <rPh sb="11" eb="14">
      <t>ゴウヨウシキ</t>
    </rPh>
    <phoneticPr fontId="2"/>
  </si>
  <si>
    <t>助成金変更申請書（第８号様式）</t>
    <rPh sb="0" eb="3">
      <t>ジョセイキン</t>
    </rPh>
    <rPh sb="3" eb="8">
      <t>ヘンコウシンセイショ</t>
    </rPh>
    <rPh sb="9" eb="10">
      <t>ダイ</t>
    </rPh>
    <rPh sb="11" eb="14">
      <t>ゴウヨウシキ</t>
    </rPh>
    <phoneticPr fontId="2"/>
  </si>
  <si>
    <t>助成金交付申請取下届（第10号様式）</t>
    <phoneticPr fontId="2"/>
  </si>
  <si>
    <t>評定申請書（第11号様式）</t>
    <phoneticPr fontId="2"/>
  </si>
  <si>
    <t>検査等申請書（第13号様式）</t>
    <phoneticPr fontId="2"/>
  </si>
  <si>
    <t>実績報告書（第15号様式）</t>
    <phoneticPr fontId="2"/>
  </si>
  <si>
    <t>助成金受領委任届（第17号様式）</t>
    <phoneticPr fontId="2"/>
  </si>
  <si>
    <t>財産処分承認申請書（第19号様式）</t>
    <phoneticPr fontId="2"/>
  </si>
  <si>
    <t>財産処分報告書（第20号様式）</t>
    <phoneticPr fontId="2"/>
  </si>
  <si>
    <t>耐震化促進事業全体設計変更承認申請書</t>
    <rPh sb="0" eb="3">
      <t>タイシンカ</t>
    </rPh>
    <rPh sb="3" eb="5">
      <t>ソクシン</t>
    </rPh>
    <rPh sb="5" eb="7">
      <t>ジギョウ</t>
    </rPh>
    <rPh sb="7" eb="9">
      <t>ゼンタイ</t>
    </rPh>
    <rPh sb="9" eb="11">
      <t>セッケイ</t>
    </rPh>
    <rPh sb="11" eb="13">
      <t>ヘンコウ</t>
    </rPh>
    <rPh sb="13" eb="15">
      <t>ショウニン</t>
    </rPh>
    <rPh sb="15" eb="18">
      <t>シンセイショ</t>
    </rPh>
    <phoneticPr fontId="2"/>
  </si>
  <si>
    <t>耐震化促進事業助成金変更申請書</t>
    <rPh sb="0" eb="3">
      <t>タイシンカ</t>
    </rPh>
    <rPh sb="3" eb="5">
      <t>ソクシン</t>
    </rPh>
    <rPh sb="5" eb="7">
      <t>ジギョウ</t>
    </rPh>
    <rPh sb="7" eb="10">
      <t>ジョセイキン</t>
    </rPh>
    <rPh sb="10" eb="12">
      <t>ヘンコウ</t>
    </rPh>
    <rPh sb="12" eb="15">
      <t>シンセイショ</t>
    </rPh>
    <phoneticPr fontId="2"/>
  </si>
  <si>
    <t>耐震化促進事業助成金交付申請取下届</t>
    <rPh sb="0" eb="3">
      <t>タイシンカ</t>
    </rPh>
    <rPh sb="3" eb="5">
      <t>ソクシン</t>
    </rPh>
    <rPh sb="5" eb="7">
      <t>ジギョウ</t>
    </rPh>
    <rPh sb="7" eb="10">
      <t>ジョセイキン</t>
    </rPh>
    <rPh sb="10" eb="12">
      <t>コウフ</t>
    </rPh>
    <rPh sb="12" eb="14">
      <t>シンセイ</t>
    </rPh>
    <rPh sb="14" eb="15">
      <t>トリ</t>
    </rPh>
    <rPh sb="15" eb="16">
      <t>シタ</t>
    </rPh>
    <rPh sb="16" eb="17">
      <t>トドケ</t>
    </rPh>
    <phoneticPr fontId="2"/>
  </si>
  <si>
    <t>耐震化促進事業工事検査等申請書</t>
    <rPh sb="0" eb="7">
      <t>タイシンカソクシンジギョウ</t>
    </rPh>
    <rPh sb="7" eb="12">
      <t>コウジケンサトウ</t>
    </rPh>
    <rPh sb="12" eb="15">
      <t>シンセイショ</t>
    </rPh>
    <phoneticPr fontId="2"/>
  </si>
  <si>
    <r>
      <t>　</t>
    </r>
    <r>
      <rPr>
        <sz val="10.5"/>
        <color theme="1"/>
        <rFont val="ＭＳ 明朝"/>
        <family val="1"/>
        <charset val="128"/>
      </rPr>
      <t>練馬区</t>
    </r>
    <r>
      <rPr>
        <sz val="10.5"/>
        <rFont val="ＭＳ 明朝"/>
        <family val="1"/>
        <charset val="128"/>
      </rPr>
      <t>耐震化促進事業助成要綱第18条第　項の規定に基づき、耐震計画評定を受けたいので、関係図書を添えて下記のとおり申請します。</t>
    </r>
    <rPh sb="1" eb="4">
      <t>ネリマク</t>
    </rPh>
    <rPh sb="4" eb="7">
      <t>タイシンカ</t>
    </rPh>
    <rPh sb="7" eb="15">
      <t>ソクシンジギョウジョセイヨウコウ</t>
    </rPh>
    <rPh sb="15" eb="16">
      <t>ダイ</t>
    </rPh>
    <rPh sb="18" eb="19">
      <t>ジョウ</t>
    </rPh>
    <rPh sb="19" eb="20">
      <t>ダイ</t>
    </rPh>
    <rPh sb="21" eb="22">
      <t>コウ</t>
    </rPh>
    <rPh sb="23" eb="25">
      <t>キテイ</t>
    </rPh>
    <rPh sb="26" eb="27">
      <t>モト</t>
    </rPh>
    <rPh sb="30" eb="34">
      <t>タイシンケイカク</t>
    </rPh>
    <rPh sb="34" eb="36">
      <t>ヒョウテイ</t>
    </rPh>
    <rPh sb="37" eb="38">
      <t>ウ</t>
    </rPh>
    <rPh sb="49" eb="50">
      <t>ソ</t>
    </rPh>
    <rPh sb="52" eb="54">
      <t>カキ</t>
    </rPh>
    <rPh sb="58" eb="60">
      <t>シンセイ</t>
    </rPh>
    <phoneticPr fontId="2"/>
  </si>
  <si>
    <t>　練馬区耐震化促進事業助成要綱第19条第２項の規定に基づき、耐震改修工事または簡易補強工事の検査等を受けたいので、関係図書を添えて下記のとおり申請します。</t>
    <rPh sb="1" eb="4">
      <t>ネリマク</t>
    </rPh>
    <rPh sb="4" eb="7">
      <t>タイシンカ</t>
    </rPh>
    <rPh sb="7" eb="15">
      <t>ソクシンジギョウジョセイヨウコウ</t>
    </rPh>
    <rPh sb="15" eb="16">
      <t>ダイ</t>
    </rPh>
    <rPh sb="18" eb="19">
      <t>ジョウ</t>
    </rPh>
    <rPh sb="19" eb="20">
      <t>ダイ</t>
    </rPh>
    <rPh sb="21" eb="22">
      <t>コウ</t>
    </rPh>
    <rPh sb="23" eb="25">
      <t>キテイ</t>
    </rPh>
    <rPh sb="26" eb="27">
      <t>モト</t>
    </rPh>
    <rPh sb="30" eb="36">
      <t>タイシンカイシュウコウジ</t>
    </rPh>
    <rPh sb="39" eb="45">
      <t>カンイホキョウコウジ</t>
    </rPh>
    <rPh sb="46" eb="49">
      <t>ケンサトウ</t>
    </rPh>
    <rPh sb="50" eb="51">
      <t>ウ</t>
    </rPh>
    <rPh sb="62" eb="63">
      <t>ソ</t>
    </rPh>
    <rPh sb="65" eb="67">
      <t>カキ</t>
    </rPh>
    <rPh sb="71" eb="73">
      <t>シンセイ</t>
    </rPh>
    <phoneticPr fontId="2"/>
  </si>
  <si>
    <t>　　実施設計または補強計画に関し作成した図面、書類一式　３部</t>
    <rPh sb="2" eb="6">
      <t>ジッシセッケイ</t>
    </rPh>
    <rPh sb="9" eb="11">
      <t>ホキョウ</t>
    </rPh>
    <rPh sb="11" eb="13">
      <t>ケイカク</t>
    </rPh>
    <rPh sb="14" eb="15">
      <t>カン</t>
    </rPh>
    <rPh sb="16" eb="18">
      <t>サクセイ</t>
    </rPh>
    <rPh sb="20" eb="22">
      <t>ズメン</t>
    </rPh>
    <rPh sb="23" eb="27">
      <t>ショルイイッシキ</t>
    </rPh>
    <rPh sb="29" eb="30">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</si>
</sst>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quot;年&quot;"/>
    <numFmt numFmtId="178" formatCode="#&quot;月&quot;"/>
    <numFmt numFmtId="179" formatCode="#&quot;階&quot;"/>
    <numFmt numFmtId="180" formatCode="##&quot;号&quot;"/>
    <numFmt numFmtId="181" formatCode="##&quot;番&quot;"/>
    <numFmt numFmtId="182" formatCode="###&quot;丁&quot;&quot;目&quot;\(&quot;番&quot;&quot;地&quot;\)"/>
    <numFmt numFmtId="183" formatCode="00"/>
    <numFmt numFmtId="184" formatCode="000000"/>
    <numFmt numFmtId="185" formatCode="0_ "/>
    <numFmt numFmtId="186" formatCode="###,###.##&quot;㎡&quot;"/>
    <numFmt numFmtId="187" formatCode="#&quot;日&quot;"/>
    <numFmt numFmtId="188" formatCode="###&quot;丁目&quot;"/>
  </numFmts>
  <fonts count="3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000000"/>
      <name val="ＭＳ Ｐゴシック"/>
      <family val="3"/>
      <charset val="128"/>
      <scheme val="minor"/>
    </font>
    <font>
      <sz val="11"/>
      <color rgb="FF000000"/>
      <name val="ＭＳ Ｐゴシック"/>
      <family val="3"/>
      <charset val="128"/>
    </font>
    <font>
      <sz val="11"/>
      <color rgb="FFFF0000"/>
      <name val="ＭＳ Ｐゴシック"/>
      <family val="3"/>
      <charset val="128"/>
    </font>
    <font>
      <sz val="11"/>
      <name val="ＭＳ Ｐゴシック"/>
      <family val="3"/>
      <charset val="128"/>
      <scheme val="minor"/>
    </font>
    <font>
      <sz val="8"/>
      <name val="ＭＳ Ｐゴシック"/>
      <family val="3"/>
      <charset val="128"/>
    </font>
    <font>
      <i/>
      <sz val="11"/>
      <name val="ＭＳ Ｐゴシック"/>
      <family val="3"/>
      <charset val="128"/>
    </font>
    <font>
      <b/>
      <sz val="11"/>
      <name val="ＭＳ Ｐゴシック"/>
      <family val="3"/>
      <charset val="128"/>
    </font>
    <font>
      <sz val="11"/>
      <name val="ＭＳ 明朝"/>
      <family val="1"/>
      <charset val="128"/>
    </font>
    <font>
      <sz val="6"/>
      <name val="ＭＳ Ｐゴシック"/>
      <family val="3"/>
      <charset val="128"/>
      <scheme val="minor"/>
    </font>
    <font>
      <u/>
      <sz val="11"/>
      <color theme="10"/>
      <name val="ＭＳ Ｐゴシック"/>
      <family val="3"/>
      <charset val="128"/>
    </font>
    <font>
      <sz val="14"/>
      <name val="ＭＳ 明朝"/>
      <family val="1"/>
      <charset val="128"/>
    </font>
    <font>
      <sz val="9"/>
      <color rgb="FF000000"/>
      <name val="ＭＳ Ｐゴシック"/>
      <family val="3"/>
      <charset val="128"/>
      <scheme val="minor"/>
    </font>
    <font>
      <sz val="8"/>
      <color rgb="FF000000"/>
      <name val="ＭＳ Ｐゴシック"/>
      <family val="3"/>
      <charset val="128"/>
      <scheme val="minor"/>
    </font>
    <font>
      <sz val="10"/>
      <name val="ＭＳ 明朝"/>
      <family val="1"/>
      <charset val="128"/>
    </font>
    <font>
      <sz val="10.5"/>
      <name val="ＭＳ 明朝"/>
      <family val="1"/>
      <charset val="128"/>
    </font>
    <font>
      <sz val="12"/>
      <name val="ＭＳ 明朝"/>
      <family val="1"/>
      <charset val="128"/>
    </font>
    <font>
      <sz val="11"/>
      <color rgb="FFFF0000"/>
      <name val="ＭＳ 明朝"/>
      <family val="1"/>
      <charset val="128"/>
    </font>
    <font>
      <sz val="10"/>
      <color rgb="FFFF0000"/>
      <name val="ＭＳ 明朝"/>
      <family val="1"/>
      <charset val="128"/>
    </font>
    <font>
      <sz val="12"/>
      <color rgb="FFFF0000"/>
      <name val="ＭＳ 明朝"/>
      <family val="1"/>
      <charset val="128"/>
    </font>
    <font>
      <sz val="18"/>
      <name val="ＭＳ 明朝"/>
      <family val="1"/>
      <charset val="128"/>
    </font>
    <font>
      <sz val="8.5"/>
      <name val="ＭＳ 明朝"/>
      <family val="1"/>
      <charset val="128"/>
    </font>
    <font>
      <sz val="8"/>
      <name val="ＭＳ 明朝"/>
      <family val="1"/>
      <charset val="128"/>
    </font>
    <font>
      <b/>
      <sz val="9"/>
      <color indexed="81"/>
      <name val="MS P ゴシック"/>
      <family val="3"/>
      <charset val="128"/>
    </font>
    <font>
      <sz val="9"/>
      <color indexed="81"/>
      <name val="MS P ゴシック"/>
      <family val="3"/>
      <charset val="128"/>
    </font>
    <font>
      <sz val="10.5"/>
      <color theme="1"/>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thin">
        <color indexed="64"/>
      </top>
      <bottom style="medium">
        <color indexed="64"/>
      </bottom>
      <diagonal/>
    </border>
    <border>
      <left/>
      <right/>
      <top/>
      <bottom style="hair">
        <color auto="1"/>
      </bottom>
      <diagonal/>
    </border>
    <border>
      <left style="thin">
        <color indexed="64"/>
      </left>
      <right style="medium">
        <color indexed="64"/>
      </right>
      <top/>
      <bottom style="thin">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12">
    <xf numFmtId="0" fontId="0" fillId="0" borderId="0"/>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5" fillId="0" borderId="0"/>
    <xf numFmtId="0" fontId="5" fillId="0" borderId="0"/>
    <xf numFmtId="0" fontId="1" fillId="0" borderId="0">
      <alignment vertical="center"/>
    </xf>
    <xf numFmtId="0" fontId="6" fillId="0" borderId="0">
      <alignment vertical="center"/>
    </xf>
    <xf numFmtId="0" fontId="7" fillId="0" borderId="0">
      <alignment vertical="center"/>
    </xf>
    <xf numFmtId="0" fontId="16" fillId="0" borderId="0" applyNumberFormat="0" applyFill="0" applyBorder="0" applyAlignment="0" applyProtection="0"/>
  </cellStyleXfs>
  <cellXfs count="297">
    <xf numFmtId="0" fontId="0" fillId="0" borderId="0" xfId="0"/>
    <xf numFmtId="0" fontId="22" fillId="0" borderId="0" xfId="0" applyFont="1" applyAlignment="1" applyProtection="1">
      <alignment vertical="center"/>
      <protection locked="0"/>
    </xf>
    <xf numFmtId="0" fontId="14" fillId="0" borderId="0" xfId="0" applyFont="1" applyAlignment="1" applyProtection="1">
      <alignment vertical="center"/>
      <protection locked="0"/>
    </xf>
    <xf numFmtId="0" fontId="21" fillId="0" borderId="4" xfId="0" applyFont="1" applyBorder="1" applyAlignment="1" applyProtection="1">
      <alignment vertical="center"/>
      <protection locked="0"/>
    </xf>
    <xf numFmtId="0" fontId="21" fillId="0" borderId="2" xfId="0" applyFont="1" applyBorder="1" applyAlignment="1" applyProtection="1">
      <alignment vertical="center"/>
      <protection locked="0"/>
    </xf>
    <xf numFmtId="0" fontId="21" fillId="0" borderId="7" xfId="0" applyFont="1" applyBorder="1" applyAlignment="1" applyProtection="1">
      <alignment vertical="center"/>
      <protection locked="0"/>
    </xf>
    <xf numFmtId="177" fontId="7" fillId="2" borderId="29" xfId="10" applyNumberFormat="1" applyFill="1" applyBorder="1" applyAlignment="1" applyProtection="1">
      <alignment horizontal="center" vertical="center"/>
      <protection locked="0"/>
    </xf>
    <xf numFmtId="178" fontId="7" fillId="2" borderId="29" xfId="10" applyNumberFormat="1" applyFill="1" applyBorder="1" applyAlignment="1" applyProtection="1">
      <alignment horizontal="center" vertical="center"/>
      <protection locked="0"/>
    </xf>
    <xf numFmtId="187" fontId="7" fillId="2" borderId="34" xfId="10" applyNumberFormat="1" applyFill="1" applyBorder="1" applyAlignment="1" applyProtection="1">
      <alignment horizontal="center" vertical="center"/>
      <protection locked="0"/>
    </xf>
    <xf numFmtId="188" fontId="7" fillId="2" borderId="1" xfId="10" applyNumberFormat="1" applyFill="1" applyBorder="1" applyAlignment="1" applyProtection="1">
      <alignment horizontal="center" vertical="center"/>
      <protection locked="0"/>
    </xf>
    <xf numFmtId="181" fontId="7" fillId="2" borderId="1" xfId="10" applyNumberFormat="1" applyFill="1" applyBorder="1" applyAlignment="1" applyProtection="1">
      <alignment horizontal="center" vertical="center"/>
      <protection locked="0"/>
    </xf>
    <xf numFmtId="180" fontId="7" fillId="2" borderId="10" xfId="10" applyNumberFormat="1" applyFill="1" applyBorder="1" applyAlignment="1" applyProtection="1">
      <alignment horizontal="center" vertical="center"/>
      <protection locked="0"/>
    </xf>
    <xf numFmtId="0" fontId="7" fillId="2" borderId="11" xfId="10" applyFill="1" applyBorder="1" applyAlignment="1" applyProtection="1">
      <alignment horizontal="center" vertical="center"/>
      <protection locked="0"/>
    </xf>
    <xf numFmtId="177" fontId="7" fillId="2" borderId="32" xfId="10" applyNumberFormat="1" applyFill="1" applyBorder="1" applyAlignment="1" applyProtection="1">
      <alignment horizontal="center" vertical="center"/>
      <protection locked="0"/>
    </xf>
    <xf numFmtId="178" fontId="7" fillId="2" borderId="14" xfId="10" applyNumberFormat="1" applyFill="1" applyBorder="1" applyAlignment="1" applyProtection="1">
      <alignment horizontal="center" vertical="center"/>
      <protection locked="0"/>
    </xf>
    <xf numFmtId="0" fontId="9" fillId="0" borderId="0" xfId="0" applyFont="1" applyAlignment="1">
      <alignment horizontal="left" vertical="center"/>
    </xf>
    <xf numFmtId="0" fontId="1" fillId="0" borderId="0" xfId="0" applyFont="1"/>
    <xf numFmtId="0" fontId="13" fillId="2" borderId="0" xfId="0" applyFont="1" applyFill="1" applyAlignment="1">
      <alignment vertical="center"/>
    </xf>
    <xf numFmtId="0" fontId="0" fillId="2" borderId="0" xfId="0" applyFill="1"/>
    <xf numFmtId="0" fontId="0" fillId="0" borderId="0" xfId="0" applyAlignment="1">
      <alignment horizontal="right"/>
    </xf>
    <xf numFmtId="0" fontId="0" fillId="0" borderId="0" xfId="0" applyAlignment="1">
      <alignment vertical="center"/>
    </xf>
    <xf numFmtId="0" fontId="12" fillId="0" borderId="0" xfId="9" applyFont="1" applyAlignment="1">
      <alignment horizontal="right" vertical="center"/>
    </xf>
    <xf numFmtId="0" fontId="16" fillId="0" borderId="0" xfId="11" applyAlignment="1" applyProtection="1">
      <alignment horizontal="left"/>
    </xf>
    <xf numFmtId="0" fontId="16" fillId="0" borderId="0" xfId="11" applyAlignment="1" applyProtection="1">
      <alignment horizontal="left" vertical="center"/>
    </xf>
    <xf numFmtId="0" fontId="16" fillId="0" borderId="0" xfId="11" applyAlignment="1" applyProtection="1">
      <alignment shrinkToFit="1"/>
    </xf>
    <xf numFmtId="0" fontId="16" fillId="0" borderId="0" xfId="11" applyProtection="1"/>
    <xf numFmtId="0" fontId="12" fillId="0" borderId="0" xfId="9" applyFont="1" applyAlignment="1">
      <alignment horizontal="right" vertical="center" shrinkToFit="1"/>
    </xf>
    <xf numFmtId="0" fontId="0" fillId="0" borderId="0" xfId="0" applyAlignment="1">
      <alignment horizontal="left"/>
    </xf>
    <xf numFmtId="185" fontId="0" fillId="0" borderId="0" xfId="0" applyNumberFormat="1" applyAlignment="1">
      <alignment shrinkToFit="1"/>
    </xf>
    <xf numFmtId="0" fontId="0" fillId="0" borderId="0" xfId="0" applyAlignment="1">
      <alignment horizontal="center" vertical="center" shrinkToFit="1"/>
    </xf>
    <xf numFmtId="0" fontId="0" fillId="0" borderId="0" xfId="0" applyAlignment="1">
      <alignment shrinkToFit="1"/>
    </xf>
    <xf numFmtId="0" fontId="0" fillId="0" borderId="0" xfId="0" applyAlignment="1">
      <alignment horizontal="center"/>
    </xf>
    <xf numFmtId="0" fontId="4" fillId="0" borderId="0" xfId="0" applyFont="1" applyAlignment="1">
      <alignment shrinkToFit="1"/>
    </xf>
    <xf numFmtId="0" fontId="4" fillId="0" borderId="0" xfId="0" applyFont="1" applyAlignment="1">
      <alignment horizontal="center"/>
    </xf>
    <xf numFmtId="0" fontId="4" fillId="0" borderId="0" xfId="0" applyFont="1" applyAlignment="1">
      <alignment horizontal="right"/>
    </xf>
    <xf numFmtId="0" fontId="7" fillId="0" borderId="0" xfId="10" applyAlignment="1">
      <alignment horizontal="center" vertical="center"/>
    </xf>
    <xf numFmtId="0" fontId="19" fillId="0" borderId="0" xfId="10" applyFont="1" applyAlignment="1">
      <alignment horizontal="left" vertical="center"/>
    </xf>
    <xf numFmtId="183" fontId="0" fillId="0" borderId="0" xfId="0" applyNumberFormat="1" applyAlignment="1">
      <alignment horizontal="right"/>
    </xf>
    <xf numFmtId="0" fontId="11" fillId="0" borderId="0" xfId="0" applyFont="1"/>
    <xf numFmtId="0" fontId="4" fillId="0" borderId="0" xfId="0" applyFont="1" applyAlignment="1">
      <alignment horizontal="center" shrinkToFit="1"/>
    </xf>
    <xf numFmtId="0" fontId="4" fillId="0" borderId="0" xfId="0" applyFont="1" applyAlignment="1">
      <alignment horizontal="right" shrinkToFit="1"/>
    </xf>
    <xf numFmtId="0" fontId="4" fillId="0" borderId="0" xfId="0" applyFont="1"/>
    <xf numFmtId="0" fontId="0" fillId="0" borderId="1" xfId="0" applyBorder="1"/>
    <xf numFmtId="0" fontId="0" fillId="0" borderId="5" xfId="0" applyBorder="1"/>
    <xf numFmtId="0" fontId="10" fillId="0" borderId="0" xfId="10" applyFont="1" applyAlignment="1">
      <alignment horizontal="center" vertical="center" shrinkToFit="1"/>
    </xf>
    <xf numFmtId="0" fontId="18" fillId="0" borderId="0" xfId="10" applyFont="1" applyAlignment="1">
      <alignment horizontal="right" vertical="center"/>
    </xf>
    <xf numFmtId="184" fontId="0" fillId="0" borderId="0" xfId="0" applyNumberFormat="1" applyAlignment="1">
      <alignment horizontal="right"/>
    </xf>
    <xf numFmtId="0" fontId="4" fillId="0" borderId="0" xfId="0" applyFont="1" applyAlignment="1">
      <alignment horizontal="left" vertical="center"/>
    </xf>
    <xf numFmtId="182" fontId="0" fillId="0" borderId="0" xfId="0" applyNumberFormat="1"/>
    <xf numFmtId="1" fontId="0" fillId="0" borderId="0" xfId="0" applyNumberFormat="1" applyAlignment="1">
      <alignment horizontal="right"/>
    </xf>
    <xf numFmtId="0" fontId="7" fillId="0" borderId="0" xfId="10" applyAlignment="1">
      <alignment horizontal="right" vertical="center"/>
    </xf>
    <xf numFmtId="176" fontId="7" fillId="0" borderId="0" xfId="10" applyNumberFormat="1" applyAlignment="1">
      <alignment horizontal="right" vertical="center"/>
    </xf>
    <xf numFmtId="0" fontId="7" fillId="0" borderId="0" xfId="10">
      <alignment vertical="center"/>
    </xf>
    <xf numFmtId="0" fontId="0" fillId="0" borderId="4" xfId="0" applyBorder="1"/>
    <xf numFmtId="0" fontId="3" fillId="0" borderId="0" xfId="0" applyFont="1" applyAlignment="1">
      <alignment horizontal="right"/>
    </xf>
    <xf numFmtId="0" fontId="21" fillId="0" borderId="2" xfId="0" applyFont="1" applyBorder="1" applyAlignment="1">
      <alignment vertical="center"/>
    </xf>
    <xf numFmtId="0" fontId="21" fillId="0" borderId="7" xfId="0" applyFont="1" applyBorder="1" applyAlignment="1">
      <alignment vertical="center"/>
    </xf>
    <xf numFmtId="0" fontId="22" fillId="0" borderId="7" xfId="0" applyFont="1" applyBorder="1" applyAlignment="1">
      <alignment vertical="center"/>
    </xf>
    <xf numFmtId="0" fontId="21" fillId="0" borderId="7" xfId="0" applyFont="1" applyBorder="1" applyAlignment="1">
      <alignment vertical="top" wrapText="1"/>
    </xf>
    <xf numFmtId="0" fontId="22" fillId="0" borderId="3" xfId="0" applyFont="1" applyBorder="1" applyAlignment="1">
      <alignment vertical="center"/>
    </xf>
    <xf numFmtId="0" fontId="22" fillId="0" borderId="0" xfId="0" applyFont="1" applyAlignment="1">
      <alignment vertical="center"/>
    </xf>
    <xf numFmtId="0" fontId="21" fillId="0" borderId="5" xfId="0" applyFont="1" applyBorder="1" applyAlignment="1">
      <alignment vertical="center"/>
    </xf>
    <xf numFmtId="0" fontId="21" fillId="0" borderId="0" xfId="0" applyFont="1" applyAlignment="1">
      <alignment vertical="center"/>
    </xf>
    <xf numFmtId="0" fontId="21" fillId="0" borderId="0" xfId="0" applyFont="1" applyAlignment="1">
      <alignment vertical="top" wrapText="1"/>
    </xf>
    <xf numFmtId="0" fontId="22" fillId="0" borderId="22" xfId="0" applyFont="1" applyBorder="1" applyAlignment="1">
      <alignment vertical="center"/>
    </xf>
    <xf numFmtId="0" fontId="21" fillId="0" borderId="25" xfId="0" applyFont="1" applyBorder="1" applyAlignment="1">
      <alignment vertical="center"/>
    </xf>
    <xf numFmtId="0" fontId="21" fillId="0" borderId="28" xfId="0" applyFont="1" applyBorder="1" applyAlignment="1">
      <alignment vertical="center"/>
    </xf>
    <xf numFmtId="0" fontId="22" fillId="0" borderId="28" xfId="0" applyFont="1" applyBorder="1" applyAlignment="1">
      <alignment vertical="center"/>
    </xf>
    <xf numFmtId="0" fontId="21" fillId="0" borderId="28" xfId="0" applyFont="1" applyBorder="1" applyAlignment="1">
      <alignment vertical="top" wrapText="1"/>
    </xf>
    <xf numFmtId="0" fontId="22" fillId="0" borderId="24" xfId="0" applyFont="1" applyBorder="1" applyAlignment="1">
      <alignment vertical="center"/>
    </xf>
    <xf numFmtId="0" fontId="20" fillId="0" borderId="0" xfId="0" quotePrefix="1" applyFont="1" applyAlignment="1">
      <alignment vertical="center"/>
    </xf>
    <xf numFmtId="0" fontId="27" fillId="0" borderId="0" xfId="0" applyFont="1" applyAlignment="1">
      <alignment vertical="center"/>
    </xf>
    <xf numFmtId="0" fontId="27" fillId="0" borderId="0" xfId="0" applyFont="1" applyAlignment="1">
      <alignment vertical="center" shrinkToFit="1"/>
    </xf>
    <xf numFmtId="0" fontId="21" fillId="0" borderId="0" xfId="0" applyFont="1" applyAlignment="1">
      <alignment vertical="center" wrapText="1"/>
    </xf>
    <xf numFmtId="0" fontId="21" fillId="0" borderId="28" xfId="0" applyFont="1" applyBorder="1" applyAlignment="1">
      <alignment vertical="center" wrapText="1"/>
    </xf>
    <xf numFmtId="0" fontId="21" fillId="0" borderId="33" xfId="0" applyFont="1" applyBorder="1" applyAlignment="1">
      <alignment vertical="center" wrapText="1"/>
    </xf>
    <xf numFmtId="0" fontId="14" fillId="0" borderId="0" xfId="0" applyFont="1" applyAlignment="1">
      <alignment vertical="center"/>
    </xf>
    <xf numFmtId="0" fontId="26" fillId="0" borderId="0" xfId="0" applyFont="1" applyAlignment="1">
      <alignment horizontal="center" vertical="center" shrinkToFit="1"/>
    </xf>
    <xf numFmtId="58" fontId="14" fillId="0" borderId="0" xfId="0" applyNumberFormat="1" applyFont="1" applyAlignment="1">
      <alignment horizontal="left" vertical="center"/>
    </xf>
    <xf numFmtId="0" fontId="14" fillId="0" borderId="0" xfId="0" applyFont="1" applyAlignment="1">
      <alignment horizontal="right" vertical="center"/>
    </xf>
    <xf numFmtId="0" fontId="20" fillId="0" borderId="0" xfId="0" applyFont="1" applyAlignment="1">
      <alignment vertical="top"/>
    </xf>
    <xf numFmtId="0" fontId="14" fillId="0" borderId="0" xfId="0" applyFont="1" applyAlignment="1">
      <alignment horizontal="center" vertical="center"/>
    </xf>
    <xf numFmtId="0" fontId="21" fillId="0" borderId="8" xfId="0" applyFont="1" applyBorder="1" applyAlignment="1">
      <alignment vertical="center"/>
    </xf>
    <xf numFmtId="0" fontId="21" fillId="0" borderId="4" xfId="0" applyFont="1" applyBorder="1" applyAlignment="1">
      <alignment vertical="center"/>
    </xf>
    <xf numFmtId="0" fontId="22" fillId="0" borderId="9" xfId="0" applyFont="1" applyBorder="1" applyAlignment="1">
      <alignment vertical="center"/>
    </xf>
    <xf numFmtId="0" fontId="21" fillId="0" borderId="25" xfId="0" applyFont="1" applyBorder="1" applyAlignment="1">
      <alignment horizontal="left" vertical="center"/>
    </xf>
    <xf numFmtId="0" fontId="21" fillId="0" borderId="4" xfId="0" applyFont="1" applyBorder="1" applyAlignment="1">
      <alignment horizontal="center" vertical="center" wrapText="1"/>
    </xf>
    <xf numFmtId="0" fontId="22" fillId="0" borderId="4" xfId="0" applyFont="1" applyBorder="1" applyAlignment="1">
      <alignment vertical="center"/>
    </xf>
    <xf numFmtId="0" fontId="21" fillId="0" borderId="28" xfId="0" applyFont="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49" fontId="21" fillId="0" borderId="5" xfId="0" applyNumberFormat="1" applyFont="1" applyBorder="1" applyAlignment="1">
      <alignment vertical="center"/>
    </xf>
    <xf numFmtId="0" fontId="21" fillId="0" borderId="5" xfId="0" applyFont="1" applyBorder="1" applyAlignment="1">
      <alignment vertical="center" wrapText="1"/>
    </xf>
    <xf numFmtId="0" fontId="21" fillId="0" borderId="5" xfId="0" applyFont="1" applyBorder="1" applyAlignment="1">
      <alignment horizontal="center" vertical="center"/>
    </xf>
    <xf numFmtId="0" fontId="21" fillId="0" borderId="0" xfId="0" applyFont="1" applyAlignment="1">
      <alignment horizontal="left" vertical="center" wrapText="1"/>
    </xf>
    <xf numFmtId="0" fontId="21" fillId="0" borderId="4" xfId="0" applyFont="1" applyBorder="1" applyAlignment="1">
      <alignment vertical="center" wrapText="1"/>
    </xf>
    <xf numFmtId="0" fontId="21" fillId="0" borderId="4" xfId="0" applyFont="1" applyBorder="1" applyAlignment="1">
      <alignment vertical="top" wrapText="1"/>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0" fontId="21" fillId="0" borderId="4" xfId="0" applyFont="1" applyBorder="1" applyAlignment="1">
      <alignment horizontal="center" vertical="center"/>
    </xf>
    <xf numFmtId="0" fontId="22" fillId="0" borderId="4" xfId="0" applyFont="1" applyBorder="1" applyAlignment="1">
      <alignment horizontal="center" vertical="center"/>
    </xf>
    <xf numFmtId="0" fontId="21" fillId="0" borderId="5" xfId="0" applyFont="1" applyBorder="1" applyAlignment="1">
      <alignment horizontal="left" vertical="top"/>
    </xf>
    <xf numFmtId="0" fontId="21" fillId="0" borderId="0" xfId="0" applyFont="1" applyAlignment="1">
      <alignment horizontal="left" vertical="top"/>
    </xf>
    <xf numFmtId="0" fontId="21" fillId="0" borderId="22" xfId="0" applyFont="1" applyBorder="1" applyAlignment="1">
      <alignment horizontal="left" vertical="top"/>
    </xf>
    <xf numFmtId="0" fontId="21" fillId="0" borderId="25" xfId="0" applyFont="1" applyBorder="1" applyAlignment="1">
      <alignment horizontal="left" vertical="top"/>
    </xf>
    <xf numFmtId="0" fontId="21" fillId="0" borderId="25" xfId="0" applyFont="1" applyBorder="1" applyAlignment="1">
      <alignment horizontal="center" vertical="center"/>
    </xf>
    <xf numFmtId="0" fontId="21" fillId="0" borderId="28" xfId="0" applyFont="1" applyBorder="1" applyAlignment="1">
      <alignment horizontal="left" vertical="center" wrapText="1"/>
    </xf>
    <xf numFmtId="0" fontId="21" fillId="0" borderId="5" xfId="0" applyFont="1" applyBorder="1" applyAlignment="1">
      <alignment horizontal="left" vertical="center"/>
    </xf>
    <xf numFmtId="0" fontId="21" fillId="0" borderId="4" xfId="0" applyFont="1" applyBorder="1" applyAlignment="1">
      <alignment vertical="top"/>
    </xf>
    <xf numFmtId="0" fontId="21" fillId="0" borderId="25" xfId="0" applyFont="1" applyBorder="1" applyAlignment="1">
      <alignment vertical="top"/>
    </xf>
    <xf numFmtId="0" fontId="21" fillId="0" borderId="28" xfId="0" applyFont="1" applyBorder="1" applyAlignment="1">
      <alignment vertical="top"/>
    </xf>
    <xf numFmtId="0" fontId="21" fillId="0" borderId="24" xfId="0" applyFont="1" applyBorder="1" applyAlignment="1">
      <alignment vertical="center"/>
    </xf>
    <xf numFmtId="0" fontId="21" fillId="0" borderId="7" xfId="0" applyFont="1" applyBorder="1" applyAlignment="1">
      <alignment vertical="top"/>
    </xf>
    <xf numFmtId="0" fontId="21" fillId="0" borderId="3" xfId="0" applyFont="1" applyBorder="1" applyAlignment="1">
      <alignment vertical="center"/>
    </xf>
    <xf numFmtId="0" fontId="22" fillId="0" borderId="0" xfId="0" applyFont="1" applyAlignment="1">
      <alignment horizontal="left" vertical="center"/>
    </xf>
    <xf numFmtId="0" fontId="21" fillId="0" borderId="25" xfId="0" applyFont="1" applyBorder="1" applyAlignment="1">
      <alignment vertical="center" wrapText="1"/>
    </xf>
    <xf numFmtId="0" fontId="21" fillId="0" borderId="0" xfId="0" applyFont="1" applyAlignment="1">
      <alignment vertical="top"/>
    </xf>
    <xf numFmtId="0" fontId="21" fillId="0" borderId="4" xfId="0" applyFont="1" applyBorder="1" applyAlignment="1">
      <alignment horizontal="right" vertical="center"/>
    </xf>
    <xf numFmtId="0" fontId="21" fillId="0" borderId="7" xfId="0" applyFont="1" applyBorder="1" applyAlignment="1">
      <alignment horizontal="right" vertical="center"/>
    </xf>
    <xf numFmtId="0" fontId="21" fillId="0" borderId="28" xfId="0" applyFont="1" applyBorder="1" applyAlignment="1">
      <alignment horizontal="right" vertical="center"/>
    </xf>
    <xf numFmtId="0" fontId="28" fillId="0" borderId="0" xfId="0" applyFont="1" applyAlignment="1">
      <alignment horizontal="center" vertical="center" shrinkToFit="1"/>
    </xf>
    <xf numFmtId="0" fontId="21" fillId="0" borderId="8" xfId="0" applyFont="1" applyBorder="1" applyAlignment="1">
      <alignment horizontal="left" vertical="center"/>
    </xf>
    <xf numFmtId="0" fontId="17" fillId="0" borderId="0" xfId="0" applyFont="1" applyAlignment="1">
      <alignment horizontal="right" vertical="center"/>
    </xf>
    <xf numFmtId="0" fontId="17" fillId="0" borderId="0" xfId="0" applyFont="1" applyAlignment="1">
      <alignment vertical="center"/>
    </xf>
    <xf numFmtId="0" fontId="21" fillId="0" borderId="9" xfId="0" applyFont="1" applyBorder="1" applyAlignment="1">
      <alignment vertical="top" wrapText="1"/>
    </xf>
    <xf numFmtId="0" fontId="4" fillId="0" borderId="0" xfId="0" applyFont="1" applyAlignment="1">
      <alignment horizontal="center"/>
    </xf>
    <xf numFmtId="0" fontId="4" fillId="0" borderId="0" xfId="0" applyFont="1" applyAlignment="1">
      <alignment horizontal="center" vertical="center" shrinkToFit="1"/>
    </xf>
    <xf numFmtId="0" fontId="19" fillId="0" borderId="0" xfId="10" applyFont="1" applyAlignment="1">
      <alignment horizontal="left" vertical="center"/>
    </xf>
    <xf numFmtId="0" fontId="7" fillId="0" borderId="18" xfId="10" applyBorder="1" applyAlignment="1">
      <alignment horizontal="center" vertical="center"/>
    </xf>
    <xf numFmtId="0" fontId="7" fillId="0" borderId="26" xfId="10" applyBorder="1" applyAlignment="1">
      <alignment horizontal="center" vertical="center"/>
    </xf>
    <xf numFmtId="0" fontId="7" fillId="2" borderId="1" xfId="10" applyFill="1" applyBorder="1" applyAlignment="1" applyProtection="1">
      <alignment horizontal="center" vertical="center"/>
      <protection locked="0"/>
    </xf>
    <xf numFmtId="0" fontId="7" fillId="2" borderId="6" xfId="10" applyFill="1" applyBorder="1" applyAlignment="1" applyProtection="1">
      <alignment horizontal="center" vertical="center"/>
      <protection locked="0"/>
    </xf>
    <xf numFmtId="0" fontId="7" fillId="2" borderId="2" xfId="10" applyFill="1" applyBorder="1" applyAlignment="1" applyProtection="1">
      <alignment horizontal="center" vertical="center"/>
      <protection locked="0"/>
    </xf>
    <xf numFmtId="0" fontId="7" fillId="2" borderId="7" xfId="10" applyFill="1" applyBorder="1" applyAlignment="1" applyProtection="1">
      <alignment horizontal="center" vertical="center"/>
      <protection locked="0"/>
    </xf>
    <xf numFmtId="0" fontId="7" fillId="2" borderId="10" xfId="10" applyFill="1" applyBorder="1" applyAlignment="1" applyProtection="1">
      <alignment horizontal="center" vertical="center"/>
      <protection locked="0"/>
    </xf>
    <xf numFmtId="0" fontId="1" fillId="2" borderId="2" xfId="10" applyFont="1" applyFill="1" applyBorder="1" applyAlignment="1" applyProtection="1">
      <alignment horizontal="center" vertical="center"/>
      <protection locked="0"/>
    </xf>
    <xf numFmtId="0" fontId="1" fillId="2" borderId="7" xfId="10" applyFont="1" applyFill="1" applyBorder="1" applyAlignment="1" applyProtection="1">
      <alignment horizontal="center" vertical="center"/>
      <protection locked="0"/>
    </xf>
    <xf numFmtId="0" fontId="1" fillId="2" borderId="10" xfId="10" applyFont="1" applyFill="1" applyBorder="1" applyAlignment="1" applyProtection="1">
      <alignment horizontal="center" vertical="center"/>
      <protection locked="0"/>
    </xf>
    <xf numFmtId="186" fontId="8" fillId="2" borderId="2" xfId="10" applyNumberFormat="1" applyFont="1" applyFill="1" applyBorder="1" applyAlignment="1" applyProtection="1">
      <alignment horizontal="center" vertical="center"/>
      <protection locked="0"/>
    </xf>
    <xf numFmtId="186" fontId="8" fillId="2" borderId="7" xfId="10" applyNumberFormat="1" applyFont="1" applyFill="1" applyBorder="1" applyAlignment="1" applyProtection="1">
      <alignment horizontal="center" vertical="center"/>
      <protection locked="0"/>
    </xf>
    <xf numFmtId="186" fontId="8" fillId="2" borderId="10" xfId="10" applyNumberFormat="1" applyFont="1" applyFill="1" applyBorder="1" applyAlignment="1" applyProtection="1">
      <alignment horizontal="center" vertical="center"/>
      <protection locked="0"/>
    </xf>
    <xf numFmtId="179" fontId="8" fillId="2" borderId="2" xfId="10" applyNumberFormat="1" applyFont="1" applyFill="1" applyBorder="1" applyAlignment="1" applyProtection="1">
      <alignment horizontal="center" vertical="center"/>
      <protection locked="0"/>
    </xf>
    <xf numFmtId="179" fontId="8" fillId="2" borderId="7" xfId="10" applyNumberFormat="1" applyFont="1" applyFill="1" applyBorder="1" applyAlignment="1" applyProtection="1">
      <alignment horizontal="center" vertical="center"/>
      <protection locked="0"/>
    </xf>
    <xf numFmtId="179" fontId="8" fillId="2" borderId="10" xfId="10" applyNumberFormat="1" applyFont="1" applyFill="1" applyBorder="1" applyAlignment="1" applyProtection="1">
      <alignment horizontal="center" vertical="center"/>
      <protection locked="0"/>
    </xf>
    <xf numFmtId="0" fontId="8" fillId="2" borderId="2" xfId="10" applyFont="1" applyFill="1" applyBorder="1" applyAlignment="1" applyProtection="1">
      <alignment horizontal="center" vertical="center"/>
      <protection locked="0"/>
    </xf>
    <xf numFmtId="0" fontId="8" fillId="2" borderId="7" xfId="10" applyFont="1" applyFill="1" applyBorder="1" applyAlignment="1" applyProtection="1">
      <alignment horizontal="center" vertical="center"/>
      <protection locked="0"/>
    </xf>
    <xf numFmtId="0" fontId="8" fillId="2" borderId="10" xfId="10" applyFont="1" applyFill="1" applyBorder="1" applyAlignment="1" applyProtection="1">
      <alignment horizontal="center" vertical="center"/>
      <protection locked="0"/>
    </xf>
    <xf numFmtId="0" fontId="8" fillId="0" borderId="17" xfId="10" applyFont="1" applyBorder="1" applyAlignment="1">
      <alignment horizontal="center" vertical="center"/>
    </xf>
    <xf numFmtId="0" fontId="8" fillId="0" borderId="18" xfId="10" applyFont="1" applyBorder="1" applyAlignment="1">
      <alignment horizontal="center" vertical="center"/>
    </xf>
    <xf numFmtId="0" fontId="8" fillId="0" borderId="20" xfId="10" applyFont="1" applyBorder="1" applyAlignment="1">
      <alignment horizontal="center" vertical="center"/>
    </xf>
    <xf numFmtId="0" fontId="8" fillId="0" borderId="9" xfId="10" applyFont="1" applyBorder="1" applyAlignment="1">
      <alignment horizontal="center" vertical="center"/>
    </xf>
    <xf numFmtId="0" fontId="8" fillId="0" borderId="21" xfId="10" applyFont="1" applyBorder="1" applyAlignment="1">
      <alignment horizontal="center" vertical="center"/>
    </xf>
    <xf numFmtId="0" fontId="8" fillId="0" borderId="22" xfId="10" applyFont="1" applyBorder="1" applyAlignment="1">
      <alignment horizontal="center" vertical="center"/>
    </xf>
    <xf numFmtId="0" fontId="8" fillId="0" borderId="23" xfId="10" applyFont="1" applyBorder="1" applyAlignment="1">
      <alignment horizontal="center" vertical="center"/>
    </xf>
    <xf numFmtId="0" fontId="8" fillId="0" borderId="24" xfId="10" applyFont="1" applyBorder="1" applyAlignment="1">
      <alignment horizontal="center" vertical="center"/>
    </xf>
    <xf numFmtId="0" fontId="6" fillId="0" borderId="1" xfId="9" applyBorder="1" applyAlignment="1">
      <alignment horizontal="center" vertical="center"/>
    </xf>
    <xf numFmtId="0" fontId="8" fillId="0" borderId="2" xfId="10" applyFont="1" applyBorder="1" applyAlignment="1">
      <alignment horizontal="center" vertical="center"/>
    </xf>
    <xf numFmtId="0" fontId="8" fillId="0" borderId="3" xfId="10" applyFont="1" applyBorder="1" applyAlignment="1">
      <alignment horizontal="center" vertical="center"/>
    </xf>
    <xf numFmtId="0" fontId="8" fillId="0" borderId="19" xfId="10" applyFont="1" applyBorder="1" applyAlignment="1">
      <alignment horizontal="center" vertical="center"/>
    </xf>
    <xf numFmtId="0" fontId="8" fillId="0" borderId="7" xfId="10" applyFont="1" applyBorder="1" applyAlignment="1">
      <alignment horizontal="center" vertical="center"/>
    </xf>
    <xf numFmtId="0" fontId="1" fillId="0" borderId="19" xfId="10" applyFont="1" applyBorder="1" applyAlignment="1">
      <alignment horizontal="center" vertical="center"/>
    </xf>
    <xf numFmtId="0" fontId="1" fillId="0" borderId="7" xfId="10" applyFont="1" applyBorder="1" applyAlignment="1">
      <alignment horizontal="center" vertical="center"/>
    </xf>
    <xf numFmtId="0" fontId="1" fillId="0" borderId="3" xfId="10" applyFont="1" applyBorder="1" applyAlignment="1">
      <alignment horizontal="center" vertical="center"/>
    </xf>
    <xf numFmtId="0" fontId="8" fillId="0" borderId="11" xfId="10" applyFont="1" applyBorder="1" applyAlignment="1">
      <alignment horizontal="center" vertical="center" wrapText="1"/>
    </xf>
    <xf numFmtId="0" fontId="8" fillId="0" borderId="12" xfId="10" applyFont="1" applyBorder="1" applyAlignment="1">
      <alignment horizontal="center" vertical="center" wrapText="1"/>
    </xf>
    <xf numFmtId="0" fontId="8" fillId="0" borderId="13" xfId="10" applyFont="1" applyBorder="1" applyAlignment="1">
      <alignment horizontal="center" vertical="center" wrapText="1"/>
    </xf>
    <xf numFmtId="0" fontId="8" fillId="0" borderId="8" xfId="10" applyFont="1" applyBorder="1" applyAlignment="1">
      <alignment horizontal="center" vertical="center" wrapText="1"/>
    </xf>
    <xf numFmtId="0" fontId="8" fillId="0" borderId="4" xfId="10" applyFont="1" applyBorder="1" applyAlignment="1">
      <alignment horizontal="center" vertical="center" wrapText="1"/>
    </xf>
    <xf numFmtId="0" fontId="8" fillId="0" borderId="9" xfId="10" applyFont="1" applyBorder="1" applyAlignment="1">
      <alignment horizontal="center" vertical="center" wrapText="1"/>
    </xf>
    <xf numFmtId="0" fontId="0" fillId="0" borderId="19" xfId="10" applyFont="1" applyBorder="1" applyAlignment="1">
      <alignment horizontal="center" vertical="center"/>
    </xf>
    <xf numFmtId="0" fontId="8" fillId="0" borderId="15" xfId="10" applyFont="1" applyBorder="1" applyAlignment="1">
      <alignment horizontal="center" vertical="center" wrapText="1"/>
    </xf>
    <xf numFmtId="0" fontId="8" fillId="0" borderId="27" xfId="10" applyFont="1" applyBorder="1" applyAlignment="1">
      <alignment horizontal="center" vertical="center" wrapText="1"/>
    </xf>
    <xf numFmtId="0" fontId="8" fillId="0" borderId="16" xfId="10" applyFont="1" applyBorder="1" applyAlignment="1">
      <alignment horizontal="center" vertical="center" wrapText="1"/>
    </xf>
    <xf numFmtId="0" fontId="8" fillId="0" borderId="1" xfId="10" applyFont="1" applyBorder="1" applyAlignment="1">
      <alignment horizontal="center" vertical="center"/>
    </xf>
    <xf numFmtId="0" fontId="8" fillId="0" borderId="30" xfId="10" applyFont="1" applyBorder="1" applyAlignment="1">
      <alignment horizontal="center" vertical="center"/>
    </xf>
    <xf numFmtId="0" fontId="8" fillId="0" borderId="31" xfId="10" applyFont="1" applyBorder="1" applyAlignment="1">
      <alignment horizontal="center" vertical="center"/>
    </xf>
    <xf numFmtId="0" fontId="8" fillId="0" borderId="29" xfId="10" applyFont="1" applyBorder="1" applyAlignment="1">
      <alignment horizontal="center" vertical="center"/>
    </xf>
    <xf numFmtId="0" fontId="8" fillId="0" borderId="2" xfId="10" applyFont="1" applyBorder="1" applyAlignment="1">
      <alignment horizontal="center" vertical="center" wrapText="1"/>
    </xf>
    <xf numFmtId="0" fontId="8" fillId="0" borderId="7" xfId="10" applyFont="1" applyBorder="1" applyAlignment="1">
      <alignment horizontal="center" vertical="center" wrapText="1"/>
    </xf>
    <xf numFmtId="0" fontId="8" fillId="0" borderId="3" xfId="10" applyFont="1" applyBorder="1" applyAlignment="1">
      <alignment horizontal="center" vertical="center" wrapText="1"/>
    </xf>
    <xf numFmtId="0" fontId="8" fillId="0" borderId="25" xfId="10" applyFont="1" applyBorder="1" applyAlignment="1">
      <alignment horizontal="center" vertical="center" wrapText="1"/>
    </xf>
    <xf numFmtId="0" fontId="8" fillId="0" borderId="24" xfId="10" applyFont="1" applyBorder="1" applyAlignment="1">
      <alignment horizontal="center" vertical="center" wrapText="1"/>
    </xf>
    <xf numFmtId="0" fontId="7" fillId="0" borderId="1" xfId="10" applyBorder="1" applyAlignment="1">
      <alignment horizontal="center" vertical="center"/>
    </xf>
    <xf numFmtId="0" fontId="7" fillId="0" borderId="6" xfId="10" applyBorder="1" applyAlignment="1">
      <alignment horizontal="center" vertical="center"/>
    </xf>
    <xf numFmtId="0" fontId="21" fillId="0" borderId="0" xfId="0" applyFont="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58" fontId="14" fillId="0" borderId="0" xfId="0" applyNumberFormat="1" applyFont="1" applyAlignment="1">
      <alignment horizontal="right" vertical="center"/>
    </xf>
    <xf numFmtId="0" fontId="14" fillId="0" borderId="0" xfId="0" applyFont="1" applyAlignment="1" applyProtection="1">
      <alignment horizontal="center" vertical="center"/>
      <protection locked="0"/>
    </xf>
    <xf numFmtId="0" fontId="17" fillId="0" borderId="0" xfId="0" applyFont="1" applyAlignment="1">
      <alignment horizontal="center" vertical="center" shrinkToFit="1"/>
    </xf>
    <xf numFmtId="0" fontId="14" fillId="0" borderId="0" xfId="0" applyFont="1" applyAlignment="1">
      <alignment horizontal="left" vertical="center"/>
    </xf>
    <xf numFmtId="58" fontId="14" fillId="0" borderId="0" xfId="0" applyNumberFormat="1"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21" fillId="0" borderId="0" xfId="0" applyFont="1" applyAlignment="1">
      <alignment horizontal="left" vertical="distributed" wrapText="1"/>
    </xf>
    <xf numFmtId="0" fontId="21" fillId="0" borderId="33" xfId="0" applyFont="1" applyBorder="1" applyAlignment="1">
      <alignment vertical="center" wrapText="1"/>
    </xf>
    <xf numFmtId="0" fontId="21" fillId="0" borderId="33" xfId="0" applyFont="1" applyBorder="1" applyAlignment="1">
      <alignment horizontal="left" vertical="center"/>
    </xf>
    <xf numFmtId="0" fontId="20" fillId="0" borderId="36" xfId="0" applyFont="1" applyBorder="1" applyAlignment="1">
      <alignment horizontal="center" vertical="center" shrinkToFit="1"/>
    </xf>
    <xf numFmtId="0" fontId="20" fillId="0" borderId="37" xfId="0" applyFont="1" applyBorder="1" applyAlignment="1">
      <alignment horizontal="center" vertical="center" shrinkToFit="1"/>
    </xf>
    <xf numFmtId="0" fontId="20" fillId="0" borderId="38" xfId="0" applyFont="1" applyBorder="1" applyAlignment="1">
      <alignment horizontal="center" vertical="center" shrinkToFit="1"/>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1" fillId="0" borderId="33" xfId="0" applyFont="1" applyBorder="1" applyAlignment="1" applyProtection="1">
      <alignment horizontal="left" vertical="top" wrapText="1"/>
      <protection locked="0"/>
    </xf>
    <xf numFmtId="0" fontId="21" fillId="0" borderId="33" xfId="0" applyFont="1" applyBorder="1" applyAlignment="1">
      <alignment horizontal="left" vertical="center" wrapText="1"/>
    </xf>
    <xf numFmtId="0" fontId="21" fillId="0" borderId="5" xfId="0" applyFont="1" applyBorder="1" applyAlignment="1">
      <alignment horizontal="left" vertical="top"/>
    </xf>
    <xf numFmtId="0" fontId="21" fillId="0" borderId="0" xfId="0" applyFont="1" applyAlignment="1">
      <alignment horizontal="left" vertical="top"/>
    </xf>
    <xf numFmtId="0" fontId="21" fillId="0" borderId="22" xfId="0" applyFont="1" applyBorder="1" applyAlignment="1">
      <alignment horizontal="left" vertical="top"/>
    </xf>
    <xf numFmtId="0" fontId="21" fillId="0" borderId="25" xfId="0" applyFont="1" applyBorder="1" applyAlignment="1">
      <alignment horizontal="left" vertical="top"/>
    </xf>
    <xf numFmtId="0" fontId="21" fillId="0" borderId="28" xfId="0" applyFont="1" applyBorder="1" applyAlignment="1">
      <alignment horizontal="left" vertical="top"/>
    </xf>
    <xf numFmtId="0" fontId="21" fillId="0" borderId="24" xfId="0" applyFont="1" applyBorder="1" applyAlignment="1">
      <alignment horizontal="left" vertical="top"/>
    </xf>
    <xf numFmtId="0" fontId="21" fillId="0" borderId="0" xfId="0" applyFont="1" applyAlignment="1" applyProtection="1">
      <alignment horizontal="left" vertical="distributed" wrapText="1"/>
      <protection locked="0"/>
    </xf>
    <xf numFmtId="0" fontId="21" fillId="0" borderId="25"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1" xfId="0" applyFont="1" applyBorder="1" applyAlignment="1">
      <alignment horizontal="left" vertical="center"/>
    </xf>
    <xf numFmtId="0" fontId="21" fillId="0" borderId="5" xfId="0" applyFont="1" applyBorder="1" applyAlignment="1" applyProtection="1">
      <alignment horizontal="left" vertical="top"/>
      <protection locked="0"/>
    </xf>
    <xf numFmtId="0" fontId="21" fillId="0" borderId="0" xfId="0" applyFont="1" applyAlignment="1" applyProtection="1">
      <alignment horizontal="left" vertical="top"/>
      <protection locked="0"/>
    </xf>
    <xf numFmtId="0" fontId="21" fillId="0" borderId="22" xfId="0" applyFont="1" applyBorder="1" applyAlignment="1" applyProtection="1">
      <alignment horizontal="left" vertical="top"/>
      <protection locked="0"/>
    </xf>
    <xf numFmtId="0" fontId="21" fillId="0" borderId="25" xfId="0" applyFont="1" applyBorder="1" applyAlignment="1" applyProtection="1">
      <alignment horizontal="left" vertical="top"/>
      <protection locked="0"/>
    </xf>
    <xf numFmtId="0" fontId="21" fillId="0" borderId="28" xfId="0" applyFont="1" applyBorder="1" applyAlignment="1" applyProtection="1">
      <alignment horizontal="left" vertical="top"/>
      <protection locked="0"/>
    </xf>
    <xf numFmtId="0" fontId="21" fillId="0" borderId="24" xfId="0" applyFont="1" applyBorder="1" applyAlignment="1" applyProtection="1">
      <alignment horizontal="left" vertical="top"/>
      <protection locked="0"/>
    </xf>
    <xf numFmtId="0" fontId="21" fillId="0" borderId="3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22" xfId="0" applyFont="1" applyBorder="1" applyAlignment="1" applyProtection="1">
      <alignment horizontal="left" vertical="center"/>
      <protection locked="0"/>
    </xf>
    <xf numFmtId="0" fontId="21" fillId="0" borderId="5"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22" fillId="0" borderId="0" xfId="0" applyFont="1" applyAlignment="1">
      <alignment horizontal="center" vertical="center" shrinkToFit="1"/>
    </xf>
    <xf numFmtId="0" fontId="28" fillId="0" borderId="0" xfId="0" applyFont="1" applyAlignment="1">
      <alignment horizontal="center" vertical="center" shrinkToFit="1"/>
    </xf>
    <xf numFmtId="0" fontId="22" fillId="0" borderId="0" xfId="0" applyFont="1" applyAlignment="1" applyProtection="1">
      <alignment horizontal="left" vertical="top"/>
      <protection locked="0"/>
    </xf>
    <xf numFmtId="0" fontId="21" fillId="0" borderId="7" xfId="0" applyFont="1" applyBorder="1" applyAlignment="1" applyProtection="1">
      <alignment horizontal="center" vertical="center"/>
      <protection locked="0"/>
    </xf>
    <xf numFmtId="0" fontId="21" fillId="0" borderId="8" xfId="0" applyFont="1" applyBorder="1" applyAlignment="1" applyProtection="1">
      <alignment vertical="center"/>
      <protection locked="0"/>
    </xf>
    <xf numFmtId="0" fontId="21" fillId="0" borderId="28" xfId="0" applyFont="1" applyBorder="1" applyAlignment="1" applyProtection="1">
      <alignment vertical="center"/>
      <protection locked="0"/>
    </xf>
    <xf numFmtId="0" fontId="21" fillId="0" borderId="8" xfId="0" applyFont="1" applyBorder="1" applyAlignment="1" applyProtection="1">
      <alignment vertical="center"/>
    </xf>
    <xf numFmtId="0" fontId="21" fillId="0" borderId="4" xfId="0" applyFont="1" applyBorder="1" applyAlignment="1" applyProtection="1">
      <alignment vertical="center"/>
    </xf>
    <xf numFmtId="0" fontId="22" fillId="0" borderId="22" xfId="0" applyFont="1" applyBorder="1" applyAlignment="1" applyProtection="1">
      <alignment vertical="center"/>
    </xf>
    <xf numFmtId="0" fontId="22" fillId="0" borderId="0" xfId="0" applyFont="1" applyAlignment="1" applyProtection="1">
      <alignment vertical="center"/>
    </xf>
    <xf numFmtId="0" fontId="21" fillId="0" borderId="5" xfId="0" applyFont="1" applyBorder="1" applyAlignment="1" applyProtection="1">
      <alignment vertical="center"/>
    </xf>
    <xf numFmtId="0" fontId="21" fillId="0" borderId="0" xfId="0" applyFont="1" applyAlignment="1" applyProtection="1">
      <alignment vertical="center"/>
    </xf>
    <xf numFmtId="0" fontId="21" fillId="0" borderId="4" xfId="0" applyFont="1" applyBorder="1" applyAlignment="1" applyProtection="1">
      <alignment horizontal="center" vertical="center" wrapText="1"/>
    </xf>
    <xf numFmtId="0" fontId="21" fillId="0" borderId="4" xfId="0" applyFont="1" applyBorder="1" applyAlignment="1" applyProtection="1">
      <alignment horizontal="center" vertical="center"/>
    </xf>
    <xf numFmtId="49" fontId="21" fillId="0" borderId="5" xfId="0" applyNumberFormat="1" applyFont="1" applyBorder="1" applyAlignment="1" applyProtection="1">
      <alignment vertical="center"/>
    </xf>
    <xf numFmtId="0" fontId="21" fillId="0" borderId="33" xfId="0" applyFont="1" applyBorder="1" applyAlignment="1" applyProtection="1">
      <alignment vertical="center" wrapText="1"/>
    </xf>
    <xf numFmtId="0" fontId="21" fillId="0" borderId="33" xfId="0" applyFont="1" applyBorder="1" applyAlignment="1" applyProtection="1">
      <alignment vertical="center" wrapText="1"/>
    </xf>
    <xf numFmtId="0" fontId="21" fillId="0" borderId="33" xfId="0" applyFont="1" applyBorder="1" applyAlignment="1" applyProtection="1">
      <alignment horizontal="left" vertical="center"/>
    </xf>
    <xf numFmtId="0" fontId="21" fillId="0" borderId="5" xfId="0" applyFont="1" applyBorder="1" applyAlignment="1" applyProtection="1">
      <alignment vertical="center" wrapText="1"/>
    </xf>
    <xf numFmtId="0" fontId="21" fillId="0" borderId="5" xfId="0" applyFont="1" applyBorder="1" applyAlignment="1" applyProtection="1">
      <alignment horizontal="center" vertical="center"/>
    </xf>
    <xf numFmtId="0" fontId="21" fillId="0" borderId="0" xfId="0" applyFont="1" applyAlignment="1" applyProtection="1">
      <alignment horizontal="center" vertical="center"/>
    </xf>
    <xf numFmtId="0" fontId="21" fillId="0" borderId="0" xfId="0" applyFont="1" applyAlignment="1" applyProtection="1">
      <alignment horizontal="left" vertical="center" wrapText="1"/>
    </xf>
    <xf numFmtId="0" fontId="22" fillId="0" borderId="24" xfId="0" applyFont="1" applyBorder="1" applyAlignment="1" applyProtection="1">
      <alignment vertical="center"/>
    </xf>
    <xf numFmtId="0" fontId="21" fillId="0" borderId="4" xfId="0" applyFont="1" applyBorder="1" applyAlignment="1" applyProtection="1">
      <alignment vertical="center" wrapText="1"/>
    </xf>
    <xf numFmtId="0" fontId="22" fillId="0" borderId="4" xfId="0" applyFont="1" applyBorder="1" applyAlignment="1" applyProtection="1">
      <alignment vertical="center"/>
    </xf>
    <xf numFmtId="0" fontId="21" fillId="0" borderId="4" xfId="0" applyFont="1" applyBorder="1" applyAlignment="1" applyProtection="1">
      <alignment vertical="top" wrapText="1"/>
    </xf>
    <xf numFmtId="0" fontId="21" fillId="0" borderId="25" xfId="0" applyFont="1" applyBorder="1" applyAlignment="1" applyProtection="1">
      <alignment vertical="center"/>
    </xf>
    <xf numFmtId="0" fontId="21" fillId="0" borderId="28" xfId="0" applyFont="1" applyBorder="1" applyAlignment="1" applyProtection="1">
      <alignment vertical="center"/>
    </xf>
    <xf numFmtId="0" fontId="22" fillId="0" borderId="28" xfId="0" applyFont="1" applyBorder="1" applyAlignment="1" applyProtection="1">
      <alignment vertical="center"/>
    </xf>
    <xf numFmtId="0" fontId="21" fillId="0" borderId="28" xfId="0" applyFont="1" applyBorder="1" applyAlignment="1" applyProtection="1">
      <alignment vertical="top" wrapText="1"/>
    </xf>
    <xf numFmtId="0" fontId="21" fillId="0" borderId="0" xfId="0" applyFont="1" applyAlignment="1" applyProtection="1">
      <alignment vertical="top" wrapText="1"/>
    </xf>
    <xf numFmtId="0" fontId="21" fillId="0" borderId="25" xfId="0" applyFont="1" applyBorder="1" applyAlignment="1" applyProtection="1">
      <alignment vertical="top"/>
    </xf>
    <xf numFmtId="0" fontId="21" fillId="0" borderId="28" xfId="0" applyFont="1" applyBorder="1" applyAlignment="1" applyProtection="1">
      <alignment vertical="top"/>
    </xf>
    <xf numFmtId="0" fontId="21" fillId="0" borderId="24" xfId="0" applyFont="1" applyBorder="1" applyAlignment="1" applyProtection="1">
      <alignment vertical="center"/>
    </xf>
    <xf numFmtId="0" fontId="22" fillId="0" borderId="9" xfId="0" applyFont="1" applyBorder="1" applyAlignment="1" applyProtection="1">
      <alignment vertical="center"/>
    </xf>
    <xf numFmtId="0" fontId="21" fillId="0" borderId="4" xfId="0" applyFont="1" applyBorder="1" applyAlignment="1" applyProtection="1">
      <alignment vertical="top"/>
    </xf>
    <xf numFmtId="0" fontId="21" fillId="0" borderId="9" xfId="0" applyFont="1" applyBorder="1" applyAlignment="1" applyProtection="1">
      <alignment vertical="center"/>
    </xf>
    <xf numFmtId="0" fontId="14" fillId="0" borderId="0" xfId="0" applyFont="1" applyAlignment="1" applyProtection="1">
      <alignment vertical="center"/>
    </xf>
    <xf numFmtId="0" fontId="14" fillId="0" borderId="0" xfId="0" applyFont="1" applyAlignment="1" applyProtection="1">
      <alignment horizontal="left" vertical="center"/>
    </xf>
    <xf numFmtId="58" fontId="14" fillId="0" borderId="0" xfId="0" applyNumberFormat="1" applyFont="1" applyAlignment="1" applyProtection="1">
      <alignment horizontal="left" vertical="center"/>
    </xf>
    <xf numFmtId="0" fontId="14" fillId="0" borderId="0" xfId="0" applyFont="1" applyAlignment="1" applyProtection="1">
      <alignment horizontal="right" vertical="center"/>
    </xf>
    <xf numFmtId="0" fontId="20" fillId="0" borderId="0" xfId="0" applyFont="1" applyAlignment="1" applyProtection="1">
      <alignment vertical="top"/>
    </xf>
    <xf numFmtId="0" fontId="14" fillId="0" borderId="0" xfId="0" applyFont="1" applyAlignment="1" applyProtection="1">
      <alignment horizontal="center" vertical="center"/>
    </xf>
    <xf numFmtId="58" fontId="14" fillId="0" borderId="0" xfId="0" applyNumberFormat="1" applyFont="1" applyAlignment="1" applyProtection="1">
      <alignment horizontal="left" vertical="center"/>
    </xf>
    <xf numFmtId="0" fontId="14" fillId="0" borderId="0" xfId="0" applyFont="1" applyAlignment="1" applyProtection="1">
      <alignment horizontal="right" vertical="center"/>
    </xf>
    <xf numFmtId="0" fontId="14" fillId="0" borderId="0" xfId="0" applyFont="1" applyAlignment="1" applyProtection="1">
      <alignment horizontal="center" vertical="center"/>
    </xf>
    <xf numFmtId="0" fontId="17" fillId="0" borderId="0" xfId="0" applyFont="1" applyAlignment="1" applyProtection="1">
      <alignment horizontal="center" vertical="center" shrinkToFit="1"/>
    </xf>
    <xf numFmtId="0" fontId="26" fillId="0" borderId="0" xfId="0" applyFont="1" applyAlignment="1" applyProtection="1">
      <alignment horizontal="center" vertical="center" shrinkToFit="1"/>
    </xf>
    <xf numFmtId="0" fontId="23" fillId="0" borderId="0" xfId="0" applyFont="1" applyAlignment="1" applyProtection="1">
      <alignment vertical="center"/>
    </xf>
    <xf numFmtId="0" fontId="24" fillId="0" borderId="0" xfId="0" applyFont="1" applyAlignment="1" applyProtection="1">
      <alignment vertical="center"/>
    </xf>
    <xf numFmtId="0" fontId="25" fillId="0" borderId="0" xfId="0" applyFont="1" applyAlignment="1" applyProtection="1">
      <alignment vertical="center"/>
    </xf>
    <xf numFmtId="0" fontId="20" fillId="0" borderId="0" xfId="0" applyFont="1" applyAlignment="1" applyProtection="1">
      <alignment vertical="center"/>
    </xf>
    <xf numFmtId="58" fontId="14" fillId="0" borderId="0" xfId="0" applyNumberFormat="1" applyFont="1" applyAlignment="1" applyProtection="1">
      <alignment horizontal="right" vertical="center"/>
    </xf>
    <xf numFmtId="0" fontId="21" fillId="0" borderId="35" xfId="0" applyFont="1" applyBorder="1" applyAlignment="1" applyProtection="1">
      <alignment vertical="center" wrapText="1"/>
      <protection locked="0"/>
    </xf>
    <xf numFmtId="0" fontId="21" fillId="0" borderId="35" xfId="0" applyFont="1" applyBorder="1" applyAlignment="1" applyProtection="1">
      <alignment vertical="center"/>
    </xf>
    <xf numFmtId="0" fontId="21" fillId="0" borderId="35" xfId="0" applyFont="1" applyBorder="1" applyAlignment="1" applyProtection="1">
      <alignment vertical="center" wrapText="1"/>
    </xf>
    <xf numFmtId="0" fontId="21" fillId="0" borderId="35" xfId="0" applyFont="1" applyBorder="1" applyAlignment="1" applyProtection="1">
      <alignment horizontal="left" vertical="center"/>
    </xf>
    <xf numFmtId="0" fontId="21" fillId="0" borderId="33" xfId="0" applyFont="1" applyBorder="1" applyAlignment="1" applyProtection="1">
      <alignment horizontal="left" vertical="center" wrapText="1"/>
    </xf>
    <xf numFmtId="0" fontId="21" fillId="0" borderId="25" xfId="0" applyFont="1" applyBorder="1" applyAlignment="1" applyProtection="1">
      <alignment horizontal="left" vertical="center"/>
    </xf>
    <xf numFmtId="0" fontId="21" fillId="0" borderId="0" xfId="0" applyFont="1" applyAlignment="1" applyProtection="1">
      <alignment horizontal="center" vertical="center" wrapText="1"/>
    </xf>
    <xf numFmtId="0" fontId="31" fillId="0" borderId="0" xfId="0" applyFont="1" applyAlignment="1" applyProtection="1">
      <alignment horizontal="left" vertical="distributed" wrapText="1"/>
    </xf>
  </cellXfs>
  <cellStyles count="12">
    <cellStyle name="ハイパーリンク" xfId="11" builtinId="8"/>
    <cellStyle name="桁区切り 2" xfId="1" xr:uid="{00000000-0005-0000-0000-000001000000}"/>
    <cellStyle name="桁区切り 2 2" xfId="2" xr:uid="{00000000-0005-0000-0000-000002000000}"/>
    <cellStyle name="桁区切り 3" xfId="3" xr:uid="{00000000-0005-0000-0000-000003000000}"/>
    <cellStyle name="桁区切り 5" xfId="4" xr:uid="{00000000-0005-0000-0000-000004000000}"/>
    <cellStyle name="標準" xfId="0" builtinId="0"/>
    <cellStyle name="標準 2" xfId="5" xr:uid="{00000000-0005-0000-0000-000006000000}"/>
    <cellStyle name="標準 2 2 3 2" xfId="6" xr:uid="{00000000-0005-0000-0000-000007000000}"/>
    <cellStyle name="標準 2_【世田谷区】110617〆切特定建築物リスト" xfId="7" xr:uid="{00000000-0005-0000-0000-000008000000}"/>
    <cellStyle name="標準 3" xfId="8" xr:uid="{00000000-0005-0000-0000-000009000000}"/>
    <cellStyle name="標準 4" xfId="9" xr:uid="{00000000-0005-0000-0000-00000A000000}"/>
    <cellStyle name="標準 4 2"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591"/>
  <sheetViews>
    <sheetView view="pageBreakPreview" zoomScaleNormal="100" zoomScaleSheetLayoutView="100" workbookViewId="0">
      <selection activeCell="H3" sqref="H3"/>
    </sheetView>
  </sheetViews>
  <sheetFormatPr defaultRowHeight="13.5"/>
  <cols>
    <col min="1" max="1" width="28.5" customWidth="1"/>
    <col min="2" max="5" width="9.625" customWidth="1"/>
    <col min="6" max="6" width="12.875" bestFit="1" customWidth="1"/>
    <col min="7" max="7" width="10.75" bestFit="1" customWidth="1"/>
    <col min="9" max="9" width="3.375" customWidth="1"/>
    <col min="10" max="10" width="15.625" customWidth="1"/>
    <col min="11" max="11" width="13.375" customWidth="1"/>
    <col min="12" max="12" width="11.5" customWidth="1"/>
    <col min="13" max="13" width="11.75" bestFit="1" customWidth="1"/>
    <col min="15" max="19" width="4.625" customWidth="1"/>
    <col min="20" max="20" width="2.75" customWidth="1"/>
  </cols>
  <sheetData>
    <row r="1" spans="1:11" ht="25.5" customHeight="1" thickBot="1">
      <c r="A1" s="15"/>
      <c r="C1" s="16"/>
      <c r="D1" s="16"/>
      <c r="E1" s="16"/>
      <c r="J1" s="17" t="s">
        <v>142</v>
      </c>
      <c r="K1" s="18"/>
    </row>
    <row r="2" spans="1:11" ht="20.100000000000001" customHeight="1">
      <c r="A2" s="19"/>
      <c r="B2" s="149" t="s">
        <v>1</v>
      </c>
      <c r="C2" s="150"/>
      <c r="D2" s="150"/>
      <c r="E2" s="150"/>
      <c r="F2" s="130" t="s">
        <v>153</v>
      </c>
      <c r="G2" s="130"/>
      <c r="H2" s="131"/>
      <c r="J2" s="20" t="s">
        <v>141</v>
      </c>
    </row>
    <row r="3" spans="1:11" ht="20.100000000000001" customHeight="1">
      <c r="A3" s="21" t="s">
        <v>39</v>
      </c>
      <c r="B3" s="160" t="s">
        <v>196</v>
      </c>
      <c r="C3" s="161"/>
      <c r="D3" s="161"/>
      <c r="E3" s="159"/>
      <c r="F3" s="6">
        <v>8</v>
      </c>
      <c r="G3" s="7">
        <v>4</v>
      </c>
      <c r="H3" s="8">
        <v>1</v>
      </c>
      <c r="J3" s="22" t="s">
        <v>292</v>
      </c>
    </row>
    <row r="4" spans="1:11" ht="20.100000000000001" customHeight="1">
      <c r="A4" s="21" t="s">
        <v>39</v>
      </c>
      <c r="B4" s="151" t="s">
        <v>13</v>
      </c>
      <c r="C4" s="152"/>
      <c r="D4" s="157" t="s">
        <v>2</v>
      </c>
      <c r="E4" s="157"/>
      <c r="F4" s="132" t="s">
        <v>190</v>
      </c>
      <c r="G4" s="132"/>
      <c r="H4" s="133"/>
      <c r="J4" s="22" t="s">
        <v>293</v>
      </c>
    </row>
    <row r="5" spans="1:11" ht="20.100000000000001" customHeight="1">
      <c r="A5" s="21" t="s">
        <v>39</v>
      </c>
      <c r="B5" s="153"/>
      <c r="C5" s="154"/>
      <c r="D5" s="157" t="s">
        <v>3</v>
      </c>
      <c r="E5" s="157"/>
      <c r="F5" s="134" t="s">
        <v>193</v>
      </c>
      <c r="G5" s="135"/>
      <c r="H5" s="136"/>
      <c r="J5" s="23" t="s">
        <v>294</v>
      </c>
    </row>
    <row r="6" spans="1:11" ht="20.100000000000001" customHeight="1">
      <c r="A6" s="21" t="s">
        <v>39</v>
      </c>
      <c r="B6" s="153"/>
      <c r="C6" s="154"/>
      <c r="D6" s="158" t="s">
        <v>12</v>
      </c>
      <c r="E6" s="159"/>
      <c r="F6" s="134" t="s">
        <v>191</v>
      </c>
      <c r="G6" s="135"/>
      <c r="H6" s="136"/>
      <c r="J6" s="22" t="s">
        <v>295</v>
      </c>
      <c r="K6" s="24"/>
    </row>
    <row r="7" spans="1:11" ht="20.100000000000001" customHeight="1">
      <c r="A7" s="21" t="s">
        <v>39</v>
      </c>
      <c r="B7" s="155"/>
      <c r="C7" s="156"/>
      <c r="D7" s="158" t="s">
        <v>11</v>
      </c>
      <c r="E7" s="159"/>
      <c r="F7" s="134" t="s">
        <v>192</v>
      </c>
      <c r="G7" s="135"/>
      <c r="H7" s="136"/>
      <c r="J7" s="22" t="s">
        <v>296</v>
      </c>
      <c r="K7" s="25"/>
    </row>
    <row r="8" spans="1:11" ht="20.100000000000001" customHeight="1">
      <c r="A8" s="21" t="s">
        <v>5</v>
      </c>
      <c r="B8" s="162" t="s">
        <v>14</v>
      </c>
      <c r="C8" s="163"/>
      <c r="D8" s="163"/>
      <c r="E8" s="164"/>
      <c r="F8" s="137" t="s">
        <v>170</v>
      </c>
      <c r="G8" s="138"/>
      <c r="H8" s="139"/>
      <c r="J8" s="22" t="s">
        <v>297</v>
      </c>
      <c r="K8" s="25"/>
    </row>
    <row r="9" spans="1:11" ht="20.100000000000001" customHeight="1">
      <c r="A9" s="21" t="s">
        <v>5</v>
      </c>
      <c r="B9" s="171" t="s">
        <v>197</v>
      </c>
      <c r="C9" s="163"/>
      <c r="D9" s="163"/>
      <c r="E9" s="164"/>
      <c r="F9" s="137" t="s">
        <v>8</v>
      </c>
      <c r="G9" s="138"/>
      <c r="H9" s="139"/>
      <c r="J9" s="22" t="s">
        <v>298</v>
      </c>
      <c r="K9" s="25"/>
    </row>
    <row r="10" spans="1:11" ht="20.100000000000001" customHeight="1">
      <c r="A10" s="21" t="s">
        <v>39</v>
      </c>
      <c r="B10" s="172" t="s">
        <v>18</v>
      </c>
      <c r="C10" s="175" t="s">
        <v>19</v>
      </c>
      <c r="D10" s="175"/>
      <c r="E10" s="175"/>
      <c r="F10" s="132" t="s">
        <v>195</v>
      </c>
      <c r="G10" s="132"/>
      <c r="H10" s="133"/>
      <c r="J10" s="22" t="s">
        <v>299</v>
      </c>
    </row>
    <row r="11" spans="1:11" ht="20.100000000000001" customHeight="1">
      <c r="A11" s="21"/>
      <c r="B11" s="172"/>
      <c r="C11" s="176" t="s">
        <v>6</v>
      </c>
      <c r="D11" s="161" t="s">
        <v>23</v>
      </c>
      <c r="E11" s="159"/>
      <c r="F11" s="184" t="str">
        <f>IF($F$13="","",VLOOKUP($F$13,$A$32:$B$77,2,FALSE))</f>
        <v>176-0021</v>
      </c>
      <c r="G11" s="184"/>
      <c r="H11" s="185"/>
      <c r="J11" s="22" t="s">
        <v>300</v>
      </c>
    </row>
    <row r="12" spans="1:11" ht="20.100000000000001" customHeight="1">
      <c r="A12" s="21"/>
      <c r="B12" s="172"/>
      <c r="C12" s="177"/>
      <c r="D12" s="161" t="s">
        <v>21</v>
      </c>
      <c r="E12" s="159"/>
      <c r="F12" s="184" t="s">
        <v>4</v>
      </c>
      <c r="G12" s="184"/>
      <c r="H12" s="185"/>
      <c r="J12" s="22" t="s">
        <v>301</v>
      </c>
    </row>
    <row r="13" spans="1:11" ht="20.100000000000001" customHeight="1">
      <c r="A13" s="21" t="s">
        <v>5</v>
      </c>
      <c r="B13" s="172"/>
      <c r="C13" s="177"/>
      <c r="D13" s="168" t="s">
        <v>22</v>
      </c>
      <c r="E13" s="170"/>
      <c r="F13" s="134" t="s">
        <v>75</v>
      </c>
      <c r="G13" s="135"/>
      <c r="H13" s="136"/>
      <c r="J13" s="22" t="s">
        <v>302</v>
      </c>
    </row>
    <row r="14" spans="1:11" ht="20.100000000000001" customHeight="1">
      <c r="A14" s="21" t="s">
        <v>27</v>
      </c>
      <c r="B14" s="172"/>
      <c r="C14" s="178"/>
      <c r="D14" s="182"/>
      <c r="E14" s="183"/>
      <c r="F14" s="9">
        <v>3</v>
      </c>
      <c r="G14" s="10">
        <v>8</v>
      </c>
      <c r="H14" s="11">
        <v>4</v>
      </c>
      <c r="J14" s="22"/>
    </row>
    <row r="15" spans="1:11" ht="20.100000000000001" customHeight="1">
      <c r="A15" s="21" t="s">
        <v>27</v>
      </c>
      <c r="B15" s="172"/>
      <c r="C15" s="179" t="s">
        <v>31</v>
      </c>
      <c r="D15" s="180"/>
      <c r="E15" s="181"/>
      <c r="F15" s="143">
        <v>21</v>
      </c>
      <c r="G15" s="144"/>
      <c r="H15" s="145"/>
      <c r="J15" s="22"/>
    </row>
    <row r="16" spans="1:11" ht="20.100000000000001" customHeight="1">
      <c r="A16" s="21" t="s">
        <v>27</v>
      </c>
      <c r="B16" s="172"/>
      <c r="C16" s="179" t="s">
        <v>32</v>
      </c>
      <c r="D16" s="180"/>
      <c r="E16" s="181"/>
      <c r="F16" s="143">
        <v>3</v>
      </c>
      <c r="G16" s="144"/>
      <c r="H16" s="145"/>
      <c r="J16" s="22"/>
    </row>
    <row r="17" spans="1:14" ht="20.100000000000001" customHeight="1">
      <c r="A17" s="21" t="s">
        <v>5</v>
      </c>
      <c r="B17" s="172"/>
      <c r="C17" s="168" t="s">
        <v>24</v>
      </c>
      <c r="D17" s="169"/>
      <c r="E17" s="170"/>
      <c r="F17" s="146" t="s">
        <v>194</v>
      </c>
      <c r="G17" s="147"/>
      <c r="H17" s="148"/>
      <c r="J17" s="22"/>
    </row>
    <row r="18" spans="1:14" ht="20.100000000000001" customHeight="1">
      <c r="A18" s="21" t="s">
        <v>27</v>
      </c>
      <c r="B18" s="172"/>
      <c r="C18" s="168" t="s">
        <v>25</v>
      </c>
      <c r="D18" s="169"/>
      <c r="E18" s="170"/>
      <c r="F18" s="140">
        <v>44122</v>
      </c>
      <c r="G18" s="141"/>
      <c r="H18" s="142"/>
      <c r="J18" s="22"/>
    </row>
    <row r="19" spans="1:14" ht="20.100000000000001" customHeight="1">
      <c r="A19" s="21" t="s">
        <v>27</v>
      </c>
      <c r="B19" s="173"/>
      <c r="C19" s="168" t="s">
        <v>26</v>
      </c>
      <c r="D19" s="169"/>
      <c r="E19" s="170"/>
      <c r="F19" s="140">
        <v>9137.6299999999992</v>
      </c>
      <c r="G19" s="141"/>
      <c r="H19" s="142"/>
      <c r="J19" s="22"/>
    </row>
    <row r="20" spans="1:14" ht="20.100000000000001" customHeight="1" thickBot="1">
      <c r="A20" s="26" t="s">
        <v>28</v>
      </c>
      <c r="B20" s="174"/>
      <c r="C20" s="165" t="s">
        <v>20</v>
      </c>
      <c r="D20" s="166"/>
      <c r="E20" s="167"/>
      <c r="F20" s="12" t="s">
        <v>30</v>
      </c>
      <c r="G20" s="13">
        <v>8</v>
      </c>
      <c r="H20" s="14">
        <v>3</v>
      </c>
      <c r="J20" s="22"/>
    </row>
    <row r="21" spans="1:14">
      <c r="A21" t="s">
        <v>170</v>
      </c>
      <c r="B21" t="s">
        <v>15</v>
      </c>
      <c r="E21" t="s">
        <v>134</v>
      </c>
      <c r="F21" t="s">
        <v>29</v>
      </c>
      <c r="J21" s="27"/>
    </row>
    <row r="22" spans="1:14">
      <c r="A22" t="s">
        <v>171</v>
      </c>
      <c r="B22" t="s">
        <v>8</v>
      </c>
      <c r="E22" t="s">
        <v>135</v>
      </c>
      <c r="F22" t="s">
        <v>30</v>
      </c>
    </row>
    <row r="23" spans="1:14">
      <c r="A23" t="s">
        <v>7</v>
      </c>
      <c r="B23" t="s">
        <v>154</v>
      </c>
      <c r="E23" t="s">
        <v>136</v>
      </c>
      <c r="F23" s="28"/>
      <c r="J23" s="29"/>
    </row>
    <row r="24" spans="1:14">
      <c r="A24" t="s">
        <v>172</v>
      </c>
      <c r="B24" t="s">
        <v>155</v>
      </c>
      <c r="E24" t="s">
        <v>137</v>
      </c>
      <c r="F24" s="30"/>
    </row>
    <row r="25" spans="1:14">
      <c r="A25" t="s">
        <v>173</v>
      </c>
      <c r="B25" t="s">
        <v>16</v>
      </c>
      <c r="E25" t="s">
        <v>138</v>
      </c>
      <c r="F25" s="31"/>
    </row>
    <row r="26" spans="1:14">
      <c r="A26" t="s">
        <v>174</v>
      </c>
      <c r="B26" t="s">
        <v>176</v>
      </c>
    </row>
    <row r="27" spans="1:14">
      <c r="A27" t="s">
        <v>175</v>
      </c>
      <c r="B27" t="s">
        <v>36</v>
      </c>
    </row>
    <row r="28" spans="1:14">
      <c r="B28" t="s">
        <v>17</v>
      </c>
      <c r="H28" s="32"/>
      <c r="I28" s="127"/>
      <c r="J28" s="127"/>
      <c r="K28" s="34"/>
      <c r="L28" s="19"/>
    </row>
    <row r="29" spans="1:14">
      <c r="B29" t="s">
        <v>35</v>
      </c>
      <c r="H29" s="35"/>
      <c r="I29" s="36"/>
      <c r="J29" s="31"/>
    </row>
    <row r="30" spans="1:14">
      <c r="B30" s="30"/>
      <c r="E30" s="19"/>
      <c r="H30" s="32"/>
      <c r="I30" s="127"/>
      <c r="J30" s="127"/>
      <c r="K30" s="34"/>
      <c r="L30" s="37"/>
      <c r="N30" s="38"/>
    </row>
    <row r="31" spans="1:14">
      <c r="B31" s="33" t="s">
        <v>152</v>
      </c>
      <c r="C31" s="39"/>
      <c r="D31" s="19"/>
      <c r="E31" s="40"/>
      <c r="F31" s="39"/>
      <c r="G31" s="41"/>
      <c r="H31" s="35"/>
      <c r="I31" s="129"/>
      <c r="J31" s="129"/>
      <c r="K31" s="34"/>
      <c r="L31" s="37"/>
    </row>
    <row r="32" spans="1:14">
      <c r="A32" s="42" t="s">
        <v>42</v>
      </c>
      <c r="B32" s="42" t="s">
        <v>88</v>
      </c>
      <c r="C32" s="43"/>
      <c r="D32" s="34"/>
      <c r="E32" s="35"/>
      <c r="F32" s="44"/>
      <c r="G32" s="45"/>
    </row>
    <row r="33" spans="1:21">
      <c r="A33" s="42" t="s">
        <v>43</v>
      </c>
      <c r="B33" s="42" t="s">
        <v>89</v>
      </c>
      <c r="C33" s="43"/>
      <c r="D33" s="34"/>
      <c r="F33" s="31"/>
      <c r="G33" s="41"/>
      <c r="H33" s="128"/>
      <c r="I33" s="128"/>
      <c r="J33" s="41"/>
      <c r="K33" s="34"/>
      <c r="L33" s="46"/>
      <c r="Q33" s="34"/>
      <c r="U33" s="47"/>
    </row>
    <row r="34" spans="1:21">
      <c r="A34" s="42" t="s">
        <v>44</v>
      </c>
      <c r="B34" s="42" t="s">
        <v>90</v>
      </c>
      <c r="C34" s="43"/>
      <c r="D34" s="34"/>
      <c r="F34" s="41"/>
      <c r="G34" s="45"/>
      <c r="K34" s="34"/>
      <c r="M34" s="41"/>
    </row>
    <row r="35" spans="1:21">
      <c r="A35" s="42" t="s">
        <v>45</v>
      </c>
      <c r="B35" s="42" t="s">
        <v>91</v>
      </c>
      <c r="C35" s="43"/>
      <c r="D35" s="34"/>
      <c r="K35" s="34"/>
    </row>
    <row r="36" spans="1:21">
      <c r="A36" s="42" t="s">
        <v>46</v>
      </c>
      <c r="B36" s="42" t="s">
        <v>92</v>
      </c>
      <c r="C36" s="43"/>
      <c r="D36" s="34"/>
      <c r="K36" s="31"/>
      <c r="L36" s="31"/>
    </row>
    <row r="37" spans="1:21">
      <c r="A37" s="42" t="s">
        <v>47</v>
      </c>
      <c r="B37" s="42" t="s">
        <v>93</v>
      </c>
      <c r="C37" s="43"/>
      <c r="D37" s="34"/>
      <c r="L37" s="19"/>
    </row>
    <row r="38" spans="1:21">
      <c r="A38" s="42" t="s">
        <v>48</v>
      </c>
      <c r="B38" s="42" t="s">
        <v>94</v>
      </c>
      <c r="C38" s="43"/>
      <c r="D38" s="34"/>
    </row>
    <row r="39" spans="1:21">
      <c r="A39" s="42" t="s">
        <v>49</v>
      </c>
      <c r="B39" s="42" t="s">
        <v>95</v>
      </c>
      <c r="C39" s="43"/>
      <c r="D39" s="34"/>
      <c r="K39" s="31"/>
      <c r="L39" s="19"/>
    </row>
    <row r="40" spans="1:21">
      <c r="A40" s="42" t="s">
        <v>50</v>
      </c>
      <c r="B40" s="42" t="s">
        <v>96</v>
      </c>
      <c r="C40" s="43"/>
      <c r="D40" s="34"/>
    </row>
    <row r="41" spans="1:21">
      <c r="A41" s="42" t="s">
        <v>51</v>
      </c>
      <c r="B41" s="42" t="s">
        <v>97</v>
      </c>
      <c r="C41" s="43"/>
      <c r="D41" s="34"/>
      <c r="M41" s="48"/>
      <c r="N41" s="49"/>
      <c r="O41" s="50"/>
      <c r="P41" s="51"/>
      <c r="Q41" s="52"/>
      <c r="R41" s="19"/>
    </row>
    <row r="42" spans="1:21">
      <c r="A42" s="42" t="s">
        <v>52</v>
      </c>
      <c r="B42" s="42" t="s">
        <v>98</v>
      </c>
      <c r="C42" s="43"/>
      <c r="D42" s="34"/>
    </row>
    <row r="43" spans="1:21">
      <c r="A43" s="42" t="s">
        <v>53</v>
      </c>
      <c r="B43" s="42" t="s">
        <v>99</v>
      </c>
      <c r="C43" s="43"/>
      <c r="D43" s="34"/>
      <c r="M43" s="31"/>
      <c r="N43" s="49"/>
      <c r="O43" s="31"/>
      <c r="P43" s="19"/>
    </row>
    <row r="44" spans="1:21">
      <c r="A44" s="42" t="s">
        <v>54</v>
      </c>
      <c r="B44" s="42" t="s">
        <v>100</v>
      </c>
      <c r="C44" s="43"/>
      <c r="D44" s="34"/>
      <c r="N44" s="19"/>
      <c r="O44" s="31"/>
      <c r="P44" s="19"/>
      <c r="R44" s="19"/>
    </row>
    <row r="45" spans="1:21">
      <c r="A45" s="42" t="s">
        <v>55</v>
      </c>
      <c r="B45" s="42" t="s">
        <v>101</v>
      </c>
      <c r="C45" s="43"/>
      <c r="D45" s="34"/>
    </row>
    <row r="46" spans="1:21">
      <c r="A46" s="42" t="s">
        <v>56</v>
      </c>
      <c r="B46" s="42" t="s">
        <v>102</v>
      </c>
      <c r="C46" s="43"/>
      <c r="D46" s="34"/>
    </row>
    <row r="47" spans="1:21">
      <c r="A47" s="42" t="s">
        <v>57</v>
      </c>
      <c r="B47" s="42" t="s">
        <v>103</v>
      </c>
      <c r="C47" s="43"/>
      <c r="D47" s="34"/>
    </row>
    <row r="48" spans="1:21">
      <c r="A48" s="42" t="s">
        <v>58</v>
      </c>
      <c r="B48" s="42" t="s">
        <v>104</v>
      </c>
      <c r="C48" s="43"/>
      <c r="D48" s="34"/>
    </row>
    <row r="49" spans="1:7">
      <c r="A49" s="42" t="s">
        <v>59</v>
      </c>
      <c r="B49" s="42" t="s">
        <v>105</v>
      </c>
      <c r="C49" s="43"/>
      <c r="D49" s="34"/>
      <c r="G49" s="34"/>
    </row>
    <row r="50" spans="1:7">
      <c r="A50" s="42" t="s">
        <v>60</v>
      </c>
      <c r="B50" s="42" t="s">
        <v>106</v>
      </c>
      <c r="C50" s="43"/>
      <c r="D50" s="34"/>
    </row>
    <row r="51" spans="1:7">
      <c r="A51" s="42" t="s">
        <v>61</v>
      </c>
      <c r="B51" s="42" t="s">
        <v>107</v>
      </c>
      <c r="C51" s="43"/>
      <c r="D51" s="34"/>
    </row>
    <row r="52" spans="1:7">
      <c r="A52" s="42" t="s">
        <v>62</v>
      </c>
      <c r="B52" s="42" t="s">
        <v>108</v>
      </c>
      <c r="C52" s="43"/>
      <c r="D52" s="34"/>
    </row>
    <row r="53" spans="1:7">
      <c r="A53" s="42" t="s">
        <v>63</v>
      </c>
      <c r="B53" s="42" t="s">
        <v>109</v>
      </c>
      <c r="C53" s="43"/>
      <c r="D53" s="34"/>
    </row>
    <row r="54" spans="1:7">
      <c r="A54" s="42" t="s">
        <v>64</v>
      </c>
      <c r="B54" s="42" t="s">
        <v>110</v>
      </c>
      <c r="C54" s="43"/>
      <c r="D54" s="34"/>
    </row>
    <row r="55" spans="1:7">
      <c r="A55" s="42" t="s">
        <v>65</v>
      </c>
      <c r="B55" s="42" t="s">
        <v>111</v>
      </c>
      <c r="C55" s="43"/>
      <c r="D55" s="34"/>
    </row>
    <row r="56" spans="1:7">
      <c r="A56" s="42" t="s">
        <v>66</v>
      </c>
      <c r="B56" s="42" t="s">
        <v>112</v>
      </c>
      <c r="C56" s="43"/>
      <c r="D56" s="34"/>
    </row>
    <row r="57" spans="1:7">
      <c r="A57" s="42" t="s">
        <v>67</v>
      </c>
      <c r="B57" s="42" t="s">
        <v>113</v>
      </c>
      <c r="C57" s="43"/>
      <c r="D57" s="34"/>
    </row>
    <row r="58" spans="1:7">
      <c r="A58" s="42" t="s">
        <v>68</v>
      </c>
      <c r="B58" s="42" t="s">
        <v>114</v>
      </c>
      <c r="C58" s="43"/>
      <c r="D58" s="34"/>
    </row>
    <row r="59" spans="1:7">
      <c r="A59" s="42" t="s">
        <v>69</v>
      </c>
      <c r="B59" s="42" t="s">
        <v>115</v>
      </c>
      <c r="C59" s="43"/>
      <c r="D59" s="34"/>
    </row>
    <row r="60" spans="1:7">
      <c r="A60" s="42" t="s">
        <v>70</v>
      </c>
      <c r="B60" s="42" t="s">
        <v>116</v>
      </c>
      <c r="C60" s="43"/>
      <c r="D60" s="34"/>
    </row>
    <row r="61" spans="1:7">
      <c r="A61" s="42" t="s">
        <v>71</v>
      </c>
      <c r="B61" s="42" t="s">
        <v>117</v>
      </c>
      <c r="C61" s="43"/>
      <c r="D61" s="34"/>
    </row>
    <row r="62" spans="1:7">
      <c r="A62" s="42" t="s">
        <v>72</v>
      </c>
      <c r="B62" s="42" t="s">
        <v>118</v>
      </c>
      <c r="C62" s="43"/>
      <c r="D62" s="34"/>
    </row>
    <row r="63" spans="1:7">
      <c r="A63" s="42" t="s">
        <v>73</v>
      </c>
      <c r="B63" s="42" t="s">
        <v>119</v>
      </c>
      <c r="C63" s="43"/>
      <c r="D63" s="34"/>
    </row>
    <row r="64" spans="1:7">
      <c r="A64" s="42" t="s">
        <v>74</v>
      </c>
      <c r="B64" s="42" t="s">
        <v>120</v>
      </c>
      <c r="C64" s="43"/>
      <c r="D64" s="34"/>
    </row>
    <row r="65" spans="1:7">
      <c r="A65" s="42" t="s">
        <v>75</v>
      </c>
      <c r="B65" s="42" t="s">
        <v>121</v>
      </c>
      <c r="C65" s="43"/>
      <c r="D65" s="34"/>
    </row>
    <row r="66" spans="1:7">
      <c r="A66" s="42" t="s">
        <v>76</v>
      </c>
      <c r="B66" s="42" t="s">
        <v>122</v>
      </c>
      <c r="C66" s="43"/>
      <c r="D66" s="34"/>
    </row>
    <row r="67" spans="1:7">
      <c r="A67" s="42" t="s">
        <v>77</v>
      </c>
      <c r="B67" s="42" t="s">
        <v>123</v>
      </c>
      <c r="C67" s="43"/>
      <c r="D67" s="34"/>
    </row>
    <row r="68" spans="1:7">
      <c r="A68" s="42" t="s">
        <v>78</v>
      </c>
      <c r="B68" s="42" t="s">
        <v>124</v>
      </c>
      <c r="C68" s="43"/>
      <c r="D68" s="34"/>
    </row>
    <row r="69" spans="1:7">
      <c r="A69" s="42" t="s">
        <v>79</v>
      </c>
      <c r="B69" s="42" t="s">
        <v>125</v>
      </c>
      <c r="C69" s="43"/>
      <c r="D69" s="34"/>
    </row>
    <row r="70" spans="1:7">
      <c r="A70" s="42" t="s">
        <v>80</v>
      </c>
      <c r="B70" s="42" t="s">
        <v>126</v>
      </c>
      <c r="C70" s="43"/>
      <c r="D70" s="34"/>
    </row>
    <row r="71" spans="1:7">
      <c r="A71" s="42" t="s">
        <v>81</v>
      </c>
      <c r="B71" s="42" t="s">
        <v>127</v>
      </c>
      <c r="C71" s="43"/>
      <c r="D71" s="34"/>
    </row>
    <row r="72" spans="1:7">
      <c r="A72" s="42" t="s">
        <v>82</v>
      </c>
      <c r="B72" s="42" t="s">
        <v>128</v>
      </c>
      <c r="C72" s="43"/>
      <c r="D72" s="34"/>
    </row>
    <row r="73" spans="1:7">
      <c r="A73" s="42" t="s">
        <v>83</v>
      </c>
      <c r="B73" s="42" t="s">
        <v>129</v>
      </c>
      <c r="C73" s="43"/>
      <c r="D73" s="34"/>
    </row>
    <row r="74" spans="1:7">
      <c r="A74" s="42" t="s">
        <v>84</v>
      </c>
      <c r="B74" s="42" t="s">
        <v>130</v>
      </c>
      <c r="C74" s="43"/>
      <c r="D74" s="34"/>
      <c r="G74" s="34"/>
    </row>
    <row r="75" spans="1:7">
      <c r="A75" s="42" t="s">
        <v>85</v>
      </c>
      <c r="B75" s="42" t="s">
        <v>131</v>
      </c>
      <c r="C75" s="43"/>
      <c r="D75" s="34"/>
    </row>
    <row r="76" spans="1:7">
      <c r="A76" s="42" t="s">
        <v>86</v>
      </c>
      <c r="B76" s="42" t="s">
        <v>132</v>
      </c>
      <c r="C76" s="43"/>
      <c r="D76" s="34"/>
    </row>
    <row r="77" spans="1:7">
      <c r="A77" s="42" t="s">
        <v>87</v>
      </c>
      <c r="B77" s="42" t="s">
        <v>133</v>
      </c>
      <c r="C77" s="43"/>
      <c r="D77" s="34"/>
    </row>
    <row r="78" spans="1:7">
      <c r="A78" s="53"/>
      <c r="B78" s="53"/>
      <c r="D78" s="34"/>
    </row>
    <row r="104" spans="7:7">
      <c r="G104" s="34"/>
    </row>
    <row r="121" spans="7:7">
      <c r="G121" s="34"/>
    </row>
    <row r="151" spans="7:7">
      <c r="G151" s="34"/>
    </row>
    <row r="152" spans="7:7">
      <c r="G152" s="34"/>
    </row>
    <row r="176" spans="7:7">
      <c r="G176" s="34"/>
    </row>
    <row r="197" spans="7:7">
      <c r="G197" s="34"/>
    </row>
    <row r="244" spans="7:7">
      <c r="G244" s="34"/>
    </row>
    <row r="287" spans="7:7">
      <c r="G287" s="34"/>
    </row>
    <row r="288" spans="7:7">
      <c r="G288" s="34"/>
    </row>
    <row r="289" spans="7:7">
      <c r="G289" s="34"/>
    </row>
    <row r="290" spans="7:7">
      <c r="G290" s="34"/>
    </row>
    <row r="291" spans="7:7">
      <c r="G291" s="34"/>
    </row>
    <row r="292" spans="7:7">
      <c r="G292" s="34"/>
    </row>
    <row r="293" spans="7:7">
      <c r="G293" s="34"/>
    </row>
    <row r="294" spans="7:7">
      <c r="G294" s="34"/>
    </row>
    <row r="295" spans="7:7">
      <c r="G295" s="34"/>
    </row>
    <row r="296" spans="7:7">
      <c r="G296" s="34"/>
    </row>
    <row r="297" spans="7:7">
      <c r="G297" s="34"/>
    </row>
    <row r="298" spans="7:7">
      <c r="G298" s="34"/>
    </row>
    <row r="299" spans="7:7">
      <c r="G299" s="34"/>
    </row>
    <row r="300" spans="7:7">
      <c r="G300" s="34"/>
    </row>
    <row r="301" spans="7:7">
      <c r="G301" s="34"/>
    </row>
    <row r="302" spans="7:7">
      <c r="G302" s="34"/>
    </row>
    <row r="303" spans="7:7">
      <c r="G303" s="34"/>
    </row>
    <row r="304" spans="7:7">
      <c r="G304" s="34"/>
    </row>
    <row r="305" spans="7:7">
      <c r="G305" s="34"/>
    </row>
    <row r="306" spans="7:7">
      <c r="G306" s="34"/>
    </row>
    <row r="307" spans="7:7">
      <c r="G307" s="34"/>
    </row>
    <row r="308" spans="7:7">
      <c r="G308" s="34"/>
    </row>
    <row r="309" spans="7:7">
      <c r="G309" s="34"/>
    </row>
    <row r="310" spans="7:7">
      <c r="G310" s="34"/>
    </row>
    <row r="311" spans="7:7">
      <c r="G311" s="34"/>
    </row>
    <row r="312" spans="7:7">
      <c r="G312" s="34"/>
    </row>
    <row r="313" spans="7:7">
      <c r="G313" s="34"/>
    </row>
    <row r="314" spans="7:7">
      <c r="G314" s="34"/>
    </row>
    <row r="315" spans="7:7">
      <c r="G315" s="34"/>
    </row>
    <row r="316" spans="7:7">
      <c r="G316" s="34"/>
    </row>
    <row r="317" spans="7:7">
      <c r="G317" s="34"/>
    </row>
    <row r="318" spans="7:7">
      <c r="G318" s="34"/>
    </row>
    <row r="319" spans="7:7">
      <c r="G319" s="34"/>
    </row>
    <row r="320" spans="7:7">
      <c r="G320" s="34"/>
    </row>
    <row r="321" spans="7:7">
      <c r="G321" s="34"/>
    </row>
    <row r="322" spans="7:7">
      <c r="G322" s="34"/>
    </row>
    <row r="323" spans="7:7">
      <c r="G323" s="34"/>
    </row>
    <row r="324" spans="7:7">
      <c r="G324" s="34"/>
    </row>
    <row r="325" spans="7:7">
      <c r="G325" s="34"/>
    </row>
    <row r="326" spans="7:7">
      <c r="G326" s="34"/>
    </row>
    <row r="327" spans="7:7">
      <c r="G327" s="34"/>
    </row>
    <row r="328" spans="7:7">
      <c r="G328" s="34"/>
    </row>
    <row r="329" spans="7:7">
      <c r="G329" s="34"/>
    </row>
    <row r="330" spans="7:7">
      <c r="G330" s="34"/>
    </row>
    <row r="331" spans="7:7">
      <c r="G331" s="34"/>
    </row>
    <row r="332" spans="7:7">
      <c r="G332" s="34"/>
    </row>
    <row r="333" spans="7:7">
      <c r="G333" s="34"/>
    </row>
    <row r="334" spans="7:7">
      <c r="G334" s="34"/>
    </row>
    <row r="335" spans="7:7">
      <c r="G335" s="34"/>
    </row>
    <row r="336" spans="7:7">
      <c r="G336" s="34"/>
    </row>
    <row r="337" spans="7:7">
      <c r="G337" s="34"/>
    </row>
    <row r="338" spans="7:7">
      <c r="G338" s="34"/>
    </row>
    <row r="339" spans="7:7">
      <c r="G339" s="34"/>
    </row>
    <row r="340" spans="7:7">
      <c r="G340" s="34"/>
    </row>
    <row r="341" spans="7:7">
      <c r="G341" s="34"/>
    </row>
    <row r="342" spans="7:7">
      <c r="G342" s="34"/>
    </row>
    <row r="343" spans="7:7">
      <c r="G343" s="34"/>
    </row>
    <row r="344" spans="7:7">
      <c r="G344" s="34"/>
    </row>
    <row r="345" spans="7:7">
      <c r="G345" s="34"/>
    </row>
    <row r="346" spans="7:7">
      <c r="G346" s="34"/>
    </row>
    <row r="347" spans="7:7">
      <c r="G347" s="34"/>
    </row>
    <row r="348" spans="7:7">
      <c r="G348" s="34"/>
    </row>
    <row r="349" spans="7:7">
      <c r="G349" s="34"/>
    </row>
    <row r="350" spans="7:7">
      <c r="G350" s="34"/>
    </row>
    <row r="351" spans="7:7">
      <c r="G351" s="34"/>
    </row>
    <row r="352" spans="7:7">
      <c r="G352" s="34"/>
    </row>
    <row r="353" spans="7:7">
      <c r="G353" s="34"/>
    </row>
    <row r="354" spans="7:7">
      <c r="G354" s="34"/>
    </row>
    <row r="355" spans="7:7">
      <c r="G355" s="34"/>
    </row>
    <row r="356" spans="7:7">
      <c r="G356" s="34"/>
    </row>
    <row r="357" spans="7:7">
      <c r="G357" s="34"/>
    </row>
    <row r="358" spans="7:7">
      <c r="G358" s="34"/>
    </row>
    <row r="359" spans="7:7">
      <c r="G359" s="34"/>
    </row>
    <row r="360" spans="7:7">
      <c r="G360" s="34"/>
    </row>
    <row r="407" spans="7:7">
      <c r="G407" s="34"/>
    </row>
    <row r="416" spans="7:7">
      <c r="G416" s="34"/>
    </row>
    <row r="417" spans="7:7">
      <c r="G417" s="34"/>
    </row>
    <row r="418" spans="7:7">
      <c r="G418" s="34"/>
    </row>
    <row r="419" spans="7:7">
      <c r="G419" s="34"/>
    </row>
    <row r="420" spans="7:7">
      <c r="G420" s="34"/>
    </row>
    <row r="421" spans="7:7">
      <c r="G421" s="34"/>
    </row>
    <row r="422" spans="7:7">
      <c r="G422" s="34"/>
    </row>
    <row r="423" spans="7:7">
      <c r="G423" s="34"/>
    </row>
    <row r="424" spans="7:7">
      <c r="G424" s="34"/>
    </row>
    <row r="425" spans="7:7">
      <c r="G425" s="34"/>
    </row>
    <row r="426" spans="7:7">
      <c r="G426" s="34"/>
    </row>
    <row r="427" spans="7:7">
      <c r="G427" s="34"/>
    </row>
    <row r="428" spans="7:7">
      <c r="G428" s="34"/>
    </row>
    <row r="429" spans="7:7">
      <c r="G429" s="34"/>
    </row>
    <row r="430" spans="7:7">
      <c r="G430" s="34"/>
    </row>
    <row r="431" spans="7:7">
      <c r="G431" s="34"/>
    </row>
    <row r="432" spans="7:7">
      <c r="G432" s="34"/>
    </row>
    <row r="433" spans="7:7">
      <c r="G433" s="34"/>
    </row>
    <row r="434" spans="7:7">
      <c r="G434" s="34"/>
    </row>
    <row r="435" spans="7:7">
      <c r="G435" s="34"/>
    </row>
    <row r="436" spans="7:7">
      <c r="G436" s="34"/>
    </row>
    <row r="437" spans="7:7">
      <c r="G437" s="34"/>
    </row>
    <row r="438" spans="7:7">
      <c r="G438" s="34"/>
    </row>
    <row r="439" spans="7:7">
      <c r="G439" s="34"/>
    </row>
    <row r="440" spans="7:7">
      <c r="G440" s="34"/>
    </row>
    <row r="441" spans="7:7">
      <c r="G441" s="34"/>
    </row>
    <row r="442" spans="7:7">
      <c r="G442" s="34"/>
    </row>
    <row r="443" spans="7:7">
      <c r="G443" s="34"/>
    </row>
    <row r="444" spans="7:7">
      <c r="G444" s="34"/>
    </row>
    <row r="445" spans="7:7">
      <c r="G445" s="34"/>
    </row>
    <row r="446" spans="7:7">
      <c r="G446" s="34"/>
    </row>
    <row r="447" spans="7:7">
      <c r="G447" s="34"/>
    </row>
    <row r="448" spans="7:7">
      <c r="G448" s="34"/>
    </row>
    <row r="449" spans="7:7">
      <c r="G449" s="34"/>
    </row>
    <row r="450" spans="7:7">
      <c r="G450" s="34"/>
    </row>
    <row r="451" spans="7:7">
      <c r="G451" s="34"/>
    </row>
    <row r="452" spans="7:7">
      <c r="G452" s="34"/>
    </row>
    <row r="453" spans="7:7">
      <c r="G453" s="34"/>
    </row>
    <row r="454" spans="7:7">
      <c r="G454" s="34"/>
    </row>
    <row r="455" spans="7:7">
      <c r="G455" s="34"/>
    </row>
    <row r="456" spans="7:7">
      <c r="G456" s="34"/>
    </row>
    <row r="457" spans="7:7">
      <c r="G457" s="34"/>
    </row>
    <row r="458" spans="7:7">
      <c r="G458" s="34"/>
    </row>
    <row r="459" spans="7:7">
      <c r="G459" s="34"/>
    </row>
    <row r="460" spans="7:7">
      <c r="G460" s="34"/>
    </row>
    <row r="461" spans="7:7">
      <c r="G461" s="34"/>
    </row>
    <row r="462" spans="7:7">
      <c r="G462" s="34"/>
    </row>
    <row r="463" spans="7:7">
      <c r="G463" s="34"/>
    </row>
    <row r="464" spans="7:7">
      <c r="G464" s="34"/>
    </row>
    <row r="465" spans="7:7">
      <c r="G465" s="34"/>
    </row>
    <row r="466" spans="7:7">
      <c r="G466" s="34"/>
    </row>
    <row r="467" spans="7:7">
      <c r="G467" s="34"/>
    </row>
    <row r="468" spans="7:7">
      <c r="G468" s="34"/>
    </row>
    <row r="469" spans="7:7">
      <c r="G469" s="34"/>
    </row>
    <row r="470" spans="7:7">
      <c r="G470" s="34"/>
    </row>
    <row r="471" spans="7:7">
      <c r="G471" s="34"/>
    </row>
    <row r="472" spans="7:7">
      <c r="G472" s="34"/>
    </row>
    <row r="473" spans="7:7">
      <c r="G473" s="34"/>
    </row>
    <row r="474" spans="7:7">
      <c r="G474" s="34"/>
    </row>
    <row r="475" spans="7:7">
      <c r="G475" s="34"/>
    </row>
    <row r="476" spans="7:7">
      <c r="G476" s="34"/>
    </row>
    <row r="477" spans="7:7">
      <c r="G477" s="34"/>
    </row>
    <row r="478" spans="7:7">
      <c r="G478" s="34"/>
    </row>
    <row r="479" spans="7:7">
      <c r="G479" s="34"/>
    </row>
    <row r="480" spans="7:7">
      <c r="G480" s="34"/>
    </row>
    <row r="481" spans="7:7">
      <c r="G481" s="34"/>
    </row>
    <row r="482" spans="7:7">
      <c r="G482" s="34"/>
    </row>
    <row r="483" spans="7:7">
      <c r="G483" s="34"/>
    </row>
    <row r="484" spans="7:7">
      <c r="G484" s="34"/>
    </row>
    <row r="485" spans="7:7">
      <c r="G485" s="34"/>
    </row>
    <row r="486" spans="7:7">
      <c r="G486" s="34"/>
    </row>
    <row r="487" spans="7:7">
      <c r="G487" s="34"/>
    </row>
    <row r="488" spans="7:7">
      <c r="G488" s="34"/>
    </row>
    <row r="489" spans="7:7">
      <c r="G489" s="34"/>
    </row>
    <row r="490" spans="7:7">
      <c r="G490" s="34"/>
    </row>
    <row r="491" spans="7:7">
      <c r="G491" s="34"/>
    </row>
    <row r="492" spans="7:7">
      <c r="G492" s="34"/>
    </row>
    <row r="493" spans="7:7">
      <c r="G493" s="34"/>
    </row>
    <row r="494" spans="7:7">
      <c r="G494" s="34"/>
    </row>
    <row r="495" spans="7:7">
      <c r="G495" s="34"/>
    </row>
    <row r="496" spans="7:7">
      <c r="G496" s="34"/>
    </row>
    <row r="497" spans="7:7">
      <c r="G497" s="34"/>
    </row>
    <row r="498" spans="7:7">
      <c r="G498" s="34"/>
    </row>
    <row r="499" spans="7:7">
      <c r="G499" s="34"/>
    </row>
    <row r="500" spans="7:7">
      <c r="G500" s="34"/>
    </row>
    <row r="501" spans="7:7">
      <c r="G501" s="34"/>
    </row>
    <row r="502" spans="7:7">
      <c r="G502" s="34"/>
    </row>
    <row r="503" spans="7:7">
      <c r="G503" s="34"/>
    </row>
    <row r="504" spans="7:7">
      <c r="G504" s="34"/>
    </row>
    <row r="505" spans="7:7">
      <c r="G505" s="34"/>
    </row>
    <row r="506" spans="7:7">
      <c r="G506" s="34"/>
    </row>
    <row r="507" spans="7:7">
      <c r="G507" s="34"/>
    </row>
    <row r="508" spans="7:7">
      <c r="G508" s="34"/>
    </row>
    <row r="509" spans="7:7">
      <c r="G509" s="34"/>
    </row>
    <row r="510" spans="7:7">
      <c r="G510" s="34"/>
    </row>
    <row r="511" spans="7:7">
      <c r="G511" s="34"/>
    </row>
    <row r="512" spans="7:7">
      <c r="G512" s="34"/>
    </row>
    <row r="513" spans="7:7">
      <c r="G513" s="34"/>
    </row>
    <row r="514" spans="7:7">
      <c r="G514" s="34"/>
    </row>
    <row r="515" spans="7:7">
      <c r="G515" s="34"/>
    </row>
    <row r="516" spans="7:7">
      <c r="G516" s="34"/>
    </row>
    <row r="517" spans="7:7">
      <c r="G517" s="34"/>
    </row>
    <row r="518" spans="7:7">
      <c r="G518" s="34"/>
    </row>
    <row r="529" spans="7:7">
      <c r="G529" s="54"/>
    </row>
    <row r="536" spans="7:7">
      <c r="G536" s="34"/>
    </row>
    <row r="537" spans="7:7">
      <c r="G537" s="34"/>
    </row>
    <row r="538" spans="7:7">
      <c r="G538" s="34"/>
    </row>
    <row r="539" spans="7:7">
      <c r="G539" s="34"/>
    </row>
    <row r="540" spans="7:7">
      <c r="G540" s="34"/>
    </row>
    <row r="541" spans="7:7">
      <c r="G541" s="34"/>
    </row>
    <row r="542" spans="7:7">
      <c r="G542" s="34"/>
    </row>
    <row r="543" spans="7:7">
      <c r="G543" s="34"/>
    </row>
    <row r="544" spans="7:7">
      <c r="G544" s="34"/>
    </row>
    <row r="545" spans="7:7">
      <c r="G545" s="34"/>
    </row>
    <row r="546" spans="7:7">
      <c r="G546" s="34"/>
    </row>
    <row r="547" spans="7:7">
      <c r="G547" s="34"/>
    </row>
    <row r="548" spans="7:7">
      <c r="G548" s="34"/>
    </row>
    <row r="549" spans="7:7">
      <c r="G549" s="34"/>
    </row>
    <row r="550" spans="7:7">
      <c r="G550" s="34"/>
    </row>
    <row r="551" spans="7:7">
      <c r="G551" s="34"/>
    </row>
    <row r="552" spans="7:7">
      <c r="G552" s="34"/>
    </row>
    <row r="553" spans="7:7">
      <c r="G553" s="34"/>
    </row>
    <row r="554" spans="7:7">
      <c r="G554" s="34"/>
    </row>
    <row r="555" spans="7:7">
      <c r="G555" s="34"/>
    </row>
    <row r="556" spans="7:7">
      <c r="G556" s="34"/>
    </row>
    <row r="557" spans="7:7">
      <c r="G557" s="34"/>
    </row>
    <row r="558" spans="7:7">
      <c r="G558" s="34"/>
    </row>
    <row r="559" spans="7:7">
      <c r="G559" s="34"/>
    </row>
    <row r="560" spans="7:7">
      <c r="G560" s="34"/>
    </row>
    <row r="561" spans="7:7">
      <c r="G561" s="34"/>
    </row>
    <row r="562" spans="7:7">
      <c r="G562" s="34"/>
    </row>
    <row r="563" spans="7:7">
      <c r="G563" s="34"/>
    </row>
    <row r="564" spans="7:7">
      <c r="G564" s="34"/>
    </row>
    <row r="565" spans="7:7">
      <c r="G565" s="34"/>
    </row>
    <row r="566" spans="7:7">
      <c r="G566" s="34"/>
    </row>
    <row r="567" spans="7:7">
      <c r="G567" s="34"/>
    </row>
    <row r="568" spans="7:7">
      <c r="G568" s="34"/>
    </row>
    <row r="569" spans="7:7">
      <c r="G569" s="34"/>
    </row>
    <row r="570" spans="7:7">
      <c r="G570" s="34"/>
    </row>
    <row r="571" spans="7:7">
      <c r="G571" s="34"/>
    </row>
    <row r="572" spans="7:7">
      <c r="G572" s="34"/>
    </row>
    <row r="573" spans="7:7">
      <c r="G573" s="34"/>
    </row>
    <row r="574" spans="7:7">
      <c r="G574" s="34"/>
    </row>
    <row r="575" spans="7:7">
      <c r="G575" s="34"/>
    </row>
    <row r="576" spans="7:7">
      <c r="G576" s="34"/>
    </row>
    <row r="577" spans="7:7">
      <c r="G577" s="34"/>
    </row>
    <row r="578" spans="7:7">
      <c r="G578" s="34"/>
    </row>
    <row r="579" spans="7:7">
      <c r="G579" s="34"/>
    </row>
    <row r="580" spans="7:7">
      <c r="G580" s="34"/>
    </row>
    <row r="581" spans="7:7">
      <c r="G581" s="34"/>
    </row>
    <row r="582" spans="7:7">
      <c r="G582" s="34"/>
    </row>
    <row r="583" spans="7:7">
      <c r="G583" s="34"/>
    </row>
    <row r="584" spans="7:7">
      <c r="G584" s="34"/>
    </row>
    <row r="585" spans="7:7">
      <c r="G585" s="34"/>
    </row>
    <row r="586" spans="7:7">
      <c r="G586" s="34"/>
    </row>
    <row r="587" spans="7:7">
      <c r="G587" s="34"/>
    </row>
    <row r="588" spans="7:7">
      <c r="G588" s="34"/>
    </row>
    <row r="589" spans="7:7">
      <c r="G589" s="34"/>
    </row>
    <row r="590" spans="7:7">
      <c r="G590" s="34"/>
    </row>
    <row r="591" spans="7:7">
      <c r="G591" s="34"/>
    </row>
  </sheetData>
  <sheetProtection algorithmName="SHA-512" hashValue="0SpZGYxdTd40EMtKO6YiSRAd1eyOloY2JLwYrEV7ff16oINwQAl7ETRzXdyz1YLKVYgUo/6zGlmh3ChSHCBrUA==" saltValue="EHlAy2HeJYvl1Jp9/WRZPg==" spinCount="100000" sheet="1" objects="1" scenarios="1" insertColumns="0"/>
  <mergeCells count="41">
    <mergeCell ref="F10:H10"/>
    <mergeCell ref="F18:H18"/>
    <mergeCell ref="C15:E15"/>
    <mergeCell ref="D13:E14"/>
    <mergeCell ref="F11:H11"/>
    <mergeCell ref="F12:H12"/>
    <mergeCell ref="C17:E17"/>
    <mergeCell ref="B8:E8"/>
    <mergeCell ref="C20:E20"/>
    <mergeCell ref="C18:E18"/>
    <mergeCell ref="B9:E9"/>
    <mergeCell ref="B10:B20"/>
    <mergeCell ref="C10:E10"/>
    <mergeCell ref="C11:C14"/>
    <mergeCell ref="D11:E11"/>
    <mergeCell ref="D12:E12"/>
    <mergeCell ref="C19:E19"/>
    <mergeCell ref="C16:E16"/>
    <mergeCell ref="B2:E2"/>
    <mergeCell ref="B4:C7"/>
    <mergeCell ref="D4:E4"/>
    <mergeCell ref="D6:E6"/>
    <mergeCell ref="D7:E7"/>
    <mergeCell ref="D5:E5"/>
    <mergeCell ref="B3:E3"/>
    <mergeCell ref="I28:J28"/>
    <mergeCell ref="H33:I33"/>
    <mergeCell ref="I31:J31"/>
    <mergeCell ref="I30:J30"/>
    <mergeCell ref="F2:H2"/>
    <mergeCell ref="F4:H4"/>
    <mergeCell ref="F6:H6"/>
    <mergeCell ref="F7:H7"/>
    <mergeCell ref="F8:H8"/>
    <mergeCell ref="F5:H5"/>
    <mergeCell ref="F13:H13"/>
    <mergeCell ref="F19:H19"/>
    <mergeCell ref="F16:H16"/>
    <mergeCell ref="F15:H15"/>
    <mergeCell ref="F17:H17"/>
    <mergeCell ref="F9:H9"/>
  </mergeCells>
  <phoneticPr fontId="2"/>
  <dataValidations count="5">
    <dataValidation type="list" allowBlank="1" showInputMessage="1" showErrorMessage="1" sqref="F13:H13" xr:uid="{00000000-0002-0000-0000-000002000000}">
      <formula1>$A$32:$A$78</formula1>
    </dataValidation>
    <dataValidation type="list" allowBlank="1" showInputMessage="1" showErrorMessage="1" sqref="F20" xr:uid="{00000000-0002-0000-0000-000001000000}">
      <formula1>$F$21:$F$22</formula1>
    </dataValidation>
    <dataValidation type="list" allowBlank="1" showInputMessage="1" showErrorMessage="1" sqref="F8:H8" xr:uid="{C6FB8067-86B9-46DE-AE52-50BA9CE99252}">
      <formula1>$A$22:$A$26</formula1>
    </dataValidation>
    <dataValidation type="list" allowBlank="1" showInputMessage="1" showErrorMessage="1" sqref="F9:H9" xr:uid="{0C8050EA-1684-467B-B044-166EAA5E4C1C}">
      <formula1>$B$21:$B$29</formula1>
    </dataValidation>
    <dataValidation type="list" allowBlank="1" showInputMessage="1" showErrorMessage="1" sqref="F17:H17" xr:uid="{00000000-0002-0000-0000-000003000000}">
      <formula1>$E$21:$E$25</formula1>
    </dataValidation>
  </dataValidations>
  <hyperlinks>
    <hyperlink ref="J3" location="'全体設計承認申請書（第１号様式）'!A1" display="全体設計承認申請書（第１号様式）" xr:uid="{177E9635-2BBB-4D78-A992-C8EA7ACDA00B}"/>
    <hyperlink ref="J4" location="'全体設計変更承認申請書（第３号様式）'!A1" display="全体設計変更承認申請書（第３号様式）" xr:uid="{6ACCC80C-A3BD-48AF-9620-F0621F89896C}"/>
    <hyperlink ref="J5" location="'助成金交付申請書（第５号様式）'!A1" display="助成金交付申請書（第５号様式）" xr:uid="{91E063CD-B21B-470C-A426-032BD8267B63}"/>
    <hyperlink ref="J6" location="'助成金変更申請書（第８号様式）'!A1" display="助成金変更申請書（第８号様式）" xr:uid="{85BE8805-6160-48AA-A4FA-E181F5EF015D}"/>
    <hyperlink ref="J7" location="'助成金交付申請取下届（第10号様式）'!A1" display="助成金交付申請取下届（第10号様式）" xr:uid="{1CC38233-FB03-4E41-966F-60AFB5B05EFA}"/>
    <hyperlink ref="J8" location="'評定申請書（第11号様式）'!A1" display="評定申請書（第11号様式）" xr:uid="{666556BE-DA70-4C7C-8494-D9DFC5E20395}"/>
    <hyperlink ref="J9" location="'検査等申請書（第13号様式）'!A1" display="検査等申請書（第13号様式）" xr:uid="{9C8AF7D9-6D61-47FB-8593-B059E0B9CFB5}"/>
    <hyperlink ref="J10" location="'実績報告書（第15号様式）'!A1" display="実績報告書（第15号様式）" xr:uid="{90963461-C3F8-4A0A-AF09-1D1BD7CA6C04}"/>
    <hyperlink ref="J11" location="'助成金受領委任届（第17号様式）'!A1" display="助成金受領委任届（第17号様式）" xr:uid="{D2ACB474-840D-4CFB-B6AF-F45E9C3D7209}"/>
    <hyperlink ref="J12" location="'財産処分承認申請書（第19号様式）'!A1" display="財産処分承認申請書（第19号様式）" xr:uid="{ECFC1142-64C4-4B5B-816B-8202B05285B1}"/>
    <hyperlink ref="J13" location="'財産処分報告書（第20号様式）'!A1" display="財産処分報告書（第20号様式）" xr:uid="{90257A7B-70FB-494A-B1A6-5D27B9B98B14}"/>
  </hyperlinks>
  <pageMargins left="0.7" right="0.7" top="0.75" bottom="0.75" header="0.3" footer="0.3"/>
  <pageSetup paperSize="9" scale="86"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9D38-1B34-48CE-8523-3A9D41BE73F0}">
  <sheetPr>
    <tabColor rgb="FFC00000"/>
  </sheetPr>
  <dimension ref="A1:AS41"/>
  <sheetViews>
    <sheetView view="pageBreakPreview" zoomScale="85" zoomScaleNormal="100" zoomScaleSheetLayoutView="85" workbookViewId="0">
      <selection activeCell="R20" sqref="R20"/>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255</v>
      </c>
      <c r="AA1" s="62"/>
      <c r="AB1" s="62"/>
      <c r="AC1" s="62"/>
      <c r="AD1" s="62"/>
      <c r="AE1" s="62"/>
      <c r="AF1" s="62"/>
      <c r="AG1" s="62"/>
    </row>
    <row r="2" spans="1:45">
      <c r="A2" s="100"/>
      <c r="B2" s="100"/>
      <c r="C2" s="100"/>
      <c r="D2" s="100"/>
      <c r="E2" s="100"/>
      <c r="F2" s="100"/>
      <c r="G2" s="100"/>
      <c r="H2" s="100"/>
      <c r="I2" s="100"/>
      <c r="J2" s="100"/>
      <c r="K2" s="100"/>
      <c r="L2" s="100"/>
      <c r="M2" s="100"/>
      <c r="N2" s="100"/>
      <c r="W2" s="192" t="s">
        <v>156</v>
      </c>
      <c r="X2" s="192"/>
      <c r="Y2" s="193">
        <f>データ入力画面!F3</f>
        <v>8</v>
      </c>
      <c r="Z2" s="193"/>
      <c r="AA2" s="76" t="s">
        <v>40</v>
      </c>
      <c r="AB2" s="193">
        <f>データ入力画面!G3</f>
        <v>4</v>
      </c>
      <c r="AC2" s="193"/>
      <c r="AD2" s="76" t="s">
        <v>157</v>
      </c>
      <c r="AE2" s="193">
        <f>データ入力画面!H3</f>
        <v>1</v>
      </c>
      <c r="AF2" s="193"/>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東京都練馬区豊玉北6-12-1</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旧耐　震男</v>
      </c>
      <c r="W6" s="76"/>
      <c r="Y6" s="62"/>
      <c r="Z6" s="76"/>
      <c r="AC6" s="62"/>
      <c r="AG6" s="60" t="s">
        <v>144</v>
      </c>
    </row>
    <row r="7" spans="1:45" ht="18.75" customHeight="1">
      <c r="A7" s="76"/>
      <c r="B7" s="76"/>
      <c r="C7" s="76"/>
      <c r="D7" s="76"/>
      <c r="E7" s="76"/>
      <c r="F7" s="76"/>
      <c r="G7" s="76"/>
      <c r="H7" s="76"/>
      <c r="I7" s="76"/>
      <c r="J7" s="76"/>
      <c r="K7" s="76"/>
      <c r="L7" s="76"/>
      <c r="M7" s="76"/>
      <c r="N7" s="76"/>
      <c r="O7" s="76"/>
      <c r="P7" s="76"/>
      <c r="Q7" s="76"/>
      <c r="R7" s="76"/>
      <c r="S7" s="76"/>
      <c r="T7" s="76"/>
      <c r="U7" s="76"/>
      <c r="V7" s="2"/>
      <c r="W7" s="76"/>
      <c r="Y7" s="62"/>
      <c r="Z7" s="76"/>
      <c r="AC7" s="62"/>
    </row>
    <row r="8" spans="1:45" ht="18.75" customHeight="1">
      <c r="A8" s="76"/>
      <c r="B8" s="76"/>
      <c r="C8" s="76"/>
      <c r="D8" s="76"/>
      <c r="E8" s="76"/>
      <c r="F8" s="76"/>
      <c r="G8" s="76"/>
      <c r="H8" s="76"/>
      <c r="I8" s="76"/>
      <c r="J8" s="76"/>
      <c r="K8" s="76"/>
      <c r="L8" s="76"/>
      <c r="M8" s="76"/>
      <c r="N8" s="76"/>
      <c r="O8" s="76"/>
      <c r="P8" s="76"/>
      <c r="Q8" s="76" t="s">
        <v>166</v>
      </c>
      <c r="R8" s="76"/>
      <c r="S8" s="76"/>
      <c r="T8" s="76"/>
      <c r="U8" s="76"/>
      <c r="V8" s="2" t="str">
        <f>" "&amp;データ入力画面!F7</f>
        <v xml:space="preserve"> 03-5984-1938</v>
      </c>
      <c r="W8" s="76"/>
      <c r="Y8" s="62"/>
      <c r="Z8" s="76"/>
      <c r="AC8" s="62"/>
    </row>
    <row r="9" spans="1:45">
      <c r="A9" s="76"/>
      <c r="B9" s="76"/>
      <c r="C9" s="76"/>
      <c r="D9" s="76"/>
      <c r="E9" s="76"/>
      <c r="F9" s="76"/>
      <c r="G9" s="76"/>
      <c r="H9" s="76"/>
      <c r="I9" s="76"/>
      <c r="J9" s="76"/>
      <c r="K9" s="76"/>
      <c r="L9" s="76"/>
      <c r="M9" s="76"/>
      <c r="N9" s="76"/>
      <c r="O9" s="76"/>
      <c r="P9" s="76"/>
      <c r="Q9" s="76"/>
      <c r="R9" s="76"/>
      <c r="S9" s="237" t="s">
        <v>256</v>
      </c>
      <c r="T9" s="237"/>
      <c r="U9" s="237"/>
      <c r="V9" s="237"/>
      <c r="W9" s="237"/>
      <c r="X9" s="237"/>
      <c r="Y9" s="237"/>
      <c r="Z9" s="237"/>
      <c r="AA9" s="237"/>
      <c r="AB9" s="237"/>
      <c r="AC9" s="237"/>
      <c r="AD9" s="237"/>
      <c r="AE9" s="237"/>
      <c r="AF9" s="237"/>
      <c r="AG9" s="237"/>
      <c r="AH9" s="237"/>
    </row>
    <row r="10" spans="1:45">
      <c r="A10" s="76"/>
      <c r="B10" s="76"/>
      <c r="C10" s="76"/>
      <c r="D10" s="76"/>
      <c r="E10" s="76"/>
      <c r="F10" s="76"/>
      <c r="G10" s="76"/>
      <c r="H10" s="76"/>
      <c r="I10" s="76"/>
      <c r="J10" s="76"/>
      <c r="K10" s="76"/>
      <c r="L10" s="76"/>
      <c r="M10" s="76"/>
      <c r="N10" s="76"/>
      <c r="O10" s="76"/>
      <c r="P10" s="76"/>
      <c r="Q10" s="76"/>
      <c r="R10" s="76"/>
      <c r="S10" s="122"/>
      <c r="T10" s="122"/>
      <c r="U10" s="122"/>
      <c r="V10" s="122"/>
      <c r="W10" s="122"/>
      <c r="X10" s="122"/>
      <c r="Y10" s="122"/>
      <c r="Z10" s="122"/>
      <c r="AA10" s="122"/>
      <c r="AB10" s="122"/>
      <c r="AC10" s="122"/>
      <c r="AD10" s="122"/>
      <c r="AE10" s="122"/>
      <c r="AF10" s="122"/>
      <c r="AG10" s="122"/>
      <c r="AH10" s="122"/>
    </row>
    <row r="11" spans="1:45" ht="17.25">
      <c r="A11" s="76"/>
      <c r="B11" s="194" t="s">
        <v>257</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row>
    <row r="12" spans="1:45" ht="21">
      <c r="A12" s="76"/>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row>
    <row r="13" spans="1:45" ht="105" customHeight="1">
      <c r="A13" s="216" t="s">
        <v>258</v>
      </c>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M13" s="195"/>
      <c r="AN13" s="195"/>
      <c r="AO13" s="195"/>
      <c r="AP13" s="195"/>
      <c r="AQ13" s="195"/>
      <c r="AR13" s="195"/>
      <c r="AS13" s="195"/>
    </row>
    <row r="14" spans="1:45" ht="6.7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195"/>
      <c r="AC14" s="195"/>
      <c r="AD14" s="195"/>
      <c r="AE14" s="195"/>
      <c r="AF14" s="195"/>
      <c r="AG14" s="76"/>
    </row>
    <row r="15" spans="1:45">
      <c r="A15" s="76"/>
      <c r="B15" s="76"/>
      <c r="C15" s="76"/>
      <c r="D15" s="76"/>
      <c r="E15" s="76"/>
      <c r="F15" s="76"/>
      <c r="G15" s="76"/>
      <c r="H15" s="76"/>
      <c r="I15" s="76"/>
      <c r="J15" s="76"/>
      <c r="K15" s="76"/>
      <c r="L15" s="196"/>
      <c r="M15" s="196"/>
      <c r="N15" s="197"/>
      <c r="O15" s="197"/>
      <c r="P15" s="76"/>
      <c r="Q15" s="76" t="s">
        <v>169</v>
      </c>
      <c r="R15" s="80"/>
      <c r="S15" s="76"/>
      <c r="T15" s="197"/>
      <c r="U15" s="197"/>
      <c r="V15" s="76"/>
      <c r="W15" s="76"/>
      <c r="X15" s="76"/>
      <c r="Z15" s="198"/>
      <c r="AA15" s="198"/>
      <c r="AB15" s="198"/>
      <c r="AC15" s="198"/>
      <c r="AD15" s="198"/>
      <c r="AE15" s="198"/>
      <c r="AF15" s="198"/>
      <c r="AG15" s="198"/>
    </row>
    <row r="16" spans="1:45" ht="6" customHeight="1">
      <c r="A16" s="76"/>
      <c r="B16" s="76"/>
      <c r="C16" s="76"/>
      <c r="D16" s="76"/>
      <c r="E16" s="76"/>
      <c r="F16" s="76"/>
      <c r="G16" s="76"/>
      <c r="H16" s="76"/>
      <c r="I16" s="76"/>
      <c r="J16" s="76"/>
      <c r="K16" s="76"/>
      <c r="L16" s="78"/>
      <c r="M16" s="78"/>
      <c r="N16" s="79"/>
      <c r="O16" s="79"/>
      <c r="P16" s="76"/>
      <c r="Q16" s="76"/>
      <c r="R16" s="80"/>
      <c r="S16" s="76"/>
      <c r="T16" s="79"/>
      <c r="U16" s="79"/>
      <c r="V16" s="76"/>
      <c r="W16" s="76"/>
      <c r="X16" s="76"/>
      <c r="Z16" s="81"/>
      <c r="AA16" s="81"/>
      <c r="AB16" s="81"/>
      <c r="AC16" s="81"/>
      <c r="AD16" s="81"/>
      <c r="AE16" s="81"/>
      <c r="AF16" s="81"/>
      <c r="AG16" s="81"/>
    </row>
    <row r="17" spans="1:34" ht="22.5" customHeight="1">
      <c r="A17" s="55" t="s">
        <v>143</v>
      </c>
      <c r="B17" s="114"/>
      <c r="C17" s="114"/>
      <c r="D17" s="114"/>
      <c r="E17" s="114"/>
      <c r="F17" s="114"/>
      <c r="G17" s="114"/>
      <c r="H17" s="114"/>
      <c r="I17" s="114"/>
      <c r="J17" s="56"/>
      <c r="K17" s="56"/>
      <c r="L17" s="56"/>
      <c r="M17" s="56"/>
      <c r="N17" s="56"/>
      <c r="O17" s="56"/>
      <c r="P17" s="56"/>
      <c r="Q17" s="115"/>
      <c r="R17" s="5" t="s">
        <v>145</v>
      </c>
      <c r="S17" s="83"/>
      <c r="T17" s="83"/>
      <c r="U17" s="83"/>
      <c r="V17" s="83"/>
      <c r="W17" s="83"/>
      <c r="X17" s="83"/>
      <c r="Y17" s="83"/>
      <c r="Z17" s="83"/>
      <c r="AA17" s="83"/>
      <c r="AB17" s="83"/>
      <c r="AC17" s="83"/>
      <c r="AD17" s="83"/>
      <c r="AE17" s="83"/>
      <c r="AF17" s="119" t="s">
        <v>146</v>
      </c>
      <c r="AG17" s="83"/>
      <c r="AH17" s="59"/>
    </row>
    <row r="18" spans="1:34" ht="22.5" customHeight="1">
      <c r="A18" s="65" t="s">
        <v>259</v>
      </c>
      <c r="B18" s="112"/>
      <c r="C18" s="112"/>
      <c r="D18" s="112"/>
      <c r="E18" s="112"/>
      <c r="F18" s="112"/>
      <c r="G18" s="112"/>
      <c r="H18" s="112"/>
      <c r="I18" s="112"/>
      <c r="J18" s="66"/>
      <c r="K18" s="66"/>
      <c r="L18" s="66"/>
      <c r="M18" s="66"/>
      <c r="N18" s="66"/>
      <c r="O18" s="66"/>
      <c r="P18" s="66"/>
      <c r="Q18" s="113"/>
      <c r="R18" s="5" t="s">
        <v>145</v>
      </c>
      <c r="S18" s="83"/>
      <c r="T18" s="83"/>
      <c r="U18" s="83"/>
      <c r="V18" s="83"/>
      <c r="W18" s="83"/>
      <c r="X18" s="83"/>
      <c r="Y18" s="83"/>
      <c r="Z18" s="83"/>
      <c r="AA18" s="83"/>
      <c r="AB18" s="83"/>
      <c r="AC18" s="83"/>
      <c r="AD18" s="83"/>
      <c r="AE18" s="83"/>
      <c r="AF18" s="119" t="s">
        <v>272</v>
      </c>
      <c r="AG18" s="83"/>
      <c r="AH18" s="59"/>
    </row>
    <row r="19" spans="1:34" ht="22.5" customHeight="1">
      <c r="A19" s="55" t="s">
        <v>260</v>
      </c>
      <c r="B19" s="56"/>
      <c r="C19" s="56"/>
      <c r="D19" s="56"/>
      <c r="E19" s="56"/>
      <c r="F19" s="56"/>
      <c r="G19" s="56"/>
      <c r="H19" s="56"/>
      <c r="I19" s="56"/>
      <c r="J19" s="56"/>
      <c r="K19" s="56"/>
      <c r="L19" s="56"/>
      <c r="M19" s="56"/>
      <c r="N19" s="56"/>
      <c r="O19" s="56"/>
      <c r="P19" s="56"/>
      <c r="Q19" s="56"/>
      <c r="R19" s="4" t="s">
        <v>145</v>
      </c>
      <c r="S19" s="56"/>
      <c r="T19" s="56"/>
      <c r="U19" s="56"/>
      <c r="V19" s="56"/>
      <c r="W19" s="56"/>
      <c r="X19" s="56"/>
      <c r="Y19" s="56"/>
      <c r="Z19" s="56"/>
      <c r="AA19" s="56"/>
      <c r="AB19" s="56"/>
      <c r="AC19" s="56"/>
      <c r="AD19" s="56"/>
      <c r="AE19" s="56"/>
      <c r="AF19" s="120" t="s">
        <v>146</v>
      </c>
      <c r="AG19" s="56"/>
      <c r="AH19" s="69"/>
    </row>
    <row r="20" spans="1:34" ht="22.5" customHeight="1">
      <c r="A20" s="65" t="s">
        <v>261</v>
      </c>
      <c r="B20" s="66"/>
      <c r="C20" s="67"/>
      <c r="D20" s="66"/>
      <c r="E20" s="66"/>
      <c r="F20" s="66"/>
      <c r="G20" s="66"/>
      <c r="H20" s="66"/>
      <c r="I20" s="66"/>
      <c r="J20" s="66"/>
      <c r="K20" s="66"/>
      <c r="L20" s="66"/>
      <c r="M20" s="66"/>
      <c r="N20" s="66"/>
      <c r="O20" s="66"/>
      <c r="P20" s="66"/>
      <c r="Q20" s="66"/>
      <c r="R20" s="4" t="s">
        <v>145</v>
      </c>
      <c r="S20" s="67"/>
      <c r="T20" s="66"/>
      <c r="U20" s="66"/>
      <c r="V20" s="66"/>
      <c r="W20" s="66"/>
      <c r="X20" s="66"/>
      <c r="Y20" s="66"/>
      <c r="Z20" s="66"/>
      <c r="AA20" s="67"/>
      <c r="AB20" s="66"/>
      <c r="AC20" s="66"/>
      <c r="AD20" s="66"/>
      <c r="AE20" s="66"/>
      <c r="AF20" s="121" t="s">
        <v>147</v>
      </c>
      <c r="AG20" s="66"/>
      <c r="AH20" s="69"/>
    </row>
    <row r="21" spans="1:34" ht="22.5" customHeight="1">
      <c r="A21" s="109" t="s">
        <v>262</v>
      </c>
      <c r="B21" s="62"/>
      <c r="D21" s="62"/>
      <c r="E21" s="62"/>
      <c r="F21" s="62"/>
      <c r="G21" s="62"/>
      <c r="H21" s="62"/>
      <c r="I21" s="62"/>
      <c r="J21" s="62"/>
      <c r="K21" s="62"/>
      <c r="L21" s="62"/>
      <c r="M21" s="62"/>
      <c r="N21" s="62"/>
      <c r="O21" s="62"/>
      <c r="P21" s="62"/>
      <c r="Q21" s="62"/>
      <c r="R21" s="61" t="s">
        <v>264</v>
      </c>
      <c r="T21" s="62"/>
      <c r="U21" s="227"/>
      <c r="V21" s="227"/>
      <c r="W21" s="227"/>
      <c r="X21" s="227"/>
      <c r="Y21" s="227"/>
      <c r="Z21" s="227"/>
      <c r="AA21" s="227"/>
      <c r="AB21" s="227"/>
      <c r="AC21" s="227"/>
      <c r="AD21" s="227"/>
      <c r="AE21" s="227"/>
      <c r="AF21" s="227"/>
      <c r="AG21" s="227"/>
      <c r="AH21" s="228"/>
    </row>
    <row r="22" spans="1:34" ht="22.5" customHeight="1">
      <c r="A22" s="61"/>
      <c r="B22" s="89"/>
      <c r="D22" s="89"/>
      <c r="E22" s="89"/>
      <c r="F22" s="89"/>
      <c r="G22" s="89"/>
      <c r="H22" s="89"/>
      <c r="I22" s="89"/>
      <c r="J22" s="89"/>
      <c r="K22" s="89"/>
      <c r="L22" s="89"/>
      <c r="M22" s="89"/>
      <c r="N22" s="89"/>
      <c r="O22" s="89"/>
      <c r="P22" s="89"/>
      <c r="Q22" s="89"/>
      <c r="R22" s="232"/>
      <c r="S22" s="233"/>
      <c r="T22" s="233"/>
      <c r="U22" s="233"/>
      <c r="V22" s="233"/>
      <c r="W22" s="233"/>
      <c r="X22" s="233"/>
      <c r="Y22" s="233"/>
      <c r="Z22" s="233"/>
      <c r="AA22" s="233"/>
      <c r="AB22" s="233"/>
      <c r="AC22" s="233"/>
      <c r="AD22" s="233"/>
      <c r="AE22" s="233"/>
      <c r="AF22" s="233"/>
      <c r="AG22" s="233"/>
      <c r="AH22" s="234"/>
    </row>
    <row r="23" spans="1:34" ht="22.5" customHeight="1">
      <c r="A23" s="61"/>
      <c r="B23" s="62"/>
      <c r="D23" s="90"/>
      <c r="E23" s="90"/>
      <c r="F23" s="90"/>
      <c r="G23" s="62"/>
      <c r="H23" s="62"/>
      <c r="I23" s="62"/>
      <c r="K23" s="62"/>
      <c r="L23" s="62"/>
      <c r="M23" s="62"/>
      <c r="N23" s="62"/>
      <c r="O23" s="62"/>
      <c r="P23" s="62"/>
      <c r="Q23" s="62"/>
      <c r="R23" s="61" t="s">
        <v>265</v>
      </c>
      <c r="S23" s="62"/>
      <c r="T23" s="62"/>
      <c r="U23" s="230"/>
      <c r="V23" s="230"/>
      <c r="W23" s="230"/>
      <c r="X23" s="230"/>
      <c r="Y23" s="230"/>
      <c r="Z23" s="230"/>
      <c r="AA23" s="230"/>
      <c r="AB23" s="230"/>
      <c r="AC23" s="230"/>
      <c r="AD23" s="230"/>
      <c r="AE23" s="230"/>
      <c r="AF23" s="230"/>
      <c r="AG23" s="230"/>
      <c r="AH23" s="231"/>
    </row>
    <row r="24" spans="1:34" ht="22.5" customHeight="1">
      <c r="A24" s="109"/>
      <c r="B24" s="62"/>
      <c r="D24" s="90"/>
      <c r="E24" s="90"/>
      <c r="F24" s="90"/>
      <c r="G24" s="62"/>
      <c r="H24" s="62"/>
      <c r="I24" s="62"/>
      <c r="J24" s="62"/>
      <c r="K24" s="62"/>
      <c r="L24" s="62"/>
      <c r="M24" s="62"/>
      <c r="N24" s="62"/>
      <c r="O24" s="62"/>
      <c r="P24" s="62"/>
      <c r="Q24" s="62"/>
      <c r="R24" s="229"/>
      <c r="S24" s="230"/>
      <c r="T24" s="230"/>
      <c r="U24" s="230"/>
      <c r="V24" s="230"/>
      <c r="W24" s="230"/>
      <c r="X24" s="230"/>
      <c r="Y24" s="230"/>
      <c r="Z24" s="230"/>
      <c r="AA24" s="230"/>
      <c r="AB24" s="230"/>
      <c r="AC24" s="230"/>
      <c r="AD24" s="230"/>
      <c r="AE24" s="230"/>
      <c r="AF24" s="230"/>
      <c r="AG24" s="230"/>
      <c r="AH24" s="231"/>
    </row>
    <row r="25" spans="1:34" ht="22.5" customHeight="1">
      <c r="A25" s="91"/>
      <c r="B25" s="73"/>
      <c r="C25" s="73"/>
      <c r="D25" s="73"/>
      <c r="E25" s="73"/>
      <c r="F25" s="73"/>
      <c r="G25" s="73"/>
      <c r="H25" s="73"/>
      <c r="I25" s="73"/>
      <c r="J25" s="73"/>
      <c r="K25" s="73"/>
      <c r="L25" s="73"/>
      <c r="M25" s="62"/>
      <c r="N25" s="62"/>
      <c r="O25" s="62"/>
      <c r="P25" s="62"/>
      <c r="Q25" s="62"/>
      <c r="R25" s="61" t="s">
        <v>266</v>
      </c>
      <c r="S25" s="62"/>
      <c r="T25" s="62"/>
      <c r="U25" s="62"/>
      <c r="V25" s="62"/>
      <c r="W25" s="62"/>
      <c r="X25" s="62"/>
      <c r="Y25" s="62"/>
      <c r="Z25" s="62"/>
      <c r="AA25" s="62"/>
      <c r="AB25" s="62"/>
      <c r="AC25" s="62"/>
      <c r="AD25" s="62"/>
      <c r="AE25" s="62"/>
      <c r="AF25" s="62"/>
      <c r="AG25" s="62"/>
      <c r="AH25" s="64"/>
    </row>
    <row r="26" spans="1:34" ht="22.5" customHeight="1">
      <c r="A26" s="117"/>
      <c r="B26" s="74"/>
      <c r="C26" s="74"/>
      <c r="D26" s="74"/>
      <c r="E26" s="74"/>
      <c r="F26" s="74"/>
      <c r="G26" s="74"/>
      <c r="H26" s="74"/>
      <c r="I26" s="74"/>
      <c r="J26" s="74"/>
      <c r="K26" s="74"/>
      <c r="L26" s="74"/>
      <c r="M26" s="66"/>
      <c r="N26" s="66"/>
      <c r="O26" s="66"/>
      <c r="P26" s="66"/>
      <c r="Q26" s="66"/>
      <c r="R26" s="65" t="s">
        <v>267</v>
      </c>
      <c r="S26" s="66"/>
      <c r="T26" s="66"/>
      <c r="U26" s="66"/>
      <c r="V26" s="66"/>
      <c r="W26" s="66"/>
      <c r="X26" s="66"/>
      <c r="Y26" s="66"/>
      <c r="Z26" s="66"/>
      <c r="AA26" s="66"/>
      <c r="AB26" s="66"/>
      <c r="AC26" s="66"/>
      <c r="AD26" s="66"/>
      <c r="AE26" s="66"/>
      <c r="AF26" s="66"/>
      <c r="AG26" s="66"/>
      <c r="AH26" s="69"/>
    </row>
    <row r="27" spans="1:34" ht="22.5" customHeight="1">
      <c r="A27" s="65" t="s">
        <v>263</v>
      </c>
      <c r="B27" s="74"/>
      <c r="C27" s="74"/>
      <c r="D27" s="74"/>
      <c r="E27" s="74"/>
      <c r="F27" s="74"/>
      <c r="G27" s="74"/>
      <c r="H27" s="74"/>
      <c r="I27" s="74"/>
      <c r="J27" s="74"/>
      <c r="K27" s="74"/>
      <c r="L27" s="74"/>
      <c r="M27" s="66"/>
      <c r="N27" s="66"/>
      <c r="O27" s="66"/>
      <c r="P27" s="66"/>
      <c r="Q27" s="66"/>
      <c r="R27" s="65" t="s">
        <v>268</v>
      </c>
      <c r="S27" s="66"/>
      <c r="T27" s="66"/>
      <c r="U27" s="66"/>
      <c r="V27" s="66"/>
      <c r="W27" s="66"/>
      <c r="X27" s="66"/>
      <c r="Y27" s="66"/>
      <c r="Z27" s="66"/>
      <c r="AA27" s="66"/>
      <c r="AB27" s="66"/>
      <c r="AC27" s="66"/>
      <c r="AD27" s="66"/>
      <c r="AE27" s="66"/>
      <c r="AF27" s="66"/>
      <c r="AG27" s="66"/>
      <c r="AH27" s="69"/>
    </row>
    <row r="28" spans="1:34" ht="11.25" customHeight="1">
      <c r="A28" s="62"/>
      <c r="B28" s="62"/>
      <c r="C28" s="62"/>
      <c r="D28" s="62"/>
      <c r="E28" s="62"/>
      <c r="F28" s="62"/>
      <c r="G28" s="62"/>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row>
    <row r="29" spans="1:34" ht="22.5" customHeight="1">
      <c r="A29" s="62"/>
      <c r="B29" s="62"/>
      <c r="C29" s="62"/>
      <c r="D29" s="62"/>
      <c r="E29" s="62"/>
      <c r="F29" s="62"/>
      <c r="G29" s="62"/>
      <c r="I29" s="118"/>
      <c r="J29" s="118"/>
      <c r="K29" s="118"/>
      <c r="L29" s="118"/>
      <c r="M29" s="118"/>
      <c r="N29" s="118" t="s">
        <v>148</v>
      </c>
      <c r="O29" s="118"/>
      <c r="P29" s="118"/>
      <c r="Q29" s="118"/>
      <c r="R29" s="118"/>
      <c r="S29" s="118"/>
      <c r="T29" s="118"/>
      <c r="U29" s="118"/>
      <c r="V29" s="118"/>
      <c r="W29" s="118"/>
      <c r="X29" s="118"/>
      <c r="Y29" s="118"/>
      <c r="Z29" s="118"/>
      <c r="AA29" s="118"/>
      <c r="AB29" s="118"/>
      <c r="AC29" s="118"/>
      <c r="AD29" s="118"/>
      <c r="AE29" s="118"/>
      <c r="AF29" s="118"/>
      <c r="AG29" s="118"/>
    </row>
    <row r="30" spans="1:34" ht="11.25" customHeight="1"/>
    <row r="31" spans="1:34" ht="22.5" customHeight="1">
      <c r="N31" s="189"/>
      <c r="O31" s="189"/>
      <c r="P31" s="189"/>
      <c r="Q31" s="189"/>
      <c r="R31" s="60" t="s">
        <v>40</v>
      </c>
      <c r="S31" s="189"/>
      <c r="T31" s="189"/>
      <c r="U31" s="60" t="s">
        <v>41</v>
      </c>
      <c r="V31" s="189"/>
      <c r="W31" s="189"/>
      <c r="X31" s="60" t="s">
        <v>158</v>
      </c>
    </row>
    <row r="32" spans="1:34" ht="22.5" customHeight="1"/>
    <row r="33" spans="14:36" ht="22.5" customHeight="1">
      <c r="N33" s="60" t="s">
        <v>269</v>
      </c>
      <c r="R33" s="60" t="s">
        <v>270</v>
      </c>
      <c r="U33" s="235"/>
      <c r="V33" s="235"/>
      <c r="W33" s="235"/>
      <c r="X33" s="235"/>
      <c r="Y33" s="235"/>
      <c r="Z33" s="235"/>
      <c r="AA33" s="235"/>
      <c r="AB33" s="235"/>
      <c r="AC33" s="235"/>
      <c r="AD33" s="235"/>
      <c r="AE33" s="235"/>
      <c r="AF33" s="235"/>
      <c r="AG33" s="235"/>
      <c r="AH33" s="235"/>
    </row>
    <row r="34" spans="14:36" ht="22.5" customHeight="1">
      <c r="U34" s="1"/>
    </row>
    <row r="35" spans="14:36" ht="22.5" customHeight="1">
      <c r="R35" s="60" t="s">
        <v>10</v>
      </c>
      <c r="U35" s="235"/>
      <c r="V35" s="235"/>
      <c r="W35" s="235"/>
      <c r="X35" s="235"/>
      <c r="Y35" s="235"/>
      <c r="Z35" s="235"/>
      <c r="AA35" s="235"/>
      <c r="AB35" s="235"/>
      <c r="AC35" s="235"/>
      <c r="AD35" s="235"/>
      <c r="AE35" s="235"/>
      <c r="AF35" s="235"/>
      <c r="AG35" s="60" t="s">
        <v>144</v>
      </c>
      <c r="AJ35" s="116"/>
    </row>
    <row r="36" spans="14:36" ht="22.5" customHeight="1">
      <c r="U36" s="1"/>
    </row>
    <row r="37" spans="14:36" ht="22.5" customHeight="1">
      <c r="R37" s="60" t="s">
        <v>11</v>
      </c>
      <c r="U37" s="235"/>
      <c r="V37" s="235"/>
      <c r="W37" s="235"/>
      <c r="X37" s="235"/>
      <c r="Y37" s="235"/>
      <c r="Z37" s="235"/>
      <c r="AA37" s="235"/>
      <c r="AB37" s="235"/>
      <c r="AC37" s="235"/>
      <c r="AD37" s="235"/>
      <c r="AE37" s="235"/>
      <c r="AF37" s="235"/>
      <c r="AG37" s="235"/>
      <c r="AH37" s="235"/>
    </row>
    <row r="38" spans="14:36" ht="22.5" customHeight="1">
      <c r="P38" s="236" t="s">
        <v>271</v>
      </c>
      <c r="Q38" s="236"/>
      <c r="R38" s="236"/>
      <c r="S38" s="236"/>
      <c r="T38" s="236"/>
      <c r="U38" s="236"/>
      <c r="V38" s="236"/>
      <c r="W38" s="236"/>
      <c r="X38" s="236"/>
      <c r="Y38" s="236"/>
      <c r="Z38" s="236"/>
      <c r="AA38" s="236"/>
      <c r="AB38" s="236"/>
      <c r="AC38" s="236"/>
      <c r="AD38" s="236"/>
      <c r="AE38" s="236"/>
      <c r="AF38" s="236"/>
      <c r="AG38" s="236"/>
      <c r="AH38" s="236"/>
    </row>
    <row r="39" spans="14:36" ht="22.5" customHeight="1"/>
    <row r="40" spans="14:36" ht="22.5" customHeight="1"/>
    <row r="41" spans="14:36" ht="22.5" customHeight="1"/>
  </sheetData>
  <sheetProtection algorithmName="SHA-512" hashValue="ve5k/Tx4JzZ20e1APZOQVg9aHM/YbK46FDUxOiuWb0yw6D+fPE5tDch1gnq9ZU+N/rEVfGditlczO2qtLkY8gg==" saltValue="qdZf4bcQ6juPDbZnAEYFEw==" spinCount="100000" sheet="1" objects="1" scenarios="1" insertRows="0"/>
  <mergeCells count="25">
    <mergeCell ref="W2:X2"/>
    <mergeCell ref="Y2:Z2"/>
    <mergeCell ref="AB2:AC2"/>
    <mergeCell ref="AE2:AF2"/>
    <mergeCell ref="B11:AG11"/>
    <mergeCell ref="S9:AH9"/>
    <mergeCell ref="AM13:AS13"/>
    <mergeCell ref="AB14:AF14"/>
    <mergeCell ref="L15:M15"/>
    <mergeCell ref="N15:O15"/>
    <mergeCell ref="T15:U15"/>
    <mergeCell ref="Z15:AG15"/>
    <mergeCell ref="A13:AH13"/>
    <mergeCell ref="P38:AH38"/>
    <mergeCell ref="V31:W31"/>
    <mergeCell ref="S31:T31"/>
    <mergeCell ref="P31:Q31"/>
    <mergeCell ref="N31:O31"/>
    <mergeCell ref="U21:AH21"/>
    <mergeCell ref="R24:AH24"/>
    <mergeCell ref="R22:AH22"/>
    <mergeCell ref="U37:AH37"/>
    <mergeCell ref="U35:AF35"/>
    <mergeCell ref="U33:AH33"/>
    <mergeCell ref="U23:AH23"/>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753B-873E-4251-9615-88ECD60CF06E}">
  <sheetPr>
    <tabColor rgb="FFC00000"/>
  </sheetPr>
  <dimension ref="A1:AS67"/>
  <sheetViews>
    <sheetView view="pageBreakPreview" zoomScale="85" zoomScaleNormal="100" zoomScaleSheetLayoutView="85" workbookViewId="0">
      <selection activeCell="AK30" sqref="AK30"/>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273</v>
      </c>
      <c r="AA1" s="62"/>
      <c r="AB1" s="62"/>
      <c r="AC1" s="62"/>
      <c r="AD1" s="62"/>
      <c r="AE1" s="62"/>
      <c r="AF1" s="62"/>
      <c r="AG1" s="62"/>
    </row>
    <row r="2" spans="1:45">
      <c r="A2" s="100"/>
      <c r="B2" s="100"/>
      <c r="C2" s="100"/>
      <c r="D2" s="100"/>
      <c r="E2" s="100"/>
      <c r="F2" s="100"/>
      <c r="G2" s="100"/>
      <c r="H2" s="100"/>
      <c r="I2" s="100"/>
      <c r="J2" s="100"/>
      <c r="K2" s="100"/>
      <c r="L2" s="100"/>
      <c r="M2" s="100"/>
      <c r="N2" s="100"/>
      <c r="W2" s="192" t="s">
        <v>156</v>
      </c>
      <c r="X2" s="192"/>
      <c r="Y2" s="193">
        <f>データ入力画面!F3</f>
        <v>8</v>
      </c>
      <c r="Z2" s="193"/>
      <c r="AA2" s="76" t="s">
        <v>40</v>
      </c>
      <c r="AB2" s="193">
        <f>データ入力画面!G3</f>
        <v>4</v>
      </c>
      <c r="AC2" s="193"/>
      <c r="AD2" s="76" t="s">
        <v>157</v>
      </c>
      <c r="AE2" s="193">
        <f>データ入力画面!H3</f>
        <v>1</v>
      </c>
      <c r="AF2" s="193"/>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76" t="str">
        <f>" "&amp;データ入力画面!F6</f>
        <v xml:space="preserve"> 東京都練馬区豊玉北6-12-1</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76" t="str">
        <f>" "&amp;データ入力画面!F5</f>
        <v xml:space="preserve"> 旧耐　震男</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76" t="str">
        <f>" "&amp;データ入力画面!F7</f>
        <v xml:space="preserve"> 03-5984-1938</v>
      </c>
      <c r="W7" s="76"/>
      <c r="Y7" s="62"/>
      <c r="Z7" s="76"/>
      <c r="AC7" s="62"/>
    </row>
    <row r="8" spans="1:45" ht="15" customHeight="1">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4" t="s">
        <v>274</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42" customHeight="1">
      <c r="A11" s="199" t="s">
        <v>275</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M11" s="195"/>
      <c r="AN11" s="195"/>
      <c r="AO11" s="195"/>
      <c r="AP11" s="195"/>
      <c r="AQ11" s="195"/>
      <c r="AR11" s="195"/>
      <c r="AS11" s="195"/>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5"/>
      <c r="AC12" s="195"/>
      <c r="AD12" s="195"/>
      <c r="AE12" s="195"/>
      <c r="AF12" s="195"/>
      <c r="AG12" s="76"/>
    </row>
    <row r="13" spans="1:45">
      <c r="A13" s="76"/>
      <c r="B13" s="76"/>
      <c r="C13" s="76"/>
      <c r="D13" s="76"/>
      <c r="E13" s="76"/>
      <c r="F13" s="76"/>
      <c r="G13" s="76"/>
      <c r="H13" s="76"/>
      <c r="I13" s="76"/>
      <c r="J13" s="76"/>
      <c r="K13" s="76"/>
      <c r="L13" s="196"/>
      <c r="M13" s="196"/>
      <c r="N13" s="197"/>
      <c r="O13" s="197"/>
      <c r="P13" s="76"/>
      <c r="Q13" s="76" t="s">
        <v>169</v>
      </c>
      <c r="R13" s="80"/>
      <c r="S13" s="76"/>
      <c r="T13" s="197"/>
      <c r="U13" s="197"/>
      <c r="V13" s="76"/>
      <c r="W13" s="76"/>
      <c r="X13" s="76"/>
      <c r="Z13" s="198"/>
      <c r="AA13" s="198"/>
      <c r="AB13" s="198"/>
      <c r="AC13" s="198"/>
      <c r="AD13" s="198"/>
      <c r="AE13" s="198"/>
      <c r="AF13" s="198"/>
      <c r="AG13" s="198"/>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55" t="s">
        <v>276</v>
      </c>
      <c r="B15" s="114"/>
      <c r="C15" s="114"/>
      <c r="D15" s="114"/>
      <c r="E15" s="114"/>
      <c r="F15" s="114"/>
      <c r="G15" s="114"/>
      <c r="H15" s="114"/>
      <c r="I15" s="114"/>
      <c r="J15" s="56"/>
      <c r="K15" s="56"/>
      <c r="L15" s="56"/>
      <c r="M15" s="56"/>
      <c r="N15" s="56"/>
      <c r="O15" s="56"/>
      <c r="P15" s="56"/>
      <c r="Q15" s="115"/>
      <c r="R15" s="5" t="s">
        <v>145</v>
      </c>
      <c r="S15" s="83"/>
      <c r="T15" s="83"/>
      <c r="U15" s="83"/>
      <c r="V15" s="83"/>
      <c r="W15" s="83"/>
      <c r="X15" s="83"/>
      <c r="Y15" s="83"/>
      <c r="Z15" s="83"/>
      <c r="AA15" s="83"/>
      <c r="AB15" s="83"/>
      <c r="AC15" s="83"/>
      <c r="AD15" s="83"/>
      <c r="AE15" s="83"/>
      <c r="AF15" s="83"/>
      <c r="AG15" s="83"/>
      <c r="AH15" s="59"/>
    </row>
    <row r="16" spans="1:45" ht="22.5" customHeight="1">
      <c r="A16" s="65" t="s">
        <v>277</v>
      </c>
      <c r="B16" s="112"/>
      <c r="C16" s="112"/>
      <c r="D16" s="112"/>
      <c r="E16" s="112"/>
      <c r="F16" s="112"/>
      <c r="G16" s="112"/>
      <c r="H16" s="112"/>
      <c r="I16" s="112"/>
      <c r="J16" s="66"/>
      <c r="K16" s="66"/>
      <c r="L16" s="66"/>
      <c r="M16" s="66"/>
      <c r="N16" s="66"/>
      <c r="O16" s="66"/>
      <c r="P16" s="66"/>
      <c r="Q16" s="113"/>
      <c r="R16" s="56"/>
      <c r="S16" s="239"/>
      <c r="T16" s="239"/>
      <c r="U16" s="239"/>
      <c r="V16" s="239"/>
      <c r="W16" s="83" t="s">
        <v>40</v>
      </c>
      <c r="X16" s="239"/>
      <c r="Y16" s="239"/>
      <c r="Z16" s="83" t="s">
        <v>41</v>
      </c>
      <c r="AA16" s="239"/>
      <c r="AB16" s="239"/>
      <c r="AC16" s="83" t="s">
        <v>158</v>
      </c>
      <c r="AD16" s="83"/>
      <c r="AE16" s="83"/>
      <c r="AF16" s="83"/>
      <c r="AG16" s="83"/>
      <c r="AH16" s="59"/>
    </row>
    <row r="17" spans="1:34" ht="18.75" customHeight="1">
      <c r="A17" s="82" t="s">
        <v>150</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64"/>
    </row>
    <row r="18" spans="1:34" ht="18.75" customHeight="1">
      <c r="A18"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8" s="62"/>
      <c r="D18" s="62"/>
      <c r="E18" s="62"/>
      <c r="F18" s="62"/>
      <c r="G18" s="62"/>
      <c r="H18" s="62"/>
      <c r="I18" s="62"/>
      <c r="J18" s="62"/>
      <c r="K18" s="62"/>
      <c r="L18" s="62"/>
      <c r="M18" s="62"/>
      <c r="N18" s="62"/>
      <c r="O18" s="62"/>
      <c r="P18" s="62"/>
      <c r="Q18" s="62"/>
      <c r="R18" s="62"/>
      <c r="T18" s="62"/>
      <c r="U18" s="62"/>
      <c r="V18" s="62"/>
      <c r="W18" s="62"/>
      <c r="X18" s="62"/>
      <c r="Y18" s="62"/>
      <c r="Z18" s="62"/>
      <c r="AB18" s="62"/>
      <c r="AC18" s="62"/>
      <c r="AD18" s="62"/>
      <c r="AE18" s="62"/>
      <c r="AF18" s="62"/>
      <c r="AG18" s="62"/>
      <c r="AH18" s="64"/>
    </row>
    <row r="19" spans="1:34" ht="18.75" customHeight="1">
      <c r="A19" s="109" t="str">
        <f>"　　"&amp;IF(データ入力画面!F8="災害時医療機関等","■","□")&amp;"災害時医療機関等　"&amp;IF(データ入力画面!F8="特定建築物","■","□")&amp;"特定建築物"</f>
        <v>　　□災害時医療機関等　□特定建築物</v>
      </c>
      <c r="B19" s="66"/>
      <c r="C19" s="67"/>
      <c r="D19" s="66"/>
      <c r="E19" s="66"/>
      <c r="F19" s="66"/>
      <c r="G19" s="66"/>
      <c r="H19" s="66"/>
      <c r="I19" s="66"/>
      <c r="J19" s="66"/>
      <c r="K19" s="66"/>
      <c r="L19" s="66"/>
      <c r="M19" s="66"/>
      <c r="N19" s="66"/>
      <c r="O19" s="66"/>
      <c r="P19" s="66"/>
      <c r="Q19" s="66"/>
      <c r="R19" s="66"/>
      <c r="S19" s="67"/>
      <c r="T19" s="66"/>
      <c r="U19" s="66"/>
      <c r="V19" s="66"/>
      <c r="W19" s="66"/>
      <c r="X19" s="66"/>
      <c r="Y19" s="66"/>
      <c r="Z19" s="66"/>
      <c r="AA19" s="67"/>
      <c r="AB19" s="66"/>
      <c r="AC19" s="66"/>
      <c r="AD19" s="66"/>
      <c r="AE19" s="66"/>
      <c r="AF19" s="66"/>
      <c r="AG19" s="66"/>
      <c r="AH19" s="69"/>
    </row>
    <row r="20" spans="1:34" ht="18.75" customHeight="1">
      <c r="A20" s="82" t="s">
        <v>253</v>
      </c>
      <c r="B20" s="86"/>
      <c r="C20" s="87"/>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64"/>
    </row>
    <row r="21" spans="1:34" ht="18.75" customHeight="1">
      <c r="A21" s="61" t="str">
        <f>"　　"&amp;IF(データ入力画面!F9="耐震改修工事","■","□")&amp;"耐震改修工事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　□耐震改修工事（総合支援）　□除却工事　□建替え工事　□簡易補強工事</v>
      </c>
      <c r="B21" s="62"/>
      <c r="D21" s="90"/>
      <c r="E21" s="90"/>
      <c r="F21" s="90"/>
      <c r="G21" s="62"/>
      <c r="H21" s="62"/>
      <c r="I21" s="62"/>
      <c r="K21" s="62"/>
      <c r="L21" s="62"/>
      <c r="M21" s="62"/>
      <c r="N21" s="62"/>
      <c r="O21" s="62"/>
      <c r="P21" s="62"/>
      <c r="Q21" s="62"/>
      <c r="R21" s="62"/>
      <c r="S21" s="62"/>
      <c r="T21" s="62"/>
      <c r="U21" s="62"/>
      <c r="V21" s="62"/>
      <c r="Y21" s="62"/>
      <c r="Z21" s="62"/>
      <c r="AA21" s="62"/>
      <c r="AB21" s="62"/>
      <c r="AE21" s="62"/>
      <c r="AF21" s="62"/>
      <c r="AG21" s="62"/>
      <c r="AH21" s="64"/>
    </row>
    <row r="22" spans="1:34" ht="18.75" customHeight="1">
      <c r="A22" s="82" t="s">
        <v>149</v>
      </c>
      <c r="B22" s="86"/>
      <c r="C22" s="83"/>
      <c r="D22" s="101"/>
      <c r="E22" s="101"/>
      <c r="F22" s="101"/>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64"/>
    </row>
    <row r="23" spans="1:34" ht="23.25" customHeight="1">
      <c r="A23" s="91"/>
      <c r="B23" s="200" t="s">
        <v>19</v>
      </c>
      <c r="C23" s="200"/>
      <c r="D23" s="200"/>
      <c r="E23" s="200"/>
      <c r="F23" s="200"/>
      <c r="G23" s="200"/>
      <c r="H23" s="200"/>
      <c r="I23" s="200"/>
      <c r="J23" s="200"/>
      <c r="K23" s="200"/>
      <c r="L23" s="75" t="s">
        <v>38</v>
      </c>
      <c r="M23" s="201" t="str">
        <f>"　"&amp;データ入力画面!F10</f>
        <v>　練馬区役所本庁舎</v>
      </c>
      <c r="N23" s="201"/>
      <c r="O23" s="201"/>
      <c r="P23" s="201"/>
      <c r="Q23" s="201"/>
      <c r="R23" s="201"/>
      <c r="S23" s="201"/>
      <c r="T23" s="201"/>
      <c r="U23" s="201"/>
      <c r="V23" s="201"/>
      <c r="W23" s="201"/>
      <c r="X23" s="201"/>
      <c r="Y23" s="201"/>
      <c r="Z23" s="201"/>
      <c r="AA23" s="201"/>
      <c r="AB23" s="201"/>
      <c r="AC23" s="201"/>
      <c r="AD23" s="201"/>
      <c r="AE23" s="201"/>
      <c r="AF23" s="201"/>
      <c r="AG23" s="201"/>
      <c r="AH23" s="64"/>
    </row>
    <row r="24" spans="1:34" ht="23.25" customHeight="1">
      <c r="A24" s="92"/>
      <c r="B24" s="200" t="s">
        <v>159</v>
      </c>
      <c r="C24" s="200"/>
      <c r="D24" s="200"/>
      <c r="E24" s="200"/>
      <c r="F24" s="200"/>
      <c r="G24" s="200"/>
      <c r="H24" s="200"/>
      <c r="I24" s="200"/>
      <c r="J24" s="200"/>
      <c r="K24" s="200"/>
      <c r="L24" s="75" t="s">
        <v>38</v>
      </c>
      <c r="M24" s="201" t="str">
        <f>"　練馬区"&amp;データ入力画面!F13&amp;データ入力画面!F14&amp;"-"&amp;データ入力画面!G14&amp;"-"&amp;データ入力画面!H14</f>
        <v>　練馬区貫井3-8-4</v>
      </c>
      <c r="N24" s="201"/>
      <c r="O24" s="201"/>
      <c r="P24" s="201"/>
      <c r="Q24" s="201"/>
      <c r="R24" s="201"/>
      <c r="S24" s="201"/>
      <c r="T24" s="201"/>
      <c r="U24" s="201"/>
      <c r="V24" s="201"/>
      <c r="W24" s="201"/>
      <c r="X24" s="201"/>
      <c r="Y24" s="201"/>
      <c r="Z24" s="201"/>
      <c r="AA24" s="201"/>
      <c r="AB24" s="201"/>
      <c r="AC24" s="201"/>
      <c r="AD24" s="201"/>
      <c r="AE24" s="201"/>
      <c r="AF24" s="201"/>
      <c r="AG24" s="201"/>
      <c r="AH24" s="64"/>
    </row>
    <row r="25" spans="1:34" ht="23.25" customHeight="1">
      <c r="A25" s="92"/>
      <c r="B25" s="200" t="s">
        <v>160</v>
      </c>
      <c r="C25" s="200"/>
      <c r="D25" s="200"/>
      <c r="E25" s="200"/>
      <c r="F25" s="200"/>
      <c r="G25" s="200"/>
      <c r="H25" s="200"/>
      <c r="I25" s="200"/>
      <c r="J25" s="200"/>
      <c r="K25" s="200"/>
      <c r="L25" s="75" t="s">
        <v>38</v>
      </c>
      <c r="M25" s="201" t="str">
        <f>"　地上　"&amp;データ入力画面!F15&amp;"　階　・　地下　"&amp;データ入力画面!F16&amp;"　階"</f>
        <v>　地上　21　階　・　地下　3　階</v>
      </c>
      <c r="N25" s="201"/>
      <c r="O25" s="201"/>
      <c r="P25" s="201"/>
      <c r="Q25" s="201"/>
      <c r="R25" s="201"/>
      <c r="S25" s="201"/>
      <c r="T25" s="201"/>
      <c r="U25" s="201"/>
      <c r="V25" s="201"/>
      <c r="W25" s="201"/>
      <c r="X25" s="201"/>
      <c r="Y25" s="201"/>
      <c r="Z25" s="201"/>
      <c r="AA25" s="201"/>
      <c r="AB25" s="201"/>
      <c r="AC25" s="201"/>
      <c r="AD25" s="201"/>
      <c r="AE25" s="201"/>
      <c r="AF25" s="201"/>
      <c r="AG25" s="201"/>
      <c r="AH25" s="64"/>
    </row>
    <row r="26" spans="1:34" ht="23.25" customHeight="1">
      <c r="A26" s="92"/>
      <c r="B26" s="200" t="s">
        <v>161</v>
      </c>
      <c r="C26" s="200"/>
      <c r="D26" s="200"/>
      <c r="E26" s="200"/>
      <c r="F26" s="200"/>
      <c r="G26" s="200"/>
      <c r="H26" s="200"/>
      <c r="I26" s="200"/>
      <c r="J26" s="200"/>
      <c r="K26" s="200"/>
      <c r="L26" s="75" t="s">
        <v>38</v>
      </c>
      <c r="M26" s="201" t="str">
        <f>"　"&amp;データ入力画面!F17</f>
        <v>　SRC造</v>
      </c>
      <c r="N26" s="201"/>
      <c r="O26" s="201"/>
      <c r="P26" s="201"/>
      <c r="Q26" s="201"/>
      <c r="R26" s="201"/>
      <c r="S26" s="201"/>
      <c r="T26" s="201"/>
      <c r="U26" s="201"/>
      <c r="V26" s="201"/>
      <c r="W26" s="201"/>
      <c r="X26" s="201"/>
      <c r="Y26" s="201"/>
      <c r="Z26" s="201"/>
      <c r="AA26" s="201"/>
      <c r="AB26" s="201"/>
      <c r="AC26" s="201"/>
      <c r="AD26" s="201"/>
      <c r="AE26" s="201"/>
      <c r="AF26" s="201"/>
      <c r="AG26" s="201"/>
      <c r="AH26" s="64"/>
    </row>
    <row r="27" spans="1:34" ht="23.25" customHeight="1">
      <c r="A27" s="92"/>
      <c r="B27" s="200" t="s">
        <v>177</v>
      </c>
      <c r="C27" s="200"/>
      <c r="D27" s="200"/>
      <c r="E27" s="200"/>
      <c r="F27" s="200"/>
      <c r="G27" s="200"/>
      <c r="H27" s="200"/>
      <c r="I27" s="200"/>
      <c r="J27" s="200"/>
      <c r="K27" s="200"/>
      <c r="L27" s="75" t="s">
        <v>38</v>
      </c>
      <c r="M27" s="201" t="str">
        <f>"　延べ面積　"&amp;IF(データ入力画面!F18=""," ",TEXT(データ入力画面!F18,"##0.00"))&amp;"　㎡・敷地面積　"&amp;IF(データ入力画面!F19=""," ",TEXT(データ入力画面!F19,"##0.00"))&amp;"　㎡"</f>
        <v>　延べ面積　44122.00　㎡・敷地面積　9137.63　㎡</v>
      </c>
      <c r="N27" s="201"/>
      <c r="O27" s="201"/>
      <c r="P27" s="201"/>
      <c r="Q27" s="201"/>
      <c r="R27" s="201"/>
      <c r="S27" s="201"/>
      <c r="T27" s="201"/>
      <c r="U27" s="201"/>
      <c r="V27" s="201"/>
      <c r="W27" s="201"/>
      <c r="X27" s="201"/>
      <c r="Y27" s="201"/>
      <c r="Z27" s="201"/>
      <c r="AA27" s="201"/>
      <c r="AB27" s="201"/>
      <c r="AC27" s="201"/>
      <c r="AD27" s="201"/>
      <c r="AE27" s="201"/>
      <c r="AF27" s="201"/>
      <c r="AG27" s="201"/>
      <c r="AH27" s="64"/>
    </row>
    <row r="28" spans="1:34" ht="23.25" customHeight="1">
      <c r="A28" s="93"/>
      <c r="B28" s="200" t="s">
        <v>162</v>
      </c>
      <c r="C28" s="200"/>
      <c r="D28" s="200"/>
      <c r="E28" s="200"/>
      <c r="F28" s="200"/>
      <c r="G28" s="200"/>
      <c r="H28" s="200"/>
      <c r="I28" s="200"/>
      <c r="J28" s="200"/>
      <c r="K28" s="200"/>
      <c r="L28" s="75" t="s">
        <v>38</v>
      </c>
      <c r="M28" s="201" t="str">
        <f>"　"&amp;データ入力画面!F20&amp;"　"&amp;データ入力画面!G20&amp;"　年　"&amp;データ入力画面!H20&amp;"　月"</f>
        <v>　平成　8　年　3　月</v>
      </c>
      <c r="N28" s="201"/>
      <c r="O28" s="201"/>
      <c r="P28" s="201"/>
      <c r="Q28" s="201"/>
      <c r="R28" s="201"/>
      <c r="S28" s="201"/>
      <c r="T28" s="201"/>
      <c r="U28" s="201"/>
      <c r="V28" s="201"/>
      <c r="W28" s="201"/>
      <c r="X28" s="201"/>
      <c r="Y28" s="201"/>
      <c r="Z28" s="201"/>
      <c r="AA28" s="201"/>
      <c r="AB28" s="201"/>
      <c r="AC28" s="201"/>
      <c r="AD28" s="201"/>
      <c r="AE28" s="201"/>
      <c r="AF28" s="201"/>
      <c r="AG28" s="201"/>
      <c r="AH28" s="64"/>
    </row>
    <row r="29" spans="1:34" ht="11.25" customHeight="1">
      <c r="A29" s="107"/>
      <c r="B29" s="8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69"/>
    </row>
    <row r="30" spans="1:34" ht="18.75" customHeight="1">
      <c r="A30" s="82" t="s">
        <v>278</v>
      </c>
      <c r="B30" s="83"/>
      <c r="C30" s="83"/>
      <c r="D30" s="83"/>
      <c r="E30" s="83"/>
      <c r="F30" s="83"/>
      <c r="G30" s="83"/>
      <c r="H30" s="87"/>
      <c r="I30" s="96"/>
      <c r="J30" s="96"/>
      <c r="K30" s="96"/>
      <c r="L30" s="96"/>
      <c r="M30" s="96"/>
      <c r="N30" s="96"/>
      <c r="O30" s="96"/>
      <c r="P30" s="96"/>
      <c r="Q30" s="126"/>
      <c r="R30" s="3" t="s">
        <v>145</v>
      </c>
      <c r="S30" s="96"/>
      <c r="T30" s="96"/>
      <c r="U30" s="96"/>
      <c r="V30" s="96"/>
      <c r="W30" s="96"/>
      <c r="X30" s="96"/>
      <c r="Y30" s="96"/>
      <c r="Z30" s="96"/>
      <c r="AA30" s="96"/>
      <c r="AB30" s="96"/>
      <c r="AC30" s="96"/>
      <c r="AD30" s="96"/>
      <c r="AE30" s="96"/>
      <c r="AF30" s="96"/>
      <c r="AG30" s="96"/>
      <c r="AH30" s="84"/>
    </row>
    <row r="31" spans="1:34" ht="18.75" customHeight="1">
      <c r="A31" s="123" t="s">
        <v>279</v>
      </c>
      <c r="B31" s="83"/>
      <c r="C31" s="83"/>
      <c r="D31" s="83"/>
      <c r="E31" s="83"/>
      <c r="F31" s="83"/>
      <c r="G31" s="83"/>
      <c r="H31" s="87"/>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84"/>
    </row>
    <row r="32" spans="1:34" ht="18.75" customHeight="1">
      <c r="A32" s="65" t="s">
        <v>280</v>
      </c>
      <c r="B32" s="66"/>
      <c r="C32" s="66"/>
      <c r="D32" s="66"/>
      <c r="E32" s="66"/>
      <c r="F32" s="66"/>
      <c r="G32" s="66"/>
      <c r="H32" s="67"/>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9"/>
    </row>
    <row r="33" spans="1:34" ht="22.5" customHeight="1">
      <c r="A33" s="62"/>
      <c r="B33" s="62"/>
      <c r="C33" s="62"/>
      <c r="D33" s="62"/>
      <c r="E33" s="62"/>
      <c r="F33" s="62"/>
      <c r="G33" s="62"/>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row>
    <row r="34" spans="1:34">
      <c r="N34" s="62" t="s">
        <v>186</v>
      </c>
    </row>
    <row r="35" spans="1:34">
      <c r="N35" s="62" t="s">
        <v>187</v>
      </c>
    </row>
    <row r="36" spans="1:34">
      <c r="N36" s="62" t="s">
        <v>188</v>
      </c>
    </row>
    <row r="37" spans="1:34">
      <c r="N37" s="62" t="s">
        <v>189</v>
      </c>
    </row>
    <row r="38" spans="1:34" ht="18.75" customHeight="1">
      <c r="AH38" s="124" t="s">
        <v>151</v>
      </c>
    </row>
    <row r="39" spans="1:34" ht="18.75" customHeight="1"/>
    <row r="40" spans="1:34" ht="18.75" customHeight="1"/>
    <row r="41" spans="1:34" ht="18.75" customHeight="1">
      <c r="B41" s="125" t="s">
        <v>281</v>
      </c>
    </row>
    <row r="42" spans="1:34" ht="18.75" customHeight="1"/>
    <row r="43" spans="1:34" ht="18.75" customHeight="1"/>
    <row r="44" spans="1:34" ht="18.75" customHeight="1"/>
    <row r="45" spans="1:34" ht="18.75" customHeight="1">
      <c r="B45" s="62" t="s">
        <v>282</v>
      </c>
    </row>
    <row r="46" spans="1:34" ht="18.75" customHeight="1">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row>
    <row r="47" spans="1:34" ht="18.75" customHeight="1">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row>
    <row r="48" spans="1:34" ht="18.75" customHeight="1">
      <c r="B48" s="62" t="s">
        <v>283</v>
      </c>
    </row>
    <row r="49" spans="2:33" ht="18.75" customHeight="1">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row>
    <row r="50" spans="2:33" ht="18.75" customHeight="1">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row>
    <row r="51" spans="2:33" ht="18.75" customHeight="1">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row>
    <row r="52" spans="2:33" ht="18.75" customHeight="1">
      <c r="B52" s="62" t="s">
        <v>284</v>
      </c>
    </row>
    <row r="53" spans="2:33" ht="18.75" customHeight="1">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row>
    <row r="54" spans="2:33" ht="18.75" customHeight="1">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row>
    <row r="55" spans="2:33" ht="18.75" customHeight="1">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row>
    <row r="56" spans="2:33" ht="18.75" customHeight="1">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row>
    <row r="57" spans="2:33" ht="18.75" customHeight="1">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row>
    <row r="58" spans="2:33" ht="18.75" customHeight="1">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row>
    <row r="59" spans="2:33" ht="18.75" customHeight="1">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row>
    <row r="60" spans="2:33">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row>
    <row r="61" spans="2:33">
      <c r="B61" s="62" t="s">
        <v>285</v>
      </c>
    </row>
    <row r="63" spans="2:33">
      <c r="B63" s="62" t="s">
        <v>286</v>
      </c>
      <c r="C63" s="62"/>
      <c r="D63" s="62"/>
      <c r="E63" s="62"/>
      <c r="F63" s="62"/>
      <c r="G63" s="191"/>
      <c r="H63" s="191"/>
      <c r="I63" s="191"/>
      <c r="J63" s="191"/>
      <c r="K63" s="62" t="s">
        <v>40</v>
      </c>
      <c r="L63" s="191"/>
      <c r="M63" s="191"/>
      <c r="N63" s="62" t="s">
        <v>41</v>
      </c>
      <c r="O63" s="191"/>
      <c r="P63" s="191"/>
      <c r="Q63" s="62" t="s">
        <v>158</v>
      </c>
      <c r="R63" s="62"/>
      <c r="S63" s="62" t="s">
        <v>287</v>
      </c>
      <c r="T63" s="62"/>
      <c r="U63" s="62"/>
      <c r="V63" s="62"/>
      <c r="W63" s="191"/>
      <c r="X63" s="191"/>
      <c r="Y63" s="191"/>
      <c r="Z63" s="191"/>
      <c r="AA63" s="62" t="s">
        <v>40</v>
      </c>
      <c r="AB63" s="191"/>
      <c r="AC63" s="191"/>
      <c r="AD63" s="62" t="s">
        <v>41</v>
      </c>
      <c r="AE63" s="191"/>
      <c r="AF63" s="191"/>
      <c r="AG63" s="62" t="s">
        <v>158</v>
      </c>
    </row>
    <row r="65" spans="2:33">
      <c r="B65" s="62" t="s">
        <v>288</v>
      </c>
    </row>
    <row r="66" spans="2:33">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row>
    <row r="67" spans="2:33">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row>
  </sheetData>
  <sheetProtection algorithmName="SHA-512" hashValue="cgsb6dt85y4hr0TNFPwyqv7N6zCFu0OYZ0aNZLxqFy8llCjOTdWF5zxMUIISlU0z3DasIX3psxUJLssGwWLaQg==" saltValue="Rvu7rgEooFAzb5YGOxjDzA==" spinCount="100000" sheet="1" objects="1" scenarios="1" insertRows="0"/>
  <mergeCells count="40">
    <mergeCell ref="W2:X2"/>
    <mergeCell ref="Y2:Z2"/>
    <mergeCell ref="AB2:AC2"/>
    <mergeCell ref="AE2:AF2"/>
    <mergeCell ref="B9:AG9"/>
    <mergeCell ref="AM11:AS11"/>
    <mergeCell ref="AB12:AF12"/>
    <mergeCell ref="L13:M13"/>
    <mergeCell ref="N13:O13"/>
    <mergeCell ref="T13:U13"/>
    <mergeCell ref="Z13:AG13"/>
    <mergeCell ref="A11:AH11"/>
    <mergeCell ref="B66:AG67"/>
    <mergeCell ref="I63:J63"/>
    <mergeCell ref="O63:P63"/>
    <mergeCell ref="L63:M63"/>
    <mergeCell ref="B26:K26"/>
    <mergeCell ref="M26:AG26"/>
    <mergeCell ref="B27:K27"/>
    <mergeCell ref="M27:AG27"/>
    <mergeCell ref="B28:K28"/>
    <mergeCell ref="M28:AG28"/>
    <mergeCell ref="G63:H63"/>
    <mergeCell ref="AE63:AF63"/>
    <mergeCell ref="AB63:AC63"/>
    <mergeCell ref="Y63:Z63"/>
    <mergeCell ref="W63:X63"/>
    <mergeCell ref="B53:AG60"/>
    <mergeCell ref="B49:AG51"/>
    <mergeCell ref="B46:AG47"/>
    <mergeCell ref="AA16:AB16"/>
    <mergeCell ref="X16:Y16"/>
    <mergeCell ref="U16:V16"/>
    <mergeCell ref="S16:T16"/>
    <mergeCell ref="B23:K23"/>
    <mergeCell ref="M23:AG23"/>
    <mergeCell ref="B24:K24"/>
    <mergeCell ref="M24:AG24"/>
    <mergeCell ref="B25:K25"/>
    <mergeCell ref="M25:AG25"/>
  </mergeCells>
  <phoneticPr fontId="2"/>
  <pageMargins left="0.7" right="0.7" top="0.75" bottom="0.75" header="0.3" footer="0.3"/>
  <pageSetup paperSize="9" orientation="portrait" r:id="rId1"/>
  <rowBreaks count="1" manualBreakCount="1">
    <brk id="37" max="3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A052A-F9BA-4D9F-9398-4039CBD58667}">
  <sheetPr>
    <tabColor rgb="FFC00000"/>
  </sheetPr>
  <dimension ref="A1:AS66"/>
  <sheetViews>
    <sheetView tabSelected="1" view="pageBreakPreview" zoomScale="85" zoomScaleNormal="100" zoomScaleSheetLayoutView="85" workbookViewId="0">
      <selection activeCell="AJ8" sqref="AJ8"/>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289</v>
      </c>
      <c r="AA1" s="62"/>
      <c r="AB1" s="62"/>
      <c r="AC1" s="62"/>
      <c r="AD1" s="62"/>
      <c r="AE1" s="62"/>
      <c r="AF1" s="62"/>
      <c r="AG1" s="62"/>
    </row>
    <row r="2" spans="1:45">
      <c r="A2" s="100"/>
      <c r="B2" s="100"/>
      <c r="C2" s="100"/>
      <c r="D2" s="100"/>
      <c r="E2" s="100"/>
      <c r="F2" s="100"/>
      <c r="G2" s="100"/>
      <c r="H2" s="100"/>
      <c r="I2" s="100"/>
      <c r="J2" s="100"/>
      <c r="K2" s="100"/>
      <c r="L2" s="100"/>
      <c r="M2" s="100"/>
      <c r="N2" s="100"/>
      <c r="W2" s="192" t="s">
        <v>156</v>
      </c>
      <c r="X2" s="192"/>
      <c r="Y2" s="193">
        <f>データ入力画面!F3</f>
        <v>8</v>
      </c>
      <c r="Z2" s="193"/>
      <c r="AA2" s="76" t="s">
        <v>40</v>
      </c>
      <c r="AB2" s="193">
        <f>データ入力画面!G3</f>
        <v>4</v>
      </c>
      <c r="AC2" s="193"/>
      <c r="AD2" s="76" t="s">
        <v>157</v>
      </c>
      <c r="AE2" s="193">
        <f>データ入力画面!H3</f>
        <v>1</v>
      </c>
      <c r="AF2" s="193"/>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76" t="str">
        <f>" "&amp;データ入力画面!F6</f>
        <v xml:space="preserve"> 東京都練馬区豊玉北6-12-1</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76" t="str">
        <f>" "&amp;データ入力画面!F5</f>
        <v xml:space="preserve"> 旧耐　震男</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76" t="str">
        <f>" "&amp;データ入力画面!F7</f>
        <v xml:space="preserve"> 03-5984-1938</v>
      </c>
      <c r="W7" s="76"/>
      <c r="Y7" s="62"/>
      <c r="Z7" s="76"/>
      <c r="AC7" s="62"/>
    </row>
    <row r="8" spans="1:45" ht="15" customHeight="1">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4" t="s">
        <v>290</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42" customHeight="1">
      <c r="A11" s="199" t="s">
        <v>291</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M11" s="195"/>
      <c r="AN11" s="195"/>
      <c r="AO11" s="195"/>
      <c r="AP11" s="195"/>
      <c r="AQ11" s="195"/>
      <c r="AR11" s="195"/>
      <c r="AS11" s="195"/>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5"/>
      <c r="AC12" s="195"/>
      <c r="AD12" s="195"/>
      <c r="AE12" s="195"/>
      <c r="AF12" s="195"/>
      <c r="AG12" s="76"/>
    </row>
    <row r="13" spans="1:45">
      <c r="A13" s="76"/>
      <c r="B13" s="76"/>
      <c r="C13" s="76"/>
      <c r="D13" s="76"/>
      <c r="E13" s="76"/>
      <c r="F13" s="76"/>
      <c r="G13" s="76"/>
      <c r="H13" s="76"/>
      <c r="I13" s="76"/>
      <c r="J13" s="76"/>
      <c r="K13" s="76"/>
      <c r="L13" s="196"/>
      <c r="M13" s="196"/>
      <c r="N13" s="197"/>
      <c r="O13" s="197"/>
      <c r="P13" s="76"/>
      <c r="Q13" s="76" t="s">
        <v>169</v>
      </c>
      <c r="R13" s="80"/>
      <c r="S13" s="76"/>
      <c r="T13" s="197"/>
      <c r="U13" s="197"/>
      <c r="V13" s="76"/>
      <c r="W13" s="76"/>
      <c r="X13" s="76"/>
      <c r="Z13" s="198"/>
      <c r="AA13" s="198"/>
      <c r="AB13" s="198"/>
      <c r="AC13" s="198"/>
      <c r="AD13" s="198"/>
      <c r="AE13" s="198"/>
      <c r="AF13" s="198"/>
      <c r="AG13" s="198"/>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55" t="s">
        <v>276</v>
      </c>
      <c r="B15" s="114"/>
      <c r="C15" s="114"/>
      <c r="D15" s="114"/>
      <c r="E15" s="114"/>
      <c r="F15" s="114"/>
      <c r="G15" s="114"/>
      <c r="H15" s="114"/>
      <c r="I15" s="114"/>
      <c r="J15" s="56"/>
      <c r="K15" s="56"/>
      <c r="L15" s="56"/>
      <c r="M15" s="56"/>
      <c r="N15" s="56"/>
      <c r="O15" s="56"/>
      <c r="P15" s="56"/>
      <c r="Q15" s="115"/>
      <c r="R15" s="5" t="s">
        <v>145</v>
      </c>
      <c r="S15" s="83"/>
      <c r="T15" s="83"/>
      <c r="U15" s="83"/>
      <c r="V15" s="83"/>
      <c r="W15" s="83"/>
      <c r="X15" s="83"/>
      <c r="Y15" s="83"/>
      <c r="Z15" s="83"/>
      <c r="AA15" s="83"/>
      <c r="AB15" s="83"/>
      <c r="AC15" s="83"/>
      <c r="AD15" s="83"/>
      <c r="AE15" s="83"/>
      <c r="AF15" s="83"/>
      <c r="AG15" s="83"/>
      <c r="AH15" s="59"/>
    </row>
    <row r="16" spans="1:45" ht="22.5" customHeight="1">
      <c r="A16" s="65" t="s">
        <v>277</v>
      </c>
      <c r="B16" s="112"/>
      <c r="C16" s="112"/>
      <c r="D16" s="112"/>
      <c r="E16" s="112"/>
      <c r="F16" s="112"/>
      <c r="G16" s="112"/>
      <c r="H16" s="112"/>
      <c r="I16" s="112"/>
      <c r="J16" s="66"/>
      <c r="K16" s="66"/>
      <c r="L16" s="66"/>
      <c r="M16" s="66"/>
      <c r="N16" s="66"/>
      <c r="O16" s="66"/>
      <c r="P16" s="66"/>
      <c r="Q16" s="113"/>
      <c r="R16" s="56"/>
      <c r="S16" s="239"/>
      <c r="T16" s="239"/>
      <c r="U16" s="239"/>
      <c r="V16" s="239"/>
      <c r="W16" s="83" t="s">
        <v>40</v>
      </c>
      <c r="X16" s="239"/>
      <c r="Y16" s="239"/>
      <c r="Z16" s="83" t="s">
        <v>41</v>
      </c>
      <c r="AA16" s="239"/>
      <c r="AB16" s="239"/>
      <c r="AC16" s="83" t="s">
        <v>158</v>
      </c>
      <c r="AD16" s="83"/>
      <c r="AE16" s="83"/>
      <c r="AF16" s="83"/>
      <c r="AG16" s="83"/>
      <c r="AH16" s="59"/>
    </row>
    <row r="17" spans="1:34" ht="18.75" customHeight="1">
      <c r="A17" s="82" t="s">
        <v>150</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64"/>
    </row>
    <row r="18" spans="1:34" ht="18.75" customHeight="1">
      <c r="A18"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8" s="62"/>
      <c r="D18" s="62"/>
      <c r="E18" s="62"/>
      <c r="F18" s="62"/>
      <c r="G18" s="62"/>
      <c r="H18" s="62"/>
      <c r="I18" s="62"/>
      <c r="J18" s="62"/>
      <c r="K18" s="62"/>
      <c r="L18" s="62"/>
      <c r="M18" s="62"/>
      <c r="N18" s="62"/>
      <c r="O18" s="62"/>
      <c r="P18" s="62"/>
      <c r="Q18" s="62"/>
      <c r="R18" s="62"/>
      <c r="T18" s="62"/>
      <c r="U18" s="62"/>
      <c r="V18" s="62"/>
      <c r="W18" s="62"/>
      <c r="X18" s="62"/>
      <c r="Y18" s="62"/>
      <c r="Z18" s="62"/>
      <c r="AB18" s="62"/>
      <c r="AC18" s="62"/>
      <c r="AD18" s="62"/>
      <c r="AE18" s="62"/>
      <c r="AF18" s="62"/>
      <c r="AG18" s="62"/>
      <c r="AH18" s="64"/>
    </row>
    <row r="19" spans="1:34" ht="18.75" customHeight="1">
      <c r="A19" s="109" t="str">
        <f>"　　"&amp;IF(データ入力画面!F8="災害時医療機関等","■","□")&amp;"災害時医療機関等　"&amp;IF(データ入力画面!F8="特定建築物","■","□")&amp;"特定建築物"</f>
        <v>　　□災害時医療機関等　□特定建築物</v>
      </c>
      <c r="B19" s="66"/>
      <c r="C19" s="67"/>
      <c r="D19" s="66"/>
      <c r="E19" s="66"/>
      <c r="F19" s="66"/>
      <c r="G19" s="66"/>
      <c r="H19" s="66"/>
      <c r="I19" s="66"/>
      <c r="J19" s="66"/>
      <c r="K19" s="66"/>
      <c r="L19" s="66"/>
      <c r="M19" s="66"/>
      <c r="N19" s="66"/>
      <c r="O19" s="66"/>
      <c r="P19" s="66"/>
      <c r="Q19" s="66"/>
      <c r="R19" s="66"/>
      <c r="S19" s="67"/>
      <c r="T19" s="66"/>
      <c r="U19" s="66"/>
      <c r="V19" s="66"/>
      <c r="W19" s="66"/>
      <c r="X19" s="66"/>
      <c r="Y19" s="66"/>
      <c r="Z19" s="66"/>
      <c r="AA19" s="67"/>
      <c r="AB19" s="66"/>
      <c r="AC19" s="66"/>
      <c r="AD19" s="66"/>
      <c r="AE19" s="66"/>
      <c r="AF19" s="66"/>
      <c r="AG19" s="66"/>
      <c r="AH19" s="69"/>
    </row>
    <row r="20" spans="1:34" ht="18.75" customHeight="1">
      <c r="A20" s="82" t="s">
        <v>253</v>
      </c>
      <c r="B20" s="86"/>
      <c r="C20" s="87"/>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64"/>
    </row>
    <row r="21" spans="1:34" ht="18.75" customHeight="1">
      <c r="A21" s="61" t="str">
        <f>"　　"&amp;IF(データ入力画面!F9="耐震改修工事","■","□")&amp;"耐震改修工事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　□耐震改修工事（総合支援）　□除却工事　□建替え工事　□簡易補強工事</v>
      </c>
      <c r="B21" s="62"/>
      <c r="D21" s="90"/>
      <c r="E21" s="90"/>
      <c r="F21" s="90"/>
      <c r="G21" s="62"/>
      <c r="H21" s="62"/>
      <c r="I21" s="62"/>
      <c r="K21" s="62"/>
      <c r="L21" s="62"/>
      <c r="M21" s="62"/>
      <c r="N21" s="62"/>
      <c r="O21" s="62"/>
      <c r="P21" s="62"/>
      <c r="Q21" s="62"/>
      <c r="R21" s="62"/>
      <c r="S21" s="62"/>
      <c r="T21" s="62"/>
      <c r="U21" s="62"/>
      <c r="V21" s="62"/>
      <c r="Y21" s="62"/>
      <c r="Z21" s="62"/>
      <c r="AA21" s="62"/>
      <c r="AB21" s="62"/>
      <c r="AE21" s="62"/>
      <c r="AF21" s="62"/>
      <c r="AG21" s="62"/>
      <c r="AH21" s="64"/>
    </row>
    <row r="22" spans="1:34" ht="18.75" customHeight="1">
      <c r="A22" s="82" t="s">
        <v>149</v>
      </c>
      <c r="B22" s="86"/>
      <c r="C22" s="83"/>
      <c r="D22" s="101"/>
      <c r="E22" s="101"/>
      <c r="F22" s="101"/>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64"/>
    </row>
    <row r="23" spans="1:34" ht="23.25" customHeight="1">
      <c r="A23" s="91"/>
      <c r="B23" s="200" t="s">
        <v>19</v>
      </c>
      <c r="C23" s="200"/>
      <c r="D23" s="200"/>
      <c r="E23" s="200"/>
      <c r="F23" s="200"/>
      <c r="G23" s="200"/>
      <c r="H23" s="200"/>
      <c r="I23" s="200"/>
      <c r="J23" s="200"/>
      <c r="K23" s="200"/>
      <c r="L23" s="75" t="s">
        <v>38</v>
      </c>
      <c r="M23" s="201" t="str">
        <f>"　"&amp;データ入力画面!F10</f>
        <v>　練馬区役所本庁舎</v>
      </c>
      <c r="N23" s="201"/>
      <c r="O23" s="201"/>
      <c r="P23" s="201"/>
      <c r="Q23" s="201"/>
      <c r="R23" s="201"/>
      <c r="S23" s="201"/>
      <c r="T23" s="201"/>
      <c r="U23" s="201"/>
      <c r="V23" s="201"/>
      <c r="W23" s="201"/>
      <c r="X23" s="201"/>
      <c r="Y23" s="201"/>
      <c r="Z23" s="201"/>
      <c r="AA23" s="201"/>
      <c r="AB23" s="201"/>
      <c r="AC23" s="201"/>
      <c r="AD23" s="201"/>
      <c r="AE23" s="201"/>
      <c r="AF23" s="201"/>
      <c r="AG23" s="201"/>
      <c r="AH23" s="64"/>
    </row>
    <row r="24" spans="1:34" ht="23.25" customHeight="1">
      <c r="A24" s="92"/>
      <c r="B24" s="200" t="s">
        <v>159</v>
      </c>
      <c r="C24" s="200"/>
      <c r="D24" s="200"/>
      <c r="E24" s="200"/>
      <c r="F24" s="200"/>
      <c r="G24" s="200"/>
      <c r="H24" s="200"/>
      <c r="I24" s="200"/>
      <c r="J24" s="200"/>
      <c r="K24" s="200"/>
      <c r="L24" s="75" t="s">
        <v>38</v>
      </c>
      <c r="M24" s="201" t="str">
        <f>"　練馬区"&amp;データ入力画面!F13&amp;データ入力画面!F14&amp;"-"&amp;データ入力画面!G14&amp;"-"&amp;データ入力画面!H14</f>
        <v>　練馬区貫井3-8-4</v>
      </c>
      <c r="N24" s="201"/>
      <c r="O24" s="201"/>
      <c r="P24" s="201"/>
      <c r="Q24" s="201"/>
      <c r="R24" s="201"/>
      <c r="S24" s="201"/>
      <c r="T24" s="201"/>
      <c r="U24" s="201"/>
      <c r="V24" s="201"/>
      <c r="W24" s="201"/>
      <c r="X24" s="201"/>
      <c r="Y24" s="201"/>
      <c r="Z24" s="201"/>
      <c r="AA24" s="201"/>
      <c r="AB24" s="201"/>
      <c r="AC24" s="201"/>
      <c r="AD24" s="201"/>
      <c r="AE24" s="201"/>
      <c r="AF24" s="201"/>
      <c r="AG24" s="201"/>
      <c r="AH24" s="64"/>
    </row>
    <row r="25" spans="1:34" ht="23.25" customHeight="1">
      <c r="A25" s="92"/>
      <c r="B25" s="200" t="s">
        <v>160</v>
      </c>
      <c r="C25" s="200"/>
      <c r="D25" s="200"/>
      <c r="E25" s="200"/>
      <c r="F25" s="200"/>
      <c r="G25" s="200"/>
      <c r="H25" s="200"/>
      <c r="I25" s="200"/>
      <c r="J25" s="200"/>
      <c r="K25" s="200"/>
      <c r="L25" s="75" t="s">
        <v>38</v>
      </c>
      <c r="M25" s="201" t="str">
        <f>"　地上　"&amp;データ入力画面!F15&amp;"　階　・　地下　"&amp;データ入力画面!F16&amp;"　階"</f>
        <v>　地上　21　階　・　地下　3　階</v>
      </c>
      <c r="N25" s="201"/>
      <c r="O25" s="201"/>
      <c r="P25" s="201"/>
      <c r="Q25" s="201"/>
      <c r="R25" s="201"/>
      <c r="S25" s="201"/>
      <c r="T25" s="201"/>
      <c r="U25" s="201"/>
      <c r="V25" s="201"/>
      <c r="W25" s="201"/>
      <c r="X25" s="201"/>
      <c r="Y25" s="201"/>
      <c r="Z25" s="201"/>
      <c r="AA25" s="201"/>
      <c r="AB25" s="201"/>
      <c r="AC25" s="201"/>
      <c r="AD25" s="201"/>
      <c r="AE25" s="201"/>
      <c r="AF25" s="201"/>
      <c r="AG25" s="201"/>
      <c r="AH25" s="64"/>
    </row>
    <row r="26" spans="1:34" ht="23.25" customHeight="1">
      <c r="A26" s="92"/>
      <c r="B26" s="200" t="s">
        <v>161</v>
      </c>
      <c r="C26" s="200"/>
      <c r="D26" s="200"/>
      <c r="E26" s="200"/>
      <c r="F26" s="200"/>
      <c r="G26" s="200"/>
      <c r="H26" s="200"/>
      <c r="I26" s="200"/>
      <c r="J26" s="200"/>
      <c r="K26" s="200"/>
      <c r="L26" s="75" t="s">
        <v>38</v>
      </c>
      <c r="M26" s="201" t="str">
        <f>"　"&amp;データ入力画面!F17</f>
        <v>　SRC造</v>
      </c>
      <c r="N26" s="201"/>
      <c r="O26" s="201"/>
      <c r="P26" s="201"/>
      <c r="Q26" s="201"/>
      <c r="R26" s="201"/>
      <c r="S26" s="201"/>
      <c r="T26" s="201"/>
      <c r="U26" s="201"/>
      <c r="V26" s="201"/>
      <c r="W26" s="201"/>
      <c r="X26" s="201"/>
      <c r="Y26" s="201"/>
      <c r="Z26" s="201"/>
      <c r="AA26" s="201"/>
      <c r="AB26" s="201"/>
      <c r="AC26" s="201"/>
      <c r="AD26" s="201"/>
      <c r="AE26" s="201"/>
      <c r="AF26" s="201"/>
      <c r="AG26" s="201"/>
      <c r="AH26" s="64"/>
    </row>
    <row r="27" spans="1:34" ht="23.25" customHeight="1">
      <c r="A27" s="92"/>
      <c r="B27" s="200" t="s">
        <v>177</v>
      </c>
      <c r="C27" s="200"/>
      <c r="D27" s="200"/>
      <c r="E27" s="200"/>
      <c r="F27" s="200"/>
      <c r="G27" s="200"/>
      <c r="H27" s="200"/>
      <c r="I27" s="200"/>
      <c r="J27" s="200"/>
      <c r="K27" s="200"/>
      <c r="L27" s="75" t="s">
        <v>38</v>
      </c>
      <c r="M27" s="201" t="str">
        <f>"　延べ面積　"&amp;IF(データ入力画面!F18=""," ",TEXT(データ入力画面!F18,"##0.00"))&amp;"　㎡・敷地面積　"&amp;IF(データ入力画面!F19=""," ",TEXT(データ入力画面!F19,"##0.00"))&amp;"　㎡"</f>
        <v>　延べ面積　44122.00　㎡・敷地面積　9137.63　㎡</v>
      </c>
      <c r="N27" s="201"/>
      <c r="O27" s="201"/>
      <c r="P27" s="201"/>
      <c r="Q27" s="201"/>
      <c r="R27" s="201"/>
      <c r="S27" s="201"/>
      <c r="T27" s="201"/>
      <c r="U27" s="201"/>
      <c r="V27" s="201"/>
      <c r="W27" s="201"/>
      <c r="X27" s="201"/>
      <c r="Y27" s="201"/>
      <c r="Z27" s="201"/>
      <c r="AA27" s="201"/>
      <c r="AB27" s="201"/>
      <c r="AC27" s="201"/>
      <c r="AD27" s="201"/>
      <c r="AE27" s="201"/>
      <c r="AF27" s="201"/>
      <c r="AG27" s="201"/>
      <c r="AH27" s="64"/>
    </row>
    <row r="28" spans="1:34" ht="23.25" customHeight="1">
      <c r="A28" s="93"/>
      <c r="B28" s="200" t="s">
        <v>162</v>
      </c>
      <c r="C28" s="200"/>
      <c r="D28" s="200"/>
      <c r="E28" s="200"/>
      <c r="F28" s="200"/>
      <c r="G28" s="200"/>
      <c r="H28" s="200"/>
      <c r="I28" s="200"/>
      <c r="J28" s="200"/>
      <c r="K28" s="200"/>
      <c r="L28" s="75" t="s">
        <v>38</v>
      </c>
      <c r="M28" s="201" t="str">
        <f>"　"&amp;データ入力画面!F20&amp;"　"&amp;データ入力画面!G20&amp;"　年　"&amp;データ入力画面!H20&amp;"　月"</f>
        <v>　平成　8　年　3　月</v>
      </c>
      <c r="N28" s="201"/>
      <c r="O28" s="201"/>
      <c r="P28" s="201"/>
      <c r="Q28" s="201"/>
      <c r="R28" s="201"/>
      <c r="S28" s="201"/>
      <c r="T28" s="201"/>
      <c r="U28" s="201"/>
      <c r="V28" s="201"/>
      <c r="W28" s="201"/>
      <c r="X28" s="201"/>
      <c r="Y28" s="201"/>
      <c r="Z28" s="201"/>
      <c r="AA28" s="201"/>
      <c r="AB28" s="201"/>
      <c r="AC28" s="201"/>
      <c r="AD28" s="201"/>
      <c r="AE28" s="201"/>
      <c r="AF28" s="201"/>
      <c r="AG28" s="201"/>
      <c r="AH28" s="64"/>
    </row>
    <row r="29" spans="1:34" ht="11.25" customHeight="1">
      <c r="A29" s="107"/>
      <c r="B29" s="8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69"/>
    </row>
    <row r="30" spans="1:34" ht="18.75" customHeight="1">
      <c r="A30" s="123" t="s">
        <v>220</v>
      </c>
      <c r="B30" s="83"/>
      <c r="C30" s="83"/>
      <c r="D30" s="83"/>
      <c r="E30" s="83"/>
      <c r="F30" s="83"/>
      <c r="G30" s="83"/>
      <c r="H30" s="87"/>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84"/>
    </row>
    <row r="31" spans="1:34" ht="18.75" customHeight="1">
      <c r="A31" s="65" t="s">
        <v>280</v>
      </c>
      <c r="B31" s="66"/>
      <c r="C31" s="66"/>
      <c r="D31" s="66"/>
      <c r="E31" s="66"/>
      <c r="F31" s="66"/>
      <c r="G31" s="66"/>
      <c r="H31" s="67"/>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9"/>
    </row>
    <row r="32" spans="1:34" ht="22.5" customHeight="1">
      <c r="A32" s="62"/>
      <c r="B32" s="62"/>
      <c r="C32" s="62"/>
      <c r="D32" s="62"/>
      <c r="E32" s="62"/>
      <c r="F32" s="62"/>
      <c r="G32" s="62"/>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row>
    <row r="33" spans="2:34">
      <c r="N33" s="62" t="s">
        <v>186</v>
      </c>
    </row>
    <row r="34" spans="2:34">
      <c r="N34" s="62" t="s">
        <v>187</v>
      </c>
    </row>
    <row r="35" spans="2:34">
      <c r="N35" s="62" t="s">
        <v>188</v>
      </c>
    </row>
    <row r="36" spans="2:34">
      <c r="N36" s="62" t="s">
        <v>189</v>
      </c>
    </row>
    <row r="37" spans="2:34" ht="18.75" customHeight="1">
      <c r="AH37" s="124" t="s">
        <v>151</v>
      </c>
    </row>
    <row r="38" spans="2:34" ht="18.75" customHeight="1"/>
    <row r="39" spans="2:34" ht="18.75" customHeight="1"/>
    <row r="40" spans="2:34" ht="18.75" customHeight="1">
      <c r="B40" s="125" t="s">
        <v>281</v>
      </c>
    </row>
    <row r="41" spans="2:34" ht="18.75" customHeight="1"/>
    <row r="42" spans="2:34" ht="18.75" customHeight="1"/>
    <row r="43" spans="2:34" ht="18.75" customHeight="1"/>
    <row r="44" spans="2:34" ht="18.75" customHeight="1">
      <c r="B44" s="62" t="s">
        <v>282</v>
      </c>
    </row>
    <row r="45" spans="2:34" ht="18.75" customHeight="1">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row>
    <row r="46" spans="2:34" ht="18.75" customHeight="1">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row>
    <row r="47" spans="2:34" ht="18.75" customHeight="1">
      <c r="B47" s="62" t="s">
        <v>283</v>
      </c>
    </row>
    <row r="48" spans="2:34" ht="18.75" customHeight="1">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row>
    <row r="49" spans="2:33" ht="18.75" customHeight="1">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row>
    <row r="50" spans="2:33" ht="18.75" customHeight="1">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row>
    <row r="51" spans="2:33" ht="18.75" customHeight="1">
      <c r="B51" s="62" t="s">
        <v>284</v>
      </c>
    </row>
    <row r="52" spans="2:33" ht="18.75" customHeight="1">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row>
    <row r="53" spans="2:33" ht="18.75" customHeight="1">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row>
    <row r="54" spans="2:33" ht="18.75" customHeight="1">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row>
    <row r="55" spans="2:33" ht="18.75" customHeight="1">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row>
    <row r="56" spans="2:33" ht="18.75" customHeight="1">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row>
    <row r="57" spans="2:33" ht="18.75" customHeight="1">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row>
    <row r="58" spans="2:33" ht="18.75" customHeight="1">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row>
    <row r="59" spans="2:33">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row>
    <row r="60" spans="2:33">
      <c r="B60" s="62" t="s">
        <v>285</v>
      </c>
    </row>
    <row r="62" spans="2:33">
      <c r="B62" s="62" t="s">
        <v>286</v>
      </c>
      <c r="C62" s="62"/>
      <c r="D62" s="62"/>
      <c r="E62" s="62"/>
      <c r="F62" s="62"/>
      <c r="G62" s="191"/>
      <c r="H62" s="191"/>
      <c r="I62" s="191"/>
      <c r="J62" s="191"/>
      <c r="K62" s="62" t="s">
        <v>40</v>
      </c>
      <c r="L62" s="191"/>
      <c r="M62" s="191"/>
      <c r="N62" s="62" t="s">
        <v>41</v>
      </c>
      <c r="O62" s="191"/>
      <c r="P62" s="191"/>
      <c r="Q62" s="62" t="s">
        <v>158</v>
      </c>
      <c r="R62" s="62"/>
      <c r="S62" s="62" t="s">
        <v>287</v>
      </c>
      <c r="T62" s="62"/>
      <c r="U62" s="62"/>
      <c r="V62" s="62"/>
      <c r="W62" s="191"/>
      <c r="X62" s="191"/>
      <c r="Y62" s="191"/>
      <c r="Z62" s="191"/>
      <c r="AA62" s="62" t="s">
        <v>40</v>
      </c>
      <c r="AB62" s="191"/>
      <c r="AC62" s="191"/>
      <c r="AD62" s="62" t="s">
        <v>41</v>
      </c>
      <c r="AE62" s="191"/>
      <c r="AF62" s="191"/>
      <c r="AG62" s="62" t="s">
        <v>158</v>
      </c>
    </row>
    <row r="64" spans="2:33">
      <c r="B64" s="62" t="s">
        <v>288</v>
      </c>
    </row>
    <row r="65" spans="2:33">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row>
    <row r="66" spans="2:33">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row>
  </sheetData>
  <sheetProtection algorithmName="SHA-512" hashValue="80CG8fmJzsy3I9Z/5o6L1WRrM0b/X25sxW0Lw4RHJNcGfenV/5qNT/nnijHh5thbK+1YhM7WAc4mJsZgilIOeA==" saltValue="B+Q7sWkU2cDVe/V85bLhxQ==" spinCount="100000" sheet="1" objects="1" scenarios="1" insertRows="0"/>
  <mergeCells count="40">
    <mergeCell ref="W2:X2"/>
    <mergeCell ref="Y2:Z2"/>
    <mergeCell ref="AB2:AC2"/>
    <mergeCell ref="AE2:AF2"/>
    <mergeCell ref="B9:AG9"/>
    <mergeCell ref="AM11:AS11"/>
    <mergeCell ref="AB12:AF12"/>
    <mergeCell ref="L13:M13"/>
    <mergeCell ref="N13:O13"/>
    <mergeCell ref="T13:U13"/>
    <mergeCell ref="Z13:AG13"/>
    <mergeCell ref="A11:AH11"/>
    <mergeCell ref="B23:K23"/>
    <mergeCell ref="M23:AG23"/>
    <mergeCell ref="B24:K24"/>
    <mergeCell ref="M24:AG24"/>
    <mergeCell ref="B25:K25"/>
    <mergeCell ref="M25:AG25"/>
    <mergeCell ref="B26:K26"/>
    <mergeCell ref="M26:AG26"/>
    <mergeCell ref="B27:K27"/>
    <mergeCell ref="M27:AG27"/>
    <mergeCell ref="B28:K28"/>
    <mergeCell ref="M28:AG28"/>
    <mergeCell ref="AE62:AF62"/>
    <mergeCell ref="B65:AG66"/>
    <mergeCell ref="AA16:AB16"/>
    <mergeCell ref="X16:Y16"/>
    <mergeCell ref="U16:V16"/>
    <mergeCell ref="S16:T16"/>
    <mergeCell ref="B45:AG46"/>
    <mergeCell ref="B48:AG50"/>
    <mergeCell ref="B52:AG59"/>
    <mergeCell ref="G62:H62"/>
    <mergeCell ref="I62:J62"/>
    <mergeCell ref="L62:M62"/>
    <mergeCell ref="O62:P62"/>
    <mergeCell ref="W62:X62"/>
    <mergeCell ref="Y62:Z62"/>
    <mergeCell ref="AB62:AC62"/>
  </mergeCells>
  <phoneticPr fontId="2"/>
  <pageMargins left="0.7" right="0.7" top="0.75" bottom="0.75" header="0.3" footer="0.3"/>
  <pageSetup paperSize="9" orientation="portrait" r:id="rId1"/>
  <rowBreaks count="1" manualBreakCount="1">
    <brk id="36"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8857-E17C-49AA-A528-3333B653BA7B}">
  <sheetPr>
    <tabColor rgb="FFC00000"/>
  </sheetPr>
  <dimension ref="A1:AS48"/>
  <sheetViews>
    <sheetView view="pageBreakPreview" zoomScale="85" zoomScaleNormal="100" zoomScaleSheetLayoutView="85" workbookViewId="0">
      <selection activeCell="AL9" sqref="AL7:AL9"/>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198</v>
      </c>
      <c r="AA1" s="62"/>
      <c r="AB1" s="62"/>
      <c r="AC1" s="62"/>
      <c r="AD1" s="62"/>
      <c r="AE1" s="62"/>
      <c r="AF1" s="62"/>
      <c r="AG1" s="62"/>
    </row>
    <row r="2" spans="1:45">
      <c r="A2" s="100"/>
      <c r="B2" s="100"/>
      <c r="C2" s="100"/>
      <c r="D2" s="100"/>
      <c r="E2" s="100"/>
      <c r="F2" s="100"/>
      <c r="G2" s="100"/>
      <c r="H2" s="100"/>
      <c r="I2" s="100"/>
      <c r="J2" s="100"/>
      <c r="K2" s="100"/>
      <c r="L2" s="100"/>
      <c r="M2" s="100"/>
      <c r="N2" s="100"/>
      <c r="W2" s="192" t="s">
        <v>156</v>
      </c>
      <c r="X2" s="192"/>
      <c r="Y2" s="193">
        <f>データ入力画面!F3</f>
        <v>8</v>
      </c>
      <c r="Z2" s="193"/>
      <c r="AA2" s="76" t="s">
        <v>40</v>
      </c>
      <c r="AB2" s="193">
        <f>データ入力画面!G3</f>
        <v>4</v>
      </c>
      <c r="AC2" s="193"/>
      <c r="AD2" s="76" t="s">
        <v>157</v>
      </c>
      <c r="AE2" s="193">
        <f>データ入力画面!H3</f>
        <v>1</v>
      </c>
      <c r="AF2" s="193"/>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東京都練馬区豊玉北6-12-1</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旧耐　震男</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03-5984-1938</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4" t="s">
        <v>199</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42.75" customHeight="1">
      <c r="A11" s="199" t="s">
        <v>200</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M11" s="195"/>
      <c r="AN11" s="195"/>
      <c r="AO11" s="195"/>
      <c r="AP11" s="195"/>
      <c r="AQ11" s="195"/>
      <c r="AR11" s="195"/>
      <c r="AS11" s="195"/>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5"/>
      <c r="AC12" s="195"/>
      <c r="AD12" s="195"/>
      <c r="AE12" s="195"/>
      <c r="AF12" s="195"/>
      <c r="AG12" s="76"/>
    </row>
    <row r="13" spans="1:45">
      <c r="A13" s="76"/>
      <c r="B13" s="76"/>
      <c r="C13" s="76"/>
      <c r="D13" s="76"/>
      <c r="E13" s="76"/>
      <c r="F13" s="76"/>
      <c r="G13" s="76"/>
      <c r="H13" s="76"/>
      <c r="I13" s="76"/>
      <c r="J13" s="76"/>
      <c r="K13" s="76"/>
      <c r="L13" s="196"/>
      <c r="M13" s="196"/>
      <c r="N13" s="197"/>
      <c r="O13" s="197"/>
      <c r="P13" s="76"/>
      <c r="Q13" s="76" t="s">
        <v>169</v>
      </c>
      <c r="R13" s="80"/>
      <c r="S13" s="76"/>
      <c r="T13" s="197"/>
      <c r="U13" s="197"/>
      <c r="V13" s="76"/>
      <c r="W13" s="76"/>
      <c r="X13" s="76"/>
      <c r="Z13" s="198"/>
      <c r="AA13" s="198"/>
      <c r="AB13" s="198"/>
      <c r="AC13" s="198"/>
      <c r="AD13" s="198"/>
      <c r="AE13" s="198"/>
      <c r="AF13" s="198"/>
      <c r="AG13" s="198"/>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18.75" customHeight="1">
      <c r="A15" s="82" t="s">
        <v>201</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4"/>
    </row>
    <row r="16" spans="1:45" ht="18.75" customHeight="1">
      <c r="A16" s="61" t="str">
        <f>"　　"&amp;IF(データ入力画面!F8="特定緊急輸送道路沿道建築物","■","□")&amp;"特定緊急輸送道路沿道建築物　"&amp;IF(データ入力画面!F8="一般緊急輸送道路沿道建築物","■","□")&amp;"一般緊急輸送道路沿道建築物　"&amp;IF(データ入力画面!F8="分譲マンション","■","□")&amp;"分譲マンション"</f>
        <v>　　■特定緊急輸送道路沿道建築物　□一般緊急輸送道路沿道建築物　□分譲マンション</v>
      </c>
      <c r="B16" s="62"/>
      <c r="D16" s="62"/>
      <c r="E16" s="62"/>
      <c r="F16" s="62"/>
      <c r="G16" s="62"/>
      <c r="H16" s="62"/>
      <c r="I16" s="62"/>
      <c r="J16" s="62"/>
      <c r="K16" s="62"/>
      <c r="L16" s="62"/>
      <c r="M16" s="62"/>
      <c r="N16" s="62"/>
      <c r="O16" s="62"/>
      <c r="P16" s="62"/>
      <c r="Q16" s="62"/>
      <c r="R16" s="62"/>
      <c r="T16" s="62"/>
      <c r="U16" s="62"/>
      <c r="V16" s="62"/>
      <c r="W16" s="62"/>
      <c r="X16" s="62"/>
      <c r="Y16" s="62"/>
      <c r="Z16" s="62"/>
      <c r="AB16" s="62"/>
      <c r="AC16" s="62"/>
      <c r="AD16" s="62"/>
      <c r="AE16" s="62"/>
      <c r="AF16" s="62"/>
      <c r="AG16" s="62"/>
      <c r="AH16" s="64"/>
    </row>
    <row r="17" spans="1:34" ht="18.75" customHeight="1">
      <c r="A17" s="85" t="str">
        <f>"　　"&amp;IF(データ入力画面!F8="災害時医療機関等","■","□")&amp;"災害時医療機関等　"&amp;IF(データ入力画面!F8="特定建築物","■","□")&amp;"特定建築物　"</f>
        <v>　　□災害時医療機関等　□特定建築物　</v>
      </c>
      <c r="B17" s="66"/>
      <c r="C17" s="67"/>
      <c r="D17" s="66"/>
      <c r="E17" s="66"/>
      <c r="F17" s="66"/>
      <c r="G17" s="66"/>
      <c r="H17" s="66"/>
      <c r="I17" s="66"/>
      <c r="J17" s="66"/>
      <c r="K17" s="66"/>
      <c r="L17" s="66"/>
      <c r="M17" s="66"/>
      <c r="N17" s="66"/>
      <c r="O17" s="66"/>
      <c r="P17" s="66"/>
      <c r="Q17" s="66"/>
      <c r="R17" s="66"/>
      <c r="S17" s="67"/>
      <c r="T17" s="66"/>
      <c r="U17" s="66"/>
      <c r="V17" s="66"/>
      <c r="W17" s="66"/>
      <c r="X17" s="66"/>
      <c r="Y17" s="66"/>
      <c r="Z17" s="66"/>
      <c r="AA17" s="67"/>
      <c r="AB17" s="66"/>
      <c r="AC17" s="66"/>
      <c r="AD17" s="66"/>
      <c r="AE17" s="66"/>
      <c r="AF17" s="66"/>
      <c r="AG17" s="66"/>
      <c r="AH17" s="69"/>
    </row>
    <row r="18" spans="1:34" ht="18.75" customHeight="1">
      <c r="A18" s="82" t="s">
        <v>202</v>
      </c>
      <c r="B18" s="86"/>
      <c r="C18" s="87"/>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4"/>
    </row>
    <row r="19" spans="1:34" ht="18.75" customHeight="1">
      <c r="A19" s="65" t="str">
        <f>"　　"&amp;IF(データ入力画面!F9="耐震診断","■","□")&amp;"耐震診断　"&amp;IF(データ入力画面!F9="実施設計","■","□")&amp;"実施設計　"&amp;IF(データ入力画面!F9="建替え設計","■","□")&amp;"建替え設計　"&amp;IF(データ入力画面!F9="耐震改修工事","■","□")&amp;"耐震改修工事　"&amp;IF(データ入力画面!F9="除却工事","■","□")&amp;"除却工事　"&amp;IF(データ入力画面!F9="建替え工事","■","□")&amp;"建替え工事"</f>
        <v>　　■耐震診断　□実施設計　□建替え設計　□耐震改修工事　□除却工事　□建替え工事</v>
      </c>
      <c r="B19" s="66"/>
      <c r="C19" s="67"/>
      <c r="D19" s="88"/>
      <c r="E19" s="88"/>
      <c r="F19" s="88"/>
      <c r="G19" s="66"/>
      <c r="H19" s="66"/>
      <c r="I19" s="66"/>
      <c r="J19" s="67"/>
      <c r="K19" s="66"/>
      <c r="L19" s="66"/>
      <c r="M19" s="66"/>
      <c r="N19" s="66"/>
      <c r="O19" s="66"/>
      <c r="P19" s="66"/>
      <c r="Q19" s="66"/>
      <c r="R19" s="66"/>
      <c r="S19" s="66"/>
      <c r="T19" s="66"/>
      <c r="U19" s="66"/>
      <c r="V19" s="66"/>
      <c r="W19" s="67"/>
      <c r="X19" s="67"/>
      <c r="Y19" s="66"/>
      <c r="Z19" s="66"/>
      <c r="AA19" s="66"/>
      <c r="AB19" s="66"/>
      <c r="AC19" s="67"/>
      <c r="AD19" s="67"/>
      <c r="AE19" s="66"/>
      <c r="AF19" s="66"/>
      <c r="AG19" s="66"/>
      <c r="AH19" s="69"/>
    </row>
    <row r="20" spans="1:34" ht="18.75" customHeight="1">
      <c r="A20" s="61" t="s">
        <v>139</v>
      </c>
      <c r="B20" s="89"/>
      <c r="C20" s="62"/>
      <c r="D20" s="90"/>
      <c r="E20" s="90"/>
      <c r="F20" s="90"/>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4"/>
    </row>
    <row r="21" spans="1:34" ht="18.75" customHeight="1">
      <c r="A21" s="91"/>
      <c r="B21" s="200" t="s">
        <v>19</v>
      </c>
      <c r="C21" s="200"/>
      <c r="D21" s="200"/>
      <c r="E21" s="200"/>
      <c r="F21" s="200"/>
      <c r="G21" s="200"/>
      <c r="H21" s="200"/>
      <c r="I21" s="200"/>
      <c r="J21" s="200"/>
      <c r="K21" s="200"/>
      <c r="L21" s="75" t="s">
        <v>38</v>
      </c>
      <c r="M21" s="201" t="str">
        <f>"　"&amp;データ入力画面!F10</f>
        <v>　練馬区役所本庁舎</v>
      </c>
      <c r="N21" s="201"/>
      <c r="O21" s="201"/>
      <c r="P21" s="201"/>
      <c r="Q21" s="201"/>
      <c r="R21" s="201"/>
      <c r="S21" s="201"/>
      <c r="T21" s="201"/>
      <c r="U21" s="201"/>
      <c r="V21" s="201"/>
      <c r="W21" s="201"/>
      <c r="X21" s="201"/>
      <c r="Y21" s="201"/>
      <c r="Z21" s="201"/>
      <c r="AA21" s="201"/>
      <c r="AB21" s="201"/>
      <c r="AC21" s="201"/>
      <c r="AD21" s="201"/>
      <c r="AE21" s="201"/>
      <c r="AF21" s="201"/>
      <c r="AG21" s="201"/>
      <c r="AH21" s="64"/>
    </row>
    <row r="22" spans="1:34" ht="18.75" customHeight="1">
      <c r="A22" s="92"/>
      <c r="B22" s="200" t="s">
        <v>159</v>
      </c>
      <c r="C22" s="200"/>
      <c r="D22" s="200"/>
      <c r="E22" s="200"/>
      <c r="F22" s="200"/>
      <c r="G22" s="200"/>
      <c r="H22" s="200"/>
      <c r="I22" s="200"/>
      <c r="J22" s="200"/>
      <c r="K22" s="200"/>
      <c r="L22" s="75" t="s">
        <v>38</v>
      </c>
      <c r="M22" s="201" t="str">
        <f>"　練馬区"&amp;データ入力画面!F13&amp;データ入力画面!F14&amp;"-"&amp;データ入力画面!G14&amp;"-"&amp;データ入力画面!H14</f>
        <v>　練馬区貫井3-8-4</v>
      </c>
      <c r="N22" s="201"/>
      <c r="O22" s="201"/>
      <c r="P22" s="201"/>
      <c r="Q22" s="201"/>
      <c r="R22" s="201"/>
      <c r="S22" s="201"/>
      <c r="T22" s="201"/>
      <c r="U22" s="201"/>
      <c r="V22" s="201"/>
      <c r="W22" s="201"/>
      <c r="X22" s="201"/>
      <c r="Y22" s="201"/>
      <c r="Z22" s="201"/>
      <c r="AA22" s="201"/>
      <c r="AB22" s="201"/>
      <c r="AC22" s="201"/>
      <c r="AD22" s="201"/>
      <c r="AE22" s="201"/>
      <c r="AF22" s="201"/>
      <c r="AG22" s="201"/>
      <c r="AH22" s="64"/>
    </row>
    <row r="23" spans="1:34" ht="18.75" customHeight="1">
      <c r="A23" s="92"/>
      <c r="B23" s="200" t="s">
        <v>160</v>
      </c>
      <c r="C23" s="200"/>
      <c r="D23" s="200"/>
      <c r="E23" s="200"/>
      <c r="F23" s="200"/>
      <c r="G23" s="200"/>
      <c r="H23" s="200"/>
      <c r="I23" s="200"/>
      <c r="J23" s="200"/>
      <c r="K23" s="200"/>
      <c r="L23" s="75" t="s">
        <v>38</v>
      </c>
      <c r="M23" s="201" t="str">
        <f>"　地上　"&amp;データ入力画面!F15&amp;"　階　・　地下　"&amp;データ入力画面!F16&amp;"　階"</f>
        <v>　地上　21　階　・　地下　3　階</v>
      </c>
      <c r="N23" s="201"/>
      <c r="O23" s="201"/>
      <c r="P23" s="201"/>
      <c r="Q23" s="201"/>
      <c r="R23" s="201"/>
      <c r="S23" s="201"/>
      <c r="T23" s="201"/>
      <c r="U23" s="201"/>
      <c r="V23" s="201"/>
      <c r="W23" s="201"/>
      <c r="X23" s="201"/>
      <c r="Y23" s="201"/>
      <c r="Z23" s="201"/>
      <c r="AA23" s="201"/>
      <c r="AB23" s="201"/>
      <c r="AC23" s="201"/>
      <c r="AD23" s="201"/>
      <c r="AE23" s="201"/>
      <c r="AF23" s="201"/>
      <c r="AG23" s="201"/>
      <c r="AH23" s="64"/>
    </row>
    <row r="24" spans="1:34" ht="18.75" customHeight="1">
      <c r="A24" s="92"/>
      <c r="B24" s="200" t="s">
        <v>161</v>
      </c>
      <c r="C24" s="200"/>
      <c r="D24" s="200"/>
      <c r="E24" s="200"/>
      <c r="F24" s="200"/>
      <c r="G24" s="200"/>
      <c r="H24" s="200"/>
      <c r="I24" s="200"/>
      <c r="J24" s="200"/>
      <c r="K24" s="200"/>
      <c r="L24" s="75" t="s">
        <v>38</v>
      </c>
      <c r="M24" s="201" t="str">
        <f>"　"&amp;データ入力画面!F17</f>
        <v>　SRC造</v>
      </c>
      <c r="N24" s="201"/>
      <c r="O24" s="201"/>
      <c r="P24" s="201"/>
      <c r="Q24" s="201"/>
      <c r="R24" s="201"/>
      <c r="S24" s="201"/>
      <c r="T24" s="201"/>
      <c r="U24" s="201"/>
      <c r="V24" s="201"/>
      <c r="W24" s="201"/>
      <c r="X24" s="201"/>
      <c r="Y24" s="201"/>
      <c r="Z24" s="201"/>
      <c r="AA24" s="201"/>
      <c r="AB24" s="201"/>
      <c r="AC24" s="201"/>
      <c r="AD24" s="201"/>
      <c r="AE24" s="201"/>
      <c r="AF24" s="201"/>
      <c r="AG24" s="201"/>
      <c r="AH24" s="64"/>
    </row>
    <row r="25" spans="1:34" ht="18.75" customHeight="1">
      <c r="A25" s="92"/>
      <c r="B25" s="200" t="s">
        <v>177</v>
      </c>
      <c r="C25" s="200"/>
      <c r="D25" s="200"/>
      <c r="E25" s="200"/>
      <c r="F25" s="200"/>
      <c r="G25" s="200"/>
      <c r="H25" s="200"/>
      <c r="I25" s="200"/>
      <c r="J25" s="200"/>
      <c r="K25" s="200"/>
      <c r="L25" s="75" t="s">
        <v>38</v>
      </c>
      <c r="M25" s="201" t="str">
        <f>"　延べ面積　"&amp;IF(データ入力画面!F18=""," ",TEXT(データ入力画面!F18,"##0.00"))&amp;"　㎡・敷地面積　"&amp;IF(データ入力画面!F19=""," ",TEXT(データ入力画面!F19,"##0.00"))&amp;"　㎡"</f>
        <v>　延べ面積　44122.00　㎡・敷地面積　9137.63　㎡</v>
      </c>
      <c r="N25" s="201"/>
      <c r="O25" s="201"/>
      <c r="P25" s="201"/>
      <c r="Q25" s="201"/>
      <c r="R25" s="201"/>
      <c r="S25" s="201"/>
      <c r="T25" s="201"/>
      <c r="U25" s="201"/>
      <c r="V25" s="201"/>
      <c r="W25" s="201"/>
      <c r="X25" s="201"/>
      <c r="Y25" s="201"/>
      <c r="Z25" s="201"/>
      <c r="AA25" s="201"/>
      <c r="AB25" s="201"/>
      <c r="AC25" s="201"/>
      <c r="AD25" s="201"/>
      <c r="AE25" s="201"/>
      <c r="AF25" s="201"/>
      <c r="AG25" s="201"/>
      <c r="AH25" s="64"/>
    </row>
    <row r="26" spans="1:34" ht="18.75" customHeight="1">
      <c r="A26" s="93"/>
      <c r="B26" s="200" t="s">
        <v>162</v>
      </c>
      <c r="C26" s="200"/>
      <c r="D26" s="200"/>
      <c r="E26" s="200"/>
      <c r="F26" s="200"/>
      <c r="G26" s="200"/>
      <c r="H26" s="200"/>
      <c r="I26" s="200"/>
      <c r="J26" s="200"/>
      <c r="K26" s="200"/>
      <c r="L26" s="75" t="s">
        <v>38</v>
      </c>
      <c r="M26" s="201" t="str">
        <f>"　"&amp;データ入力画面!F20&amp;"　"&amp;データ入力画面!G20&amp;"　年　"&amp;データ入力画面!H20&amp;"　月"</f>
        <v>　平成　8　年　3　月</v>
      </c>
      <c r="N26" s="201"/>
      <c r="O26" s="201"/>
      <c r="P26" s="201"/>
      <c r="Q26" s="201"/>
      <c r="R26" s="201"/>
      <c r="S26" s="201"/>
      <c r="T26" s="201"/>
      <c r="U26" s="201"/>
      <c r="V26" s="201"/>
      <c r="W26" s="201"/>
      <c r="X26" s="201"/>
      <c r="Y26" s="201"/>
      <c r="Z26" s="201"/>
      <c r="AA26" s="201"/>
      <c r="AB26" s="201"/>
      <c r="AC26" s="201"/>
      <c r="AD26" s="201"/>
      <c r="AE26" s="201"/>
      <c r="AF26" s="201"/>
      <c r="AG26" s="201"/>
      <c r="AH26" s="64"/>
    </row>
    <row r="27" spans="1:34" ht="11.25" customHeight="1">
      <c r="A27" s="93"/>
      <c r="B27" s="90"/>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69"/>
    </row>
    <row r="28" spans="1:34" ht="18.75" customHeight="1">
      <c r="A28" s="82" t="s">
        <v>203</v>
      </c>
      <c r="B28" s="95"/>
      <c r="C28" s="95"/>
      <c r="D28" s="95"/>
      <c r="E28" s="95"/>
      <c r="F28" s="95"/>
      <c r="G28" s="95"/>
      <c r="H28" s="87"/>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64"/>
    </row>
    <row r="29" spans="1:34" ht="18.75" customHeight="1">
      <c r="A29" s="61"/>
      <c r="B29" s="209" t="s">
        <v>205</v>
      </c>
      <c r="C29" s="209"/>
      <c r="D29" s="209"/>
      <c r="E29" s="209"/>
      <c r="F29" s="209"/>
      <c r="G29" s="209"/>
      <c r="H29" s="209"/>
      <c r="I29" s="209"/>
      <c r="J29" s="209"/>
      <c r="K29" s="209"/>
      <c r="L29" s="75" t="s">
        <v>38</v>
      </c>
      <c r="M29" s="208"/>
      <c r="N29" s="208"/>
      <c r="O29" s="208"/>
      <c r="P29" s="208"/>
      <c r="Q29" s="208"/>
      <c r="R29" s="208"/>
      <c r="S29" s="208"/>
      <c r="T29" s="208"/>
      <c r="U29" s="208"/>
      <c r="V29" s="208"/>
      <c r="W29" s="208"/>
      <c r="X29" s="208"/>
      <c r="Y29" s="208"/>
      <c r="Z29" s="208"/>
      <c r="AA29" s="208"/>
      <c r="AB29" s="208"/>
      <c r="AC29" s="208"/>
      <c r="AD29" s="208"/>
      <c r="AE29" s="208"/>
      <c r="AF29" s="208"/>
      <c r="AG29" s="208"/>
      <c r="AH29" s="64"/>
    </row>
    <row r="30" spans="1:34" ht="18.75" customHeight="1">
      <c r="A30" s="61"/>
      <c r="B30" s="209" t="s">
        <v>206</v>
      </c>
      <c r="C30" s="209"/>
      <c r="D30" s="209"/>
      <c r="E30" s="209"/>
      <c r="F30" s="209"/>
      <c r="G30" s="209"/>
      <c r="H30" s="209"/>
      <c r="I30" s="209"/>
      <c r="J30" s="209"/>
      <c r="K30" s="209"/>
      <c r="L30" s="75" t="s">
        <v>38</v>
      </c>
      <c r="M30" s="208"/>
      <c r="N30" s="208"/>
      <c r="O30" s="208"/>
      <c r="P30" s="208"/>
      <c r="Q30" s="208"/>
      <c r="R30" s="208"/>
      <c r="S30" s="208"/>
      <c r="T30" s="208"/>
      <c r="U30" s="208"/>
      <c r="V30" s="208"/>
      <c r="W30" s="208"/>
      <c r="X30" s="208"/>
      <c r="Y30" s="208"/>
      <c r="Z30" s="208"/>
      <c r="AA30" s="208"/>
      <c r="AB30" s="208"/>
      <c r="AC30" s="208"/>
      <c r="AD30" s="208"/>
      <c r="AE30" s="208"/>
      <c r="AF30" s="208"/>
      <c r="AG30" s="208"/>
      <c r="AH30" s="64"/>
    </row>
    <row r="31" spans="1:34" ht="18.75" customHeight="1">
      <c r="A31" s="61"/>
      <c r="B31" s="209" t="s">
        <v>207</v>
      </c>
      <c r="C31" s="209"/>
      <c r="D31" s="209"/>
      <c r="E31" s="209"/>
      <c r="F31" s="209"/>
      <c r="G31" s="209"/>
      <c r="H31" s="209"/>
      <c r="I31" s="209"/>
      <c r="J31" s="209"/>
      <c r="K31" s="209"/>
      <c r="L31" s="75" t="s">
        <v>38</v>
      </c>
      <c r="M31" s="208"/>
      <c r="N31" s="208"/>
      <c r="O31" s="208"/>
      <c r="P31" s="208"/>
      <c r="Q31" s="208"/>
      <c r="R31" s="208"/>
      <c r="S31" s="208"/>
      <c r="T31" s="208"/>
      <c r="U31" s="208"/>
      <c r="V31" s="208"/>
      <c r="W31" s="208"/>
      <c r="X31" s="208"/>
      <c r="Y31" s="208"/>
      <c r="Z31" s="208"/>
      <c r="AA31" s="208"/>
      <c r="AB31" s="208"/>
      <c r="AC31" s="208"/>
      <c r="AD31" s="208"/>
      <c r="AE31" s="208"/>
      <c r="AF31" s="208"/>
      <c r="AG31" s="208"/>
      <c r="AH31" s="64"/>
    </row>
    <row r="32" spans="1:34" ht="11.25" customHeight="1">
      <c r="A32" s="65"/>
      <c r="B32" s="66"/>
      <c r="C32" s="66"/>
      <c r="D32" s="66"/>
      <c r="E32" s="66"/>
      <c r="F32" s="66"/>
      <c r="G32" s="66"/>
      <c r="H32" s="67"/>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9"/>
    </row>
    <row r="33" spans="1:34" ht="18.75" customHeight="1">
      <c r="A33" s="61" t="s">
        <v>204</v>
      </c>
      <c r="B33" s="62"/>
      <c r="C33" s="62"/>
      <c r="D33" s="62"/>
      <c r="E33" s="62"/>
      <c r="F33" s="62"/>
      <c r="G33" s="62"/>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4"/>
    </row>
    <row r="34" spans="1:34" ht="18.75" customHeight="1">
      <c r="A34" s="61" t="s">
        <v>208</v>
      </c>
      <c r="B34" s="62"/>
      <c r="C34" s="62"/>
      <c r="D34" s="62"/>
      <c r="E34" s="62"/>
      <c r="F34" s="191"/>
      <c r="G34" s="191"/>
      <c r="H34" s="189"/>
      <c r="I34" s="189"/>
      <c r="J34" s="73" t="s">
        <v>40</v>
      </c>
      <c r="K34" s="186"/>
      <c r="L34" s="186"/>
      <c r="M34" s="73" t="s">
        <v>41</v>
      </c>
      <c r="N34" s="186"/>
      <c r="O34" s="186"/>
      <c r="P34" s="62" t="s">
        <v>210</v>
      </c>
      <c r="Q34" s="62"/>
      <c r="R34" s="73"/>
      <c r="S34" s="73"/>
      <c r="T34" s="73" t="s">
        <v>212</v>
      </c>
      <c r="U34" s="186"/>
      <c r="V34" s="186"/>
      <c r="W34" s="186"/>
      <c r="X34" s="186"/>
      <c r="Y34" s="73" t="s">
        <v>40</v>
      </c>
      <c r="Z34" s="186"/>
      <c r="AA34" s="186"/>
      <c r="AB34" s="73" t="s">
        <v>41</v>
      </c>
      <c r="AC34" s="186"/>
      <c r="AD34" s="186"/>
      <c r="AE34" s="62" t="s">
        <v>213</v>
      </c>
      <c r="AF34" s="73"/>
      <c r="AG34" s="73"/>
      <c r="AH34" s="64"/>
    </row>
    <row r="35" spans="1:34" ht="18.75" customHeight="1">
      <c r="A35" s="65" t="s">
        <v>209</v>
      </c>
      <c r="B35" s="66"/>
      <c r="C35" s="66"/>
      <c r="D35" s="66"/>
      <c r="E35" s="66"/>
      <c r="F35" s="190"/>
      <c r="G35" s="190"/>
      <c r="H35" s="188"/>
      <c r="I35" s="188"/>
      <c r="J35" s="74" t="s">
        <v>40</v>
      </c>
      <c r="K35" s="187"/>
      <c r="L35" s="187"/>
      <c r="M35" s="74" t="s">
        <v>41</v>
      </c>
      <c r="N35" s="187"/>
      <c r="O35" s="187"/>
      <c r="P35" s="66" t="s">
        <v>211</v>
      </c>
      <c r="Q35" s="74"/>
      <c r="R35" s="74"/>
      <c r="S35" s="74"/>
      <c r="T35" s="74" t="s">
        <v>212</v>
      </c>
      <c r="U35" s="187"/>
      <c r="V35" s="187"/>
      <c r="W35" s="187"/>
      <c r="X35" s="187"/>
      <c r="Y35" s="74" t="s">
        <v>40</v>
      </c>
      <c r="Z35" s="187"/>
      <c r="AA35" s="187"/>
      <c r="AB35" s="74" t="s">
        <v>41</v>
      </c>
      <c r="AC35" s="187"/>
      <c r="AD35" s="187"/>
      <c r="AE35" s="66" t="s">
        <v>213</v>
      </c>
      <c r="AF35" s="74"/>
      <c r="AG35" s="74"/>
      <c r="AH35" s="69"/>
    </row>
    <row r="36" spans="1:34" ht="18.75" customHeight="1">
      <c r="A36" s="55" t="s">
        <v>214</v>
      </c>
      <c r="B36" s="56"/>
      <c r="C36" s="56"/>
      <c r="D36" s="56"/>
      <c r="E36" s="56"/>
      <c r="F36" s="56"/>
      <c r="G36" s="56"/>
      <c r="H36" s="57"/>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9"/>
    </row>
    <row r="37" spans="1:34" ht="18.75" customHeight="1">
      <c r="A37" s="61" t="s">
        <v>215</v>
      </c>
      <c r="B37" s="62"/>
      <c r="C37" s="62"/>
      <c r="D37" s="62"/>
      <c r="E37" s="62"/>
      <c r="F37" s="62"/>
      <c r="G37" s="62"/>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4"/>
    </row>
    <row r="38" spans="1:34" ht="18.75" customHeight="1">
      <c r="A38" s="61" t="s">
        <v>182</v>
      </c>
      <c r="B38" s="62"/>
      <c r="C38" s="62"/>
      <c r="D38" s="62"/>
      <c r="E38" s="62"/>
      <c r="F38" s="62"/>
      <c r="G38" s="62"/>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4"/>
    </row>
    <row r="39" spans="1:34" ht="18.75" customHeight="1">
      <c r="A39" s="65" t="s">
        <v>183</v>
      </c>
      <c r="B39" s="66"/>
      <c r="C39" s="66"/>
      <c r="D39" s="66"/>
      <c r="E39" s="66"/>
      <c r="F39" s="66"/>
      <c r="G39" s="66"/>
      <c r="H39" s="67"/>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9"/>
    </row>
    <row r="40" spans="1:34" ht="11.25" customHeight="1">
      <c r="A40" s="62"/>
      <c r="B40" s="62"/>
      <c r="C40" s="62"/>
      <c r="D40" s="62"/>
      <c r="E40" s="62"/>
      <c r="F40" s="62"/>
      <c r="G40" s="62"/>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row>
    <row r="41" spans="1:34" ht="18" customHeight="1">
      <c r="A41" s="70" t="s">
        <v>184</v>
      </c>
      <c r="B41" s="71"/>
    </row>
    <row r="42" spans="1:34" ht="3.75" customHeight="1">
      <c r="A42" s="70"/>
      <c r="B42" s="71"/>
    </row>
    <row r="43" spans="1:34" ht="9" customHeight="1">
      <c r="A43" s="202" t="s">
        <v>185</v>
      </c>
      <c r="B43" s="203"/>
      <c r="C43" s="203"/>
      <c r="D43" s="203"/>
      <c r="E43" s="203"/>
      <c r="F43" s="203"/>
      <c r="G43" s="204"/>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row>
    <row r="44" spans="1:34" ht="13.5" customHeight="1">
      <c r="A44" s="202"/>
      <c r="B44" s="203"/>
      <c r="C44" s="203"/>
      <c r="D44" s="203"/>
      <c r="E44" s="203"/>
      <c r="F44" s="203"/>
      <c r="G44" s="204"/>
      <c r="H44" s="62" t="s">
        <v>186</v>
      </c>
    </row>
    <row r="45" spans="1:34" ht="15.75" customHeight="1">
      <c r="A45" s="205"/>
      <c r="B45" s="206"/>
      <c r="C45" s="206"/>
      <c r="D45" s="206"/>
      <c r="E45" s="206"/>
      <c r="F45" s="206"/>
      <c r="G45" s="207"/>
      <c r="H45" s="62" t="s">
        <v>187</v>
      </c>
    </row>
    <row r="46" spans="1:34" ht="15.75" customHeight="1">
      <c r="A46" s="205"/>
      <c r="B46" s="206"/>
      <c r="C46" s="206"/>
      <c r="D46" s="206"/>
      <c r="E46" s="206"/>
      <c r="F46" s="206"/>
      <c r="G46" s="207"/>
      <c r="H46" s="62" t="s">
        <v>188</v>
      </c>
    </row>
    <row r="47" spans="1:34" ht="15.75" customHeight="1">
      <c r="A47" s="205"/>
      <c r="B47" s="206"/>
      <c r="C47" s="206"/>
      <c r="D47" s="206"/>
      <c r="E47" s="206"/>
      <c r="F47" s="206"/>
      <c r="G47" s="207"/>
      <c r="H47" s="62" t="s">
        <v>189</v>
      </c>
    </row>
    <row r="48" spans="1:34" ht="15.75" customHeight="1">
      <c r="A48" s="205"/>
      <c r="B48" s="206"/>
      <c r="C48" s="206"/>
      <c r="D48" s="206"/>
      <c r="E48" s="206"/>
      <c r="F48" s="206"/>
      <c r="G48" s="207"/>
    </row>
  </sheetData>
  <sheetProtection algorithmName="SHA-512" hashValue="hXertGQ7sOoUV02AwuIQ84ITeKhl47/M9IG4vsIoYP1yTjPVocOjKs/lkvHVDfpyarivwV+2553G4YfHNEEMmQ==" saltValue="9W0h2h5lj9yIw039smOqhQ==" spinCount="100000" sheet="1" objects="1" scenarios="1" insertRows="0"/>
  <mergeCells count="48">
    <mergeCell ref="A43:G44"/>
    <mergeCell ref="A45:G48"/>
    <mergeCell ref="B24:K24"/>
    <mergeCell ref="M24:AG24"/>
    <mergeCell ref="B25:K25"/>
    <mergeCell ref="M25:AG25"/>
    <mergeCell ref="B26:K26"/>
    <mergeCell ref="M26:AG26"/>
    <mergeCell ref="M31:AG31"/>
    <mergeCell ref="M30:AG30"/>
    <mergeCell ref="M29:AG29"/>
    <mergeCell ref="B31:K31"/>
    <mergeCell ref="B30:K30"/>
    <mergeCell ref="B29:K29"/>
    <mergeCell ref="N35:O35"/>
    <mergeCell ref="N34:O34"/>
    <mergeCell ref="B21:K21"/>
    <mergeCell ref="M21:AG21"/>
    <mergeCell ref="B22:K22"/>
    <mergeCell ref="M22:AG22"/>
    <mergeCell ref="B23:K23"/>
    <mergeCell ref="M23:AG23"/>
    <mergeCell ref="AM11:AS11"/>
    <mergeCell ref="AB12:AF12"/>
    <mergeCell ref="L13:M13"/>
    <mergeCell ref="N13:O13"/>
    <mergeCell ref="T13:U13"/>
    <mergeCell ref="Z13:AG13"/>
    <mergeCell ref="A11:AH11"/>
    <mergeCell ref="W2:X2"/>
    <mergeCell ref="Y2:Z2"/>
    <mergeCell ref="AB2:AC2"/>
    <mergeCell ref="AE2:AF2"/>
    <mergeCell ref="B9:AG9"/>
    <mergeCell ref="K35:L35"/>
    <mergeCell ref="K34:L34"/>
    <mergeCell ref="H35:I35"/>
    <mergeCell ref="H34:I34"/>
    <mergeCell ref="F35:G35"/>
    <mergeCell ref="F34:G34"/>
    <mergeCell ref="U34:V34"/>
    <mergeCell ref="AC35:AD35"/>
    <mergeCell ref="AC34:AD34"/>
    <mergeCell ref="Z35:AA35"/>
    <mergeCell ref="Z34:AA34"/>
    <mergeCell ref="W35:X35"/>
    <mergeCell ref="W34:X34"/>
    <mergeCell ref="U35:V35"/>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D306-AB9E-4E85-A136-0A4B46339DE1}">
  <sheetPr>
    <tabColor rgb="FFC00000"/>
  </sheetPr>
  <dimension ref="A1:AS37"/>
  <sheetViews>
    <sheetView view="pageBreakPreview" zoomScaleNormal="100" zoomScaleSheetLayoutView="100" workbookViewId="0">
      <selection activeCell="R10" activeCellId="21" sqref="A31:XFD1048576 AE29:XFD30 AB29:AB30 Y29:Y30 P29:T30 M29:M30 J29:J30 A29:E30 A12:XFD28 AI11:XFD11 S10:XFD10 A10:Q10 A8:XFD9 W5:XFD7 A5:U7 A3:XFD4 AG2:XFD2 AA2 A2:X2 A1:XFD1 AD2 R10"/>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216</v>
      </c>
      <c r="AA1" s="62"/>
      <c r="AB1" s="62"/>
      <c r="AC1" s="62"/>
      <c r="AD1" s="62"/>
      <c r="AE1" s="62"/>
      <c r="AF1" s="62"/>
      <c r="AG1" s="62"/>
    </row>
    <row r="2" spans="1:45">
      <c r="A2" s="100"/>
      <c r="B2" s="100"/>
      <c r="C2" s="100"/>
      <c r="D2" s="100"/>
      <c r="E2" s="100"/>
      <c r="F2" s="100"/>
      <c r="G2" s="100"/>
      <c r="H2" s="100"/>
      <c r="I2" s="100"/>
      <c r="J2" s="100"/>
      <c r="K2" s="100"/>
      <c r="L2" s="100"/>
      <c r="M2" s="100"/>
      <c r="N2" s="100"/>
      <c r="W2" s="192" t="s">
        <v>156</v>
      </c>
      <c r="X2" s="192"/>
      <c r="Y2" s="193">
        <f>データ入力画面!F3</f>
        <v>8</v>
      </c>
      <c r="Z2" s="193"/>
      <c r="AA2" s="76" t="s">
        <v>40</v>
      </c>
      <c r="AB2" s="193">
        <f>データ入力画面!G3</f>
        <v>4</v>
      </c>
      <c r="AC2" s="193"/>
      <c r="AD2" s="76" t="s">
        <v>157</v>
      </c>
      <c r="AE2" s="193">
        <f>データ入力画面!H3</f>
        <v>1</v>
      </c>
      <c r="AF2" s="193"/>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東京都練馬区豊玉北6-12-1</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旧耐　震男</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03-5984-1938</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4" t="s">
        <v>303</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63" customHeight="1">
      <c r="A11" s="216" t="s">
        <v>217</v>
      </c>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M11" s="195"/>
      <c r="AN11" s="195"/>
      <c r="AO11" s="195"/>
      <c r="AP11" s="195"/>
      <c r="AQ11" s="195"/>
      <c r="AR11" s="195"/>
      <c r="AS11" s="195"/>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5"/>
      <c r="AC12" s="195"/>
      <c r="AD12" s="195"/>
      <c r="AE12" s="195"/>
      <c r="AF12" s="195"/>
      <c r="AG12" s="76"/>
    </row>
    <row r="13" spans="1:45">
      <c r="A13" s="76"/>
      <c r="B13" s="76"/>
      <c r="C13" s="76"/>
      <c r="D13" s="76"/>
      <c r="E13" s="76"/>
      <c r="F13" s="76"/>
      <c r="G13" s="76"/>
      <c r="H13" s="76"/>
      <c r="I13" s="76"/>
      <c r="J13" s="76"/>
      <c r="K13" s="76"/>
      <c r="L13" s="196"/>
      <c r="M13" s="196"/>
      <c r="N13" s="197"/>
      <c r="O13" s="197"/>
      <c r="P13" s="76"/>
      <c r="Q13" s="76" t="s">
        <v>169</v>
      </c>
      <c r="R13" s="80"/>
      <c r="S13" s="76"/>
      <c r="T13" s="197"/>
      <c r="U13" s="197"/>
      <c r="V13" s="76"/>
      <c r="W13" s="76"/>
      <c r="X13" s="76"/>
      <c r="Z13" s="198"/>
      <c r="AA13" s="198"/>
      <c r="AB13" s="198"/>
      <c r="AC13" s="198"/>
      <c r="AD13" s="198"/>
      <c r="AE13" s="198"/>
      <c r="AF13" s="198"/>
      <c r="AG13" s="198"/>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18.75" customHeight="1">
      <c r="A15" s="82" t="s">
        <v>201</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4"/>
    </row>
    <row r="16" spans="1:45" ht="18.75" customHeight="1">
      <c r="A16" s="61" t="str">
        <f>"　　"&amp;IF(データ入力画面!F8="特定緊急輸送道路沿道建築物","■","□")&amp;"特定緊急輸送道路沿道建築物　"&amp;IF(データ入力画面!F8="一般緊急輸送道路沿道建築物","■","□")&amp;"一般緊急輸送道路沿道建築物　"&amp;IF(データ入力画面!F8="分譲マンション","■","□")&amp;"分譲マンション"</f>
        <v>　　■特定緊急輸送道路沿道建築物　□一般緊急輸送道路沿道建築物　□分譲マンション</v>
      </c>
      <c r="B16" s="62"/>
      <c r="D16" s="62"/>
      <c r="E16" s="62"/>
      <c r="F16" s="62"/>
      <c r="G16" s="62"/>
      <c r="H16" s="62"/>
      <c r="I16" s="62"/>
      <c r="J16" s="62"/>
      <c r="K16" s="62"/>
      <c r="L16" s="62"/>
      <c r="M16" s="62"/>
      <c r="N16" s="62"/>
      <c r="O16" s="62"/>
      <c r="P16" s="62"/>
      <c r="Q16" s="62"/>
      <c r="R16" s="62"/>
      <c r="T16" s="62"/>
      <c r="U16" s="62"/>
      <c r="V16" s="62"/>
      <c r="W16" s="62"/>
      <c r="X16" s="62"/>
      <c r="Y16" s="62"/>
      <c r="Z16" s="62"/>
      <c r="AB16" s="62"/>
      <c r="AC16" s="62"/>
      <c r="AD16" s="62"/>
      <c r="AE16" s="62"/>
      <c r="AF16" s="62"/>
      <c r="AG16" s="62"/>
      <c r="AH16" s="64"/>
    </row>
    <row r="17" spans="1:34" ht="18.75" customHeight="1">
      <c r="A17" s="85" t="str">
        <f>"　　"&amp;IF(データ入力画面!F8="災害時医療機関等","■","□")&amp;"災害時医療機関等　"&amp;IF(データ入力画面!F8="特定建築物","■","□")&amp;"特定建築物　"</f>
        <v>　　□災害時医療機関等　□特定建築物　</v>
      </c>
      <c r="B17" s="66"/>
      <c r="C17" s="67"/>
      <c r="D17" s="66"/>
      <c r="E17" s="66"/>
      <c r="F17" s="66"/>
      <c r="G17" s="66"/>
      <c r="H17" s="66"/>
      <c r="I17" s="66"/>
      <c r="J17" s="66"/>
      <c r="K17" s="66"/>
      <c r="L17" s="66"/>
      <c r="M17" s="66"/>
      <c r="N17" s="66"/>
      <c r="O17" s="66"/>
      <c r="P17" s="66"/>
      <c r="Q17" s="66"/>
      <c r="R17" s="66"/>
      <c r="S17" s="67"/>
      <c r="T17" s="66"/>
      <c r="U17" s="66"/>
      <c r="V17" s="66"/>
      <c r="W17" s="66"/>
      <c r="X17" s="66"/>
      <c r="Y17" s="66"/>
      <c r="Z17" s="66"/>
      <c r="AA17" s="67"/>
      <c r="AB17" s="66"/>
      <c r="AC17" s="66"/>
      <c r="AD17" s="66"/>
      <c r="AE17" s="66"/>
      <c r="AF17" s="66"/>
      <c r="AG17" s="66"/>
      <c r="AH17" s="69"/>
    </row>
    <row r="18" spans="1:34" ht="18.75" customHeight="1">
      <c r="A18" s="82" t="s">
        <v>202</v>
      </c>
      <c r="B18" s="86"/>
      <c r="C18" s="87"/>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4"/>
    </row>
    <row r="19" spans="1:34" ht="18.75" customHeight="1">
      <c r="A19" s="65" t="str">
        <f>"　　"&amp;IF(データ入力画面!F9="耐震診断","■","□")&amp;"耐震診断　"&amp;IF(データ入力画面!F9="実施設計","■","□")&amp;"実施設計　"&amp;IF(データ入力画面!F9="建替え設計","■","□")&amp;"建替え設計　"&amp;IF(データ入力画面!F9="耐震改修工事","■","□")&amp;"耐震改修工事　"&amp;IF(データ入力画面!F9="除却工事","■","□")&amp;"除却工事　"&amp;IF(データ入力画面!F9="建替え工事","■","□")&amp;"建替え工事"</f>
        <v>　　■耐震診断　□実施設計　□建替え設計　□耐震改修工事　□除却工事　□建替え工事</v>
      </c>
      <c r="B19" s="66"/>
      <c r="C19" s="67"/>
      <c r="D19" s="88"/>
      <c r="E19" s="88"/>
      <c r="F19" s="88"/>
      <c r="G19" s="66"/>
      <c r="H19" s="66"/>
      <c r="I19" s="66"/>
      <c r="J19" s="67"/>
      <c r="K19" s="66"/>
      <c r="L19" s="66"/>
      <c r="M19" s="66"/>
      <c r="N19" s="66"/>
      <c r="O19" s="66"/>
      <c r="P19" s="66"/>
      <c r="Q19" s="66"/>
      <c r="R19" s="66"/>
      <c r="S19" s="66"/>
      <c r="T19" s="66"/>
      <c r="U19" s="66"/>
      <c r="V19" s="66"/>
      <c r="W19" s="67"/>
      <c r="X19" s="67"/>
      <c r="Y19" s="66"/>
      <c r="Z19" s="66"/>
      <c r="AA19" s="66"/>
      <c r="AB19" s="66"/>
      <c r="AC19" s="67"/>
      <c r="AD19" s="67"/>
      <c r="AE19" s="66"/>
      <c r="AF19" s="66"/>
      <c r="AG19" s="66"/>
      <c r="AH19" s="69"/>
    </row>
    <row r="20" spans="1:34" ht="18.75" customHeight="1">
      <c r="A20" s="61" t="s">
        <v>139</v>
      </c>
      <c r="B20" s="89"/>
      <c r="C20" s="62"/>
      <c r="D20" s="90"/>
      <c r="E20" s="90"/>
      <c r="F20" s="90"/>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4"/>
    </row>
    <row r="21" spans="1:34" ht="18.75" customHeight="1">
      <c r="A21" s="91"/>
      <c r="B21" s="200" t="s">
        <v>19</v>
      </c>
      <c r="C21" s="200"/>
      <c r="D21" s="200"/>
      <c r="E21" s="200"/>
      <c r="F21" s="200"/>
      <c r="G21" s="200"/>
      <c r="H21" s="200"/>
      <c r="I21" s="200"/>
      <c r="J21" s="200"/>
      <c r="K21" s="200"/>
      <c r="L21" s="75" t="s">
        <v>38</v>
      </c>
      <c r="M21" s="201" t="str">
        <f>"　"&amp;データ入力画面!F10</f>
        <v>　練馬区役所本庁舎</v>
      </c>
      <c r="N21" s="201"/>
      <c r="O21" s="201"/>
      <c r="P21" s="201"/>
      <c r="Q21" s="201"/>
      <c r="R21" s="201"/>
      <c r="S21" s="201"/>
      <c r="T21" s="201"/>
      <c r="U21" s="201"/>
      <c r="V21" s="201"/>
      <c r="W21" s="201"/>
      <c r="X21" s="201"/>
      <c r="Y21" s="201"/>
      <c r="Z21" s="201"/>
      <c r="AA21" s="201"/>
      <c r="AB21" s="201"/>
      <c r="AC21" s="201"/>
      <c r="AD21" s="201"/>
      <c r="AE21" s="201"/>
      <c r="AF21" s="201"/>
      <c r="AG21" s="201"/>
      <c r="AH21" s="64"/>
    </row>
    <row r="22" spans="1:34" ht="18.75" customHeight="1">
      <c r="A22" s="92"/>
      <c r="B22" s="200" t="s">
        <v>159</v>
      </c>
      <c r="C22" s="200"/>
      <c r="D22" s="200"/>
      <c r="E22" s="200"/>
      <c r="F22" s="200"/>
      <c r="G22" s="200"/>
      <c r="H22" s="200"/>
      <c r="I22" s="200"/>
      <c r="J22" s="200"/>
      <c r="K22" s="200"/>
      <c r="L22" s="75" t="s">
        <v>38</v>
      </c>
      <c r="M22" s="201" t="str">
        <f>"　練馬区"&amp;データ入力画面!F13&amp;データ入力画面!F14&amp;"-"&amp;データ入力画面!G14&amp;"-"&amp;データ入力画面!H14</f>
        <v>　練馬区貫井3-8-4</v>
      </c>
      <c r="N22" s="201"/>
      <c r="O22" s="201"/>
      <c r="P22" s="201"/>
      <c r="Q22" s="201"/>
      <c r="R22" s="201"/>
      <c r="S22" s="201"/>
      <c r="T22" s="201"/>
      <c r="U22" s="201"/>
      <c r="V22" s="201"/>
      <c r="W22" s="201"/>
      <c r="X22" s="201"/>
      <c r="Y22" s="201"/>
      <c r="Z22" s="201"/>
      <c r="AA22" s="201"/>
      <c r="AB22" s="201"/>
      <c r="AC22" s="201"/>
      <c r="AD22" s="201"/>
      <c r="AE22" s="201"/>
      <c r="AF22" s="201"/>
      <c r="AG22" s="201"/>
      <c r="AH22" s="64"/>
    </row>
    <row r="23" spans="1:34" ht="18.75" customHeight="1">
      <c r="A23" s="92"/>
      <c r="B23" s="200" t="s">
        <v>160</v>
      </c>
      <c r="C23" s="200"/>
      <c r="D23" s="200"/>
      <c r="E23" s="200"/>
      <c r="F23" s="200"/>
      <c r="G23" s="200"/>
      <c r="H23" s="200"/>
      <c r="I23" s="200"/>
      <c r="J23" s="200"/>
      <c r="K23" s="200"/>
      <c r="L23" s="75" t="s">
        <v>38</v>
      </c>
      <c r="M23" s="201" t="str">
        <f>"　地上　"&amp;データ入力画面!F15&amp;"　階　・　地下　"&amp;データ入力画面!F16&amp;"　階"</f>
        <v>　地上　21　階　・　地下　3　階</v>
      </c>
      <c r="N23" s="201"/>
      <c r="O23" s="201"/>
      <c r="P23" s="201"/>
      <c r="Q23" s="201"/>
      <c r="R23" s="201"/>
      <c r="S23" s="201"/>
      <c r="T23" s="201"/>
      <c r="U23" s="201"/>
      <c r="V23" s="201"/>
      <c r="W23" s="201"/>
      <c r="X23" s="201"/>
      <c r="Y23" s="201"/>
      <c r="Z23" s="201"/>
      <c r="AA23" s="201"/>
      <c r="AB23" s="201"/>
      <c r="AC23" s="201"/>
      <c r="AD23" s="201"/>
      <c r="AE23" s="201"/>
      <c r="AF23" s="201"/>
      <c r="AG23" s="201"/>
      <c r="AH23" s="64"/>
    </row>
    <row r="24" spans="1:34" ht="18.75" customHeight="1">
      <c r="A24" s="92"/>
      <c r="B24" s="200" t="s">
        <v>161</v>
      </c>
      <c r="C24" s="200"/>
      <c r="D24" s="200"/>
      <c r="E24" s="200"/>
      <c r="F24" s="200"/>
      <c r="G24" s="200"/>
      <c r="H24" s="200"/>
      <c r="I24" s="200"/>
      <c r="J24" s="200"/>
      <c r="K24" s="200"/>
      <c r="L24" s="75" t="s">
        <v>38</v>
      </c>
      <c r="M24" s="201" t="str">
        <f>"　"&amp;データ入力画面!F17</f>
        <v>　SRC造</v>
      </c>
      <c r="N24" s="201"/>
      <c r="O24" s="201"/>
      <c r="P24" s="201"/>
      <c r="Q24" s="201"/>
      <c r="R24" s="201"/>
      <c r="S24" s="201"/>
      <c r="T24" s="201"/>
      <c r="U24" s="201"/>
      <c r="V24" s="201"/>
      <c r="W24" s="201"/>
      <c r="X24" s="201"/>
      <c r="Y24" s="201"/>
      <c r="Z24" s="201"/>
      <c r="AA24" s="201"/>
      <c r="AB24" s="201"/>
      <c r="AC24" s="201"/>
      <c r="AD24" s="201"/>
      <c r="AE24" s="201"/>
      <c r="AF24" s="201"/>
      <c r="AG24" s="201"/>
      <c r="AH24" s="64"/>
    </row>
    <row r="25" spans="1:34" ht="18.75" customHeight="1">
      <c r="A25" s="92"/>
      <c r="B25" s="200" t="s">
        <v>177</v>
      </c>
      <c r="C25" s="200"/>
      <c r="D25" s="200"/>
      <c r="E25" s="200"/>
      <c r="F25" s="200"/>
      <c r="G25" s="200"/>
      <c r="H25" s="200"/>
      <c r="I25" s="200"/>
      <c r="J25" s="200"/>
      <c r="K25" s="200"/>
      <c r="L25" s="75" t="s">
        <v>38</v>
      </c>
      <c r="M25" s="201" t="str">
        <f>"　延べ面積　"&amp;IF(データ入力画面!F18=""," ",TEXT(データ入力画面!F18,"##0.00"))&amp;"　㎡・敷地面積　"&amp;IF(データ入力画面!F19=""," ",TEXT(データ入力画面!F19,"##0.00"))&amp;"　㎡"</f>
        <v>　延べ面積　44122.00　㎡・敷地面積　9137.63　㎡</v>
      </c>
      <c r="N25" s="201"/>
      <c r="O25" s="201"/>
      <c r="P25" s="201"/>
      <c r="Q25" s="201"/>
      <c r="R25" s="201"/>
      <c r="S25" s="201"/>
      <c r="T25" s="201"/>
      <c r="U25" s="201"/>
      <c r="V25" s="201"/>
      <c r="W25" s="201"/>
      <c r="X25" s="201"/>
      <c r="Y25" s="201"/>
      <c r="Z25" s="201"/>
      <c r="AA25" s="201"/>
      <c r="AB25" s="201"/>
      <c r="AC25" s="201"/>
      <c r="AD25" s="201"/>
      <c r="AE25" s="201"/>
      <c r="AF25" s="201"/>
      <c r="AG25" s="201"/>
      <c r="AH25" s="64"/>
    </row>
    <row r="26" spans="1:34" ht="18.75" customHeight="1">
      <c r="A26" s="93"/>
      <c r="B26" s="200" t="s">
        <v>162</v>
      </c>
      <c r="C26" s="200"/>
      <c r="D26" s="200"/>
      <c r="E26" s="200"/>
      <c r="F26" s="200"/>
      <c r="G26" s="200"/>
      <c r="H26" s="200"/>
      <c r="I26" s="200"/>
      <c r="J26" s="200"/>
      <c r="K26" s="200"/>
      <c r="L26" s="75" t="s">
        <v>38</v>
      </c>
      <c r="M26" s="201" t="str">
        <f>"　"&amp;データ入力画面!F20&amp;"　"&amp;データ入力画面!G20&amp;"　年　"&amp;データ入力画面!H20&amp;"　月"</f>
        <v>　平成　8　年　3　月</v>
      </c>
      <c r="N26" s="201"/>
      <c r="O26" s="201"/>
      <c r="P26" s="201"/>
      <c r="Q26" s="201"/>
      <c r="R26" s="201"/>
      <c r="S26" s="201"/>
      <c r="T26" s="201"/>
      <c r="U26" s="201"/>
      <c r="V26" s="201"/>
      <c r="W26" s="201"/>
      <c r="X26" s="201"/>
      <c r="Y26" s="201"/>
      <c r="Z26" s="201"/>
      <c r="AA26" s="201"/>
      <c r="AB26" s="201"/>
      <c r="AC26" s="201"/>
      <c r="AD26" s="201"/>
      <c r="AE26" s="201"/>
      <c r="AF26" s="201"/>
      <c r="AG26" s="201"/>
      <c r="AH26" s="64"/>
    </row>
    <row r="27" spans="1:34" ht="11.25" customHeight="1">
      <c r="A27" s="107"/>
      <c r="B27" s="8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69"/>
    </row>
    <row r="28" spans="1:34" ht="18.75" customHeight="1">
      <c r="A28" s="61" t="s">
        <v>218</v>
      </c>
      <c r="B28" s="62"/>
      <c r="C28" s="62"/>
      <c r="D28" s="62"/>
      <c r="E28" s="62"/>
      <c r="F28" s="62"/>
      <c r="G28" s="62"/>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4"/>
    </row>
    <row r="29" spans="1:34" ht="18.75" customHeight="1">
      <c r="A29" s="61" t="s">
        <v>208</v>
      </c>
      <c r="B29" s="62"/>
      <c r="C29" s="62"/>
      <c r="D29" s="62"/>
      <c r="E29" s="62"/>
      <c r="F29" s="191"/>
      <c r="G29" s="191"/>
      <c r="H29" s="189"/>
      <c r="I29" s="189"/>
      <c r="J29" s="73" t="s">
        <v>40</v>
      </c>
      <c r="K29" s="186"/>
      <c r="L29" s="186"/>
      <c r="M29" s="73" t="s">
        <v>41</v>
      </c>
      <c r="N29" s="186"/>
      <c r="O29" s="186"/>
      <c r="P29" s="62" t="s">
        <v>210</v>
      </c>
      <c r="Q29" s="62"/>
      <c r="R29" s="73"/>
      <c r="S29" s="73"/>
      <c r="T29" s="73" t="s">
        <v>212</v>
      </c>
      <c r="U29" s="186"/>
      <c r="V29" s="186"/>
      <c r="W29" s="186"/>
      <c r="X29" s="186"/>
      <c r="Y29" s="73" t="s">
        <v>40</v>
      </c>
      <c r="Z29" s="186"/>
      <c r="AA29" s="186"/>
      <c r="AB29" s="73" t="s">
        <v>41</v>
      </c>
      <c r="AC29" s="186"/>
      <c r="AD29" s="186"/>
      <c r="AE29" s="62" t="s">
        <v>213</v>
      </c>
      <c r="AF29" s="73"/>
      <c r="AG29" s="73"/>
      <c r="AH29" s="64"/>
    </row>
    <row r="30" spans="1:34" ht="18.75" customHeight="1">
      <c r="A30" s="65" t="s">
        <v>209</v>
      </c>
      <c r="B30" s="66"/>
      <c r="C30" s="66"/>
      <c r="D30" s="66"/>
      <c r="E30" s="66"/>
      <c r="F30" s="190"/>
      <c r="G30" s="190"/>
      <c r="H30" s="188"/>
      <c r="I30" s="188"/>
      <c r="J30" s="74" t="s">
        <v>40</v>
      </c>
      <c r="K30" s="187"/>
      <c r="L30" s="187"/>
      <c r="M30" s="74" t="s">
        <v>41</v>
      </c>
      <c r="N30" s="187"/>
      <c r="O30" s="187"/>
      <c r="P30" s="66" t="s">
        <v>211</v>
      </c>
      <c r="Q30" s="74"/>
      <c r="R30" s="74"/>
      <c r="S30" s="74"/>
      <c r="T30" s="74" t="s">
        <v>212</v>
      </c>
      <c r="U30" s="187"/>
      <c r="V30" s="187"/>
      <c r="W30" s="187"/>
      <c r="X30" s="187"/>
      <c r="Y30" s="74" t="s">
        <v>40</v>
      </c>
      <c r="Z30" s="187"/>
      <c r="AA30" s="187"/>
      <c r="AB30" s="74" t="s">
        <v>41</v>
      </c>
      <c r="AC30" s="187"/>
      <c r="AD30" s="187"/>
      <c r="AE30" s="66" t="s">
        <v>213</v>
      </c>
      <c r="AF30" s="74"/>
      <c r="AG30" s="74"/>
      <c r="AH30" s="69"/>
    </row>
    <row r="31" spans="1:34" ht="18.75" customHeight="1">
      <c r="A31" s="82" t="s">
        <v>219</v>
      </c>
      <c r="B31" s="83"/>
      <c r="C31" s="83"/>
      <c r="D31" s="83"/>
      <c r="E31" s="83"/>
      <c r="F31" s="101"/>
      <c r="G31" s="101"/>
      <c r="H31" s="102"/>
      <c r="I31" s="102"/>
      <c r="J31" s="95"/>
      <c r="K31" s="86"/>
      <c r="L31" s="86"/>
      <c r="M31" s="95"/>
      <c r="N31" s="86"/>
      <c r="O31" s="86"/>
      <c r="P31" s="83"/>
      <c r="Q31" s="95"/>
      <c r="R31" s="95"/>
      <c r="S31" s="95"/>
      <c r="T31" s="95"/>
      <c r="U31" s="86"/>
      <c r="V31" s="86"/>
      <c r="W31" s="86"/>
      <c r="X31" s="86"/>
      <c r="Y31" s="95"/>
      <c r="Z31" s="86"/>
      <c r="AA31" s="86"/>
      <c r="AB31" s="95"/>
      <c r="AC31" s="86"/>
      <c r="AD31" s="86"/>
      <c r="AE31" s="83"/>
      <c r="AF31" s="95"/>
      <c r="AG31" s="95"/>
      <c r="AH31" s="84"/>
    </row>
    <row r="32" spans="1:34" ht="18.75" customHeight="1">
      <c r="A32" s="210"/>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2"/>
    </row>
    <row r="33" spans="1:34" ht="18.75" customHeight="1">
      <c r="A33" s="210"/>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2"/>
    </row>
    <row r="34" spans="1:34" ht="18.75" customHeight="1">
      <c r="A34" s="213"/>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5"/>
    </row>
    <row r="35" spans="1:34" ht="18.75" customHeight="1">
      <c r="A35" s="82" t="s">
        <v>220</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5"/>
    </row>
    <row r="36" spans="1:34" ht="18.75" customHeight="1">
      <c r="A36" s="103" t="s">
        <v>222</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5"/>
    </row>
    <row r="37" spans="1:34" ht="18.75" customHeight="1">
      <c r="A37" s="65" t="s">
        <v>221</v>
      </c>
      <c r="B37" s="66"/>
      <c r="C37" s="66"/>
      <c r="D37" s="66"/>
      <c r="E37" s="66"/>
      <c r="F37" s="66"/>
      <c r="G37" s="66"/>
      <c r="H37" s="67"/>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9"/>
    </row>
  </sheetData>
  <sheetProtection algorithmName="SHA-512" hashValue="g43z92ZkkjkxI698+YvbHuMpOW28xFbJzEIXRqR+2+DA3S2NbqpJD7gFdSgd3Ihogx4vO/DAfDKVpR20FgnKSw==" saltValue="5+kUQoPFAQGykQFbBMnuiA==" spinCount="100000" sheet="1" objects="1" scenarios="1" insertRows="0"/>
  <mergeCells count="41">
    <mergeCell ref="W2:X2"/>
    <mergeCell ref="Y2:Z2"/>
    <mergeCell ref="AB2:AC2"/>
    <mergeCell ref="AE2:AF2"/>
    <mergeCell ref="B9:AG9"/>
    <mergeCell ref="AM11:AS11"/>
    <mergeCell ref="AB12:AF12"/>
    <mergeCell ref="L13:M13"/>
    <mergeCell ref="N13:O13"/>
    <mergeCell ref="T13:U13"/>
    <mergeCell ref="Z13:AG13"/>
    <mergeCell ref="A11:AH11"/>
    <mergeCell ref="B21:K21"/>
    <mergeCell ref="M21:AG21"/>
    <mergeCell ref="B22:K22"/>
    <mergeCell ref="M22:AG22"/>
    <mergeCell ref="B23:K23"/>
    <mergeCell ref="M23:AG23"/>
    <mergeCell ref="W29:X29"/>
    <mergeCell ref="B24:K24"/>
    <mergeCell ref="M24:AG24"/>
    <mergeCell ref="B25:K25"/>
    <mergeCell ref="M25:AG25"/>
    <mergeCell ref="B26:K26"/>
    <mergeCell ref="M26:AG26"/>
    <mergeCell ref="A32:AH34"/>
    <mergeCell ref="Z29:AA29"/>
    <mergeCell ref="AC29:AD29"/>
    <mergeCell ref="F30:G30"/>
    <mergeCell ref="H30:I30"/>
    <mergeCell ref="K30:L30"/>
    <mergeCell ref="N30:O30"/>
    <mergeCell ref="U30:V30"/>
    <mergeCell ref="W30:X30"/>
    <mergeCell ref="Z30:AA30"/>
    <mergeCell ref="AC30:AD30"/>
    <mergeCell ref="F29:G29"/>
    <mergeCell ref="H29:I29"/>
    <mergeCell ref="K29:L29"/>
    <mergeCell ref="N29:O29"/>
    <mergeCell ref="U29:V29"/>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7C9AA-4FFD-4BFC-967F-CAF680B1F14D}">
  <sheetPr>
    <tabColor rgb="FFC00000"/>
  </sheetPr>
  <dimension ref="A1:AS43"/>
  <sheetViews>
    <sheetView view="pageBreakPreview" zoomScaleNormal="100" zoomScaleSheetLayoutView="100" workbookViewId="0">
      <selection activeCellId="11" sqref="A16:XFD1048576 S15:XFD15 A15:Q15 A8:XFD14 W5:XFD7 A5:U7 A3:XFD4 AG2:XFD2 AD2 AA2 A2:X2 A1:XFD1"/>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163</v>
      </c>
      <c r="AA1" s="62"/>
      <c r="AB1" s="62"/>
      <c r="AC1" s="62"/>
      <c r="AD1" s="62"/>
      <c r="AE1" s="62"/>
      <c r="AF1" s="62"/>
      <c r="AG1" s="62"/>
    </row>
    <row r="2" spans="1:45">
      <c r="A2" s="100"/>
      <c r="B2" s="100"/>
      <c r="C2" s="100"/>
      <c r="D2" s="100"/>
      <c r="E2" s="100"/>
      <c r="F2" s="100"/>
      <c r="G2" s="100"/>
      <c r="H2" s="100"/>
      <c r="I2" s="100"/>
      <c r="J2" s="100"/>
      <c r="K2" s="100"/>
      <c r="L2" s="100"/>
      <c r="M2" s="100"/>
      <c r="N2" s="100"/>
      <c r="W2" s="192" t="s">
        <v>156</v>
      </c>
      <c r="X2" s="192"/>
      <c r="Y2" s="193">
        <f>データ入力画面!F3</f>
        <v>8</v>
      </c>
      <c r="Z2" s="193"/>
      <c r="AA2" s="76" t="s">
        <v>40</v>
      </c>
      <c r="AB2" s="193">
        <f>データ入力画面!G3</f>
        <v>4</v>
      </c>
      <c r="AC2" s="193"/>
      <c r="AD2" s="76" t="s">
        <v>157</v>
      </c>
      <c r="AE2" s="193">
        <f>データ入力画面!H3</f>
        <v>1</v>
      </c>
      <c r="AF2" s="193"/>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東京都練馬区豊玉北6-12-1</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旧耐　震男</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03-5984-1938</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4" t="s">
        <v>167</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42.75" customHeight="1">
      <c r="A11" s="199" t="s">
        <v>168</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M11" s="195"/>
      <c r="AN11" s="195"/>
      <c r="AO11" s="195"/>
      <c r="AP11" s="195"/>
      <c r="AQ11" s="195"/>
      <c r="AR11" s="195"/>
      <c r="AS11" s="195"/>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5"/>
      <c r="AC12" s="195"/>
      <c r="AD12" s="195"/>
      <c r="AE12" s="195"/>
      <c r="AF12" s="195"/>
      <c r="AG12" s="76"/>
    </row>
    <row r="13" spans="1:45">
      <c r="A13" s="76"/>
      <c r="B13" s="76"/>
      <c r="C13" s="76"/>
      <c r="D13" s="76"/>
      <c r="E13" s="76"/>
      <c r="F13" s="76"/>
      <c r="G13" s="76"/>
      <c r="H13" s="76"/>
      <c r="I13" s="76"/>
      <c r="J13" s="76"/>
      <c r="K13" s="76"/>
      <c r="L13" s="196"/>
      <c r="M13" s="196"/>
      <c r="N13" s="197"/>
      <c r="O13" s="197"/>
      <c r="P13" s="76"/>
      <c r="Q13" s="76" t="s">
        <v>169</v>
      </c>
      <c r="R13" s="80"/>
      <c r="S13" s="76"/>
      <c r="T13" s="197"/>
      <c r="U13" s="197"/>
      <c r="V13" s="76"/>
      <c r="W13" s="76"/>
      <c r="X13" s="76"/>
      <c r="Z13" s="198"/>
      <c r="AA13" s="198"/>
      <c r="AB13" s="198"/>
      <c r="AC13" s="198"/>
      <c r="AD13" s="198"/>
      <c r="AE13" s="198"/>
      <c r="AF13" s="198"/>
      <c r="AG13" s="198"/>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82" t="s">
        <v>33</v>
      </c>
      <c r="B15" s="83"/>
      <c r="C15" s="83"/>
      <c r="D15" s="83"/>
      <c r="E15" s="83"/>
      <c r="F15" s="83"/>
      <c r="G15" s="83"/>
      <c r="H15" s="83"/>
      <c r="I15" s="83"/>
      <c r="J15" s="83"/>
      <c r="K15" s="83"/>
      <c r="L15" s="83"/>
      <c r="M15" s="83"/>
      <c r="N15" s="83"/>
      <c r="O15" s="83"/>
      <c r="P15" s="83"/>
      <c r="Q15" s="83"/>
      <c r="R15" s="4" t="s">
        <v>145</v>
      </c>
      <c r="S15" s="83"/>
      <c r="T15" s="83"/>
      <c r="U15" s="83"/>
      <c r="V15" s="83"/>
      <c r="W15" s="83"/>
      <c r="X15" s="83"/>
      <c r="Y15" s="83"/>
      <c r="Z15" s="83"/>
      <c r="AA15" s="83"/>
      <c r="AB15" s="83"/>
      <c r="AC15" s="83"/>
      <c r="AD15" s="83"/>
      <c r="AE15" s="83"/>
      <c r="AF15" s="83"/>
      <c r="AG15" s="83"/>
      <c r="AH15" s="59"/>
    </row>
    <row r="16" spans="1:45" ht="18.75" customHeight="1">
      <c r="A16" s="82" t="s">
        <v>34</v>
      </c>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64"/>
    </row>
    <row r="17" spans="1:34" ht="18.75" customHeight="1">
      <c r="A17"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7" s="62"/>
      <c r="D17" s="62"/>
      <c r="E17" s="62"/>
      <c r="F17" s="62"/>
      <c r="G17" s="62"/>
      <c r="H17" s="62"/>
      <c r="I17" s="62"/>
      <c r="J17" s="62"/>
      <c r="K17" s="62"/>
      <c r="L17" s="62"/>
      <c r="M17" s="62"/>
      <c r="N17" s="62"/>
      <c r="O17" s="62"/>
      <c r="P17" s="62"/>
      <c r="Q17" s="62"/>
      <c r="R17" s="62"/>
      <c r="T17" s="62"/>
      <c r="U17" s="62"/>
      <c r="V17" s="62"/>
      <c r="W17" s="62"/>
      <c r="X17" s="62"/>
      <c r="Y17" s="62"/>
      <c r="Z17" s="62"/>
      <c r="AB17" s="62"/>
      <c r="AC17" s="62"/>
      <c r="AD17" s="62"/>
      <c r="AE17" s="62"/>
      <c r="AF17" s="62"/>
      <c r="AG17" s="62"/>
      <c r="AH17" s="64"/>
    </row>
    <row r="18" spans="1:34" ht="18.75" customHeight="1">
      <c r="A18" s="109" t="str">
        <f>"　　"&amp;IF(データ入力画面!F8="災害時医療機関等","■","□")&amp;"災害時医療機関等　"&amp;IF(データ入力画面!F8="特定建築物","■","□")&amp;"特定建築物　"&amp;IF(データ入力画面!F8="その他建築物","■","□")&amp;"その他建築物"</f>
        <v>　　□災害時医療機関等　□特定建築物　□その他建築物</v>
      </c>
      <c r="B18" s="66"/>
      <c r="C18" s="67"/>
      <c r="D18" s="66"/>
      <c r="E18" s="66"/>
      <c r="F18" s="66"/>
      <c r="G18" s="66"/>
      <c r="H18" s="66"/>
      <c r="I18" s="66"/>
      <c r="J18" s="66"/>
      <c r="K18" s="66"/>
      <c r="L18" s="66"/>
      <c r="M18" s="66"/>
      <c r="N18" s="66"/>
      <c r="O18" s="66"/>
      <c r="P18" s="66"/>
      <c r="Q18" s="66"/>
      <c r="R18" s="66"/>
      <c r="S18" s="67"/>
      <c r="T18" s="66"/>
      <c r="U18" s="66"/>
      <c r="V18" s="66"/>
      <c r="W18" s="66"/>
      <c r="X18" s="66"/>
      <c r="Y18" s="66"/>
      <c r="Z18" s="66"/>
      <c r="AA18" s="67"/>
      <c r="AB18" s="66"/>
      <c r="AC18" s="66"/>
      <c r="AD18" s="66"/>
      <c r="AE18" s="66"/>
      <c r="AF18" s="66"/>
      <c r="AG18" s="66"/>
      <c r="AH18" s="69"/>
    </row>
    <row r="19" spans="1:34" ht="18.75" customHeight="1">
      <c r="A19" s="82" t="s">
        <v>178</v>
      </c>
      <c r="B19" s="86"/>
      <c r="C19" s="87"/>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64"/>
    </row>
    <row r="20" spans="1:34" ht="18.75" customHeight="1">
      <c r="A20" s="61" t="str">
        <f>"　　"&amp;IF(データ入力画面!F9="耐震診断＋実施設計","■","□")&amp;"耐震診断＋実施設計　"&amp;IF(データ入力画面!F9="耐震診断","■","□")&amp;"耐震診断　"&amp;IF(データ入力画面!F9="実施設計","■","□")&amp;"実施設計　"&amp;IF(データ入力画面!F9="建替え設計","■","□")&amp;"建替え設計　"&amp;IF(データ入力画面!F9="耐震改修工事","■","□")&amp;"耐震改修工事"</f>
        <v>　　□耐震診断＋実施設計　■耐震診断　□実施設計　□建替え設計　□耐震改修工事</v>
      </c>
      <c r="B20" s="62"/>
      <c r="D20" s="90"/>
      <c r="E20" s="90"/>
      <c r="F20" s="90"/>
      <c r="G20" s="62"/>
      <c r="H20" s="62"/>
      <c r="I20" s="62"/>
      <c r="K20" s="62"/>
      <c r="L20" s="62"/>
      <c r="M20" s="62"/>
      <c r="N20" s="62"/>
      <c r="O20" s="62"/>
      <c r="P20" s="62"/>
      <c r="Q20" s="62"/>
      <c r="R20" s="62"/>
      <c r="S20" s="62"/>
      <c r="T20" s="62"/>
      <c r="U20" s="62"/>
      <c r="V20" s="62"/>
      <c r="Y20" s="62"/>
      <c r="Z20" s="62"/>
      <c r="AA20" s="62"/>
      <c r="AB20" s="62"/>
      <c r="AE20" s="62"/>
      <c r="AF20" s="62"/>
      <c r="AG20" s="62"/>
      <c r="AH20" s="64"/>
    </row>
    <row r="21" spans="1:34" ht="18.75" customHeight="1">
      <c r="A21" s="109" t="str">
        <f>"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□耐震改修工事（総合支援）　□除却工事　□建替え工事　□簡易補強工事</v>
      </c>
      <c r="B21" s="62"/>
      <c r="D21" s="90"/>
      <c r="E21" s="90"/>
      <c r="F21" s="90"/>
      <c r="G21" s="62"/>
      <c r="H21" s="62"/>
      <c r="I21" s="62"/>
      <c r="J21" s="62"/>
      <c r="K21" s="62"/>
      <c r="L21" s="62"/>
      <c r="M21" s="62"/>
      <c r="N21" s="62"/>
      <c r="O21" s="62"/>
      <c r="P21" s="62"/>
      <c r="Q21" s="62"/>
      <c r="R21" s="62"/>
      <c r="S21" s="62"/>
      <c r="T21" s="62"/>
      <c r="U21" s="62"/>
      <c r="V21" s="62"/>
      <c r="X21" s="62"/>
      <c r="Y21" s="62"/>
      <c r="Z21" s="62"/>
      <c r="AA21" s="62"/>
      <c r="AB21" s="62"/>
      <c r="AC21" s="62"/>
      <c r="AE21" s="62"/>
      <c r="AF21" s="62"/>
      <c r="AG21" s="62"/>
      <c r="AH21" s="69"/>
    </row>
    <row r="22" spans="1:34" ht="18.75" customHeight="1">
      <c r="A22" s="82" t="s">
        <v>37</v>
      </c>
      <c r="B22" s="86"/>
      <c r="C22" s="83"/>
      <c r="D22" s="101"/>
      <c r="E22" s="101"/>
      <c r="F22" s="101"/>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64"/>
    </row>
    <row r="23" spans="1:34" ht="23.25" customHeight="1">
      <c r="A23" s="91"/>
      <c r="B23" s="200" t="s">
        <v>19</v>
      </c>
      <c r="C23" s="200"/>
      <c r="D23" s="200"/>
      <c r="E23" s="200"/>
      <c r="F23" s="200"/>
      <c r="G23" s="200"/>
      <c r="H23" s="200"/>
      <c r="I23" s="200"/>
      <c r="J23" s="200"/>
      <c r="K23" s="200"/>
      <c r="L23" s="75" t="s">
        <v>38</v>
      </c>
      <c r="M23" s="201" t="str">
        <f>"　"&amp;データ入力画面!F10</f>
        <v>　練馬区役所本庁舎</v>
      </c>
      <c r="N23" s="201"/>
      <c r="O23" s="201"/>
      <c r="P23" s="201"/>
      <c r="Q23" s="201"/>
      <c r="R23" s="201"/>
      <c r="S23" s="201"/>
      <c r="T23" s="201"/>
      <c r="U23" s="201"/>
      <c r="V23" s="201"/>
      <c r="W23" s="201"/>
      <c r="X23" s="201"/>
      <c r="Y23" s="201"/>
      <c r="Z23" s="201"/>
      <c r="AA23" s="201"/>
      <c r="AB23" s="201"/>
      <c r="AC23" s="201"/>
      <c r="AD23" s="201"/>
      <c r="AE23" s="201"/>
      <c r="AF23" s="201"/>
      <c r="AG23" s="201"/>
      <c r="AH23" s="64"/>
    </row>
    <row r="24" spans="1:34" ht="23.25" customHeight="1">
      <c r="A24" s="92"/>
      <c r="B24" s="200" t="s">
        <v>159</v>
      </c>
      <c r="C24" s="200"/>
      <c r="D24" s="200"/>
      <c r="E24" s="200"/>
      <c r="F24" s="200"/>
      <c r="G24" s="200"/>
      <c r="H24" s="200"/>
      <c r="I24" s="200"/>
      <c r="J24" s="200"/>
      <c r="K24" s="200"/>
      <c r="L24" s="75" t="s">
        <v>38</v>
      </c>
      <c r="M24" s="201" t="str">
        <f>"　練馬区"&amp;データ入力画面!F13&amp;データ入力画面!F14&amp;"-"&amp;データ入力画面!G14&amp;"-"&amp;データ入力画面!H14</f>
        <v>　練馬区貫井3-8-4</v>
      </c>
      <c r="N24" s="201"/>
      <c r="O24" s="201"/>
      <c r="P24" s="201"/>
      <c r="Q24" s="201"/>
      <c r="R24" s="201"/>
      <c r="S24" s="201"/>
      <c r="T24" s="201"/>
      <c r="U24" s="201"/>
      <c r="V24" s="201"/>
      <c r="W24" s="201"/>
      <c r="X24" s="201"/>
      <c r="Y24" s="201"/>
      <c r="Z24" s="201"/>
      <c r="AA24" s="201"/>
      <c r="AB24" s="201"/>
      <c r="AC24" s="201"/>
      <c r="AD24" s="201"/>
      <c r="AE24" s="201"/>
      <c r="AF24" s="201"/>
      <c r="AG24" s="201"/>
      <c r="AH24" s="64"/>
    </row>
    <row r="25" spans="1:34" ht="23.25" customHeight="1">
      <c r="A25" s="92"/>
      <c r="B25" s="200" t="s">
        <v>160</v>
      </c>
      <c r="C25" s="200"/>
      <c r="D25" s="200"/>
      <c r="E25" s="200"/>
      <c r="F25" s="200"/>
      <c r="G25" s="200"/>
      <c r="H25" s="200"/>
      <c r="I25" s="200"/>
      <c r="J25" s="200"/>
      <c r="K25" s="200"/>
      <c r="L25" s="75" t="s">
        <v>38</v>
      </c>
      <c r="M25" s="201" t="str">
        <f>"　地上　"&amp;データ入力画面!F15&amp;"　階　・　地下　"&amp;データ入力画面!F16&amp;"　階"</f>
        <v>　地上　21　階　・　地下　3　階</v>
      </c>
      <c r="N25" s="201"/>
      <c r="O25" s="201"/>
      <c r="P25" s="201"/>
      <c r="Q25" s="201"/>
      <c r="R25" s="201"/>
      <c r="S25" s="201"/>
      <c r="T25" s="201"/>
      <c r="U25" s="201"/>
      <c r="V25" s="201"/>
      <c r="W25" s="201"/>
      <c r="X25" s="201"/>
      <c r="Y25" s="201"/>
      <c r="Z25" s="201"/>
      <c r="AA25" s="201"/>
      <c r="AB25" s="201"/>
      <c r="AC25" s="201"/>
      <c r="AD25" s="201"/>
      <c r="AE25" s="201"/>
      <c r="AF25" s="201"/>
      <c r="AG25" s="201"/>
      <c r="AH25" s="64"/>
    </row>
    <row r="26" spans="1:34" ht="23.25" customHeight="1">
      <c r="A26" s="92"/>
      <c r="B26" s="200" t="s">
        <v>161</v>
      </c>
      <c r="C26" s="200"/>
      <c r="D26" s="200"/>
      <c r="E26" s="200"/>
      <c r="F26" s="200"/>
      <c r="G26" s="200"/>
      <c r="H26" s="200"/>
      <c r="I26" s="200"/>
      <c r="J26" s="200"/>
      <c r="K26" s="200"/>
      <c r="L26" s="75" t="s">
        <v>38</v>
      </c>
      <c r="M26" s="201" t="str">
        <f>"　"&amp;データ入力画面!F17</f>
        <v>　SRC造</v>
      </c>
      <c r="N26" s="201"/>
      <c r="O26" s="201"/>
      <c r="P26" s="201"/>
      <c r="Q26" s="201"/>
      <c r="R26" s="201"/>
      <c r="S26" s="201"/>
      <c r="T26" s="201"/>
      <c r="U26" s="201"/>
      <c r="V26" s="201"/>
      <c r="W26" s="201"/>
      <c r="X26" s="201"/>
      <c r="Y26" s="201"/>
      <c r="Z26" s="201"/>
      <c r="AA26" s="201"/>
      <c r="AB26" s="201"/>
      <c r="AC26" s="201"/>
      <c r="AD26" s="201"/>
      <c r="AE26" s="201"/>
      <c r="AF26" s="201"/>
      <c r="AG26" s="201"/>
      <c r="AH26" s="64"/>
    </row>
    <row r="27" spans="1:34" ht="23.25" customHeight="1">
      <c r="A27" s="92"/>
      <c r="B27" s="200" t="s">
        <v>177</v>
      </c>
      <c r="C27" s="200"/>
      <c r="D27" s="200"/>
      <c r="E27" s="200"/>
      <c r="F27" s="200"/>
      <c r="G27" s="200"/>
      <c r="H27" s="200"/>
      <c r="I27" s="200"/>
      <c r="J27" s="200"/>
      <c r="K27" s="200"/>
      <c r="L27" s="75" t="s">
        <v>38</v>
      </c>
      <c r="M27" s="201" t="str">
        <f>"　延べ面積　"&amp;IF(データ入力画面!F18=""," ",TEXT(データ入力画面!F18,"##0.00"))&amp;"　㎡・敷地面積　"&amp;IF(データ入力画面!F19=""," ",TEXT(データ入力画面!F19,"##0.00"))&amp;"　㎡"</f>
        <v>　延べ面積　44122.00　㎡・敷地面積　9137.63　㎡</v>
      </c>
      <c r="N27" s="201"/>
      <c r="O27" s="201"/>
      <c r="P27" s="201"/>
      <c r="Q27" s="201"/>
      <c r="R27" s="201"/>
      <c r="S27" s="201"/>
      <c r="T27" s="201"/>
      <c r="U27" s="201"/>
      <c r="V27" s="201"/>
      <c r="W27" s="201"/>
      <c r="X27" s="201"/>
      <c r="Y27" s="201"/>
      <c r="Z27" s="201"/>
      <c r="AA27" s="201"/>
      <c r="AB27" s="201"/>
      <c r="AC27" s="201"/>
      <c r="AD27" s="201"/>
      <c r="AE27" s="201"/>
      <c r="AF27" s="201"/>
      <c r="AG27" s="201"/>
      <c r="AH27" s="64"/>
    </row>
    <row r="28" spans="1:34" ht="23.25" customHeight="1">
      <c r="A28" s="93"/>
      <c r="B28" s="200" t="s">
        <v>162</v>
      </c>
      <c r="C28" s="200"/>
      <c r="D28" s="200"/>
      <c r="E28" s="200"/>
      <c r="F28" s="200"/>
      <c r="G28" s="200"/>
      <c r="H28" s="200"/>
      <c r="I28" s="200"/>
      <c r="J28" s="200"/>
      <c r="K28" s="200"/>
      <c r="L28" s="75" t="s">
        <v>38</v>
      </c>
      <c r="M28" s="201" t="str">
        <f>"　"&amp;データ入力画面!F20&amp;"　"&amp;データ入力画面!G20&amp;"　年　"&amp;データ入力画面!H20&amp;"　月"</f>
        <v>　平成　8　年　3　月</v>
      </c>
      <c r="N28" s="201"/>
      <c r="O28" s="201"/>
      <c r="P28" s="201"/>
      <c r="Q28" s="201"/>
      <c r="R28" s="201"/>
      <c r="S28" s="201"/>
      <c r="T28" s="201"/>
      <c r="U28" s="201"/>
      <c r="V28" s="201"/>
      <c r="W28" s="201"/>
      <c r="X28" s="201"/>
      <c r="Y28" s="201"/>
      <c r="Z28" s="201"/>
      <c r="AA28" s="201"/>
      <c r="AB28" s="201"/>
      <c r="AC28" s="201"/>
      <c r="AD28" s="201"/>
      <c r="AE28" s="201"/>
      <c r="AF28" s="201"/>
      <c r="AG28" s="201"/>
      <c r="AH28" s="64"/>
    </row>
    <row r="29" spans="1:34" ht="11.25" customHeight="1">
      <c r="A29" s="93"/>
      <c r="B29" s="90"/>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69"/>
    </row>
    <row r="30" spans="1:34" ht="18.75" customHeight="1">
      <c r="A30" s="82" t="s">
        <v>179</v>
      </c>
      <c r="B30" s="95"/>
      <c r="C30" s="95"/>
      <c r="D30" s="95"/>
      <c r="E30" s="95"/>
      <c r="F30" s="95"/>
      <c r="G30" s="95"/>
      <c r="H30" s="87"/>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64"/>
    </row>
    <row r="31" spans="1:34" ht="18.75" customHeight="1">
      <c r="A31" s="65" t="s">
        <v>180</v>
      </c>
      <c r="B31" s="66"/>
      <c r="C31" s="66"/>
      <c r="D31" s="66"/>
      <c r="E31" s="66"/>
      <c r="F31" s="66"/>
      <c r="G31" s="66"/>
      <c r="H31" s="67"/>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9"/>
    </row>
    <row r="32" spans="1:34" ht="18.75" customHeight="1">
      <c r="A32" s="61" t="s">
        <v>181</v>
      </c>
      <c r="B32" s="62"/>
      <c r="C32" s="62"/>
      <c r="D32" s="62"/>
      <c r="E32" s="62"/>
      <c r="F32" s="62"/>
      <c r="G32" s="62"/>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4"/>
    </row>
    <row r="33" spans="1:34" ht="18.75" customHeight="1">
      <c r="A33" s="61" t="s">
        <v>182</v>
      </c>
      <c r="B33" s="62"/>
      <c r="C33" s="62"/>
      <c r="D33" s="62"/>
      <c r="E33" s="62"/>
      <c r="F33" s="62"/>
      <c r="G33" s="62"/>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4"/>
    </row>
    <row r="34" spans="1:34" ht="18.75" customHeight="1">
      <c r="A34" s="65" t="s">
        <v>183</v>
      </c>
      <c r="B34" s="66"/>
      <c r="C34" s="66"/>
      <c r="D34" s="66"/>
      <c r="E34" s="66"/>
      <c r="F34" s="66"/>
      <c r="G34" s="66"/>
      <c r="H34" s="67"/>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9"/>
    </row>
    <row r="35" spans="1:34" ht="11.25" customHeight="1">
      <c r="A35" s="62"/>
      <c r="B35" s="62"/>
      <c r="C35" s="62"/>
      <c r="D35" s="62"/>
      <c r="E35" s="62"/>
      <c r="F35" s="62"/>
      <c r="G35" s="62"/>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row>
    <row r="36" spans="1:34" ht="18" customHeight="1">
      <c r="A36" s="70" t="s">
        <v>184</v>
      </c>
      <c r="B36" s="71"/>
    </row>
    <row r="37" spans="1:34" ht="3.75" customHeight="1">
      <c r="A37" s="70"/>
      <c r="B37" s="71"/>
    </row>
    <row r="38" spans="1:34" ht="13.5" customHeight="1">
      <c r="A38" s="202" t="s">
        <v>185</v>
      </c>
      <c r="B38" s="203"/>
      <c r="C38" s="203"/>
      <c r="D38" s="203"/>
      <c r="E38" s="203"/>
      <c r="F38" s="203"/>
      <c r="G38" s="204"/>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row>
    <row r="39" spans="1:34" ht="13.5" customHeight="1">
      <c r="A39" s="202"/>
      <c r="B39" s="203"/>
      <c r="C39" s="203"/>
      <c r="D39" s="203"/>
      <c r="E39" s="203"/>
      <c r="F39" s="203"/>
      <c r="G39" s="204"/>
      <c r="H39" s="62" t="s">
        <v>186</v>
      </c>
    </row>
    <row r="40" spans="1:34" ht="15.75" customHeight="1">
      <c r="A40" s="205"/>
      <c r="B40" s="206"/>
      <c r="C40" s="206"/>
      <c r="D40" s="206"/>
      <c r="E40" s="206"/>
      <c r="F40" s="206"/>
      <c r="G40" s="207"/>
      <c r="H40" s="62" t="s">
        <v>187</v>
      </c>
    </row>
    <row r="41" spans="1:34" ht="15.75" customHeight="1">
      <c r="A41" s="205"/>
      <c r="B41" s="206"/>
      <c r="C41" s="206"/>
      <c r="D41" s="206"/>
      <c r="E41" s="206"/>
      <c r="F41" s="206"/>
      <c r="G41" s="207"/>
      <c r="H41" s="62" t="s">
        <v>188</v>
      </c>
    </row>
    <row r="42" spans="1:34" ht="15.75" customHeight="1">
      <c r="A42" s="205"/>
      <c r="B42" s="206"/>
      <c r="C42" s="206"/>
      <c r="D42" s="206"/>
      <c r="E42" s="206"/>
      <c r="F42" s="206"/>
      <c r="G42" s="207"/>
      <c r="H42" s="62" t="s">
        <v>189</v>
      </c>
    </row>
    <row r="43" spans="1:34" ht="15.75" customHeight="1">
      <c r="A43" s="205"/>
      <c r="B43" s="206"/>
      <c r="C43" s="206"/>
      <c r="D43" s="206"/>
      <c r="E43" s="206"/>
      <c r="F43" s="206"/>
      <c r="G43" s="207"/>
    </row>
  </sheetData>
  <sheetProtection algorithmName="SHA-512" hashValue="eLWqQam0wHq0rBDv4nPgmn/sEeLpq0iRVGGZrYPC2J3SM4Z0sgU5F6S+MvR3i3DvhkWwrfraqrBY+2Q6ZLeDAQ==" saltValue="6OJP2MMWA92j1S4BwQ8MnQ==" spinCount="100000" sheet="1" objects="1" scenarios="1" insertRows="0"/>
  <mergeCells count="26">
    <mergeCell ref="W2:X2"/>
    <mergeCell ref="Y2:Z2"/>
    <mergeCell ref="AB2:AC2"/>
    <mergeCell ref="AE2:AF2"/>
    <mergeCell ref="B9:AG9"/>
    <mergeCell ref="AM11:AS11"/>
    <mergeCell ref="AB12:AF12"/>
    <mergeCell ref="L13:M13"/>
    <mergeCell ref="N13:O13"/>
    <mergeCell ref="T13:U13"/>
    <mergeCell ref="Z13:AG13"/>
    <mergeCell ref="A11:AH11"/>
    <mergeCell ref="B23:K23"/>
    <mergeCell ref="B24:K24"/>
    <mergeCell ref="B25:K25"/>
    <mergeCell ref="M24:AG24"/>
    <mergeCell ref="M23:AG23"/>
    <mergeCell ref="A40:G43"/>
    <mergeCell ref="M28:AG28"/>
    <mergeCell ref="M27:AG27"/>
    <mergeCell ref="M26:AG26"/>
    <mergeCell ref="M25:AG25"/>
    <mergeCell ref="A38:G39"/>
    <mergeCell ref="B26:K26"/>
    <mergeCell ref="B27:K27"/>
    <mergeCell ref="B28:K28"/>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08181-0C04-4880-8524-7FA6CED21966}">
  <sheetPr>
    <tabColor rgb="FFC00000"/>
  </sheetPr>
  <dimension ref="A1:AS36"/>
  <sheetViews>
    <sheetView view="pageBreakPreview" zoomScaleNormal="100" zoomScaleSheetLayoutView="100" workbookViewId="0">
      <selection activeCellId="15" sqref="A33:XFD1048576 AI32:XFD32 A17:XFD31 S15:XFD16 A15:Q16 A12:XFD14 AI11:XFD11 A8:XFD10 W5:XFD7 A5:U7 A3:XFD4 AG2:XFD2 AD2 AA2 A2:X2 A1:XFD1"/>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223</v>
      </c>
      <c r="AA1" s="62"/>
      <c r="AB1" s="62"/>
      <c r="AC1" s="62"/>
      <c r="AD1" s="62"/>
      <c r="AE1" s="62"/>
      <c r="AF1" s="62"/>
      <c r="AG1" s="62"/>
    </row>
    <row r="2" spans="1:45">
      <c r="A2" s="100"/>
      <c r="B2" s="100"/>
      <c r="C2" s="100"/>
      <c r="D2" s="100"/>
      <c r="E2" s="100"/>
      <c r="F2" s="100"/>
      <c r="G2" s="100"/>
      <c r="H2" s="100"/>
      <c r="I2" s="100"/>
      <c r="J2" s="100"/>
      <c r="K2" s="100"/>
      <c r="L2" s="100"/>
      <c r="M2" s="100"/>
      <c r="N2" s="100"/>
      <c r="W2" s="192" t="s">
        <v>156</v>
      </c>
      <c r="X2" s="192"/>
      <c r="Y2" s="193">
        <f>データ入力画面!F3</f>
        <v>8</v>
      </c>
      <c r="Z2" s="193"/>
      <c r="AA2" s="76" t="s">
        <v>40</v>
      </c>
      <c r="AB2" s="193">
        <f>データ入力画面!G3</f>
        <v>4</v>
      </c>
      <c r="AC2" s="193"/>
      <c r="AD2" s="76" t="s">
        <v>157</v>
      </c>
      <c r="AE2" s="193">
        <f>データ入力画面!H3</f>
        <v>1</v>
      </c>
      <c r="AF2" s="193"/>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東京都練馬区豊玉北6-12-1</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旧耐　震男</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03-5984-1938</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4" t="s">
        <v>304</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63" customHeight="1">
      <c r="A11" s="216" t="s">
        <v>224</v>
      </c>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M11" s="195"/>
      <c r="AN11" s="195"/>
      <c r="AO11" s="195"/>
      <c r="AP11" s="195"/>
      <c r="AQ11" s="195"/>
      <c r="AR11" s="195"/>
      <c r="AS11" s="195"/>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5"/>
      <c r="AC12" s="195"/>
      <c r="AD12" s="195"/>
      <c r="AE12" s="195"/>
      <c r="AF12" s="195"/>
      <c r="AG12" s="76"/>
    </row>
    <row r="13" spans="1:45">
      <c r="A13" s="76"/>
      <c r="B13" s="76"/>
      <c r="C13" s="76"/>
      <c r="D13" s="76"/>
      <c r="E13" s="76"/>
      <c r="F13" s="76"/>
      <c r="G13" s="76"/>
      <c r="H13" s="76"/>
      <c r="I13" s="76"/>
      <c r="J13" s="76"/>
      <c r="K13" s="76"/>
      <c r="L13" s="196"/>
      <c r="M13" s="196"/>
      <c r="N13" s="197"/>
      <c r="O13" s="197"/>
      <c r="P13" s="76"/>
      <c r="Q13" s="76" t="s">
        <v>169</v>
      </c>
      <c r="R13" s="80"/>
      <c r="S13" s="76"/>
      <c r="T13" s="197"/>
      <c r="U13" s="197"/>
      <c r="V13" s="76"/>
      <c r="W13" s="76"/>
      <c r="X13" s="76"/>
      <c r="Z13" s="198"/>
      <c r="AA13" s="198"/>
      <c r="AB13" s="198"/>
      <c r="AC13" s="198"/>
      <c r="AD13" s="198"/>
      <c r="AE13" s="198"/>
      <c r="AF13" s="198"/>
      <c r="AG13" s="198"/>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82" t="s">
        <v>33</v>
      </c>
      <c r="B15" s="110"/>
      <c r="C15" s="110"/>
      <c r="D15" s="110"/>
      <c r="E15" s="110"/>
      <c r="F15" s="110"/>
      <c r="G15" s="110"/>
      <c r="H15" s="110"/>
      <c r="I15" s="110"/>
      <c r="J15" s="219" t="s">
        <v>225</v>
      </c>
      <c r="K15" s="219"/>
      <c r="L15" s="219"/>
      <c r="M15" s="219"/>
      <c r="N15" s="219"/>
      <c r="O15" s="219"/>
      <c r="P15" s="219"/>
      <c r="Q15" s="219"/>
      <c r="R15" s="5" t="s">
        <v>145</v>
      </c>
      <c r="S15" s="83"/>
      <c r="T15" s="83"/>
      <c r="U15" s="83"/>
      <c r="V15" s="83"/>
      <c r="W15" s="83"/>
      <c r="X15" s="83"/>
      <c r="Y15" s="83"/>
      <c r="Z15" s="83"/>
      <c r="AA15" s="83"/>
      <c r="AB15" s="83"/>
      <c r="AC15" s="83"/>
      <c r="AD15" s="83"/>
      <c r="AE15" s="83"/>
      <c r="AF15" s="83"/>
      <c r="AG15" s="83"/>
      <c r="AH15" s="59"/>
    </row>
    <row r="16" spans="1:45" ht="22.5" customHeight="1">
      <c r="A16" s="111"/>
      <c r="B16" s="112"/>
      <c r="C16" s="112"/>
      <c r="D16" s="112"/>
      <c r="E16" s="112"/>
      <c r="F16" s="112"/>
      <c r="G16" s="112"/>
      <c r="H16" s="112"/>
      <c r="I16" s="112"/>
      <c r="J16" s="219" t="s">
        <v>226</v>
      </c>
      <c r="K16" s="219"/>
      <c r="L16" s="219"/>
      <c r="M16" s="219"/>
      <c r="N16" s="219"/>
      <c r="O16" s="219"/>
      <c r="P16" s="219"/>
      <c r="Q16" s="219"/>
      <c r="R16" s="5" t="s">
        <v>145</v>
      </c>
      <c r="S16" s="83"/>
      <c r="T16" s="83"/>
      <c r="U16" s="83"/>
      <c r="V16" s="83"/>
      <c r="W16" s="83"/>
      <c r="X16" s="83"/>
      <c r="Y16" s="83"/>
      <c r="Z16" s="83"/>
      <c r="AA16" s="83"/>
      <c r="AB16" s="83"/>
      <c r="AC16" s="83"/>
      <c r="AD16" s="83"/>
      <c r="AE16" s="83"/>
      <c r="AF16" s="83"/>
      <c r="AG16" s="83"/>
      <c r="AH16" s="59"/>
    </row>
    <row r="17" spans="1:34" ht="18.75" customHeight="1">
      <c r="A17" s="82" t="s">
        <v>34</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64"/>
    </row>
    <row r="18" spans="1:34" ht="18.75" customHeight="1">
      <c r="A18"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8" s="62"/>
      <c r="D18" s="62"/>
      <c r="E18" s="62"/>
      <c r="F18" s="62"/>
      <c r="G18" s="62"/>
      <c r="H18" s="62"/>
      <c r="I18" s="62"/>
      <c r="J18" s="62"/>
      <c r="K18" s="62"/>
      <c r="L18" s="62"/>
      <c r="M18" s="62"/>
      <c r="N18" s="62"/>
      <c r="O18" s="62"/>
      <c r="P18" s="62"/>
      <c r="Q18" s="62"/>
      <c r="R18" s="62"/>
      <c r="T18" s="62"/>
      <c r="U18" s="62"/>
      <c r="V18" s="62"/>
      <c r="W18" s="62"/>
      <c r="X18" s="62"/>
      <c r="Y18" s="62"/>
      <c r="Z18" s="62"/>
      <c r="AB18" s="62"/>
      <c r="AC18" s="62"/>
      <c r="AD18" s="62"/>
      <c r="AE18" s="62"/>
      <c r="AF18" s="62"/>
      <c r="AG18" s="62"/>
      <c r="AH18" s="64"/>
    </row>
    <row r="19" spans="1:34" ht="18.75" customHeight="1">
      <c r="A19" s="109" t="str">
        <f>"　　"&amp;IF(データ入力画面!F8="災害時医療機関等","■","□")&amp;"災害時医療機関等　"&amp;IF(データ入力画面!F8="特定建築物","■","□")&amp;"特定建築物　"&amp;IF(データ入力画面!F8="その他建築物","■","□")&amp;"その他建築物"</f>
        <v>　　□災害時医療機関等　□特定建築物　□その他建築物</v>
      </c>
      <c r="B19" s="66"/>
      <c r="C19" s="67"/>
      <c r="D19" s="66"/>
      <c r="E19" s="66"/>
      <c r="F19" s="66"/>
      <c r="G19" s="66"/>
      <c r="H19" s="66"/>
      <c r="I19" s="66"/>
      <c r="J19" s="66"/>
      <c r="K19" s="66"/>
      <c r="L19" s="66"/>
      <c r="M19" s="66"/>
      <c r="N19" s="66"/>
      <c r="O19" s="66"/>
      <c r="P19" s="66"/>
      <c r="Q19" s="66"/>
      <c r="R19" s="66"/>
      <c r="S19" s="67"/>
      <c r="T19" s="66"/>
      <c r="U19" s="66"/>
      <c r="V19" s="66"/>
      <c r="W19" s="66"/>
      <c r="X19" s="66"/>
      <c r="Y19" s="66"/>
      <c r="Z19" s="66"/>
      <c r="AA19" s="67"/>
      <c r="AB19" s="66"/>
      <c r="AC19" s="66"/>
      <c r="AD19" s="66"/>
      <c r="AE19" s="66"/>
      <c r="AF19" s="66"/>
      <c r="AG19" s="66"/>
      <c r="AH19" s="69"/>
    </row>
    <row r="20" spans="1:34" ht="18.75" customHeight="1">
      <c r="A20" s="82" t="s">
        <v>178</v>
      </c>
      <c r="B20" s="86"/>
      <c r="C20" s="87"/>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64"/>
    </row>
    <row r="21" spans="1:34" ht="18.75" customHeight="1">
      <c r="A21" s="61" t="str">
        <f>"　　"&amp;IF(データ入力画面!F9="耐震診断＋実施設計","■","□")&amp;"耐震診断＋実施設計　"&amp;IF(データ入力画面!F9="耐震診断","■","□")&amp;"耐震診断　"&amp;IF(データ入力画面!F9="実施設計","■","□")&amp;"実施設計　"&amp;IF(データ入力画面!F9="建替え設計","■","□")&amp;"建替え設計　"&amp;IF(データ入力画面!F9="耐震改修工事","■","□")&amp;"耐震改修工事"</f>
        <v>　　□耐震診断＋実施設計　■耐震診断　□実施設計　□建替え設計　□耐震改修工事</v>
      </c>
      <c r="B21" s="62"/>
      <c r="D21" s="90"/>
      <c r="E21" s="90"/>
      <c r="F21" s="90"/>
      <c r="G21" s="62"/>
      <c r="H21" s="62"/>
      <c r="I21" s="62"/>
      <c r="K21" s="62"/>
      <c r="L21" s="62"/>
      <c r="M21" s="62"/>
      <c r="N21" s="62"/>
      <c r="O21" s="62"/>
      <c r="P21" s="62"/>
      <c r="Q21" s="62"/>
      <c r="R21" s="62"/>
      <c r="S21" s="62"/>
      <c r="T21" s="62"/>
      <c r="U21" s="62"/>
      <c r="V21" s="62"/>
      <c r="Y21" s="62"/>
      <c r="Z21" s="62"/>
      <c r="AA21" s="62"/>
      <c r="AB21" s="62"/>
      <c r="AE21" s="62"/>
      <c r="AF21" s="62"/>
      <c r="AG21" s="62"/>
      <c r="AH21" s="64"/>
    </row>
    <row r="22" spans="1:34" ht="18.75" customHeight="1">
      <c r="A22" s="109" t="str">
        <f>"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□耐震改修工事（総合支援）　□除却工事　□建替え工事　□簡易補強工事</v>
      </c>
      <c r="B22" s="62"/>
      <c r="D22" s="90"/>
      <c r="E22" s="90"/>
      <c r="F22" s="90"/>
      <c r="G22" s="62"/>
      <c r="H22" s="62"/>
      <c r="I22" s="62"/>
      <c r="J22" s="62"/>
      <c r="K22" s="62"/>
      <c r="L22" s="62"/>
      <c r="M22" s="62"/>
      <c r="N22" s="62"/>
      <c r="O22" s="62"/>
      <c r="P22" s="62"/>
      <c r="Q22" s="62"/>
      <c r="R22" s="62"/>
      <c r="S22" s="62"/>
      <c r="T22" s="62"/>
      <c r="U22" s="62"/>
      <c r="V22" s="62"/>
      <c r="X22" s="62"/>
      <c r="Y22" s="62"/>
      <c r="Z22" s="62"/>
      <c r="AA22" s="62"/>
      <c r="AB22" s="62"/>
      <c r="AC22" s="62"/>
      <c r="AE22" s="62"/>
      <c r="AF22" s="62"/>
      <c r="AG22" s="62"/>
      <c r="AH22" s="69"/>
    </row>
    <row r="23" spans="1:34" ht="18.75" customHeight="1">
      <c r="A23" s="82" t="s">
        <v>37</v>
      </c>
      <c r="B23" s="86"/>
      <c r="C23" s="83"/>
      <c r="D23" s="101"/>
      <c r="E23" s="101"/>
      <c r="F23" s="101"/>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64"/>
    </row>
    <row r="24" spans="1:34" ht="23.25" customHeight="1">
      <c r="A24" s="91"/>
      <c r="B24" s="200" t="s">
        <v>19</v>
      </c>
      <c r="C24" s="200"/>
      <c r="D24" s="200"/>
      <c r="E24" s="200"/>
      <c r="F24" s="200"/>
      <c r="G24" s="200"/>
      <c r="H24" s="200"/>
      <c r="I24" s="200"/>
      <c r="J24" s="200"/>
      <c r="K24" s="200"/>
      <c r="L24" s="75" t="s">
        <v>38</v>
      </c>
      <c r="M24" s="201" t="str">
        <f>"　"&amp;データ入力画面!F10</f>
        <v>　練馬区役所本庁舎</v>
      </c>
      <c r="N24" s="201"/>
      <c r="O24" s="201"/>
      <c r="P24" s="201"/>
      <c r="Q24" s="201"/>
      <c r="R24" s="201"/>
      <c r="S24" s="201"/>
      <c r="T24" s="201"/>
      <c r="U24" s="201"/>
      <c r="V24" s="201"/>
      <c r="W24" s="201"/>
      <c r="X24" s="201"/>
      <c r="Y24" s="201"/>
      <c r="Z24" s="201"/>
      <c r="AA24" s="201"/>
      <c r="AB24" s="201"/>
      <c r="AC24" s="201"/>
      <c r="AD24" s="201"/>
      <c r="AE24" s="201"/>
      <c r="AF24" s="201"/>
      <c r="AG24" s="201"/>
      <c r="AH24" s="64"/>
    </row>
    <row r="25" spans="1:34" ht="23.25" customHeight="1">
      <c r="A25" s="92"/>
      <c r="B25" s="200" t="s">
        <v>159</v>
      </c>
      <c r="C25" s="200"/>
      <c r="D25" s="200"/>
      <c r="E25" s="200"/>
      <c r="F25" s="200"/>
      <c r="G25" s="200"/>
      <c r="H25" s="200"/>
      <c r="I25" s="200"/>
      <c r="J25" s="200"/>
      <c r="K25" s="200"/>
      <c r="L25" s="75" t="s">
        <v>38</v>
      </c>
      <c r="M25" s="201" t="str">
        <f>"　練馬区"&amp;データ入力画面!F13&amp;データ入力画面!F14&amp;"-"&amp;データ入力画面!G14&amp;"-"&amp;データ入力画面!H14</f>
        <v>　練馬区貫井3-8-4</v>
      </c>
      <c r="N25" s="201"/>
      <c r="O25" s="201"/>
      <c r="P25" s="201"/>
      <c r="Q25" s="201"/>
      <c r="R25" s="201"/>
      <c r="S25" s="201"/>
      <c r="T25" s="201"/>
      <c r="U25" s="201"/>
      <c r="V25" s="201"/>
      <c r="W25" s="201"/>
      <c r="X25" s="201"/>
      <c r="Y25" s="201"/>
      <c r="Z25" s="201"/>
      <c r="AA25" s="201"/>
      <c r="AB25" s="201"/>
      <c r="AC25" s="201"/>
      <c r="AD25" s="201"/>
      <c r="AE25" s="201"/>
      <c r="AF25" s="201"/>
      <c r="AG25" s="201"/>
      <c r="AH25" s="64"/>
    </row>
    <row r="26" spans="1:34" ht="23.25" customHeight="1">
      <c r="A26" s="92"/>
      <c r="B26" s="200" t="s">
        <v>160</v>
      </c>
      <c r="C26" s="200"/>
      <c r="D26" s="200"/>
      <c r="E26" s="200"/>
      <c r="F26" s="200"/>
      <c r="G26" s="200"/>
      <c r="H26" s="200"/>
      <c r="I26" s="200"/>
      <c r="J26" s="200"/>
      <c r="K26" s="200"/>
      <c r="L26" s="75" t="s">
        <v>38</v>
      </c>
      <c r="M26" s="201" t="str">
        <f>"　地上　"&amp;データ入力画面!F15&amp;"　階　・　地下　"&amp;データ入力画面!F16&amp;"　階"</f>
        <v>　地上　21　階　・　地下　3　階</v>
      </c>
      <c r="N26" s="201"/>
      <c r="O26" s="201"/>
      <c r="P26" s="201"/>
      <c r="Q26" s="201"/>
      <c r="R26" s="201"/>
      <c r="S26" s="201"/>
      <c r="T26" s="201"/>
      <c r="U26" s="201"/>
      <c r="V26" s="201"/>
      <c r="W26" s="201"/>
      <c r="X26" s="201"/>
      <c r="Y26" s="201"/>
      <c r="Z26" s="201"/>
      <c r="AA26" s="201"/>
      <c r="AB26" s="201"/>
      <c r="AC26" s="201"/>
      <c r="AD26" s="201"/>
      <c r="AE26" s="201"/>
      <c r="AF26" s="201"/>
      <c r="AG26" s="201"/>
      <c r="AH26" s="64"/>
    </row>
    <row r="27" spans="1:34" ht="23.25" customHeight="1">
      <c r="A27" s="92"/>
      <c r="B27" s="200" t="s">
        <v>161</v>
      </c>
      <c r="C27" s="200"/>
      <c r="D27" s="200"/>
      <c r="E27" s="200"/>
      <c r="F27" s="200"/>
      <c r="G27" s="200"/>
      <c r="H27" s="200"/>
      <c r="I27" s="200"/>
      <c r="J27" s="200"/>
      <c r="K27" s="200"/>
      <c r="L27" s="75" t="s">
        <v>38</v>
      </c>
      <c r="M27" s="201" t="str">
        <f>"　"&amp;データ入力画面!F17</f>
        <v>　SRC造</v>
      </c>
      <c r="N27" s="201"/>
      <c r="O27" s="201"/>
      <c r="P27" s="201"/>
      <c r="Q27" s="201"/>
      <c r="R27" s="201"/>
      <c r="S27" s="201"/>
      <c r="T27" s="201"/>
      <c r="U27" s="201"/>
      <c r="V27" s="201"/>
      <c r="W27" s="201"/>
      <c r="X27" s="201"/>
      <c r="Y27" s="201"/>
      <c r="Z27" s="201"/>
      <c r="AA27" s="201"/>
      <c r="AB27" s="201"/>
      <c r="AC27" s="201"/>
      <c r="AD27" s="201"/>
      <c r="AE27" s="201"/>
      <c r="AF27" s="201"/>
      <c r="AG27" s="201"/>
      <c r="AH27" s="64"/>
    </row>
    <row r="28" spans="1:34" ht="23.25" customHeight="1">
      <c r="A28" s="92"/>
      <c r="B28" s="200" t="s">
        <v>177</v>
      </c>
      <c r="C28" s="200"/>
      <c r="D28" s="200"/>
      <c r="E28" s="200"/>
      <c r="F28" s="200"/>
      <c r="G28" s="200"/>
      <c r="H28" s="200"/>
      <c r="I28" s="200"/>
      <c r="J28" s="200"/>
      <c r="K28" s="200"/>
      <c r="L28" s="75" t="s">
        <v>38</v>
      </c>
      <c r="M28" s="201" t="str">
        <f>"　延べ面積　"&amp;IF(データ入力画面!F18=""," ",TEXT(データ入力画面!F18,"##0.00"))&amp;"　㎡・敷地面積　"&amp;IF(データ入力画面!F19=""," ",TEXT(データ入力画面!F19,"##0.00"))&amp;"　㎡"</f>
        <v>　延べ面積　44122.00　㎡・敷地面積　9137.63　㎡</v>
      </c>
      <c r="N28" s="201"/>
      <c r="O28" s="201"/>
      <c r="P28" s="201"/>
      <c r="Q28" s="201"/>
      <c r="R28" s="201"/>
      <c r="S28" s="201"/>
      <c r="T28" s="201"/>
      <c r="U28" s="201"/>
      <c r="V28" s="201"/>
      <c r="W28" s="201"/>
      <c r="X28" s="201"/>
      <c r="Y28" s="201"/>
      <c r="Z28" s="201"/>
      <c r="AA28" s="201"/>
      <c r="AB28" s="201"/>
      <c r="AC28" s="201"/>
      <c r="AD28" s="201"/>
      <c r="AE28" s="201"/>
      <c r="AF28" s="201"/>
      <c r="AG28" s="201"/>
      <c r="AH28" s="64"/>
    </row>
    <row r="29" spans="1:34" ht="23.25" customHeight="1">
      <c r="A29" s="93"/>
      <c r="B29" s="200" t="s">
        <v>162</v>
      </c>
      <c r="C29" s="200"/>
      <c r="D29" s="200"/>
      <c r="E29" s="200"/>
      <c r="F29" s="200"/>
      <c r="G29" s="200"/>
      <c r="H29" s="200"/>
      <c r="I29" s="200"/>
      <c r="J29" s="200"/>
      <c r="K29" s="200"/>
      <c r="L29" s="75" t="s">
        <v>38</v>
      </c>
      <c r="M29" s="201" t="str">
        <f>"　"&amp;データ入力画面!F20&amp;"　"&amp;データ入力画面!G20&amp;"　年　"&amp;データ入力画面!H20&amp;"　月"</f>
        <v>　平成　8　年　3　月</v>
      </c>
      <c r="N29" s="201"/>
      <c r="O29" s="201"/>
      <c r="P29" s="201"/>
      <c r="Q29" s="201"/>
      <c r="R29" s="201"/>
      <c r="S29" s="201"/>
      <c r="T29" s="201"/>
      <c r="U29" s="201"/>
      <c r="V29" s="201"/>
      <c r="W29" s="201"/>
      <c r="X29" s="201"/>
      <c r="Y29" s="201"/>
      <c r="Z29" s="201"/>
      <c r="AA29" s="201"/>
      <c r="AB29" s="201"/>
      <c r="AC29" s="201"/>
      <c r="AD29" s="201"/>
      <c r="AE29" s="201"/>
      <c r="AF29" s="201"/>
      <c r="AG29" s="201"/>
      <c r="AH29" s="64"/>
    </row>
    <row r="30" spans="1:34" ht="11.25" customHeight="1">
      <c r="A30" s="93"/>
      <c r="B30" s="90"/>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69"/>
    </row>
    <row r="31" spans="1:34" ht="18.75" customHeight="1">
      <c r="A31" s="82" t="s">
        <v>219</v>
      </c>
      <c r="B31" s="95"/>
      <c r="C31" s="95"/>
      <c r="D31" s="95"/>
      <c r="E31" s="95"/>
      <c r="F31" s="95"/>
      <c r="G31" s="95"/>
      <c r="H31" s="87"/>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64"/>
    </row>
    <row r="32" spans="1:34" ht="18.75" customHeight="1">
      <c r="A32" s="217"/>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218"/>
    </row>
    <row r="33" spans="1:34" ht="18.75" customHeight="1">
      <c r="A33" s="61" t="s">
        <v>220</v>
      </c>
      <c r="B33" s="62"/>
      <c r="C33" s="62"/>
      <c r="D33" s="62"/>
      <c r="E33" s="62"/>
      <c r="F33" s="62"/>
      <c r="G33" s="62"/>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4"/>
    </row>
    <row r="34" spans="1:34" ht="18.75" customHeight="1">
      <c r="A34" s="103" t="s">
        <v>227</v>
      </c>
      <c r="B34" s="62"/>
      <c r="C34" s="62"/>
      <c r="D34" s="62"/>
      <c r="E34" s="62"/>
      <c r="F34" s="62"/>
      <c r="G34" s="62"/>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4"/>
    </row>
    <row r="35" spans="1:34" ht="18.75" customHeight="1">
      <c r="A35" s="65" t="s">
        <v>228</v>
      </c>
      <c r="B35" s="66"/>
      <c r="C35" s="66"/>
      <c r="D35" s="66"/>
      <c r="E35" s="66"/>
      <c r="F35" s="66"/>
      <c r="G35" s="66"/>
      <c r="H35" s="67"/>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9"/>
    </row>
    <row r="36" spans="1:34" ht="11.25" customHeight="1">
      <c r="A36" s="62"/>
      <c r="B36" s="62"/>
      <c r="C36" s="62"/>
      <c r="D36" s="62"/>
      <c r="E36" s="62"/>
      <c r="F36" s="62"/>
      <c r="G36" s="62"/>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row>
  </sheetData>
  <sheetProtection algorithmName="SHA-512" hashValue="LiBvsWyHGaKsioGIpXk6WY+T5Gx0OTshet/SW7my//sW9SegHmoiWG2UQXM7nA05e2zRRQXmXB36IeqLHVL92A==" saltValue="n3kY/Ro1m4eujCJaV4vUTw==" spinCount="100000" sheet="1" objects="1" scenarios="1" insertColumns="0"/>
  <mergeCells count="27">
    <mergeCell ref="W2:X2"/>
    <mergeCell ref="Y2:Z2"/>
    <mergeCell ref="AB2:AC2"/>
    <mergeCell ref="AE2:AF2"/>
    <mergeCell ref="B9:AG9"/>
    <mergeCell ref="AM11:AS11"/>
    <mergeCell ref="AB12:AF12"/>
    <mergeCell ref="L13:M13"/>
    <mergeCell ref="N13:O13"/>
    <mergeCell ref="T13:U13"/>
    <mergeCell ref="Z13:AG13"/>
    <mergeCell ref="A11:AH11"/>
    <mergeCell ref="A32:AH32"/>
    <mergeCell ref="J16:Q16"/>
    <mergeCell ref="J15:Q15"/>
    <mergeCell ref="B27:K27"/>
    <mergeCell ref="M27:AG27"/>
    <mergeCell ref="B28:K28"/>
    <mergeCell ref="M28:AG28"/>
    <mergeCell ref="B29:K29"/>
    <mergeCell ref="M29:AG29"/>
    <mergeCell ref="B24:K24"/>
    <mergeCell ref="M24:AG24"/>
    <mergeCell ref="B25:K25"/>
    <mergeCell ref="M25:AG25"/>
    <mergeCell ref="B26:K26"/>
    <mergeCell ref="M26:AG26"/>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81A1-357F-4C42-9DB3-778A7AB2894E}">
  <sheetPr>
    <tabColor rgb="FFC00000"/>
  </sheetPr>
  <dimension ref="A1:AS34"/>
  <sheetViews>
    <sheetView view="pageBreakPreview" topLeftCell="A5" zoomScale="85" zoomScaleNormal="100" zoomScaleSheetLayoutView="85" workbookViewId="0">
      <selection activeCell="AJ20" sqref="AJ20"/>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229</v>
      </c>
      <c r="AA1" s="62"/>
      <c r="AB1" s="62"/>
      <c r="AC1" s="62"/>
      <c r="AD1" s="62"/>
      <c r="AE1" s="62"/>
      <c r="AF1" s="62"/>
      <c r="AG1" s="62"/>
    </row>
    <row r="2" spans="1:45">
      <c r="A2" s="100"/>
      <c r="B2" s="100"/>
      <c r="C2" s="100"/>
      <c r="D2" s="100"/>
      <c r="E2" s="100"/>
      <c r="F2" s="100"/>
      <c r="G2" s="100"/>
      <c r="H2" s="100"/>
      <c r="I2" s="100"/>
      <c r="J2" s="100"/>
      <c r="K2" s="100"/>
      <c r="L2" s="100"/>
      <c r="M2" s="100"/>
      <c r="N2" s="100"/>
      <c r="W2" s="192" t="s">
        <v>156</v>
      </c>
      <c r="X2" s="192"/>
      <c r="Y2" s="193">
        <f>データ入力画面!F3</f>
        <v>8</v>
      </c>
      <c r="Z2" s="193"/>
      <c r="AA2" s="76" t="s">
        <v>40</v>
      </c>
      <c r="AB2" s="193">
        <f>データ入力画面!G3</f>
        <v>4</v>
      </c>
      <c r="AC2" s="193"/>
      <c r="AD2" s="76" t="s">
        <v>157</v>
      </c>
      <c r="AE2" s="193">
        <f>データ入力画面!H3</f>
        <v>1</v>
      </c>
      <c r="AF2" s="193"/>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東京都練馬区豊玉北6-12-1</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旧耐　震男</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03-5984-1938</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4" t="s">
        <v>305</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63" customHeight="1">
      <c r="A11" s="216" t="s">
        <v>230</v>
      </c>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M11" s="195"/>
      <c r="AN11" s="195"/>
      <c r="AO11" s="195"/>
      <c r="AP11" s="195"/>
      <c r="AQ11" s="195"/>
      <c r="AR11" s="195"/>
      <c r="AS11" s="195"/>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5"/>
      <c r="AC12" s="195"/>
      <c r="AD12" s="195"/>
      <c r="AE12" s="195"/>
      <c r="AF12" s="195"/>
      <c r="AG12" s="76"/>
    </row>
    <row r="13" spans="1:45">
      <c r="A13" s="76"/>
      <c r="B13" s="76"/>
      <c r="C13" s="76"/>
      <c r="D13" s="76"/>
      <c r="E13" s="76"/>
      <c r="F13" s="76"/>
      <c r="G13" s="76"/>
      <c r="H13" s="76"/>
      <c r="I13" s="76"/>
      <c r="J13" s="76"/>
      <c r="K13" s="76"/>
      <c r="L13" s="196"/>
      <c r="M13" s="196"/>
      <c r="N13" s="197"/>
      <c r="O13" s="197"/>
      <c r="P13" s="76"/>
      <c r="Q13" s="76" t="s">
        <v>169</v>
      </c>
      <c r="R13" s="80"/>
      <c r="S13" s="76"/>
      <c r="T13" s="197"/>
      <c r="U13" s="197"/>
      <c r="V13" s="76"/>
      <c r="W13" s="76"/>
      <c r="X13" s="76"/>
      <c r="Z13" s="198"/>
      <c r="AA13" s="198"/>
      <c r="AB13" s="198"/>
      <c r="AC13" s="198"/>
      <c r="AD13" s="198"/>
      <c r="AE13" s="198"/>
      <c r="AF13" s="198"/>
      <c r="AG13" s="198"/>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c r="AH14" s="67"/>
    </row>
    <row r="15" spans="1:45" ht="18.75" customHeight="1">
      <c r="A15" s="82" t="s">
        <v>201</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64"/>
    </row>
    <row r="16" spans="1:45" ht="18.75" customHeight="1">
      <c r="A16"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6" s="62"/>
      <c r="D16" s="62"/>
      <c r="E16" s="62"/>
      <c r="F16" s="62"/>
      <c r="G16" s="62"/>
      <c r="H16" s="62"/>
      <c r="I16" s="62"/>
      <c r="J16" s="62"/>
      <c r="K16" s="62"/>
      <c r="L16" s="62"/>
      <c r="M16" s="62"/>
      <c r="N16" s="62"/>
      <c r="O16" s="62"/>
      <c r="P16" s="62"/>
      <c r="Q16" s="62"/>
      <c r="R16" s="62"/>
      <c r="T16" s="62"/>
      <c r="U16" s="62"/>
      <c r="V16" s="62"/>
      <c r="W16" s="62"/>
      <c r="X16" s="62"/>
      <c r="Y16" s="62"/>
      <c r="Z16" s="62"/>
      <c r="AB16" s="62"/>
      <c r="AC16" s="62"/>
      <c r="AD16" s="62"/>
      <c r="AE16" s="62"/>
      <c r="AF16" s="62"/>
      <c r="AG16" s="62"/>
      <c r="AH16" s="64"/>
    </row>
    <row r="17" spans="1:34" ht="18.75" customHeight="1">
      <c r="A17" s="109" t="str">
        <f>"　　"&amp;IF(データ入力画面!F8="災害時医療機関等","■","□")&amp;"災害時医療機関等　"&amp;IF(データ入力画面!F8="特定建築物","■","□")&amp;"特定建築物　"&amp;IF(データ入力画面!F8="その他建築物","■","□")&amp;"その他建築物"</f>
        <v>　　□災害時医療機関等　□特定建築物　□その他建築物</v>
      </c>
      <c r="B17" s="66"/>
      <c r="C17" s="67"/>
      <c r="D17" s="66"/>
      <c r="E17" s="66"/>
      <c r="F17" s="66"/>
      <c r="G17" s="66"/>
      <c r="H17" s="66"/>
      <c r="I17" s="66"/>
      <c r="J17" s="66"/>
      <c r="K17" s="66"/>
      <c r="L17" s="66"/>
      <c r="M17" s="66"/>
      <c r="N17" s="66"/>
      <c r="O17" s="66"/>
      <c r="P17" s="66"/>
      <c r="Q17" s="66"/>
      <c r="R17" s="66"/>
      <c r="S17" s="67"/>
      <c r="T17" s="66"/>
      <c r="U17" s="66"/>
      <c r="V17" s="66"/>
      <c r="W17" s="66"/>
      <c r="X17" s="66"/>
      <c r="Y17" s="66"/>
      <c r="Z17" s="66"/>
      <c r="AA17" s="67"/>
      <c r="AB17" s="66"/>
      <c r="AC17" s="66"/>
      <c r="AD17" s="66"/>
      <c r="AE17" s="66"/>
      <c r="AF17" s="66"/>
      <c r="AG17" s="66"/>
      <c r="AH17" s="69"/>
    </row>
    <row r="18" spans="1:34" ht="18.75" customHeight="1">
      <c r="A18" s="82" t="s">
        <v>202</v>
      </c>
      <c r="B18" s="86"/>
      <c r="C18" s="87"/>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64"/>
    </row>
    <row r="19" spans="1:34" ht="18.75" customHeight="1">
      <c r="A19" s="61" t="str">
        <f>"　　"&amp;IF(データ入力画面!F9="耐震診断＋実施設計","■","□")&amp;"耐震診断＋実施設計　"&amp;IF(データ入力画面!F9="耐震診断","■","□")&amp;"耐震診断　"&amp;IF(データ入力画面!F9="実施設計","■","□")&amp;"実施設計　"&amp;IF(データ入力画面!F9="建替え設計","■","□")&amp;"建替え設計　"&amp;IF(データ入力画面!F9="耐震改修工事","■","□")&amp;"耐震改修工事"</f>
        <v>　　□耐震診断＋実施設計　■耐震診断　□実施設計　□建替え設計　□耐震改修工事</v>
      </c>
      <c r="B19" s="62"/>
      <c r="D19" s="90"/>
      <c r="E19" s="90"/>
      <c r="F19" s="90"/>
      <c r="G19" s="62"/>
      <c r="H19" s="62"/>
      <c r="I19" s="62"/>
      <c r="K19" s="62"/>
      <c r="L19" s="62"/>
      <c r="M19" s="62"/>
      <c r="N19" s="62"/>
      <c r="O19" s="62"/>
      <c r="P19" s="62"/>
      <c r="Q19" s="62"/>
      <c r="R19" s="62"/>
      <c r="S19" s="62"/>
      <c r="T19" s="62"/>
      <c r="U19" s="62"/>
      <c r="V19" s="62"/>
      <c r="Y19" s="62"/>
      <c r="Z19" s="62"/>
      <c r="AA19" s="62"/>
      <c r="AB19" s="62"/>
      <c r="AE19" s="62"/>
      <c r="AF19" s="62"/>
      <c r="AG19" s="62"/>
      <c r="AH19" s="64"/>
    </row>
    <row r="20" spans="1:34" ht="18.75" customHeight="1">
      <c r="A20" s="109" t="str">
        <f>"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□耐震改修工事（総合支援）　□除却工事　□建替え工事　□簡易補強工事</v>
      </c>
      <c r="B20" s="62"/>
      <c r="D20" s="90"/>
      <c r="E20" s="90"/>
      <c r="F20" s="90"/>
      <c r="G20" s="62"/>
      <c r="H20" s="62"/>
      <c r="I20" s="62"/>
      <c r="J20" s="62"/>
      <c r="K20" s="62"/>
      <c r="L20" s="62"/>
      <c r="M20" s="62"/>
      <c r="N20" s="62"/>
      <c r="O20" s="62"/>
      <c r="P20" s="62"/>
      <c r="Q20" s="62"/>
      <c r="R20" s="62"/>
      <c r="S20" s="62"/>
      <c r="T20" s="62"/>
      <c r="U20" s="62"/>
      <c r="V20" s="62"/>
      <c r="X20" s="62"/>
      <c r="Y20" s="62"/>
      <c r="Z20" s="62"/>
      <c r="AA20" s="62"/>
      <c r="AB20" s="62"/>
      <c r="AC20" s="62"/>
      <c r="AE20" s="62"/>
      <c r="AF20" s="62"/>
      <c r="AG20" s="62"/>
      <c r="AH20" s="69"/>
    </row>
    <row r="21" spans="1:34" ht="18.75" customHeight="1">
      <c r="A21" s="82" t="s">
        <v>139</v>
      </c>
      <c r="B21" s="86"/>
      <c r="C21" s="83"/>
      <c r="D21" s="101"/>
      <c r="E21" s="101"/>
      <c r="F21" s="101"/>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64"/>
    </row>
    <row r="22" spans="1:34" ht="23.25" customHeight="1">
      <c r="A22" s="91"/>
      <c r="B22" s="200" t="s">
        <v>19</v>
      </c>
      <c r="C22" s="200"/>
      <c r="D22" s="200"/>
      <c r="E22" s="200"/>
      <c r="F22" s="200"/>
      <c r="G22" s="200"/>
      <c r="H22" s="200"/>
      <c r="I22" s="200"/>
      <c r="J22" s="200"/>
      <c r="K22" s="200"/>
      <c r="L22" s="75" t="s">
        <v>38</v>
      </c>
      <c r="M22" s="201" t="str">
        <f>"　"&amp;データ入力画面!F10</f>
        <v>　練馬区役所本庁舎</v>
      </c>
      <c r="N22" s="201"/>
      <c r="O22" s="201"/>
      <c r="P22" s="201"/>
      <c r="Q22" s="201"/>
      <c r="R22" s="201"/>
      <c r="S22" s="201"/>
      <c r="T22" s="201"/>
      <c r="U22" s="201"/>
      <c r="V22" s="201"/>
      <c r="W22" s="201"/>
      <c r="X22" s="201"/>
      <c r="Y22" s="201"/>
      <c r="Z22" s="201"/>
      <c r="AA22" s="201"/>
      <c r="AB22" s="201"/>
      <c r="AC22" s="201"/>
      <c r="AD22" s="201"/>
      <c r="AE22" s="201"/>
      <c r="AF22" s="201"/>
      <c r="AG22" s="201"/>
      <c r="AH22" s="64"/>
    </row>
    <row r="23" spans="1:34" ht="23.25" customHeight="1">
      <c r="A23" s="92"/>
      <c r="B23" s="200" t="s">
        <v>159</v>
      </c>
      <c r="C23" s="200"/>
      <c r="D23" s="200"/>
      <c r="E23" s="200"/>
      <c r="F23" s="200"/>
      <c r="G23" s="200"/>
      <c r="H23" s="200"/>
      <c r="I23" s="200"/>
      <c r="J23" s="200"/>
      <c r="K23" s="200"/>
      <c r="L23" s="75" t="s">
        <v>38</v>
      </c>
      <c r="M23" s="201" t="str">
        <f>"　練馬区"&amp;データ入力画面!F13&amp;データ入力画面!F14&amp;"-"&amp;データ入力画面!G14&amp;"-"&amp;データ入力画面!H14</f>
        <v>　練馬区貫井3-8-4</v>
      </c>
      <c r="N23" s="201"/>
      <c r="O23" s="201"/>
      <c r="P23" s="201"/>
      <c r="Q23" s="201"/>
      <c r="R23" s="201"/>
      <c r="S23" s="201"/>
      <c r="T23" s="201"/>
      <c r="U23" s="201"/>
      <c r="V23" s="201"/>
      <c r="W23" s="201"/>
      <c r="X23" s="201"/>
      <c r="Y23" s="201"/>
      <c r="Z23" s="201"/>
      <c r="AA23" s="201"/>
      <c r="AB23" s="201"/>
      <c r="AC23" s="201"/>
      <c r="AD23" s="201"/>
      <c r="AE23" s="201"/>
      <c r="AF23" s="201"/>
      <c r="AG23" s="201"/>
      <c r="AH23" s="64"/>
    </row>
    <row r="24" spans="1:34" ht="23.25" customHeight="1">
      <c r="A24" s="92"/>
      <c r="B24" s="200" t="s">
        <v>160</v>
      </c>
      <c r="C24" s="200"/>
      <c r="D24" s="200"/>
      <c r="E24" s="200"/>
      <c r="F24" s="200"/>
      <c r="G24" s="200"/>
      <c r="H24" s="200"/>
      <c r="I24" s="200"/>
      <c r="J24" s="200"/>
      <c r="K24" s="200"/>
      <c r="L24" s="75" t="s">
        <v>38</v>
      </c>
      <c r="M24" s="201" t="str">
        <f>"　地上　"&amp;データ入力画面!F15&amp;"　階　・　地下　"&amp;データ入力画面!F16&amp;"　階"</f>
        <v>　地上　21　階　・　地下　3　階</v>
      </c>
      <c r="N24" s="201"/>
      <c r="O24" s="201"/>
      <c r="P24" s="201"/>
      <c r="Q24" s="201"/>
      <c r="R24" s="201"/>
      <c r="S24" s="201"/>
      <c r="T24" s="201"/>
      <c r="U24" s="201"/>
      <c r="V24" s="201"/>
      <c r="W24" s="201"/>
      <c r="X24" s="201"/>
      <c r="Y24" s="201"/>
      <c r="Z24" s="201"/>
      <c r="AA24" s="201"/>
      <c r="AB24" s="201"/>
      <c r="AC24" s="201"/>
      <c r="AD24" s="201"/>
      <c r="AE24" s="201"/>
      <c r="AF24" s="201"/>
      <c r="AG24" s="201"/>
      <c r="AH24" s="64"/>
    </row>
    <row r="25" spans="1:34" ht="23.25" customHeight="1">
      <c r="A25" s="92"/>
      <c r="B25" s="200" t="s">
        <v>161</v>
      </c>
      <c r="C25" s="200"/>
      <c r="D25" s="200"/>
      <c r="E25" s="200"/>
      <c r="F25" s="200"/>
      <c r="G25" s="200"/>
      <c r="H25" s="200"/>
      <c r="I25" s="200"/>
      <c r="J25" s="200"/>
      <c r="K25" s="200"/>
      <c r="L25" s="75" t="s">
        <v>38</v>
      </c>
      <c r="M25" s="201" t="str">
        <f>"　"&amp;データ入力画面!F17</f>
        <v>　SRC造</v>
      </c>
      <c r="N25" s="201"/>
      <c r="O25" s="201"/>
      <c r="P25" s="201"/>
      <c r="Q25" s="201"/>
      <c r="R25" s="201"/>
      <c r="S25" s="201"/>
      <c r="T25" s="201"/>
      <c r="U25" s="201"/>
      <c r="V25" s="201"/>
      <c r="W25" s="201"/>
      <c r="X25" s="201"/>
      <c r="Y25" s="201"/>
      <c r="Z25" s="201"/>
      <c r="AA25" s="201"/>
      <c r="AB25" s="201"/>
      <c r="AC25" s="201"/>
      <c r="AD25" s="201"/>
      <c r="AE25" s="201"/>
      <c r="AF25" s="201"/>
      <c r="AG25" s="201"/>
      <c r="AH25" s="64"/>
    </row>
    <row r="26" spans="1:34" ht="23.25" customHeight="1">
      <c r="A26" s="92"/>
      <c r="B26" s="200" t="s">
        <v>177</v>
      </c>
      <c r="C26" s="200"/>
      <c r="D26" s="200"/>
      <c r="E26" s="200"/>
      <c r="F26" s="200"/>
      <c r="G26" s="200"/>
      <c r="H26" s="200"/>
      <c r="I26" s="200"/>
      <c r="J26" s="200"/>
      <c r="K26" s="200"/>
      <c r="L26" s="75" t="s">
        <v>38</v>
      </c>
      <c r="M26" s="201" t="str">
        <f>"　延べ面積　"&amp;IF(データ入力画面!F18=""," ",TEXT(データ入力画面!F18,"##0.00"))&amp;"　㎡・敷地面積　"&amp;IF(データ入力画面!F19=""," ",TEXT(データ入力画面!F19,"##0.00"))&amp;"　㎡"</f>
        <v>　延べ面積　44122.00　㎡・敷地面積　9137.63　㎡</v>
      </c>
      <c r="N26" s="201"/>
      <c r="O26" s="201"/>
      <c r="P26" s="201"/>
      <c r="Q26" s="201"/>
      <c r="R26" s="201"/>
      <c r="S26" s="201"/>
      <c r="T26" s="201"/>
      <c r="U26" s="201"/>
      <c r="V26" s="201"/>
      <c r="W26" s="201"/>
      <c r="X26" s="201"/>
      <c r="Y26" s="201"/>
      <c r="Z26" s="201"/>
      <c r="AA26" s="201"/>
      <c r="AB26" s="201"/>
      <c r="AC26" s="201"/>
      <c r="AD26" s="201"/>
      <c r="AE26" s="201"/>
      <c r="AF26" s="201"/>
      <c r="AG26" s="201"/>
      <c r="AH26" s="64"/>
    </row>
    <row r="27" spans="1:34" ht="23.25" customHeight="1">
      <c r="A27" s="93"/>
      <c r="B27" s="200" t="s">
        <v>162</v>
      </c>
      <c r="C27" s="200"/>
      <c r="D27" s="200"/>
      <c r="E27" s="200"/>
      <c r="F27" s="200"/>
      <c r="G27" s="200"/>
      <c r="H27" s="200"/>
      <c r="I27" s="200"/>
      <c r="J27" s="200"/>
      <c r="K27" s="200"/>
      <c r="L27" s="75" t="s">
        <v>38</v>
      </c>
      <c r="M27" s="201" t="str">
        <f>"　"&amp;データ入力画面!F20&amp;"　"&amp;データ入力画面!G20&amp;"　年　"&amp;データ入力画面!H20&amp;"　月"</f>
        <v>　平成　8　年　3　月</v>
      </c>
      <c r="N27" s="201"/>
      <c r="O27" s="201"/>
      <c r="P27" s="201"/>
      <c r="Q27" s="201"/>
      <c r="R27" s="201"/>
      <c r="S27" s="201"/>
      <c r="T27" s="201"/>
      <c r="U27" s="201"/>
      <c r="V27" s="201"/>
      <c r="W27" s="201"/>
      <c r="X27" s="201"/>
      <c r="Y27" s="201"/>
      <c r="Z27" s="201"/>
      <c r="AA27" s="201"/>
      <c r="AB27" s="201"/>
      <c r="AC27" s="201"/>
      <c r="AD27" s="201"/>
      <c r="AE27" s="201"/>
      <c r="AF27" s="201"/>
      <c r="AG27" s="201"/>
      <c r="AH27" s="64"/>
    </row>
    <row r="28" spans="1:34" ht="11.25" customHeight="1">
      <c r="A28" s="93"/>
      <c r="B28" s="90"/>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69"/>
    </row>
    <row r="29" spans="1:34" ht="18.75" customHeight="1">
      <c r="A29" s="82" t="s">
        <v>140</v>
      </c>
      <c r="B29" s="95"/>
      <c r="C29" s="95"/>
      <c r="D29" s="95"/>
      <c r="E29" s="95"/>
      <c r="F29" s="95"/>
      <c r="G29" s="95"/>
      <c r="H29" s="87"/>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64"/>
    </row>
    <row r="30" spans="1:34" ht="18.75" customHeight="1">
      <c r="A30" s="220"/>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2"/>
    </row>
    <row r="31" spans="1:34" ht="18.75" customHeight="1">
      <c r="A31" s="220"/>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2"/>
    </row>
    <row r="32" spans="1:34" ht="18.75" customHeight="1">
      <c r="A32" s="220"/>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2"/>
    </row>
    <row r="33" spans="1:34" ht="18.75" customHeight="1">
      <c r="A33" s="223"/>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5"/>
    </row>
    <row r="34" spans="1:34" ht="11.25" customHeight="1">
      <c r="A34" s="62"/>
      <c r="B34" s="62"/>
      <c r="C34" s="62"/>
      <c r="D34" s="62"/>
      <c r="E34" s="62"/>
      <c r="F34" s="62"/>
      <c r="G34" s="62"/>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row>
  </sheetData>
  <sheetProtection algorithmName="SHA-512" hashValue="GiNTqso4ryMhQICje2hsP5MpIv6dz1/+JLYNBP5frouVVuQsN4waFRoWT+a7+2HPv857Lj00/CUbVP3e/r9zuQ==" saltValue="7Nw4ep1h+WjlX5bwIsr3EA==" spinCount="100000" sheet="1" objects="1" scenarios="1" insertRows="0"/>
  <mergeCells count="25">
    <mergeCell ref="W2:X2"/>
    <mergeCell ref="Y2:Z2"/>
    <mergeCell ref="AB2:AC2"/>
    <mergeCell ref="AE2:AF2"/>
    <mergeCell ref="B9:AG9"/>
    <mergeCell ref="B22:K22"/>
    <mergeCell ref="M22:AG22"/>
    <mergeCell ref="B23:K23"/>
    <mergeCell ref="M23:AG23"/>
    <mergeCell ref="AM11:AS11"/>
    <mergeCell ref="AB12:AF12"/>
    <mergeCell ref="L13:M13"/>
    <mergeCell ref="N13:O13"/>
    <mergeCell ref="T13:U13"/>
    <mergeCell ref="Z13:AG13"/>
    <mergeCell ref="A11:AH11"/>
    <mergeCell ref="B27:K27"/>
    <mergeCell ref="M27:AG27"/>
    <mergeCell ref="A30:AH33"/>
    <mergeCell ref="B24:K24"/>
    <mergeCell ref="M24:AG24"/>
    <mergeCell ref="B25:K25"/>
    <mergeCell ref="M25:AG25"/>
    <mergeCell ref="B26:K26"/>
    <mergeCell ref="M26:AG26"/>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11F3-3586-43E2-9781-F5791ABF97CE}">
  <sheetPr>
    <tabColor rgb="FFC00000"/>
  </sheetPr>
  <dimension ref="A1:AS29"/>
  <sheetViews>
    <sheetView view="pageBreakPreview" zoomScale="85" zoomScaleNormal="100" zoomScaleSheetLayoutView="85" workbookViewId="0">
      <selection activeCell="AK33" sqref="AK33"/>
    </sheetView>
  </sheetViews>
  <sheetFormatPr defaultColWidth="9" defaultRowHeight="14.25"/>
  <cols>
    <col min="1" max="35" width="2.5" style="245" customWidth="1"/>
    <col min="36" max="36" width="10.5" style="245" bestFit="1" customWidth="1"/>
    <col min="37" max="16384" width="9" style="245"/>
  </cols>
  <sheetData>
    <row r="1" spans="1:45">
      <c r="A1" s="247" t="s">
        <v>231</v>
      </c>
      <c r="AA1" s="247"/>
      <c r="AB1" s="247"/>
      <c r="AC1" s="247"/>
      <c r="AD1" s="247"/>
      <c r="AE1" s="247"/>
      <c r="AF1" s="247"/>
      <c r="AG1" s="247"/>
    </row>
    <row r="2" spans="1:45">
      <c r="A2" s="287"/>
      <c r="B2" s="287"/>
      <c r="C2" s="287"/>
      <c r="D2" s="287"/>
      <c r="E2" s="287"/>
      <c r="F2" s="287"/>
      <c r="G2" s="287"/>
      <c r="H2" s="287"/>
      <c r="I2" s="287"/>
      <c r="J2" s="287"/>
      <c r="K2" s="287"/>
      <c r="L2" s="287"/>
      <c r="M2" s="287"/>
      <c r="N2" s="287"/>
      <c r="W2" s="288" t="s">
        <v>156</v>
      </c>
      <c r="X2" s="288"/>
      <c r="Y2" s="193">
        <f>データ入力画面!F3</f>
        <v>8</v>
      </c>
      <c r="Z2" s="193"/>
      <c r="AA2" s="273" t="s">
        <v>40</v>
      </c>
      <c r="AB2" s="193">
        <f>データ入力画面!G3</f>
        <v>4</v>
      </c>
      <c r="AC2" s="193"/>
      <c r="AD2" s="273" t="s">
        <v>157</v>
      </c>
      <c r="AE2" s="193">
        <f>データ入力画面!H3</f>
        <v>1</v>
      </c>
      <c r="AF2" s="193"/>
      <c r="AG2" s="273" t="s">
        <v>158</v>
      </c>
    </row>
    <row r="3" spans="1:45">
      <c r="A3" s="273"/>
      <c r="B3" s="273" t="s">
        <v>164</v>
      </c>
      <c r="C3" s="284"/>
      <c r="D3" s="284"/>
      <c r="E3" s="285"/>
      <c r="G3" s="284"/>
      <c r="H3" s="284"/>
      <c r="I3" s="284"/>
      <c r="J3" s="284"/>
      <c r="K3" s="284"/>
      <c r="L3" s="284"/>
      <c r="M3" s="284"/>
      <c r="N3" s="284"/>
      <c r="O3" s="284"/>
      <c r="P3" s="284"/>
      <c r="Q3" s="284"/>
      <c r="R3" s="284"/>
      <c r="S3" s="284"/>
      <c r="T3" s="284"/>
      <c r="U3" s="284"/>
      <c r="V3" s="284"/>
      <c r="W3" s="284"/>
      <c r="X3" s="284"/>
      <c r="Y3" s="284"/>
      <c r="Z3" s="273"/>
      <c r="AA3" s="273"/>
      <c r="AB3" s="273"/>
      <c r="AC3" s="273"/>
      <c r="AD3" s="273"/>
      <c r="AE3" s="273"/>
      <c r="AF3" s="273"/>
      <c r="AG3" s="273"/>
    </row>
    <row r="4" spans="1:45">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L4" s="286"/>
    </row>
    <row r="5" spans="1:45" ht="18.75" customHeight="1">
      <c r="A5" s="273"/>
      <c r="B5" s="273"/>
      <c r="C5" s="273"/>
      <c r="D5" s="273"/>
      <c r="E5" s="273"/>
      <c r="F5" s="273"/>
      <c r="G5" s="273"/>
      <c r="H5" s="273"/>
      <c r="I5" s="273"/>
      <c r="J5" s="273"/>
      <c r="K5" s="273"/>
      <c r="L5" s="273"/>
      <c r="M5" s="273"/>
      <c r="N5" s="273"/>
      <c r="O5" s="273"/>
      <c r="P5" s="273"/>
      <c r="Q5" s="273" t="s">
        <v>9</v>
      </c>
      <c r="R5" s="273"/>
      <c r="S5" s="273"/>
      <c r="T5" s="273"/>
      <c r="U5" s="273"/>
      <c r="V5" s="2" t="str">
        <f>" "&amp;データ入力画面!F6</f>
        <v xml:space="preserve"> 東京都練馬区豊玉北6-12-1</v>
      </c>
      <c r="W5" s="273"/>
      <c r="Y5" s="247"/>
      <c r="Z5" s="273"/>
      <c r="AC5" s="247"/>
    </row>
    <row r="6" spans="1:45" ht="18.75" customHeight="1">
      <c r="A6" s="273"/>
      <c r="B6" s="273"/>
      <c r="C6" s="273"/>
      <c r="D6" s="273"/>
      <c r="E6" s="273"/>
      <c r="F6" s="273"/>
      <c r="G6" s="273"/>
      <c r="H6" s="273"/>
      <c r="I6" s="273"/>
      <c r="J6" s="273"/>
      <c r="K6" s="273"/>
      <c r="L6" s="273"/>
      <c r="M6" s="273"/>
      <c r="N6" s="273"/>
      <c r="O6" s="273"/>
      <c r="P6" s="273"/>
      <c r="Q6" s="273" t="s">
        <v>165</v>
      </c>
      <c r="R6" s="273"/>
      <c r="S6" s="273"/>
      <c r="T6" s="273"/>
      <c r="U6" s="273"/>
      <c r="V6" s="2" t="str">
        <f>" "&amp;データ入力画面!F5</f>
        <v xml:space="preserve"> 旧耐　震男</v>
      </c>
      <c r="W6" s="273"/>
      <c r="Y6" s="247"/>
      <c r="Z6" s="273"/>
      <c r="AC6" s="247"/>
    </row>
    <row r="7" spans="1:45" ht="18.75" customHeight="1">
      <c r="A7" s="273"/>
      <c r="B7" s="273"/>
      <c r="C7" s="273"/>
      <c r="D7" s="273"/>
      <c r="E7" s="273"/>
      <c r="F7" s="273"/>
      <c r="G7" s="273"/>
      <c r="H7" s="273"/>
      <c r="I7" s="273"/>
      <c r="J7" s="273"/>
      <c r="K7" s="273"/>
      <c r="L7" s="273"/>
      <c r="M7" s="273"/>
      <c r="N7" s="273"/>
      <c r="O7" s="273"/>
      <c r="P7" s="273"/>
      <c r="Q7" s="273" t="s">
        <v>166</v>
      </c>
      <c r="R7" s="273"/>
      <c r="S7" s="273"/>
      <c r="T7" s="273"/>
      <c r="U7" s="273"/>
      <c r="V7" s="2" t="str">
        <f>" "&amp;データ入力画面!F7</f>
        <v xml:space="preserve"> 03-5984-1938</v>
      </c>
      <c r="W7" s="273"/>
      <c r="Y7" s="247"/>
      <c r="Z7" s="273"/>
      <c r="AC7" s="247"/>
    </row>
    <row r="8" spans="1:45">
      <c r="A8" s="273"/>
      <c r="B8" s="273"/>
      <c r="C8" s="273"/>
      <c r="D8" s="273"/>
      <c r="E8" s="273"/>
      <c r="F8" s="273"/>
      <c r="G8" s="273"/>
      <c r="H8" s="273"/>
      <c r="I8" s="273"/>
      <c r="J8" s="273"/>
      <c r="K8" s="273"/>
      <c r="L8" s="273"/>
      <c r="M8" s="273"/>
      <c r="N8" s="273"/>
      <c r="O8" s="273"/>
      <c r="P8" s="273"/>
      <c r="Q8" s="273"/>
      <c r="R8" s="273"/>
      <c r="S8" s="273"/>
      <c r="U8" s="273"/>
      <c r="V8" s="273"/>
      <c r="W8" s="273"/>
      <c r="X8" s="273"/>
      <c r="Y8" s="273"/>
      <c r="Z8" s="273"/>
    </row>
    <row r="9" spans="1:45" ht="17.25">
      <c r="A9" s="273"/>
      <c r="B9" s="282" t="s">
        <v>232</v>
      </c>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row>
    <row r="10" spans="1:45" ht="21">
      <c r="A10" s="273"/>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row>
    <row r="11" spans="1:45" ht="42" customHeight="1">
      <c r="A11" s="216" t="s">
        <v>307</v>
      </c>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M11" s="274"/>
      <c r="AN11" s="274"/>
      <c r="AO11" s="274"/>
      <c r="AP11" s="274"/>
      <c r="AQ11" s="274"/>
      <c r="AR11" s="274"/>
      <c r="AS11" s="274"/>
    </row>
    <row r="12" spans="1:45" ht="6.75" customHeight="1">
      <c r="A12" s="273"/>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4"/>
      <c r="AC12" s="274"/>
      <c r="AD12" s="274"/>
      <c r="AE12" s="274"/>
      <c r="AF12" s="274"/>
      <c r="AG12" s="273"/>
    </row>
    <row r="13" spans="1:45">
      <c r="A13" s="273"/>
      <c r="B13" s="273"/>
      <c r="C13" s="273"/>
      <c r="D13" s="273"/>
      <c r="E13" s="273"/>
      <c r="F13" s="273"/>
      <c r="G13" s="273"/>
      <c r="H13" s="273"/>
      <c r="I13" s="273"/>
      <c r="J13" s="273"/>
      <c r="K13" s="273"/>
      <c r="L13" s="275"/>
      <c r="M13" s="275"/>
      <c r="N13" s="276"/>
      <c r="O13" s="276"/>
      <c r="P13" s="273"/>
      <c r="Q13" s="273" t="s">
        <v>169</v>
      </c>
      <c r="R13" s="277"/>
      <c r="S13" s="273"/>
      <c r="T13" s="276"/>
      <c r="U13" s="276"/>
      <c r="V13" s="273"/>
      <c r="W13" s="273"/>
      <c r="X13" s="273"/>
      <c r="Z13" s="278"/>
      <c r="AA13" s="278"/>
      <c r="AB13" s="278"/>
      <c r="AC13" s="278"/>
      <c r="AD13" s="278"/>
      <c r="AE13" s="278"/>
      <c r="AF13" s="278"/>
      <c r="AG13" s="278"/>
    </row>
    <row r="14" spans="1:45" ht="6" customHeight="1">
      <c r="A14" s="273"/>
      <c r="B14" s="273"/>
      <c r="C14" s="273"/>
      <c r="D14" s="273"/>
      <c r="E14" s="273"/>
      <c r="F14" s="273"/>
      <c r="G14" s="273"/>
      <c r="H14" s="273"/>
      <c r="I14" s="273"/>
      <c r="J14" s="273"/>
      <c r="K14" s="273"/>
      <c r="L14" s="279"/>
      <c r="M14" s="279"/>
      <c r="N14" s="280"/>
      <c r="O14" s="280"/>
      <c r="P14" s="273"/>
      <c r="Q14" s="273"/>
      <c r="R14" s="277"/>
      <c r="S14" s="273"/>
      <c r="T14" s="280"/>
      <c r="U14" s="280"/>
      <c r="V14" s="273"/>
      <c r="W14" s="273"/>
      <c r="X14" s="273"/>
      <c r="Z14" s="281"/>
      <c r="AA14" s="281"/>
      <c r="AB14" s="281"/>
      <c r="AC14" s="281"/>
      <c r="AD14" s="281"/>
      <c r="AE14" s="281"/>
      <c r="AF14" s="281"/>
      <c r="AG14" s="281"/>
    </row>
    <row r="15" spans="1:45" ht="22.5" customHeight="1">
      <c r="A15" s="242" t="s">
        <v>233</v>
      </c>
      <c r="B15" s="271"/>
      <c r="C15" s="271"/>
      <c r="D15" s="271"/>
      <c r="E15" s="271"/>
      <c r="F15" s="271"/>
      <c r="G15" s="271"/>
      <c r="H15" s="271"/>
      <c r="I15" s="271"/>
      <c r="J15" s="243"/>
      <c r="K15" s="243"/>
      <c r="L15" s="243"/>
      <c r="M15" s="243"/>
      <c r="N15" s="243"/>
      <c r="O15" s="243"/>
      <c r="P15" s="243"/>
      <c r="Q15" s="272"/>
      <c r="R15" s="240" t="s">
        <v>234</v>
      </c>
      <c r="S15" s="243" t="s">
        <v>235</v>
      </c>
      <c r="T15" s="243"/>
      <c r="U15" s="243"/>
      <c r="V15" s="243"/>
      <c r="W15" s="243"/>
      <c r="X15" s="243"/>
      <c r="Y15" s="243"/>
      <c r="Z15" s="243"/>
      <c r="AA15" s="243"/>
      <c r="AB15" s="243"/>
      <c r="AC15" s="243"/>
      <c r="AD15" s="243"/>
      <c r="AE15" s="243"/>
      <c r="AF15" s="243"/>
      <c r="AG15" s="243"/>
      <c r="AH15" s="270"/>
      <c r="AI15" s="245" t="s">
        <v>0</v>
      </c>
    </row>
    <row r="16" spans="1:45" ht="22.5" customHeight="1">
      <c r="A16" s="267"/>
      <c r="B16" s="268"/>
      <c r="C16" s="268"/>
      <c r="D16" s="268"/>
      <c r="E16" s="268"/>
      <c r="F16" s="268"/>
      <c r="G16" s="268"/>
      <c r="H16" s="268"/>
      <c r="I16" s="268"/>
      <c r="J16" s="263"/>
      <c r="K16" s="263"/>
      <c r="L16" s="263"/>
      <c r="M16" s="263"/>
      <c r="N16" s="263"/>
      <c r="O16" s="263"/>
      <c r="P16" s="263"/>
      <c r="Q16" s="269"/>
      <c r="R16" s="241" t="s">
        <v>0</v>
      </c>
      <c r="S16" s="247" t="s">
        <v>236</v>
      </c>
      <c r="T16" s="247"/>
      <c r="U16" s="247"/>
      <c r="V16" s="247"/>
      <c r="W16" s="247"/>
      <c r="X16" s="247"/>
      <c r="Y16" s="247"/>
      <c r="Z16" s="247"/>
      <c r="AA16" s="247"/>
      <c r="AB16" s="247"/>
      <c r="AC16" s="247"/>
      <c r="AD16" s="247"/>
      <c r="AE16" s="247"/>
      <c r="AF16" s="247"/>
      <c r="AG16" s="247"/>
      <c r="AH16" s="258"/>
      <c r="AI16" s="245" t="s">
        <v>237</v>
      </c>
    </row>
    <row r="17" spans="1:34" ht="18.75" customHeight="1">
      <c r="A17" s="242" t="s">
        <v>34</v>
      </c>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4"/>
    </row>
    <row r="18" spans="1:34" ht="18.75" customHeight="1">
      <c r="A18" s="246" t="str">
        <f>"　　"&amp;IF(データ入力画面!F8="一般緊急輸送道路沿道建築物","■","□")&amp;"一般緊急輸送道路沿道建築物　"&amp;IF(データ入力画面!F8="住宅","■","□")&amp;"住宅　"&amp;IF(データ入力画面!F8="災害時医療機関等","■","□")&amp;"災害時医療機関等　"&amp;IF(データ入力画面!F8="特定建築物","■","□")&amp;"特定建築物"</f>
        <v>　　□一般緊急輸送道路沿道建築物　□住宅　□災害時医療機関等　□特定建築物</v>
      </c>
      <c r="B18" s="247"/>
      <c r="D18" s="247"/>
      <c r="E18" s="247"/>
      <c r="F18" s="247"/>
      <c r="G18" s="247"/>
      <c r="H18" s="247"/>
      <c r="I18" s="247"/>
      <c r="J18" s="247"/>
      <c r="K18" s="247"/>
      <c r="L18" s="247"/>
      <c r="M18" s="247"/>
      <c r="N18" s="247"/>
      <c r="O18" s="247"/>
      <c r="P18" s="247"/>
      <c r="Q18" s="247"/>
      <c r="R18" s="247"/>
      <c r="T18" s="247"/>
      <c r="U18" s="247"/>
      <c r="V18" s="247"/>
      <c r="W18" s="247"/>
      <c r="X18" s="247"/>
      <c r="Y18" s="247"/>
      <c r="Z18" s="247"/>
      <c r="AB18" s="247"/>
      <c r="AC18" s="247"/>
      <c r="AD18" s="247"/>
      <c r="AE18" s="247"/>
      <c r="AF18" s="247"/>
      <c r="AG18" s="247"/>
      <c r="AH18" s="244"/>
    </row>
    <row r="19" spans="1:34" ht="18.75" customHeight="1">
      <c r="A19" s="242" t="s">
        <v>139</v>
      </c>
      <c r="B19" s="248"/>
      <c r="C19" s="243"/>
      <c r="D19" s="249"/>
      <c r="E19" s="249"/>
      <c r="F19" s="249"/>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4"/>
    </row>
    <row r="20" spans="1:34" ht="23.25" customHeight="1">
      <c r="A20" s="250"/>
      <c r="B20" s="251" t="s">
        <v>19</v>
      </c>
      <c r="C20" s="251"/>
      <c r="D20" s="251"/>
      <c r="E20" s="251"/>
      <c r="F20" s="251"/>
      <c r="G20" s="251"/>
      <c r="H20" s="251"/>
      <c r="I20" s="251"/>
      <c r="J20" s="251"/>
      <c r="K20" s="251"/>
      <c r="L20" s="252" t="s">
        <v>38</v>
      </c>
      <c r="M20" s="253" t="str">
        <f>"　"&amp;データ入力画面!F10</f>
        <v>　練馬区役所本庁舎</v>
      </c>
      <c r="N20" s="253"/>
      <c r="O20" s="253"/>
      <c r="P20" s="253"/>
      <c r="Q20" s="253"/>
      <c r="R20" s="253"/>
      <c r="S20" s="253"/>
      <c r="T20" s="253"/>
      <c r="U20" s="253"/>
      <c r="V20" s="253"/>
      <c r="W20" s="253"/>
      <c r="X20" s="253"/>
      <c r="Y20" s="253"/>
      <c r="Z20" s="253"/>
      <c r="AA20" s="253"/>
      <c r="AB20" s="253"/>
      <c r="AC20" s="253"/>
      <c r="AD20" s="253"/>
      <c r="AE20" s="253"/>
      <c r="AF20" s="253"/>
      <c r="AG20" s="253"/>
      <c r="AH20" s="244"/>
    </row>
    <row r="21" spans="1:34" ht="23.25" customHeight="1">
      <c r="A21" s="254"/>
      <c r="B21" s="251" t="s">
        <v>159</v>
      </c>
      <c r="C21" s="251"/>
      <c r="D21" s="251"/>
      <c r="E21" s="251"/>
      <c r="F21" s="251"/>
      <c r="G21" s="251"/>
      <c r="H21" s="251"/>
      <c r="I21" s="251"/>
      <c r="J21" s="251"/>
      <c r="K21" s="251"/>
      <c r="L21" s="252" t="s">
        <v>38</v>
      </c>
      <c r="M21" s="253" t="str">
        <f>"　練馬区"&amp;データ入力画面!F13&amp;データ入力画面!F14&amp;"-"&amp;データ入力画面!G14&amp;"-"&amp;データ入力画面!H14</f>
        <v>　練馬区貫井3-8-4</v>
      </c>
      <c r="N21" s="253"/>
      <c r="O21" s="253"/>
      <c r="P21" s="253"/>
      <c r="Q21" s="253"/>
      <c r="R21" s="253"/>
      <c r="S21" s="253"/>
      <c r="T21" s="253"/>
      <c r="U21" s="253"/>
      <c r="V21" s="253"/>
      <c r="W21" s="253"/>
      <c r="X21" s="253"/>
      <c r="Y21" s="253"/>
      <c r="Z21" s="253"/>
      <c r="AA21" s="253"/>
      <c r="AB21" s="253"/>
      <c r="AC21" s="253"/>
      <c r="AD21" s="253"/>
      <c r="AE21" s="253"/>
      <c r="AF21" s="253"/>
      <c r="AG21" s="253"/>
      <c r="AH21" s="244"/>
    </row>
    <row r="22" spans="1:34" ht="23.25" customHeight="1">
      <c r="A22" s="254"/>
      <c r="B22" s="251" t="s">
        <v>160</v>
      </c>
      <c r="C22" s="251"/>
      <c r="D22" s="251"/>
      <c r="E22" s="251"/>
      <c r="F22" s="251"/>
      <c r="G22" s="251"/>
      <c r="H22" s="251"/>
      <c r="I22" s="251"/>
      <c r="J22" s="251"/>
      <c r="K22" s="251"/>
      <c r="L22" s="252" t="s">
        <v>38</v>
      </c>
      <c r="M22" s="253" t="str">
        <f>"　地上　"&amp;データ入力画面!F15&amp;"　階　・　地下　"&amp;データ入力画面!F16&amp;"　階"</f>
        <v>　地上　21　階　・　地下　3　階</v>
      </c>
      <c r="N22" s="253"/>
      <c r="O22" s="253"/>
      <c r="P22" s="253"/>
      <c r="Q22" s="253"/>
      <c r="R22" s="253"/>
      <c r="S22" s="253"/>
      <c r="T22" s="253"/>
      <c r="U22" s="253"/>
      <c r="V22" s="253"/>
      <c r="W22" s="253"/>
      <c r="X22" s="253"/>
      <c r="Y22" s="253"/>
      <c r="Z22" s="253"/>
      <c r="AA22" s="253"/>
      <c r="AB22" s="253"/>
      <c r="AC22" s="253"/>
      <c r="AD22" s="253"/>
      <c r="AE22" s="253"/>
      <c r="AF22" s="253"/>
      <c r="AG22" s="253"/>
      <c r="AH22" s="244"/>
    </row>
    <row r="23" spans="1:34" ht="23.25" customHeight="1">
      <c r="A23" s="254"/>
      <c r="B23" s="251" t="s">
        <v>161</v>
      </c>
      <c r="C23" s="251"/>
      <c r="D23" s="251"/>
      <c r="E23" s="251"/>
      <c r="F23" s="251"/>
      <c r="G23" s="251"/>
      <c r="H23" s="251"/>
      <c r="I23" s="251"/>
      <c r="J23" s="251"/>
      <c r="K23" s="251"/>
      <c r="L23" s="252" t="s">
        <v>38</v>
      </c>
      <c r="M23" s="253" t="str">
        <f>"　"&amp;データ入力画面!F17</f>
        <v>　SRC造</v>
      </c>
      <c r="N23" s="253"/>
      <c r="O23" s="253"/>
      <c r="P23" s="253"/>
      <c r="Q23" s="253"/>
      <c r="R23" s="253"/>
      <c r="S23" s="253"/>
      <c r="T23" s="253"/>
      <c r="U23" s="253"/>
      <c r="V23" s="253"/>
      <c r="W23" s="253"/>
      <c r="X23" s="253"/>
      <c r="Y23" s="253"/>
      <c r="Z23" s="253"/>
      <c r="AA23" s="253"/>
      <c r="AB23" s="253"/>
      <c r="AC23" s="253"/>
      <c r="AD23" s="253"/>
      <c r="AE23" s="253"/>
      <c r="AF23" s="253"/>
      <c r="AG23" s="253"/>
      <c r="AH23" s="244"/>
    </row>
    <row r="24" spans="1:34" ht="23.25" customHeight="1">
      <c r="A24" s="254"/>
      <c r="B24" s="251" t="s">
        <v>177</v>
      </c>
      <c r="C24" s="251"/>
      <c r="D24" s="251"/>
      <c r="E24" s="251"/>
      <c r="F24" s="251"/>
      <c r="G24" s="251"/>
      <c r="H24" s="251"/>
      <c r="I24" s="251"/>
      <c r="J24" s="251"/>
      <c r="K24" s="251"/>
      <c r="L24" s="252" t="s">
        <v>38</v>
      </c>
      <c r="M24" s="253" t="str">
        <f>"　延べ面積　"&amp;IF(データ入力画面!F18=""," ",TEXT(データ入力画面!F18,"##0.00"))&amp;"　㎡・敷地面積　"&amp;IF(データ入力画面!F19=""," ",TEXT(データ入力画面!F19,"##0.00"))&amp;"　㎡"</f>
        <v>　延べ面積　44122.00　㎡・敷地面積　9137.63　㎡</v>
      </c>
      <c r="N24" s="253"/>
      <c r="O24" s="253"/>
      <c r="P24" s="253"/>
      <c r="Q24" s="253"/>
      <c r="R24" s="253"/>
      <c r="S24" s="253"/>
      <c r="T24" s="253"/>
      <c r="U24" s="253"/>
      <c r="V24" s="253"/>
      <c r="W24" s="253"/>
      <c r="X24" s="253"/>
      <c r="Y24" s="253"/>
      <c r="Z24" s="253"/>
      <c r="AA24" s="253"/>
      <c r="AB24" s="253"/>
      <c r="AC24" s="253"/>
      <c r="AD24" s="253"/>
      <c r="AE24" s="253"/>
      <c r="AF24" s="253"/>
      <c r="AG24" s="253"/>
      <c r="AH24" s="244"/>
    </row>
    <row r="25" spans="1:34" ht="23.25" customHeight="1">
      <c r="A25" s="255"/>
      <c r="B25" s="251" t="s">
        <v>162</v>
      </c>
      <c r="C25" s="251"/>
      <c r="D25" s="251"/>
      <c r="E25" s="251"/>
      <c r="F25" s="251"/>
      <c r="G25" s="251"/>
      <c r="H25" s="251"/>
      <c r="I25" s="251"/>
      <c r="J25" s="251"/>
      <c r="K25" s="251"/>
      <c r="L25" s="252" t="s">
        <v>38</v>
      </c>
      <c r="M25" s="253" t="str">
        <f>"　"&amp;データ入力画面!F20&amp;"　"&amp;データ入力画面!G20&amp;"　年　"&amp;データ入力画面!H20&amp;"　月"</f>
        <v>　平成　8　年　3　月</v>
      </c>
      <c r="N25" s="253"/>
      <c r="O25" s="253"/>
      <c r="P25" s="253"/>
      <c r="Q25" s="253"/>
      <c r="R25" s="253"/>
      <c r="S25" s="253"/>
      <c r="T25" s="253"/>
      <c r="U25" s="253"/>
      <c r="V25" s="253"/>
      <c r="W25" s="253"/>
      <c r="X25" s="253"/>
      <c r="Y25" s="253"/>
      <c r="Z25" s="253"/>
      <c r="AA25" s="253"/>
      <c r="AB25" s="253"/>
      <c r="AC25" s="253"/>
      <c r="AD25" s="253"/>
      <c r="AE25" s="253"/>
      <c r="AF25" s="253"/>
      <c r="AG25" s="253"/>
      <c r="AH25" s="244"/>
    </row>
    <row r="26" spans="1:34" ht="11.25" customHeight="1">
      <c r="A26" s="255"/>
      <c r="B26" s="256"/>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8"/>
    </row>
    <row r="27" spans="1:34" ht="18.75" customHeight="1">
      <c r="A27" s="242" t="s">
        <v>238</v>
      </c>
      <c r="B27" s="259"/>
      <c r="C27" s="259"/>
      <c r="D27" s="259"/>
      <c r="E27" s="259"/>
      <c r="F27" s="259"/>
      <c r="G27" s="259"/>
      <c r="H27" s="260"/>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44"/>
    </row>
    <row r="28" spans="1:34" ht="18.75" customHeight="1">
      <c r="A28" s="262" t="s">
        <v>309</v>
      </c>
      <c r="B28" s="263"/>
      <c r="C28" s="263"/>
      <c r="D28" s="263"/>
      <c r="E28" s="263"/>
      <c r="F28" s="263"/>
      <c r="G28" s="263"/>
      <c r="H28" s="264"/>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58"/>
    </row>
    <row r="29" spans="1:34" ht="11.25" customHeight="1">
      <c r="A29" s="247"/>
      <c r="B29" s="247"/>
      <c r="C29" s="247"/>
      <c r="D29" s="247"/>
      <c r="E29" s="247"/>
      <c r="F29" s="247"/>
      <c r="G29" s="247"/>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row>
  </sheetData>
  <sheetProtection algorithmName="SHA-512" hashValue="5FP2PSWnOl3ZEANrnxqyHjfKmLbU34sC+rYBz/VTfj3MVmRQt0Ny5Wy2LD/1TB0dAnAEseNvTiL1VoV9lKl7Hg==" saltValue="X8Ssui93tYORpC9Bc/Du4w==" spinCount="100000" sheet="1" objects="1" scenarios="1" insertRows="0"/>
  <mergeCells count="24">
    <mergeCell ref="W2:X2"/>
    <mergeCell ref="Y2:Z2"/>
    <mergeCell ref="AB2:AC2"/>
    <mergeCell ref="AE2:AF2"/>
    <mergeCell ref="B9:AG9"/>
    <mergeCell ref="B20:K20"/>
    <mergeCell ref="M20:AG20"/>
    <mergeCell ref="B21:K21"/>
    <mergeCell ref="M21:AG21"/>
    <mergeCell ref="AM11:AS11"/>
    <mergeCell ref="AB12:AF12"/>
    <mergeCell ref="L13:M13"/>
    <mergeCell ref="N13:O13"/>
    <mergeCell ref="T13:U13"/>
    <mergeCell ref="Z13:AG13"/>
    <mergeCell ref="A11:AH11"/>
    <mergeCell ref="B25:K25"/>
    <mergeCell ref="M25:AG25"/>
    <mergeCell ref="B22:K22"/>
    <mergeCell ref="M22:AG22"/>
    <mergeCell ref="B23:K23"/>
    <mergeCell ref="M23:AG23"/>
    <mergeCell ref="B24:K24"/>
    <mergeCell ref="M24:AG24"/>
  </mergeCells>
  <phoneticPr fontId="2"/>
  <dataValidations count="1">
    <dataValidation type="list" allowBlank="1" showInputMessage="1" showErrorMessage="1" sqref="R15 R16" xr:uid="{9C917F30-C3A3-4A55-B9E0-C928989557EE}">
      <formula1>$AI$15:$AI$16</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1BB80-ECFF-414E-8EA5-E721237E19D8}">
  <sheetPr>
    <tabColor rgb="FFC00000"/>
  </sheetPr>
  <dimension ref="A1:AS33"/>
  <sheetViews>
    <sheetView view="pageBreakPreview" zoomScale="70" zoomScaleNormal="100" zoomScaleSheetLayoutView="70" workbookViewId="0">
      <selection activeCellId="18" sqref="A32:XFD1048576 U31:XFD31 N31:S31 A31:L31 AH28:XFD30 A28:L30 A16:XFD27 Z15:XFD15 S15:X15 A15:Q15 A8:XFD14 W5:XFD7 A5:U7 A3:XFD4 AG2:XFD2 AD2 AA2 A2:X2 A1:XFD1"/>
    </sheetView>
  </sheetViews>
  <sheetFormatPr defaultColWidth="9" defaultRowHeight="14.25"/>
  <cols>
    <col min="1" max="35" width="2.5" style="245" customWidth="1"/>
    <col min="36" max="36" width="10.5" style="245" bestFit="1" customWidth="1"/>
    <col min="37" max="16384" width="9" style="245"/>
  </cols>
  <sheetData>
    <row r="1" spans="1:45">
      <c r="A1" s="247" t="s">
        <v>239</v>
      </c>
      <c r="AA1" s="247"/>
      <c r="AB1" s="247"/>
      <c r="AC1" s="247"/>
      <c r="AD1" s="247"/>
      <c r="AE1" s="247"/>
      <c r="AF1" s="247"/>
      <c r="AG1" s="247"/>
    </row>
    <row r="2" spans="1:45">
      <c r="A2" s="287"/>
      <c r="B2" s="287"/>
      <c r="C2" s="287"/>
      <c r="D2" s="287"/>
      <c r="E2" s="287"/>
      <c r="F2" s="287"/>
      <c r="G2" s="287"/>
      <c r="H2" s="287"/>
      <c r="I2" s="287"/>
      <c r="J2" s="287"/>
      <c r="K2" s="287"/>
      <c r="L2" s="287"/>
      <c r="M2" s="287"/>
      <c r="N2" s="287"/>
      <c r="W2" s="288" t="s">
        <v>156</v>
      </c>
      <c r="X2" s="288"/>
      <c r="Y2" s="193">
        <f>データ入力画面!F3</f>
        <v>8</v>
      </c>
      <c r="Z2" s="193"/>
      <c r="AA2" s="273" t="s">
        <v>40</v>
      </c>
      <c r="AB2" s="193">
        <f>データ入力画面!G3</f>
        <v>4</v>
      </c>
      <c r="AC2" s="193"/>
      <c r="AD2" s="273" t="s">
        <v>157</v>
      </c>
      <c r="AE2" s="193">
        <f>データ入力画面!H3</f>
        <v>1</v>
      </c>
      <c r="AF2" s="193"/>
      <c r="AG2" s="273" t="s">
        <v>158</v>
      </c>
    </row>
    <row r="3" spans="1:45">
      <c r="A3" s="273"/>
      <c r="B3" s="273" t="s">
        <v>164</v>
      </c>
      <c r="C3" s="284"/>
      <c r="D3" s="284"/>
      <c r="E3" s="285"/>
      <c r="G3" s="284"/>
      <c r="H3" s="284"/>
      <c r="I3" s="284"/>
      <c r="J3" s="284"/>
      <c r="K3" s="284"/>
      <c r="L3" s="284"/>
      <c r="M3" s="284"/>
      <c r="N3" s="284"/>
      <c r="O3" s="284"/>
      <c r="P3" s="284"/>
      <c r="Q3" s="284"/>
      <c r="R3" s="284"/>
      <c r="S3" s="284"/>
      <c r="T3" s="284"/>
      <c r="U3" s="284"/>
      <c r="V3" s="284"/>
      <c r="W3" s="284"/>
      <c r="X3" s="284"/>
      <c r="Y3" s="284"/>
      <c r="Z3" s="273"/>
      <c r="AA3" s="273"/>
      <c r="AB3" s="273"/>
      <c r="AC3" s="273"/>
      <c r="AD3" s="273"/>
      <c r="AE3" s="273"/>
      <c r="AF3" s="273"/>
      <c r="AG3" s="273"/>
    </row>
    <row r="4" spans="1:45">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L4" s="286"/>
    </row>
    <row r="5" spans="1:45" ht="18.75" customHeight="1">
      <c r="A5" s="273"/>
      <c r="B5" s="273"/>
      <c r="C5" s="273"/>
      <c r="D5" s="273"/>
      <c r="E5" s="273"/>
      <c r="F5" s="273"/>
      <c r="G5" s="273"/>
      <c r="H5" s="273"/>
      <c r="I5" s="273"/>
      <c r="J5" s="273"/>
      <c r="K5" s="273"/>
      <c r="L5" s="273"/>
      <c r="M5" s="273"/>
      <c r="N5" s="273"/>
      <c r="O5" s="273"/>
      <c r="P5" s="273"/>
      <c r="Q5" s="273" t="s">
        <v>9</v>
      </c>
      <c r="R5" s="273"/>
      <c r="S5" s="273"/>
      <c r="T5" s="273"/>
      <c r="U5" s="273"/>
      <c r="V5" s="2" t="str">
        <f>" "&amp;データ入力画面!F6</f>
        <v xml:space="preserve"> 東京都練馬区豊玉北6-12-1</v>
      </c>
      <c r="W5" s="273"/>
      <c r="Y5" s="247"/>
      <c r="Z5" s="273"/>
      <c r="AC5" s="247"/>
    </row>
    <row r="6" spans="1:45" ht="18.75" customHeight="1">
      <c r="A6" s="273"/>
      <c r="B6" s="273"/>
      <c r="C6" s="273"/>
      <c r="D6" s="273"/>
      <c r="E6" s="273"/>
      <c r="F6" s="273"/>
      <c r="G6" s="273"/>
      <c r="H6" s="273"/>
      <c r="I6" s="273"/>
      <c r="J6" s="273"/>
      <c r="K6" s="273"/>
      <c r="L6" s="273"/>
      <c r="M6" s="273"/>
      <c r="N6" s="273"/>
      <c r="O6" s="273"/>
      <c r="P6" s="273"/>
      <c r="Q6" s="273" t="s">
        <v>165</v>
      </c>
      <c r="R6" s="273"/>
      <c r="S6" s="273"/>
      <c r="T6" s="273"/>
      <c r="U6" s="273"/>
      <c r="V6" s="2" t="str">
        <f>" "&amp;データ入力画面!F5</f>
        <v xml:space="preserve"> 旧耐　震男</v>
      </c>
      <c r="W6" s="273"/>
      <c r="Y6" s="247"/>
      <c r="Z6" s="273"/>
      <c r="AC6" s="247"/>
    </row>
    <row r="7" spans="1:45" ht="18.75" customHeight="1">
      <c r="A7" s="273"/>
      <c r="B7" s="273"/>
      <c r="C7" s="273"/>
      <c r="D7" s="273"/>
      <c r="E7" s="273"/>
      <c r="F7" s="273"/>
      <c r="G7" s="273"/>
      <c r="H7" s="273"/>
      <c r="I7" s="273"/>
      <c r="J7" s="273"/>
      <c r="K7" s="273"/>
      <c r="L7" s="273"/>
      <c r="M7" s="273"/>
      <c r="N7" s="273"/>
      <c r="O7" s="273"/>
      <c r="P7" s="273"/>
      <c r="Q7" s="273" t="s">
        <v>166</v>
      </c>
      <c r="R7" s="273"/>
      <c r="S7" s="273"/>
      <c r="T7" s="273"/>
      <c r="U7" s="273"/>
      <c r="V7" s="2" t="str">
        <f>" "&amp;データ入力画面!F7</f>
        <v xml:space="preserve"> 03-5984-1938</v>
      </c>
      <c r="W7" s="273"/>
      <c r="Y7" s="247"/>
      <c r="Z7" s="273"/>
      <c r="AC7" s="247"/>
    </row>
    <row r="8" spans="1:45">
      <c r="A8" s="273"/>
      <c r="B8" s="273"/>
      <c r="C8" s="273"/>
      <c r="D8" s="273"/>
      <c r="E8" s="273"/>
      <c r="F8" s="273"/>
      <c r="G8" s="273"/>
      <c r="H8" s="273"/>
      <c r="I8" s="273"/>
      <c r="J8" s="273"/>
      <c r="K8" s="273"/>
      <c r="L8" s="273"/>
      <c r="M8" s="273"/>
      <c r="N8" s="273"/>
      <c r="O8" s="273"/>
      <c r="P8" s="273"/>
      <c r="Q8" s="273"/>
      <c r="R8" s="273"/>
      <c r="S8" s="273"/>
      <c r="U8" s="273"/>
      <c r="V8" s="273"/>
      <c r="W8" s="273"/>
      <c r="X8" s="273"/>
      <c r="Y8" s="273"/>
      <c r="Z8" s="273"/>
    </row>
    <row r="9" spans="1:45" ht="17.25">
      <c r="A9" s="273"/>
      <c r="B9" s="282" t="s">
        <v>306</v>
      </c>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row>
    <row r="10" spans="1:45" ht="21">
      <c r="A10" s="273"/>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row>
    <row r="11" spans="1:45" ht="42" customHeight="1">
      <c r="A11" s="296" t="s">
        <v>308</v>
      </c>
      <c r="B11" s="296"/>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M11" s="274"/>
      <c r="AN11" s="274"/>
      <c r="AO11" s="274"/>
      <c r="AP11" s="274"/>
      <c r="AQ11" s="274"/>
      <c r="AR11" s="274"/>
      <c r="AS11" s="274"/>
    </row>
    <row r="12" spans="1:45" ht="6.75" customHeight="1">
      <c r="A12" s="273"/>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4"/>
      <c r="AC12" s="274"/>
      <c r="AD12" s="274"/>
      <c r="AE12" s="274"/>
      <c r="AF12" s="274"/>
      <c r="AG12" s="273"/>
    </row>
    <row r="13" spans="1:45">
      <c r="A13" s="273"/>
      <c r="B13" s="273"/>
      <c r="C13" s="273"/>
      <c r="D13" s="273"/>
      <c r="E13" s="273"/>
      <c r="F13" s="273"/>
      <c r="G13" s="273"/>
      <c r="H13" s="273"/>
      <c r="I13" s="273"/>
      <c r="J13" s="273"/>
      <c r="K13" s="273"/>
      <c r="L13" s="275"/>
      <c r="M13" s="275"/>
      <c r="N13" s="276"/>
      <c r="O13" s="276"/>
      <c r="P13" s="273"/>
      <c r="Q13" s="273" t="s">
        <v>169</v>
      </c>
      <c r="R13" s="277"/>
      <c r="S13" s="273"/>
      <c r="T13" s="276"/>
      <c r="U13" s="276"/>
      <c r="V13" s="273"/>
      <c r="W13" s="273"/>
      <c r="X13" s="273"/>
      <c r="Z13" s="278"/>
      <c r="AA13" s="278"/>
      <c r="AB13" s="278"/>
      <c r="AC13" s="278"/>
      <c r="AD13" s="278"/>
      <c r="AE13" s="278"/>
      <c r="AF13" s="278"/>
      <c r="AG13" s="278"/>
    </row>
    <row r="14" spans="1:45" ht="6" customHeight="1">
      <c r="A14" s="273"/>
      <c r="B14" s="273"/>
      <c r="C14" s="273"/>
      <c r="D14" s="273"/>
      <c r="E14" s="273"/>
      <c r="F14" s="273"/>
      <c r="G14" s="273"/>
      <c r="H14" s="273"/>
      <c r="I14" s="273"/>
      <c r="J14" s="273"/>
      <c r="K14" s="273"/>
      <c r="L14" s="279"/>
      <c r="M14" s="279"/>
      <c r="N14" s="280"/>
      <c r="O14" s="280"/>
      <c r="P14" s="273"/>
      <c r="Q14" s="273"/>
      <c r="R14" s="277"/>
      <c r="S14" s="273"/>
      <c r="T14" s="280"/>
      <c r="U14" s="280"/>
      <c r="V14" s="273"/>
      <c r="W14" s="273"/>
      <c r="X14" s="273"/>
      <c r="Z14" s="281"/>
      <c r="AA14" s="281"/>
      <c r="AB14" s="281"/>
      <c r="AC14" s="281"/>
      <c r="AD14" s="281"/>
      <c r="AE14" s="281"/>
      <c r="AF14" s="281"/>
      <c r="AG14" s="281"/>
    </row>
    <row r="15" spans="1:45" ht="22.5" customHeight="1">
      <c r="A15" s="242" t="s">
        <v>240</v>
      </c>
      <c r="B15" s="271"/>
      <c r="C15" s="271"/>
      <c r="D15" s="271"/>
      <c r="E15" s="271"/>
      <c r="F15" s="271"/>
      <c r="G15" s="271"/>
      <c r="H15" s="271"/>
      <c r="I15" s="271"/>
      <c r="J15" s="243"/>
      <c r="K15" s="243"/>
      <c r="L15" s="243"/>
      <c r="M15" s="243"/>
      <c r="N15" s="243"/>
      <c r="O15" s="243"/>
      <c r="P15" s="243"/>
      <c r="Q15" s="272"/>
      <c r="R15" s="240" t="s">
        <v>0</v>
      </c>
      <c r="S15" s="243" t="s">
        <v>241</v>
      </c>
      <c r="T15" s="243"/>
      <c r="U15" s="243"/>
      <c r="V15" s="243"/>
      <c r="W15" s="243"/>
      <c r="X15" s="243"/>
      <c r="Y15" s="3" t="s">
        <v>234</v>
      </c>
      <c r="Z15" s="243" t="s">
        <v>35</v>
      </c>
      <c r="AA15" s="243"/>
      <c r="AB15" s="243"/>
      <c r="AC15" s="243"/>
      <c r="AD15" s="243"/>
      <c r="AE15" s="243"/>
      <c r="AF15" s="243"/>
      <c r="AG15" s="243"/>
      <c r="AH15" s="270"/>
      <c r="AI15" s="245" t="s">
        <v>0</v>
      </c>
    </row>
    <row r="16" spans="1:45" ht="22.5" customHeight="1">
      <c r="A16" s="242" t="s">
        <v>34</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70"/>
      <c r="AI16" s="245" t="s">
        <v>237</v>
      </c>
    </row>
    <row r="17" spans="1:34" ht="22.5" customHeight="1">
      <c r="A17" s="246"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7" s="247"/>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4"/>
    </row>
    <row r="18" spans="1:34" ht="18.75" customHeight="1">
      <c r="A18" s="294" t="str">
        <f>"　　"&amp;IF(データ入力画面!F8="災害時医療機関等","■","□")&amp;"災害時医療機関等　"&amp;IF(データ入力画面!F8="特定建築物","■","□")&amp;"特定建築物"</f>
        <v>　　□災害時医療機関等　□特定建築物</v>
      </c>
      <c r="B18" s="263"/>
      <c r="C18" s="264"/>
      <c r="D18" s="263"/>
      <c r="E18" s="263"/>
      <c r="F18" s="263"/>
      <c r="G18" s="263"/>
      <c r="H18" s="263"/>
      <c r="I18" s="263"/>
      <c r="J18" s="263"/>
      <c r="K18" s="263"/>
      <c r="L18" s="263"/>
      <c r="M18" s="263"/>
      <c r="N18" s="263"/>
      <c r="O18" s="263"/>
      <c r="P18" s="263"/>
      <c r="Q18" s="263"/>
      <c r="R18" s="263"/>
      <c r="S18" s="264"/>
      <c r="T18" s="263"/>
      <c r="U18" s="263"/>
      <c r="V18" s="263"/>
      <c r="W18" s="263"/>
      <c r="X18" s="263"/>
      <c r="Y18" s="263"/>
      <c r="Z18" s="263"/>
      <c r="AA18" s="264"/>
      <c r="AB18" s="263"/>
      <c r="AC18" s="263"/>
      <c r="AD18" s="263"/>
      <c r="AE18" s="263"/>
      <c r="AF18" s="263"/>
      <c r="AG18" s="263"/>
      <c r="AH18" s="258"/>
    </row>
    <row r="19" spans="1:34" ht="18.75" customHeight="1">
      <c r="A19" s="246" t="s">
        <v>139</v>
      </c>
      <c r="B19" s="295"/>
      <c r="C19" s="247"/>
      <c r="D19" s="256"/>
      <c r="E19" s="256"/>
      <c r="F19" s="256"/>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4"/>
    </row>
    <row r="20" spans="1:34" ht="22.5" customHeight="1">
      <c r="A20" s="250"/>
      <c r="B20" s="251" t="s">
        <v>19</v>
      </c>
      <c r="C20" s="251"/>
      <c r="D20" s="251"/>
      <c r="E20" s="251"/>
      <c r="F20" s="251"/>
      <c r="G20" s="251"/>
      <c r="H20" s="251"/>
      <c r="I20" s="251"/>
      <c r="J20" s="251"/>
      <c r="K20" s="251"/>
      <c r="L20" s="252" t="s">
        <v>38</v>
      </c>
      <c r="M20" s="253" t="str">
        <f>"　"&amp;データ入力画面!F10</f>
        <v>　練馬区役所本庁舎</v>
      </c>
      <c r="N20" s="253"/>
      <c r="O20" s="253"/>
      <c r="P20" s="253"/>
      <c r="Q20" s="253"/>
      <c r="R20" s="253"/>
      <c r="S20" s="253"/>
      <c r="T20" s="253"/>
      <c r="U20" s="253"/>
      <c r="V20" s="253"/>
      <c r="W20" s="253"/>
      <c r="X20" s="253"/>
      <c r="Y20" s="253"/>
      <c r="Z20" s="253"/>
      <c r="AA20" s="253"/>
      <c r="AB20" s="253"/>
      <c r="AC20" s="253"/>
      <c r="AD20" s="253"/>
      <c r="AE20" s="253"/>
      <c r="AF20" s="253"/>
      <c r="AG20" s="253"/>
      <c r="AH20" s="244"/>
    </row>
    <row r="21" spans="1:34" ht="22.5" customHeight="1">
      <c r="A21" s="254"/>
      <c r="B21" s="251" t="s">
        <v>159</v>
      </c>
      <c r="C21" s="251"/>
      <c r="D21" s="251"/>
      <c r="E21" s="251"/>
      <c r="F21" s="251"/>
      <c r="G21" s="251"/>
      <c r="H21" s="251"/>
      <c r="I21" s="251"/>
      <c r="J21" s="251"/>
      <c r="K21" s="251"/>
      <c r="L21" s="252" t="s">
        <v>38</v>
      </c>
      <c r="M21" s="253" t="str">
        <f>"　練馬区"&amp;データ入力画面!F13&amp;データ入力画面!F14&amp;"-"&amp;データ入力画面!G14&amp;"-"&amp;データ入力画面!H14</f>
        <v>　練馬区貫井3-8-4</v>
      </c>
      <c r="N21" s="253"/>
      <c r="O21" s="253"/>
      <c r="P21" s="253"/>
      <c r="Q21" s="253"/>
      <c r="R21" s="253"/>
      <c r="S21" s="253"/>
      <c r="T21" s="253"/>
      <c r="U21" s="253"/>
      <c r="V21" s="253"/>
      <c r="W21" s="253"/>
      <c r="X21" s="253"/>
      <c r="Y21" s="253"/>
      <c r="Z21" s="253"/>
      <c r="AA21" s="253"/>
      <c r="AB21" s="253"/>
      <c r="AC21" s="253"/>
      <c r="AD21" s="253"/>
      <c r="AE21" s="253"/>
      <c r="AF21" s="253"/>
      <c r="AG21" s="253"/>
      <c r="AH21" s="244"/>
    </row>
    <row r="22" spans="1:34" ht="22.5" customHeight="1">
      <c r="A22" s="254"/>
      <c r="B22" s="251" t="s">
        <v>160</v>
      </c>
      <c r="C22" s="251"/>
      <c r="D22" s="251"/>
      <c r="E22" s="251"/>
      <c r="F22" s="251"/>
      <c r="G22" s="251"/>
      <c r="H22" s="251"/>
      <c r="I22" s="251"/>
      <c r="J22" s="251"/>
      <c r="K22" s="251"/>
      <c r="L22" s="252" t="s">
        <v>38</v>
      </c>
      <c r="M22" s="253" t="str">
        <f>"　地上　"&amp;データ入力画面!F15&amp;"　階　・　地下　"&amp;データ入力画面!F16&amp;"　階"</f>
        <v>　地上　21　階　・　地下　3　階</v>
      </c>
      <c r="N22" s="253"/>
      <c r="O22" s="253"/>
      <c r="P22" s="253"/>
      <c r="Q22" s="253"/>
      <c r="R22" s="253"/>
      <c r="S22" s="253"/>
      <c r="T22" s="253"/>
      <c r="U22" s="253"/>
      <c r="V22" s="253"/>
      <c r="W22" s="253"/>
      <c r="X22" s="253"/>
      <c r="Y22" s="253"/>
      <c r="Z22" s="253"/>
      <c r="AA22" s="253"/>
      <c r="AB22" s="253"/>
      <c r="AC22" s="253"/>
      <c r="AD22" s="253"/>
      <c r="AE22" s="253"/>
      <c r="AF22" s="253"/>
      <c r="AG22" s="253"/>
      <c r="AH22" s="244"/>
    </row>
    <row r="23" spans="1:34" ht="22.5" customHeight="1">
      <c r="A23" s="254"/>
      <c r="B23" s="251" t="s">
        <v>161</v>
      </c>
      <c r="C23" s="251"/>
      <c r="D23" s="251"/>
      <c r="E23" s="251"/>
      <c r="F23" s="251"/>
      <c r="G23" s="251"/>
      <c r="H23" s="251"/>
      <c r="I23" s="251"/>
      <c r="J23" s="251"/>
      <c r="K23" s="251"/>
      <c r="L23" s="252" t="s">
        <v>38</v>
      </c>
      <c r="M23" s="253" t="str">
        <f>"　"&amp;データ入力画面!F17</f>
        <v>　SRC造</v>
      </c>
      <c r="N23" s="253"/>
      <c r="O23" s="253"/>
      <c r="P23" s="253"/>
      <c r="Q23" s="253"/>
      <c r="R23" s="253"/>
      <c r="S23" s="253"/>
      <c r="T23" s="253"/>
      <c r="U23" s="253"/>
      <c r="V23" s="253"/>
      <c r="W23" s="253"/>
      <c r="X23" s="253"/>
      <c r="Y23" s="253"/>
      <c r="Z23" s="253"/>
      <c r="AA23" s="253"/>
      <c r="AB23" s="253"/>
      <c r="AC23" s="253"/>
      <c r="AD23" s="253"/>
      <c r="AE23" s="253"/>
      <c r="AF23" s="253"/>
      <c r="AG23" s="253"/>
      <c r="AH23" s="244"/>
    </row>
    <row r="24" spans="1:34" ht="22.5" customHeight="1">
      <c r="A24" s="254"/>
      <c r="B24" s="251" t="s">
        <v>177</v>
      </c>
      <c r="C24" s="251"/>
      <c r="D24" s="251"/>
      <c r="E24" s="251"/>
      <c r="F24" s="251"/>
      <c r="G24" s="251"/>
      <c r="H24" s="251"/>
      <c r="I24" s="251"/>
      <c r="J24" s="251"/>
      <c r="K24" s="251"/>
      <c r="L24" s="252" t="s">
        <v>38</v>
      </c>
      <c r="M24" s="253" t="str">
        <f>"　延べ面積　"&amp;IF(データ入力画面!F18=""," ",TEXT(データ入力画面!F18,"##0.00"))&amp;"　㎡・敷地面積　"&amp;IF(データ入力画面!F19=""," ",TEXT(データ入力画面!F19,"##0.00"))&amp;"　㎡"</f>
        <v>　延べ面積　44122.00　㎡・敷地面積　9137.63　㎡</v>
      </c>
      <c r="N24" s="253"/>
      <c r="O24" s="253"/>
      <c r="P24" s="253"/>
      <c r="Q24" s="253"/>
      <c r="R24" s="253"/>
      <c r="S24" s="253"/>
      <c r="T24" s="253"/>
      <c r="U24" s="253"/>
      <c r="V24" s="253"/>
      <c r="W24" s="253"/>
      <c r="X24" s="253"/>
      <c r="Y24" s="253"/>
      <c r="Z24" s="253"/>
      <c r="AA24" s="253"/>
      <c r="AB24" s="253"/>
      <c r="AC24" s="253"/>
      <c r="AD24" s="253"/>
      <c r="AE24" s="253"/>
      <c r="AF24" s="253"/>
      <c r="AG24" s="253"/>
      <c r="AH24" s="244"/>
    </row>
    <row r="25" spans="1:34" ht="22.5" customHeight="1">
      <c r="A25" s="255"/>
      <c r="B25" s="251" t="s">
        <v>162</v>
      </c>
      <c r="C25" s="251"/>
      <c r="D25" s="251"/>
      <c r="E25" s="251"/>
      <c r="F25" s="251"/>
      <c r="G25" s="251"/>
      <c r="H25" s="251"/>
      <c r="I25" s="251"/>
      <c r="J25" s="251"/>
      <c r="K25" s="251"/>
      <c r="L25" s="252" t="s">
        <v>38</v>
      </c>
      <c r="M25" s="253" t="str">
        <f>"　"&amp;データ入力画面!F20&amp;"　"&amp;データ入力画面!G20&amp;"　年　"&amp;データ入力画面!H20&amp;"　月"</f>
        <v>　平成　8　年　3　月</v>
      </c>
      <c r="N25" s="253"/>
      <c r="O25" s="253"/>
      <c r="P25" s="253"/>
      <c r="Q25" s="253"/>
      <c r="R25" s="253"/>
      <c r="S25" s="253"/>
      <c r="T25" s="253"/>
      <c r="U25" s="253"/>
      <c r="V25" s="253"/>
      <c r="W25" s="253"/>
      <c r="X25" s="253"/>
      <c r="Y25" s="253"/>
      <c r="Z25" s="253"/>
      <c r="AA25" s="253"/>
      <c r="AB25" s="253"/>
      <c r="AC25" s="253"/>
      <c r="AD25" s="253"/>
      <c r="AE25" s="253"/>
      <c r="AF25" s="253"/>
      <c r="AG25" s="253"/>
      <c r="AH25" s="244"/>
    </row>
    <row r="26" spans="1:34" ht="11.25" customHeight="1">
      <c r="A26" s="255"/>
      <c r="B26" s="256"/>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8"/>
    </row>
    <row r="27" spans="1:34" ht="18.75" customHeight="1">
      <c r="A27" s="242" t="s">
        <v>242</v>
      </c>
      <c r="B27" s="259"/>
      <c r="C27" s="259"/>
      <c r="D27" s="259"/>
      <c r="E27" s="259"/>
      <c r="F27" s="259"/>
      <c r="G27" s="259"/>
      <c r="H27" s="260"/>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70"/>
    </row>
    <row r="28" spans="1:34" ht="22.5" customHeight="1">
      <c r="A28" s="246"/>
      <c r="B28" s="293" t="s">
        <v>243</v>
      </c>
      <c r="C28" s="293"/>
      <c r="D28" s="293"/>
      <c r="E28" s="293"/>
      <c r="F28" s="293"/>
      <c r="G28" s="293"/>
      <c r="H28" s="293"/>
      <c r="I28" s="293"/>
      <c r="J28" s="293"/>
      <c r="K28" s="293"/>
      <c r="L28" s="252" t="s">
        <v>38</v>
      </c>
      <c r="M28" s="226"/>
      <c r="N28" s="226"/>
      <c r="O28" s="226"/>
      <c r="P28" s="226"/>
      <c r="Q28" s="226"/>
      <c r="R28" s="226"/>
      <c r="S28" s="226"/>
      <c r="T28" s="226"/>
      <c r="U28" s="226"/>
      <c r="V28" s="226"/>
      <c r="W28" s="226"/>
      <c r="X28" s="226"/>
      <c r="Y28" s="226"/>
      <c r="Z28" s="226"/>
      <c r="AA28" s="226"/>
      <c r="AB28" s="226"/>
      <c r="AC28" s="226"/>
      <c r="AD28" s="226"/>
      <c r="AE28" s="226"/>
      <c r="AF28" s="226"/>
      <c r="AG28" s="226"/>
      <c r="AH28" s="244"/>
    </row>
    <row r="29" spans="1:34" ht="22.5" customHeight="1">
      <c r="A29" s="246"/>
      <c r="B29" s="293" t="s">
        <v>244</v>
      </c>
      <c r="C29" s="293"/>
      <c r="D29" s="293"/>
      <c r="E29" s="293"/>
      <c r="F29" s="293"/>
      <c r="G29" s="293"/>
      <c r="H29" s="293"/>
      <c r="I29" s="293"/>
      <c r="J29" s="293"/>
      <c r="K29" s="293"/>
      <c r="L29" s="252" t="s">
        <v>38</v>
      </c>
      <c r="M29" s="226"/>
      <c r="N29" s="226"/>
      <c r="O29" s="226"/>
      <c r="P29" s="226"/>
      <c r="Q29" s="226"/>
      <c r="R29" s="226"/>
      <c r="S29" s="226"/>
      <c r="T29" s="226"/>
      <c r="U29" s="226"/>
      <c r="V29" s="226"/>
      <c r="W29" s="226"/>
      <c r="X29" s="226"/>
      <c r="Y29" s="226"/>
      <c r="Z29" s="226"/>
      <c r="AA29" s="226"/>
      <c r="AB29" s="226"/>
      <c r="AC29" s="226"/>
      <c r="AD29" s="226"/>
      <c r="AE29" s="226"/>
      <c r="AF29" s="226"/>
      <c r="AG29" s="226"/>
      <c r="AH29" s="244"/>
    </row>
    <row r="30" spans="1:34" ht="22.5" customHeight="1">
      <c r="A30" s="246"/>
      <c r="B30" s="293" t="s">
        <v>10</v>
      </c>
      <c r="C30" s="293"/>
      <c r="D30" s="293"/>
      <c r="E30" s="293"/>
      <c r="F30" s="293"/>
      <c r="G30" s="293"/>
      <c r="H30" s="293"/>
      <c r="I30" s="293"/>
      <c r="J30" s="293"/>
      <c r="K30" s="293"/>
      <c r="L30" s="252" t="s">
        <v>38</v>
      </c>
      <c r="M30" s="226"/>
      <c r="N30" s="226"/>
      <c r="O30" s="226"/>
      <c r="P30" s="226"/>
      <c r="Q30" s="226"/>
      <c r="R30" s="226"/>
      <c r="S30" s="226"/>
      <c r="T30" s="226"/>
      <c r="U30" s="226"/>
      <c r="V30" s="226"/>
      <c r="W30" s="226"/>
      <c r="X30" s="226"/>
      <c r="Y30" s="226"/>
      <c r="Z30" s="226"/>
      <c r="AA30" s="226"/>
      <c r="AB30" s="226"/>
      <c r="AC30" s="226"/>
      <c r="AD30" s="226"/>
      <c r="AE30" s="226"/>
      <c r="AF30" s="226"/>
      <c r="AG30" s="226"/>
      <c r="AH30" s="244"/>
    </row>
    <row r="31" spans="1:34" ht="22.5" customHeight="1">
      <c r="A31" s="246"/>
      <c r="B31" s="292" t="s">
        <v>245</v>
      </c>
      <c r="C31" s="292"/>
      <c r="D31" s="292"/>
      <c r="E31" s="292"/>
      <c r="F31" s="292"/>
      <c r="G31" s="292"/>
      <c r="H31" s="292"/>
      <c r="I31" s="292"/>
      <c r="J31" s="292"/>
      <c r="K31" s="292"/>
      <c r="L31" s="291" t="s">
        <v>38</v>
      </c>
      <c r="M31" s="289" t="s">
        <v>234</v>
      </c>
      <c r="N31" s="290" t="s">
        <v>246</v>
      </c>
      <c r="O31" s="291"/>
      <c r="P31" s="291"/>
      <c r="Q31" s="291"/>
      <c r="R31" s="291"/>
      <c r="S31" s="291"/>
      <c r="T31" s="289" t="s">
        <v>234</v>
      </c>
      <c r="U31" s="290" t="s">
        <v>247</v>
      </c>
      <c r="V31" s="291"/>
      <c r="W31" s="291"/>
      <c r="X31" s="291"/>
      <c r="Y31" s="291"/>
      <c r="Z31" s="291"/>
      <c r="AA31" s="291"/>
      <c r="AB31" s="291"/>
      <c r="AC31" s="291"/>
      <c r="AD31" s="291"/>
      <c r="AE31" s="291"/>
      <c r="AF31" s="291"/>
      <c r="AG31" s="291"/>
      <c r="AH31" s="244"/>
    </row>
    <row r="32" spans="1:34" ht="11.25" customHeight="1">
      <c r="A32" s="262"/>
      <c r="B32" s="263"/>
      <c r="C32" s="263"/>
      <c r="D32" s="263"/>
      <c r="E32" s="263"/>
      <c r="F32" s="263"/>
      <c r="G32" s="263"/>
      <c r="H32" s="264"/>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58"/>
    </row>
    <row r="33" s="245" customFormat="1" ht="11.25" customHeight="1"/>
  </sheetData>
  <sheetProtection algorithmName="SHA-512" hashValue="Pod5u5acZ+lmiccduOBnTnUkCOp26XU8JKZAq/EFN/cgne8ecTUD2gtozYKNBRA/FzXaCbsxsNMQSMd7X2sGOQ==" saltValue="T6fATsIFIMYJJj1qt3J03w==" spinCount="100000" sheet="1" objects="1" scenarios="1" insertRows="0"/>
  <mergeCells count="31">
    <mergeCell ref="W2:X2"/>
    <mergeCell ref="Y2:Z2"/>
    <mergeCell ref="AB2:AC2"/>
    <mergeCell ref="AE2:AF2"/>
    <mergeCell ref="B9:AG9"/>
    <mergeCell ref="AM11:AS11"/>
    <mergeCell ref="AB12:AF12"/>
    <mergeCell ref="L13:M13"/>
    <mergeCell ref="N13:O13"/>
    <mergeCell ref="T13:U13"/>
    <mergeCell ref="Z13:AG13"/>
    <mergeCell ref="A11:AH11"/>
    <mergeCell ref="B20:K20"/>
    <mergeCell ref="M20:AG20"/>
    <mergeCell ref="B21:K21"/>
    <mergeCell ref="M21:AG21"/>
    <mergeCell ref="B22:K22"/>
    <mergeCell ref="M22:AG22"/>
    <mergeCell ref="B23:K23"/>
    <mergeCell ref="M23:AG23"/>
    <mergeCell ref="B24:K24"/>
    <mergeCell ref="M24:AG24"/>
    <mergeCell ref="B25:K25"/>
    <mergeCell ref="M25:AG25"/>
    <mergeCell ref="B31:K31"/>
    <mergeCell ref="B28:K28"/>
    <mergeCell ref="M28:AG28"/>
    <mergeCell ref="B29:K29"/>
    <mergeCell ref="M29:AG29"/>
    <mergeCell ref="B30:K30"/>
    <mergeCell ref="M30:AG30"/>
  </mergeCells>
  <phoneticPr fontId="2"/>
  <dataValidations count="1">
    <dataValidation type="list" allowBlank="1" showInputMessage="1" showErrorMessage="1" sqref="R15 Y15 M31 T31" xr:uid="{FC3C960E-B0CA-4BB4-AD08-0F2DA92DF393}">
      <formula1>$AI$15:$AI$16</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E456-BDEB-4C3D-B877-C2C20DB4EFB8}">
  <sheetPr>
    <tabColor rgb="FFC00000"/>
  </sheetPr>
  <dimension ref="A1:AS34"/>
  <sheetViews>
    <sheetView view="pageBreakPreview" zoomScale="85" zoomScaleNormal="100" zoomScaleSheetLayoutView="85" workbookViewId="0">
      <selection activeCell="M27" sqref="M27:AG27"/>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248</v>
      </c>
      <c r="AA1" s="62"/>
      <c r="AB1" s="62"/>
      <c r="AC1" s="62"/>
      <c r="AD1" s="62"/>
      <c r="AE1" s="62"/>
      <c r="AF1" s="62"/>
      <c r="AG1" s="62"/>
    </row>
    <row r="2" spans="1:45">
      <c r="A2" s="100"/>
      <c r="B2" s="100"/>
      <c r="C2" s="100"/>
      <c r="D2" s="100"/>
      <c r="E2" s="100"/>
      <c r="F2" s="100"/>
      <c r="G2" s="100"/>
      <c r="H2" s="100"/>
      <c r="I2" s="100"/>
      <c r="J2" s="100"/>
      <c r="K2" s="100"/>
      <c r="L2" s="100"/>
      <c r="M2" s="100"/>
      <c r="N2" s="100"/>
      <c r="W2" s="192" t="s">
        <v>156</v>
      </c>
      <c r="X2" s="192"/>
      <c r="Y2" s="193">
        <f>データ入力画面!F3</f>
        <v>8</v>
      </c>
      <c r="Z2" s="193"/>
      <c r="AA2" s="76" t="s">
        <v>40</v>
      </c>
      <c r="AB2" s="193">
        <f>データ入力画面!G3</f>
        <v>4</v>
      </c>
      <c r="AC2" s="193"/>
      <c r="AD2" s="76" t="s">
        <v>157</v>
      </c>
      <c r="AE2" s="193">
        <f>データ入力画面!H3</f>
        <v>1</v>
      </c>
      <c r="AF2" s="193"/>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東京都練馬区豊玉北6-12-1</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旧耐　震男</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03-5984-1938</v>
      </c>
      <c r="W7" s="76"/>
      <c r="Y7" s="62"/>
      <c r="Z7" s="76"/>
      <c r="AC7" s="62"/>
    </row>
    <row r="8" spans="1:45" ht="15" customHeight="1">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4" t="s">
        <v>249</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21" customHeight="1">
      <c r="A11" s="199" t="s">
        <v>250</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M11" s="195"/>
      <c r="AN11" s="195"/>
      <c r="AO11" s="195"/>
      <c r="AP11" s="195"/>
      <c r="AQ11" s="195"/>
      <c r="AR11" s="195"/>
      <c r="AS11" s="195"/>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5"/>
      <c r="AC12" s="195"/>
      <c r="AD12" s="195"/>
      <c r="AE12" s="195"/>
      <c r="AF12" s="195"/>
      <c r="AG12" s="76"/>
    </row>
    <row r="13" spans="1:45">
      <c r="A13" s="76"/>
      <c r="B13" s="76"/>
      <c r="C13" s="76"/>
      <c r="D13" s="76"/>
      <c r="E13" s="76"/>
      <c r="F13" s="76"/>
      <c r="G13" s="76"/>
      <c r="H13" s="76"/>
      <c r="I13" s="76"/>
      <c r="J13" s="76"/>
      <c r="K13" s="76"/>
      <c r="L13" s="196"/>
      <c r="M13" s="196"/>
      <c r="N13" s="197"/>
      <c r="O13" s="197"/>
      <c r="P13" s="76"/>
      <c r="Q13" s="76" t="s">
        <v>169</v>
      </c>
      <c r="R13" s="80"/>
      <c r="S13" s="76"/>
      <c r="T13" s="197"/>
      <c r="U13" s="197"/>
      <c r="V13" s="76"/>
      <c r="W13" s="76"/>
      <c r="X13" s="76"/>
      <c r="Z13" s="198"/>
      <c r="AA13" s="198"/>
      <c r="AB13" s="198"/>
      <c r="AC13" s="198"/>
      <c r="AD13" s="198"/>
      <c r="AE13" s="198"/>
      <c r="AF13" s="198"/>
      <c r="AG13" s="198"/>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55" t="s">
        <v>251</v>
      </c>
      <c r="B15" s="114"/>
      <c r="C15" s="114"/>
      <c r="D15" s="114"/>
      <c r="E15" s="114"/>
      <c r="F15" s="114"/>
      <c r="G15" s="114"/>
      <c r="H15" s="114"/>
      <c r="I15" s="114"/>
      <c r="J15" s="56"/>
      <c r="K15" s="56"/>
      <c r="L15" s="56"/>
      <c r="M15" s="56"/>
      <c r="N15" s="56"/>
      <c r="O15" s="56"/>
      <c r="P15" s="56"/>
      <c r="Q15" s="115"/>
      <c r="R15" s="5" t="s">
        <v>145</v>
      </c>
      <c r="S15" s="83"/>
      <c r="T15" s="83"/>
      <c r="U15" s="83"/>
      <c r="V15" s="83"/>
      <c r="W15" s="83"/>
      <c r="X15" s="83"/>
      <c r="Y15" s="83"/>
      <c r="Z15" s="83"/>
      <c r="AA15" s="83"/>
      <c r="AB15" s="83"/>
      <c r="AC15" s="83"/>
      <c r="AD15" s="83"/>
      <c r="AE15" s="83"/>
      <c r="AF15" s="83"/>
      <c r="AG15" s="83"/>
      <c r="AH15" s="59"/>
    </row>
    <row r="16" spans="1:45" ht="22.5" customHeight="1">
      <c r="A16" s="65" t="s">
        <v>252</v>
      </c>
      <c r="B16" s="112"/>
      <c r="C16" s="112"/>
      <c r="D16" s="112"/>
      <c r="E16" s="112"/>
      <c r="F16" s="112"/>
      <c r="G16" s="112"/>
      <c r="H16" s="112"/>
      <c r="I16" s="112"/>
      <c r="J16" s="66"/>
      <c r="K16" s="66"/>
      <c r="L16" s="66"/>
      <c r="M16" s="66"/>
      <c r="N16" s="66"/>
      <c r="O16" s="66"/>
      <c r="P16" s="66"/>
      <c r="Q16" s="113"/>
      <c r="R16" s="5" t="s">
        <v>145</v>
      </c>
      <c r="S16" s="83"/>
      <c r="T16" s="83"/>
      <c r="U16" s="83"/>
      <c r="V16" s="83"/>
      <c r="W16" s="83"/>
      <c r="X16" s="83"/>
      <c r="Y16" s="83"/>
      <c r="Z16" s="83"/>
      <c r="AA16" s="83"/>
      <c r="AB16" s="83"/>
      <c r="AC16" s="83"/>
      <c r="AD16" s="83"/>
      <c r="AE16" s="83"/>
      <c r="AF16" s="83"/>
      <c r="AG16" s="83"/>
      <c r="AH16" s="59"/>
    </row>
    <row r="17" spans="1:34" ht="18.75" customHeight="1">
      <c r="A17" s="82" t="s">
        <v>150</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64"/>
    </row>
    <row r="18" spans="1:34" ht="18.75" customHeight="1">
      <c r="A18"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8" s="62"/>
      <c r="D18" s="62"/>
      <c r="E18" s="62"/>
      <c r="F18" s="62"/>
      <c r="G18" s="62"/>
      <c r="H18" s="62"/>
      <c r="I18" s="62"/>
      <c r="J18" s="62"/>
      <c r="K18" s="62"/>
      <c r="L18" s="62"/>
      <c r="M18" s="62"/>
      <c r="N18" s="62"/>
      <c r="O18" s="62"/>
      <c r="P18" s="62"/>
      <c r="Q18" s="62"/>
      <c r="R18" s="62"/>
      <c r="T18" s="62"/>
      <c r="U18" s="62"/>
      <c r="V18" s="62"/>
      <c r="W18" s="62"/>
      <c r="X18" s="62"/>
      <c r="Y18" s="62"/>
      <c r="Z18" s="62"/>
      <c r="AB18" s="62"/>
      <c r="AC18" s="62"/>
      <c r="AD18" s="62"/>
      <c r="AE18" s="62"/>
      <c r="AF18" s="62"/>
      <c r="AG18" s="62"/>
      <c r="AH18" s="64"/>
    </row>
    <row r="19" spans="1:34" ht="18.75" customHeight="1">
      <c r="A19" s="109" t="str">
        <f>"　　"&amp;IF(データ入力画面!F8="災害時医療機関等","■","□")&amp;"災害時医療機関等　"&amp;IF(データ入力画面!F8="特定建築物","■","□")&amp;"特定建築物　"&amp;IF(データ入力画面!F8="その他建築物","■","□")&amp;"その他建築物"</f>
        <v>　　□災害時医療機関等　□特定建築物　□その他建築物</v>
      </c>
      <c r="B19" s="66"/>
      <c r="C19" s="67"/>
      <c r="D19" s="66"/>
      <c r="E19" s="66"/>
      <c r="F19" s="66"/>
      <c r="G19" s="66"/>
      <c r="H19" s="66"/>
      <c r="I19" s="66"/>
      <c r="J19" s="66"/>
      <c r="K19" s="66"/>
      <c r="L19" s="66"/>
      <c r="M19" s="66"/>
      <c r="N19" s="66"/>
      <c r="O19" s="66"/>
      <c r="P19" s="66"/>
      <c r="Q19" s="66"/>
      <c r="R19" s="66"/>
      <c r="S19" s="67"/>
      <c r="T19" s="66"/>
      <c r="U19" s="66"/>
      <c r="V19" s="66"/>
      <c r="W19" s="66"/>
      <c r="X19" s="66"/>
      <c r="Y19" s="66"/>
      <c r="Z19" s="66"/>
      <c r="AA19" s="67"/>
      <c r="AB19" s="66"/>
      <c r="AC19" s="66"/>
      <c r="AD19" s="66"/>
      <c r="AE19" s="66"/>
      <c r="AF19" s="66"/>
      <c r="AG19" s="66"/>
      <c r="AH19" s="69"/>
    </row>
    <row r="20" spans="1:34" ht="18.75" customHeight="1">
      <c r="A20" s="82" t="s">
        <v>253</v>
      </c>
      <c r="B20" s="86"/>
      <c r="C20" s="87"/>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64"/>
    </row>
    <row r="21" spans="1:34" ht="18.75" customHeight="1">
      <c r="A21" s="61" t="str">
        <f>"　　"&amp;IF(データ入力画面!F9="耐震診断＋実施設計","■","□")&amp;"耐震診断＋実施設計　"&amp;IF(データ入力画面!F9="耐震診断","■","□")&amp;"耐震診断　"&amp;IF(データ入力画面!F9="実施設計","■","□")&amp;"実施設計　"&amp;IF(データ入力画面!F9="建替え設計","■","□")&amp;"建替え設計　"&amp;IF(データ入力画面!F9="耐震改修工事","■","□")&amp;"耐震改修工事"</f>
        <v>　　□耐震診断＋実施設計　■耐震診断　□実施設計　□建替え設計　□耐震改修工事</v>
      </c>
      <c r="B21" s="62"/>
      <c r="D21" s="90"/>
      <c r="E21" s="90"/>
      <c r="F21" s="90"/>
      <c r="G21" s="62"/>
      <c r="H21" s="62"/>
      <c r="I21" s="62"/>
      <c r="K21" s="62"/>
      <c r="L21" s="62"/>
      <c r="M21" s="62"/>
      <c r="N21" s="62"/>
      <c r="O21" s="62"/>
      <c r="P21" s="62"/>
      <c r="Q21" s="62"/>
      <c r="R21" s="62"/>
      <c r="S21" s="62"/>
      <c r="T21" s="62"/>
      <c r="U21" s="62"/>
      <c r="V21" s="62"/>
      <c r="Y21" s="62"/>
      <c r="Z21" s="62"/>
      <c r="AA21" s="62"/>
      <c r="AB21" s="62"/>
      <c r="AE21" s="62"/>
      <c r="AF21" s="62"/>
      <c r="AG21" s="62"/>
      <c r="AH21" s="64"/>
    </row>
    <row r="22" spans="1:34" ht="18.75" customHeight="1">
      <c r="A22" s="109" t="str">
        <f>"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□耐震改修工事（総合支援）　□除却工事　□建替え工事　□簡易補強工事</v>
      </c>
      <c r="B22" s="62"/>
      <c r="D22" s="90"/>
      <c r="E22" s="90"/>
      <c r="F22" s="90"/>
      <c r="G22" s="62"/>
      <c r="H22" s="62"/>
      <c r="I22" s="62"/>
      <c r="J22" s="62"/>
      <c r="K22" s="62"/>
      <c r="L22" s="62"/>
      <c r="M22" s="62"/>
      <c r="N22" s="62"/>
      <c r="O22" s="62"/>
      <c r="P22" s="62"/>
      <c r="Q22" s="62"/>
      <c r="R22" s="62"/>
      <c r="S22" s="62"/>
      <c r="T22" s="62"/>
      <c r="U22" s="62"/>
      <c r="V22" s="62"/>
      <c r="X22" s="62"/>
      <c r="Y22" s="62"/>
      <c r="Z22" s="62"/>
      <c r="AA22" s="62"/>
      <c r="AB22" s="62"/>
      <c r="AC22" s="62"/>
      <c r="AE22" s="62"/>
      <c r="AF22" s="62"/>
      <c r="AG22" s="62"/>
      <c r="AH22" s="69"/>
    </row>
    <row r="23" spans="1:34" ht="18.75" customHeight="1">
      <c r="A23" s="82" t="s">
        <v>149</v>
      </c>
      <c r="B23" s="86"/>
      <c r="C23" s="83"/>
      <c r="D23" s="101"/>
      <c r="E23" s="101"/>
      <c r="F23" s="101"/>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64"/>
    </row>
    <row r="24" spans="1:34" ht="23.25" customHeight="1">
      <c r="A24" s="91"/>
      <c r="B24" s="200" t="s">
        <v>19</v>
      </c>
      <c r="C24" s="200"/>
      <c r="D24" s="200"/>
      <c r="E24" s="200"/>
      <c r="F24" s="200"/>
      <c r="G24" s="200"/>
      <c r="H24" s="200"/>
      <c r="I24" s="200"/>
      <c r="J24" s="200"/>
      <c r="K24" s="200"/>
      <c r="L24" s="75" t="s">
        <v>38</v>
      </c>
      <c r="M24" s="201" t="str">
        <f>"　"&amp;データ入力画面!F10</f>
        <v>　練馬区役所本庁舎</v>
      </c>
      <c r="N24" s="201"/>
      <c r="O24" s="201"/>
      <c r="P24" s="201"/>
      <c r="Q24" s="201"/>
      <c r="R24" s="201"/>
      <c r="S24" s="201"/>
      <c r="T24" s="201"/>
      <c r="U24" s="201"/>
      <c r="V24" s="201"/>
      <c r="W24" s="201"/>
      <c r="X24" s="201"/>
      <c r="Y24" s="201"/>
      <c r="Z24" s="201"/>
      <c r="AA24" s="201"/>
      <c r="AB24" s="201"/>
      <c r="AC24" s="201"/>
      <c r="AD24" s="201"/>
      <c r="AE24" s="201"/>
      <c r="AF24" s="201"/>
      <c r="AG24" s="201"/>
      <c r="AH24" s="64"/>
    </row>
    <row r="25" spans="1:34" ht="23.25" customHeight="1">
      <c r="A25" s="92"/>
      <c r="B25" s="200" t="s">
        <v>159</v>
      </c>
      <c r="C25" s="200"/>
      <c r="D25" s="200"/>
      <c r="E25" s="200"/>
      <c r="F25" s="200"/>
      <c r="G25" s="200"/>
      <c r="H25" s="200"/>
      <c r="I25" s="200"/>
      <c r="J25" s="200"/>
      <c r="K25" s="200"/>
      <c r="L25" s="75" t="s">
        <v>38</v>
      </c>
      <c r="M25" s="201" t="str">
        <f>"　練馬区"&amp;データ入力画面!F13&amp;データ入力画面!F14&amp;"-"&amp;データ入力画面!G14&amp;"-"&amp;データ入力画面!H14</f>
        <v>　練馬区貫井3-8-4</v>
      </c>
      <c r="N25" s="201"/>
      <c r="O25" s="201"/>
      <c r="P25" s="201"/>
      <c r="Q25" s="201"/>
      <c r="R25" s="201"/>
      <c r="S25" s="201"/>
      <c r="T25" s="201"/>
      <c r="U25" s="201"/>
      <c r="V25" s="201"/>
      <c r="W25" s="201"/>
      <c r="X25" s="201"/>
      <c r="Y25" s="201"/>
      <c r="Z25" s="201"/>
      <c r="AA25" s="201"/>
      <c r="AB25" s="201"/>
      <c r="AC25" s="201"/>
      <c r="AD25" s="201"/>
      <c r="AE25" s="201"/>
      <c r="AF25" s="201"/>
      <c r="AG25" s="201"/>
      <c r="AH25" s="64"/>
    </row>
    <row r="26" spans="1:34" ht="23.25" customHeight="1">
      <c r="A26" s="92"/>
      <c r="B26" s="200" t="s">
        <v>160</v>
      </c>
      <c r="C26" s="200"/>
      <c r="D26" s="200"/>
      <c r="E26" s="200"/>
      <c r="F26" s="200"/>
      <c r="G26" s="200"/>
      <c r="H26" s="200"/>
      <c r="I26" s="200"/>
      <c r="J26" s="200"/>
      <c r="K26" s="200"/>
      <c r="L26" s="75" t="s">
        <v>38</v>
      </c>
      <c r="M26" s="201" t="str">
        <f>"　地上　"&amp;データ入力画面!F15&amp;"　階　・　地下　"&amp;データ入力画面!F16&amp;"　階"</f>
        <v>　地上　21　階　・　地下　3　階</v>
      </c>
      <c r="N26" s="201"/>
      <c r="O26" s="201"/>
      <c r="P26" s="201"/>
      <c r="Q26" s="201"/>
      <c r="R26" s="201"/>
      <c r="S26" s="201"/>
      <c r="T26" s="201"/>
      <c r="U26" s="201"/>
      <c r="V26" s="201"/>
      <c r="W26" s="201"/>
      <c r="X26" s="201"/>
      <c r="Y26" s="201"/>
      <c r="Z26" s="201"/>
      <c r="AA26" s="201"/>
      <c r="AB26" s="201"/>
      <c r="AC26" s="201"/>
      <c r="AD26" s="201"/>
      <c r="AE26" s="201"/>
      <c r="AF26" s="201"/>
      <c r="AG26" s="201"/>
      <c r="AH26" s="64"/>
    </row>
    <row r="27" spans="1:34" ht="23.25" customHeight="1">
      <c r="A27" s="92"/>
      <c r="B27" s="200" t="s">
        <v>161</v>
      </c>
      <c r="C27" s="200"/>
      <c r="D27" s="200"/>
      <c r="E27" s="200"/>
      <c r="F27" s="200"/>
      <c r="G27" s="200"/>
      <c r="H27" s="200"/>
      <c r="I27" s="200"/>
      <c r="J27" s="200"/>
      <c r="K27" s="200"/>
      <c r="L27" s="75" t="s">
        <v>38</v>
      </c>
      <c r="M27" s="201" t="str">
        <f>"　"&amp;データ入力画面!F17</f>
        <v>　SRC造</v>
      </c>
      <c r="N27" s="201"/>
      <c r="O27" s="201"/>
      <c r="P27" s="201"/>
      <c r="Q27" s="201"/>
      <c r="R27" s="201"/>
      <c r="S27" s="201"/>
      <c r="T27" s="201"/>
      <c r="U27" s="201"/>
      <c r="V27" s="201"/>
      <c r="W27" s="201"/>
      <c r="X27" s="201"/>
      <c r="Y27" s="201"/>
      <c r="Z27" s="201"/>
      <c r="AA27" s="201"/>
      <c r="AB27" s="201"/>
      <c r="AC27" s="201"/>
      <c r="AD27" s="201"/>
      <c r="AE27" s="201"/>
      <c r="AF27" s="201"/>
      <c r="AG27" s="201"/>
      <c r="AH27" s="64"/>
    </row>
    <row r="28" spans="1:34" ht="23.25" customHeight="1">
      <c r="A28" s="92"/>
      <c r="B28" s="200" t="s">
        <v>177</v>
      </c>
      <c r="C28" s="200"/>
      <c r="D28" s="200"/>
      <c r="E28" s="200"/>
      <c r="F28" s="200"/>
      <c r="G28" s="200"/>
      <c r="H28" s="200"/>
      <c r="I28" s="200"/>
      <c r="J28" s="200"/>
      <c r="K28" s="200"/>
      <c r="L28" s="75" t="s">
        <v>38</v>
      </c>
      <c r="M28" s="201" t="str">
        <f>"　延べ面積　"&amp;IF(データ入力画面!F18=""," ",TEXT(データ入力画面!F18,"##0.00"))&amp;"　㎡・敷地面積　"&amp;IF(データ入力画面!F19=""," ",TEXT(データ入力画面!F19,"##0.00"))&amp;"　㎡"</f>
        <v>　延べ面積　44122.00　㎡・敷地面積　9137.63　㎡</v>
      </c>
      <c r="N28" s="201"/>
      <c r="O28" s="201"/>
      <c r="P28" s="201"/>
      <c r="Q28" s="201"/>
      <c r="R28" s="201"/>
      <c r="S28" s="201"/>
      <c r="T28" s="201"/>
      <c r="U28" s="201"/>
      <c r="V28" s="201"/>
      <c r="W28" s="201"/>
      <c r="X28" s="201"/>
      <c r="Y28" s="201"/>
      <c r="Z28" s="201"/>
      <c r="AA28" s="201"/>
      <c r="AB28" s="201"/>
      <c r="AC28" s="201"/>
      <c r="AD28" s="201"/>
      <c r="AE28" s="201"/>
      <c r="AF28" s="201"/>
      <c r="AG28" s="201"/>
      <c r="AH28" s="64"/>
    </row>
    <row r="29" spans="1:34" ht="23.25" customHeight="1">
      <c r="A29" s="93"/>
      <c r="B29" s="200" t="s">
        <v>162</v>
      </c>
      <c r="C29" s="200"/>
      <c r="D29" s="200"/>
      <c r="E29" s="200"/>
      <c r="F29" s="200"/>
      <c r="G29" s="200"/>
      <c r="H29" s="200"/>
      <c r="I29" s="200"/>
      <c r="J29" s="200"/>
      <c r="K29" s="200"/>
      <c r="L29" s="75" t="s">
        <v>38</v>
      </c>
      <c r="M29" s="201" t="str">
        <f>"　"&amp;データ入力画面!F20&amp;"　"&amp;データ入力画面!G20&amp;"　年　"&amp;データ入力画面!H20&amp;"　月"</f>
        <v>　平成　8　年　3　月</v>
      </c>
      <c r="N29" s="201"/>
      <c r="O29" s="201"/>
      <c r="P29" s="201"/>
      <c r="Q29" s="201"/>
      <c r="R29" s="201"/>
      <c r="S29" s="201"/>
      <c r="T29" s="201"/>
      <c r="U29" s="201"/>
      <c r="V29" s="201"/>
      <c r="W29" s="201"/>
      <c r="X29" s="201"/>
      <c r="Y29" s="201"/>
      <c r="Z29" s="201"/>
      <c r="AA29" s="201"/>
      <c r="AB29" s="201"/>
      <c r="AC29" s="201"/>
      <c r="AD29" s="201"/>
      <c r="AE29" s="201"/>
      <c r="AF29" s="201"/>
      <c r="AG29" s="201"/>
      <c r="AH29" s="64"/>
    </row>
    <row r="30" spans="1:34" ht="11.25" customHeight="1">
      <c r="A30" s="107"/>
      <c r="B30" s="8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69"/>
    </row>
    <row r="31" spans="1:34" ht="18.75" customHeight="1">
      <c r="A31" s="82" t="s">
        <v>220</v>
      </c>
      <c r="B31" s="83"/>
      <c r="C31" s="83"/>
      <c r="D31" s="83"/>
      <c r="E31" s="83"/>
      <c r="F31" s="83"/>
      <c r="G31" s="83"/>
      <c r="H31" s="87"/>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84"/>
    </row>
    <row r="32" spans="1:34" ht="18.75" customHeight="1">
      <c r="A32" s="106" t="s">
        <v>254</v>
      </c>
      <c r="B32" s="66"/>
      <c r="C32" s="66"/>
      <c r="D32" s="66"/>
      <c r="E32" s="66"/>
      <c r="F32" s="66"/>
      <c r="G32" s="66"/>
      <c r="H32" s="67"/>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9"/>
    </row>
    <row r="33" spans="1:34" ht="18.75" customHeight="1">
      <c r="A33" s="65"/>
      <c r="B33" s="66"/>
      <c r="C33" s="66"/>
      <c r="D33" s="66"/>
      <c r="E33" s="66"/>
      <c r="F33" s="66"/>
      <c r="G33" s="66"/>
      <c r="H33" s="67"/>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9"/>
    </row>
    <row r="34" spans="1:34" ht="11.25" customHeight="1">
      <c r="A34" s="62"/>
      <c r="B34" s="62"/>
      <c r="C34" s="62"/>
      <c r="D34" s="62"/>
      <c r="E34" s="62"/>
      <c r="F34" s="62"/>
      <c r="G34" s="62"/>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row>
  </sheetData>
  <sheetProtection algorithmName="SHA-512" hashValue="MYZR9gJ8mchcAvGEwUfNarqwtHdQxwG6/E5dK4JBDNWifWh3QXikph9ZYNV4pIDBoMTXutvBNZ2lnwtei3APlw==" saltValue="tmtzWSPLvWJEM6L4jKjDzQ==" spinCount="100000" sheet="1" objects="1" scenarios="1" insertRows="0"/>
  <mergeCells count="24">
    <mergeCell ref="W2:X2"/>
    <mergeCell ref="Y2:Z2"/>
    <mergeCell ref="AB2:AC2"/>
    <mergeCell ref="AE2:AF2"/>
    <mergeCell ref="B9:AG9"/>
    <mergeCell ref="B24:K24"/>
    <mergeCell ref="M24:AG24"/>
    <mergeCell ref="B25:K25"/>
    <mergeCell ref="M25:AG25"/>
    <mergeCell ref="AM11:AS11"/>
    <mergeCell ref="AB12:AF12"/>
    <mergeCell ref="L13:M13"/>
    <mergeCell ref="N13:O13"/>
    <mergeCell ref="T13:U13"/>
    <mergeCell ref="Z13:AG13"/>
    <mergeCell ref="A11:AH11"/>
    <mergeCell ref="B29:K29"/>
    <mergeCell ref="M29:AG29"/>
    <mergeCell ref="B26:K26"/>
    <mergeCell ref="M26:AG26"/>
    <mergeCell ref="B27:K27"/>
    <mergeCell ref="M27:AG27"/>
    <mergeCell ref="B28:K28"/>
    <mergeCell ref="M28:AG2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データ入力画面</vt:lpstr>
      <vt:lpstr>全体設計承認申請書（第１号様式）</vt:lpstr>
      <vt:lpstr>全体設計変更承認申請書（第３号様式）</vt:lpstr>
      <vt:lpstr>助成金交付申請書（第５号様式）</vt:lpstr>
      <vt:lpstr>助成金変更申請書（第８号様式）</vt:lpstr>
      <vt:lpstr>助成金交付申請取下届（第10号様式）</vt:lpstr>
      <vt:lpstr>評定申請書（第11号様式）</vt:lpstr>
      <vt:lpstr>検査等申請書（第13号様式）</vt:lpstr>
      <vt:lpstr>実績報告書（第15号様式）</vt:lpstr>
      <vt:lpstr>助成金受領委任届（第17号様式）</vt:lpstr>
      <vt:lpstr>財産処分承認申請書（第19号様式）</vt:lpstr>
      <vt:lpstr>財産処分報告書（第20号様式）</vt:lpstr>
      <vt:lpstr>データ入力画面!Print_Area</vt:lpstr>
      <vt:lpstr>'検査等申請書（第13号様式）'!Print_Area</vt:lpstr>
      <vt:lpstr>'財産処分承認申請書（第19号様式）'!Print_Area</vt:lpstr>
      <vt:lpstr>'財産処分報告書（第20号様式）'!Print_Area</vt:lpstr>
      <vt:lpstr>'実績報告書（第15号様式）'!Print_Area</vt:lpstr>
      <vt:lpstr>'助成金交付申請取下届（第10号様式）'!Print_Area</vt:lpstr>
      <vt:lpstr>'助成金交付申請書（第５号様式）'!Print_Area</vt:lpstr>
      <vt:lpstr>'助成金受領委任届（第17号様式）'!Print_Area</vt:lpstr>
      <vt:lpstr>'助成金変更申請書（第８号様式）'!Print_Area</vt:lpstr>
      <vt:lpstr>'全体設計承認申請書（第１号様式）'!Print_Area</vt:lpstr>
      <vt:lpstr>'全体設計変更承認申請書（第３号様式）'!Print_Area</vt:lpstr>
      <vt:lpstr>'評定申請書（第11号様式）'!Print_Area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前田　大輝</cp:lastModifiedBy>
  <cp:lastPrinted>2026-03-12T01:31:09Z</cp:lastPrinted>
  <dcterms:created xsi:type="dcterms:W3CDTF">2009-02-06T08:35:00Z</dcterms:created>
  <dcterms:modified xsi:type="dcterms:W3CDTF">2026-04-16T01:49:21Z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2024-10-04T07:52:29Z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91accde7-b4f2-4429-9029-14eb6a1209cc</vt:lpwstr>
  </property>
  <property fmtid="{D5CDD505-2E9C-101B-9397-08002B2CF9AE}" pid="8" name="MSIP_Label_defa4170-0d19-0005-0004-bc88714345d2_ContentBits">
    <vt:lpwstr>0</vt:lpwstr>
  </property>
</Properties>
</file>