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FC99AFC0-8560-4086-8F89-BCAA57AE265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利用内訳表 " sheetId="17" r:id="rId1"/>
    <sheet name="（非表示）入力規制" sheetId="16" state="hidden" r:id="rId2"/>
  </sheets>
  <definedNames>
    <definedName name="_xlnm.Print_Area" localSheetId="0">'利用内訳表 '!$A$1:$AB$46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2" i="17" l="1"/>
  <c r="W42" i="17"/>
  <c r="K10" i="17"/>
  <c r="AE10" i="17" s="1"/>
  <c r="K14" i="17"/>
  <c r="M14" i="17" s="1"/>
  <c r="K13" i="17"/>
  <c r="AE13" i="17" s="1"/>
  <c r="AE14" i="17"/>
  <c r="AG14" i="17" s="1"/>
  <c r="K40" i="17"/>
  <c r="AE40" i="17" s="1"/>
  <c r="K39" i="17"/>
  <c r="AE39" i="17" s="1"/>
  <c r="AG39" i="17" s="1"/>
  <c r="K38" i="17"/>
  <c r="AE38" i="17" s="1"/>
  <c r="K37" i="17"/>
  <c r="AE37" i="17" s="1"/>
  <c r="AG37" i="17" s="1"/>
  <c r="K36" i="17"/>
  <c r="AE36" i="17" s="1"/>
  <c r="AK36" i="17" s="1"/>
  <c r="K35" i="17"/>
  <c r="AE35" i="17" s="1"/>
  <c r="K34" i="17"/>
  <c r="AE34" i="17" s="1"/>
  <c r="AG34" i="17" s="1"/>
  <c r="K33" i="17"/>
  <c r="AE33" i="17" s="1"/>
  <c r="K32" i="17"/>
  <c r="AE32" i="17" s="1"/>
  <c r="K31" i="17"/>
  <c r="AE31" i="17" s="1"/>
  <c r="AG31" i="17" s="1"/>
  <c r="K30" i="17"/>
  <c r="AE30" i="17" s="1"/>
  <c r="AK30" i="17" s="1"/>
  <c r="K29" i="17"/>
  <c r="AE29" i="17" s="1"/>
  <c r="K28" i="17"/>
  <c r="AE28" i="17" s="1"/>
  <c r="AG28" i="17" s="1"/>
  <c r="K27" i="17"/>
  <c r="AE27" i="17" s="1"/>
  <c r="K26" i="17"/>
  <c r="AE26" i="17" s="1"/>
  <c r="K25" i="17"/>
  <c r="AE25" i="17" s="1"/>
  <c r="K24" i="17"/>
  <c r="AE24" i="17" s="1"/>
  <c r="AK24" i="17" s="1"/>
  <c r="K23" i="17"/>
  <c r="AE23" i="17" s="1"/>
  <c r="K22" i="17"/>
  <c r="AE22" i="17" s="1"/>
  <c r="AG22" i="17" s="1"/>
  <c r="K21" i="17"/>
  <c r="AE21" i="17" s="1"/>
  <c r="K20" i="17"/>
  <c r="AE20" i="17" s="1"/>
  <c r="K19" i="17"/>
  <c r="AE19" i="17" s="1"/>
  <c r="K18" i="17"/>
  <c r="AE18" i="17" s="1"/>
  <c r="AK18" i="17" s="1"/>
  <c r="K17" i="17"/>
  <c r="AE17" i="17" s="1"/>
  <c r="K16" i="17"/>
  <c r="AE16" i="17" s="1"/>
  <c r="AG16" i="17" s="1"/>
  <c r="K15" i="17"/>
  <c r="AE15" i="17" s="1"/>
  <c r="K12" i="17"/>
  <c r="AE12" i="17" s="1"/>
  <c r="AK12" i="17" s="1"/>
  <c r="K11" i="17"/>
  <c r="AE11" i="17" s="1"/>
  <c r="M10" i="17" l="1"/>
  <c r="AK14" i="17"/>
  <c r="AI14" i="17"/>
  <c r="AK15" i="17"/>
  <c r="AI15" i="17"/>
  <c r="AG15" i="17"/>
  <c r="AI10" i="17"/>
  <c r="AK10" i="17"/>
  <c r="AG10" i="17"/>
  <c r="M11" i="17"/>
  <c r="AK11" i="17"/>
  <c r="AI11" i="17"/>
  <c r="AG11" i="17"/>
  <c r="M22" i="17"/>
  <c r="M34" i="17"/>
  <c r="M16" i="17"/>
  <c r="M28" i="17"/>
  <c r="M40" i="17"/>
  <c r="AI29" i="17"/>
  <c r="AG29" i="17"/>
  <c r="AK29" i="17"/>
  <c r="M23" i="17"/>
  <c r="M29" i="17"/>
  <c r="M12" i="17"/>
  <c r="M18" i="17"/>
  <c r="M24" i="17"/>
  <c r="M30" i="17"/>
  <c r="M36" i="17"/>
  <c r="M13" i="17"/>
  <c r="M19" i="17"/>
  <c r="M25" i="17"/>
  <c r="M31" i="17"/>
  <c r="M37" i="17"/>
  <c r="M20" i="17"/>
  <c r="M26" i="17"/>
  <c r="M32" i="17"/>
  <c r="M38" i="17"/>
  <c r="M15" i="17"/>
  <c r="M21" i="17"/>
  <c r="M27" i="17"/>
  <c r="M33" i="17"/>
  <c r="M39" i="17"/>
  <c r="M17" i="17"/>
  <c r="M35" i="17"/>
  <c r="AG23" i="17"/>
  <c r="AI23" i="17"/>
  <c r="AK23" i="17"/>
  <c r="AG35" i="17"/>
  <c r="AK35" i="17"/>
  <c r="AG26" i="17"/>
  <c r="AI26" i="17"/>
  <c r="AK26" i="17"/>
  <c r="AG38" i="17"/>
  <c r="AI38" i="17"/>
  <c r="AK38" i="17"/>
  <c r="AG17" i="17"/>
  <c r="AI17" i="17"/>
  <c r="AK17" i="17"/>
  <c r="AG20" i="17"/>
  <c r="AI20" i="17"/>
  <c r="AK20" i="17"/>
  <c r="AG32" i="17"/>
  <c r="AI32" i="17"/>
  <c r="AK32" i="17"/>
  <c r="AI13" i="17"/>
  <c r="AK13" i="17"/>
  <c r="AI25" i="17"/>
  <c r="AK25" i="17"/>
  <c r="AG25" i="17"/>
  <c r="AG13" i="17"/>
  <c r="AI35" i="17"/>
  <c r="AI19" i="17"/>
  <c r="AK19" i="17"/>
  <c r="AG21" i="17"/>
  <c r="AI21" i="17"/>
  <c r="AI22" i="17"/>
  <c r="AK22" i="17"/>
  <c r="AI34" i="17"/>
  <c r="AK34" i="17"/>
  <c r="AI37" i="17"/>
  <c r="AK37" i="17"/>
  <c r="AG27" i="17"/>
  <c r="AI27" i="17"/>
  <c r="AG33" i="17"/>
  <c r="AI33" i="17"/>
  <c r="AK39" i="17"/>
  <c r="AI39" i="17"/>
  <c r="AK33" i="17"/>
  <c r="AK27" i="17"/>
  <c r="AK21" i="17"/>
  <c r="AI16" i="17"/>
  <c r="AK16" i="17"/>
  <c r="AI28" i="17"/>
  <c r="AK28" i="17"/>
  <c r="AI40" i="17"/>
  <c r="AK40" i="17"/>
  <c r="AG12" i="17"/>
  <c r="AI12" i="17"/>
  <c r="AG18" i="17"/>
  <c r="AI18" i="17"/>
  <c r="AG24" i="17"/>
  <c r="AI24" i="17"/>
  <c r="AG30" i="17"/>
  <c r="AI30" i="17"/>
  <c r="AG36" i="17"/>
  <c r="AI36" i="17"/>
  <c r="AI31" i="17"/>
  <c r="AK31" i="17"/>
  <c r="AG19" i="17"/>
  <c r="AG40" i="17"/>
  <c r="I44" i="17"/>
  <c r="AL15" i="17" l="1"/>
  <c r="AN14" i="17"/>
  <c r="AR14" i="17" s="1"/>
  <c r="AL14" i="17"/>
  <c r="AP14" i="17" s="1"/>
  <c r="AN15" i="17"/>
  <c r="AR15" i="17" s="1"/>
  <c r="U15" i="17" s="1"/>
  <c r="AL10" i="17"/>
  <c r="O10" i="17" s="1"/>
  <c r="AN10" i="17"/>
  <c r="AL23" i="17"/>
  <c r="AN11" i="17"/>
  <c r="AR11" i="17" s="1"/>
  <c r="AL11" i="17"/>
  <c r="AN20" i="17"/>
  <c r="AR20" i="17" s="1"/>
  <c r="U20" i="17" s="1"/>
  <c r="AL29" i="17"/>
  <c r="O29" i="17" s="1"/>
  <c r="AL34" i="17"/>
  <c r="AN23" i="17"/>
  <c r="AR23" i="17" s="1"/>
  <c r="U23" i="17" s="1"/>
  <c r="AN22" i="17"/>
  <c r="AR22" i="17" s="1"/>
  <c r="AN29" i="17"/>
  <c r="AR29" i="17" s="1"/>
  <c r="U29" i="17" s="1"/>
  <c r="AE42" i="17"/>
  <c r="AG42" i="17" s="1"/>
  <c r="M42" i="17" s="1"/>
  <c r="AL38" i="17"/>
  <c r="AL28" i="17"/>
  <c r="AN34" i="17"/>
  <c r="AR34" i="17" s="1"/>
  <c r="U34" i="17" s="1"/>
  <c r="AL25" i="17"/>
  <c r="AL31" i="17"/>
  <c r="AL33" i="17"/>
  <c r="AN28" i="17"/>
  <c r="AR28" i="17" s="1"/>
  <c r="U28" i="17" s="1"/>
  <c r="AL16" i="17"/>
  <c r="O16" i="17" s="1"/>
  <c r="AL40" i="17"/>
  <c r="AL32" i="17"/>
  <c r="AN35" i="17"/>
  <c r="AR35" i="17" s="1"/>
  <c r="AL37" i="17"/>
  <c r="AL13" i="17"/>
  <c r="AL26" i="17"/>
  <c r="AL19" i="17"/>
  <c r="AN16" i="17"/>
  <c r="AR16" i="17" s="1"/>
  <c r="U16" i="17" s="1"/>
  <c r="AN31" i="17"/>
  <c r="AR31" i="17" s="1"/>
  <c r="U31" i="17" s="1"/>
  <c r="AL20" i="17"/>
  <c r="AL22" i="17"/>
  <c r="AN13" i="17"/>
  <c r="AR13" i="17" s="1"/>
  <c r="U13" i="17" s="1"/>
  <c r="AN26" i="17"/>
  <c r="AR26" i="17" s="1"/>
  <c r="U26" i="17" s="1"/>
  <c r="AN27" i="17"/>
  <c r="AR27" i="17" s="1"/>
  <c r="U27" i="17" s="1"/>
  <c r="AN17" i="17"/>
  <c r="AR17" i="17" s="1"/>
  <c r="U17" i="17" s="1"/>
  <c r="AL17" i="17"/>
  <c r="AN37" i="17"/>
  <c r="AR37" i="17" s="1"/>
  <c r="U37" i="17" s="1"/>
  <c r="AL35" i="17"/>
  <c r="AL21" i="17"/>
  <c r="AN32" i="17"/>
  <c r="AR32" i="17" s="1"/>
  <c r="U32" i="17" s="1"/>
  <c r="AN36" i="17"/>
  <c r="AR36" i="17" s="1"/>
  <c r="U36" i="17" s="1"/>
  <c r="AL36" i="17"/>
  <c r="AN25" i="17"/>
  <c r="AR25" i="17" s="1"/>
  <c r="U25" i="17" s="1"/>
  <c r="AN30" i="17"/>
  <c r="AR30" i="17" s="1"/>
  <c r="AL30" i="17"/>
  <c r="U14" i="17"/>
  <c r="AL24" i="17"/>
  <c r="AN24" i="17"/>
  <c r="AR24" i="17" s="1"/>
  <c r="U24" i="17" s="1"/>
  <c r="AN19" i="17"/>
  <c r="AR19" i="17" s="1"/>
  <c r="U19" i="17" s="1"/>
  <c r="AL12" i="17"/>
  <c r="O12" i="17" s="1"/>
  <c r="AN12" i="17"/>
  <c r="AN40" i="17"/>
  <c r="AR40" i="17" s="1"/>
  <c r="U40" i="17" s="1"/>
  <c r="AL27" i="17"/>
  <c r="O27" i="17" s="1"/>
  <c r="AN38" i="17"/>
  <c r="AR38" i="17" s="1"/>
  <c r="AL39" i="17"/>
  <c r="AN39" i="17"/>
  <c r="AR39" i="17" s="1"/>
  <c r="U39" i="17" s="1"/>
  <c r="AN21" i="17"/>
  <c r="AR21" i="17" s="1"/>
  <c r="AN33" i="17"/>
  <c r="AR33" i="17" s="1"/>
  <c r="AL18" i="17"/>
  <c r="AN18" i="17"/>
  <c r="AR18" i="17" s="1"/>
  <c r="U18" i="17" s="1"/>
  <c r="AP36" i="17" l="1"/>
  <c r="S36" i="17" s="1"/>
  <c r="AP30" i="17"/>
  <c r="S30" i="17" s="1"/>
  <c r="AP40" i="17"/>
  <c r="S40" i="17" s="1"/>
  <c r="AP15" i="17"/>
  <c r="S15" i="17" s="1"/>
  <c r="AP23" i="17"/>
  <c r="S23" i="17" s="1"/>
  <c r="AP26" i="17"/>
  <c r="S26" i="17" s="1"/>
  <c r="AP28" i="17"/>
  <c r="S28" i="17" s="1"/>
  <c r="AP17" i="17"/>
  <c r="S17" i="17" s="1"/>
  <c r="AP38" i="17"/>
  <c r="S38" i="17" s="1"/>
  <c r="AP10" i="17"/>
  <c r="S10" i="17" s="1"/>
  <c r="Q31" i="17"/>
  <c r="AR12" i="17"/>
  <c r="U12" i="17" s="1"/>
  <c r="Q12" i="17"/>
  <c r="AP11" i="17"/>
  <c r="S11" i="17" s="1"/>
  <c r="AP20" i="17"/>
  <c r="S20" i="17" s="1"/>
  <c r="AP39" i="17"/>
  <c r="S39" i="17" s="1"/>
  <c r="AP37" i="17"/>
  <c r="S37" i="17" s="1"/>
  <c r="AP33" i="17"/>
  <c r="S33" i="17" s="1"/>
  <c r="AP34" i="17"/>
  <c r="S34" i="17" s="1"/>
  <c r="AP35" i="17"/>
  <c r="S35" i="17" s="1"/>
  <c r="AP25" i="17"/>
  <c r="S25" i="17" s="1"/>
  <c r="Q20" i="17"/>
  <c r="O38" i="17"/>
  <c r="Q29" i="17"/>
  <c r="O40" i="17"/>
  <c r="O34" i="17"/>
  <c r="Q34" i="17"/>
  <c r="Q23" i="17"/>
  <c r="O17" i="17"/>
  <c r="Q11" i="17"/>
  <c r="AF42" i="17"/>
  <c r="K42" i="17" s="1"/>
  <c r="O33" i="17"/>
  <c r="Q36" i="17"/>
  <c r="AP27" i="17"/>
  <c r="S27" i="17" s="1"/>
  <c r="AP16" i="17"/>
  <c r="S16" i="17" s="1"/>
  <c r="S14" i="17"/>
  <c r="AP12" i="17"/>
  <c r="S12" i="17" s="1"/>
  <c r="O11" i="17"/>
  <c r="AP22" i="17"/>
  <c r="S22" i="17" s="1"/>
  <c r="Q28" i="17"/>
  <c r="Q16" i="17"/>
  <c r="Q26" i="17"/>
  <c r="AP21" i="17"/>
  <c r="S21" i="17" s="1"/>
  <c r="AP29" i="17"/>
  <c r="S29" i="17" s="1"/>
  <c r="Q17" i="17"/>
  <c r="Q27" i="17"/>
  <c r="O36" i="17"/>
  <c r="O15" i="17"/>
  <c r="Q13" i="17"/>
  <c r="AP24" i="17"/>
  <c r="S24" i="17" s="1"/>
  <c r="AP19" i="17"/>
  <c r="S19" i="17" s="1"/>
  <c r="Q40" i="17"/>
  <c r="AP32" i="17"/>
  <c r="S32" i="17" s="1"/>
  <c r="Q37" i="17"/>
  <c r="Q25" i="17"/>
  <c r="AP31" i="17"/>
  <c r="S31" i="17" s="1"/>
  <c r="AP13" i="17"/>
  <c r="S13" i="17" s="1"/>
  <c r="Q32" i="17"/>
  <c r="Q18" i="17"/>
  <c r="Q39" i="17"/>
  <c r="AR10" i="17"/>
  <c r="U10" i="17" s="1"/>
  <c r="AH42" i="17"/>
  <c r="AP18" i="17"/>
  <c r="S18" i="17" s="1"/>
  <c r="O18" i="17"/>
  <c r="Q15" i="17"/>
  <c r="Q14" i="17"/>
  <c r="O24" i="17"/>
  <c r="Q19" i="17"/>
  <c r="O30" i="17"/>
  <c r="Q24" i="17"/>
  <c r="U11" i="17"/>
  <c r="O21" i="17"/>
  <c r="O35" i="17"/>
  <c r="O19" i="17"/>
  <c r="Q30" i="17"/>
  <c r="U30" i="17"/>
  <c r="O22" i="17"/>
  <c r="Q10" i="17"/>
  <c r="Q22" i="17"/>
  <c r="U22" i="17"/>
  <c r="O14" i="17"/>
  <c r="O23" i="17"/>
  <c r="O26" i="17"/>
  <c r="O13" i="17"/>
  <c r="O25" i="17"/>
  <c r="O28" i="17"/>
  <c r="O31" i="17"/>
  <c r="U33" i="17"/>
  <c r="Q33" i="17"/>
  <c r="O20" i="17"/>
  <c r="U21" i="17"/>
  <c r="Q21" i="17"/>
  <c r="Q35" i="17"/>
  <c r="U35" i="17"/>
  <c r="U38" i="17"/>
  <c r="Q38" i="17"/>
  <c r="O39" i="17"/>
  <c r="O32" i="17"/>
  <c r="O37" i="17"/>
  <c r="AI42" i="17" l="1"/>
  <c r="AL42" i="17" s="1"/>
  <c r="AJ42" i="17"/>
  <c r="AN42" i="17" s="1"/>
  <c r="O42" i="17" l="1"/>
  <c r="Q42" i="17"/>
  <c r="AP42" i="17"/>
  <c r="AR42" i="17"/>
  <c r="U42" i="17" s="1"/>
  <c r="S42" i="17" l="1"/>
  <c r="AL44" i="17"/>
  <c r="O43" i="17" s="1"/>
  <c r="AP44" i="17"/>
  <c r="U43" i="17" s="1"/>
  <c r="Y43" i="17" l="1"/>
  <c r="R44" i="17"/>
  <c r="X44" i="17" s="1"/>
</calcChain>
</file>

<file path=xl/sharedStrings.xml><?xml version="1.0" encoding="utf-8"?>
<sst xmlns="http://schemas.openxmlformats.org/spreadsheetml/2006/main" count="637" uniqueCount="38">
  <si>
    <t>日</t>
    <rPh sb="0" eb="1">
      <t>ニチ</t>
    </rPh>
    <phoneticPr fontId="2"/>
  </si>
  <si>
    <t>円</t>
    <rPh sb="0" eb="1">
      <t>エン</t>
    </rPh>
    <phoneticPr fontId="2"/>
  </si>
  <si>
    <t>～</t>
    <phoneticPr fontId="2"/>
  </si>
  <si>
    <t>（別紙）</t>
    <rPh sb="1" eb="3">
      <t>ベッシ</t>
    </rPh>
    <phoneticPr fontId="2"/>
  </si>
  <si>
    <t>月分</t>
    <rPh sb="0" eb="2">
      <t>ガツブン</t>
    </rPh>
    <phoneticPr fontId="2"/>
  </si>
  <si>
    <t>児童名</t>
    <rPh sb="0" eb="2">
      <t>ジドウ</t>
    </rPh>
    <rPh sb="2" eb="3">
      <t>メイ</t>
    </rPh>
    <phoneticPr fontId="2"/>
  </si>
  <si>
    <t>利用時間数</t>
    <rPh sb="0" eb="2">
      <t>リヨウ</t>
    </rPh>
    <rPh sb="2" eb="4">
      <t>ジカン</t>
    </rPh>
    <rPh sb="4" eb="5">
      <t>スウ</t>
    </rPh>
    <phoneticPr fontId="2"/>
  </si>
  <si>
    <t>：</t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</si>
  <si>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</si>
  <si>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</si>
  <si>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クーポン等の
割引金額</t>
    <rPh sb="4" eb="5">
      <t>トウ</t>
    </rPh>
    <rPh sb="7" eb="9">
      <t>ワリビキ</t>
    </rPh>
    <rPh sb="9" eb="11">
      <t>キンガク</t>
    </rPh>
    <phoneticPr fontId="2"/>
  </si>
  <si>
    <t>保育料
（割引前）</t>
    <rPh sb="0" eb="3">
      <t>ホイクリョウ</t>
    </rPh>
    <rPh sb="5" eb="7">
      <t>ワリビキ</t>
    </rPh>
    <rPh sb="7" eb="8">
      <t>マエ</t>
    </rPh>
    <phoneticPr fontId="2"/>
  </si>
  <si>
    <t>合計</t>
    <rPh sb="0" eb="2">
      <t>ゴウケイ</t>
    </rPh>
    <phoneticPr fontId="2"/>
  </si>
  <si>
    <t>日中</t>
    <rPh sb="0" eb="2">
      <t>ニッチュウ</t>
    </rPh>
    <phoneticPr fontId="2"/>
  </si>
  <si>
    <t>日中利用時間数</t>
    <rPh sb="0" eb="2">
      <t>ニッチュウ</t>
    </rPh>
    <rPh sb="2" eb="4">
      <t>リヨウ</t>
    </rPh>
    <rPh sb="4" eb="6">
      <t>ジカン</t>
    </rPh>
    <rPh sb="6" eb="7">
      <t>スウ</t>
    </rPh>
    <phoneticPr fontId="2"/>
  </si>
  <si>
    <t>時間</t>
    <phoneticPr fontId="2"/>
  </si>
  <si>
    <t>補助上限額</t>
    <rPh sb="0" eb="2">
      <t>ホジョ</t>
    </rPh>
    <rPh sb="2" eb="5">
      <t>ジョウゲンガク</t>
    </rPh>
    <phoneticPr fontId="2"/>
  </si>
  <si>
    <t>備考</t>
    <rPh sb="0" eb="2">
      <t>ビコウ</t>
    </rPh>
    <phoneticPr fontId="2"/>
  </si>
  <si>
    <t>選定額</t>
    <rPh sb="0" eb="2">
      <t>センテイ</t>
    </rPh>
    <rPh sb="2" eb="3">
      <t>ガク</t>
    </rPh>
    <phoneticPr fontId="2"/>
  </si>
  <si>
    <t>夜間利用時間数</t>
    <rPh sb="0" eb="2">
      <t>ヤカン</t>
    </rPh>
    <rPh sb="2" eb="4">
      <t>リヨウ</t>
    </rPh>
    <rPh sb="4" eb="6">
      <t>ジカン</t>
    </rPh>
    <rPh sb="6" eb="7">
      <t>スウ</t>
    </rPh>
    <phoneticPr fontId="2"/>
  </si>
  <si>
    <t>時間数（7:00～22：00）
（１時間未満切り捨て）</t>
    <rPh sb="0" eb="3">
      <t>ジカンスウ</t>
    </rPh>
    <rPh sb="18" eb="20">
      <t>ジカン</t>
    </rPh>
    <rPh sb="20" eb="22">
      <t>ミマン</t>
    </rPh>
    <rPh sb="22" eb="23">
      <t>キ</t>
    </rPh>
    <rPh sb="24" eb="25">
      <t>ス</t>
    </rPh>
    <phoneticPr fontId="2"/>
  </si>
  <si>
    <t>時間数（22：00～7:00）
（１時間未満切り捨て）</t>
    <rPh sb="0" eb="3">
      <t>ジカンスウ</t>
    </rPh>
    <rPh sb="18" eb="20">
      <t>ジカン</t>
    </rPh>
    <rPh sb="20" eb="22">
      <t>ミマン</t>
    </rPh>
    <rPh sb="22" eb="23">
      <t>キ</t>
    </rPh>
    <rPh sb="24" eb="25">
      <t>ス</t>
    </rPh>
    <phoneticPr fontId="2"/>
  </si>
  <si>
    <t>申請する
利用日</t>
    <rPh sb="0" eb="2">
      <t>シンセイ</t>
    </rPh>
    <rPh sb="5" eb="7">
      <t>リヨウ</t>
    </rPh>
    <rPh sb="7" eb="8">
      <t>ビ</t>
    </rPh>
    <phoneticPr fontId="2"/>
  </si>
  <si>
    <t>練馬区記入欄</t>
    <rPh sb="0" eb="2">
      <t>ネリマ</t>
    </rPh>
    <rPh sb="2" eb="3">
      <t>ク</t>
    </rPh>
    <rPh sb="3" eb="5">
      <t>キニュウ</t>
    </rPh>
    <rPh sb="5" eb="6">
      <t>ラン</t>
    </rPh>
    <phoneticPr fontId="2"/>
  </si>
  <si>
    <t>補助対象保育料</t>
    <rPh sb="0" eb="2">
      <t>ホジョ</t>
    </rPh>
    <rPh sb="2" eb="4">
      <t>タイショウ</t>
    </rPh>
    <rPh sb="4" eb="7">
      <t>ホイクリョウ</t>
    </rPh>
    <phoneticPr fontId="2"/>
  </si>
  <si>
    <t>7:00～22：00
利用時間数</t>
    <rPh sb="11" eb="13">
      <t>リヨウ</t>
    </rPh>
    <rPh sb="13" eb="15">
      <t>ジカン</t>
    </rPh>
    <rPh sb="15" eb="16">
      <t>スウ</t>
    </rPh>
    <phoneticPr fontId="2"/>
  </si>
  <si>
    <t>22：00～7:00
利用時間数</t>
    <rPh sb="11" eb="13">
      <t>リヨウ</t>
    </rPh>
    <rPh sb="13" eb="15">
      <t>ジカン</t>
    </rPh>
    <rPh sb="15" eb="16">
      <t>スウ</t>
    </rPh>
    <phoneticPr fontId="2"/>
  </si>
  <si>
    <t>令和</t>
    <rPh sb="0" eb="2">
      <t>レイワ</t>
    </rPh>
    <phoneticPr fontId="2"/>
  </si>
  <si>
    <r>
      <t xml:space="preserve">利用時間帯
</t>
    </r>
    <r>
      <rPr>
        <sz val="8"/>
        <rFont val="HG丸ｺﾞｼｯｸM-PRO"/>
        <family val="3"/>
        <charset val="128"/>
      </rPr>
      <t>（24時間表記でご記入ください）</t>
    </r>
    <rPh sb="0" eb="2">
      <t>リヨウ</t>
    </rPh>
    <rPh sb="2" eb="5">
      <t>ジカンタイ</t>
    </rPh>
    <rPh sb="9" eb="11">
      <t>ジカン</t>
    </rPh>
    <rPh sb="11" eb="13">
      <t>ヒョウキ</t>
    </rPh>
    <rPh sb="15" eb="17">
      <t>キニュウ</t>
    </rPh>
    <phoneticPr fontId="2"/>
  </si>
  <si>
    <t>年度 ベビーシッター利用内訳表</t>
    <phoneticPr fontId="2"/>
  </si>
  <si>
    <t>　児童1人に対しベビーシッター１人による保育という基準を満たした下記の利用について、申請します。</t>
    <rPh sb="1" eb="3">
      <t>ジドウ</t>
    </rPh>
    <rPh sb="3" eb="5">
      <t>ヒトリ</t>
    </rPh>
    <rPh sb="6" eb="7">
      <t>タイ</t>
    </rPh>
    <rPh sb="16" eb="17">
      <t>ニン</t>
    </rPh>
    <rPh sb="20" eb="22">
      <t>ホイク</t>
    </rPh>
    <rPh sb="25" eb="27">
      <t>キジュン</t>
    </rPh>
    <rPh sb="28" eb="29">
      <t>ミ</t>
    </rPh>
    <rPh sb="32" eb="34">
      <t>カキ</t>
    </rPh>
    <rPh sb="35" eb="37">
      <t>リヨウ</t>
    </rPh>
    <rPh sb="42" eb="44">
      <t>シンセイ</t>
    </rPh>
    <phoneticPr fontId="2"/>
  </si>
  <si>
    <t>　なお、満たしていない場合は、保護者とベビーシッターが共同して保育を行いました。</t>
    <rPh sb="4" eb="5">
      <t>ミ</t>
    </rPh>
    <rPh sb="11" eb="13">
      <t>バアイ</t>
    </rPh>
    <rPh sb="15" eb="18">
      <t>ホゴシャ</t>
    </rPh>
    <rPh sb="27" eb="29">
      <t>キョウドウ</t>
    </rPh>
    <rPh sb="31" eb="33">
      <t>ホイク</t>
    </rPh>
    <rPh sb="34" eb="35">
      <t>オコナ</t>
    </rPh>
    <phoneticPr fontId="2"/>
  </si>
  <si>
    <t>No.</t>
    <phoneticPr fontId="2"/>
  </si>
  <si>
    <t>月合計
時間数</t>
    <rPh sb="0" eb="1">
      <t>ツキ</t>
    </rPh>
    <rPh sb="1" eb="3">
      <t>ゴウケイ</t>
    </rPh>
    <rPh sb="4" eb="7">
      <t>ジカンスウ</t>
    </rPh>
    <rPh sb="6" eb="7">
      <t>スウ</t>
    </rPh>
    <phoneticPr fontId="2"/>
  </si>
  <si>
    <t>利用月</t>
    <rPh sb="0" eb="2">
      <t>リヨウ</t>
    </rPh>
    <rPh sb="2" eb="3">
      <t>ツキ</t>
    </rPh>
    <phoneticPr fontId="2"/>
  </si>
  <si>
    <t>利用日</t>
    <rPh sb="0" eb="2">
      <t>リヨウ</t>
    </rPh>
    <rPh sb="2" eb="3">
      <t>ビ</t>
    </rPh>
    <phoneticPr fontId="2"/>
  </si>
  <si>
    <t>セル色「オレンジ部分」は、書式を「文字列」で設定</t>
    <rPh sb="2" eb="3">
      <t>ショク</t>
    </rPh>
    <rPh sb="8" eb="10">
      <t>ブブン</t>
    </rPh>
    <rPh sb="13" eb="15">
      <t>ショシキ</t>
    </rPh>
    <rPh sb="17" eb="19">
      <t>モジ</t>
    </rPh>
    <rPh sb="19" eb="20">
      <t>レツ</t>
    </rPh>
    <rPh sb="22" eb="24">
      <t>セッテイ</t>
    </rPh>
    <phoneticPr fontId="2"/>
  </si>
  <si>
    <t>セル色「緑部分」は、書式を「数値」で設定</t>
    <rPh sb="2" eb="3">
      <t>ショク</t>
    </rPh>
    <rPh sb="4" eb="5">
      <t>ミドリ</t>
    </rPh>
    <rPh sb="5" eb="7">
      <t>ブブン</t>
    </rPh>
    <rPh sb="10" eb="12">
      <t>ショシキ</t>
    </rPh>
    <rPh sb="14" eb="16">
      <t>スウチ</t>
    </rPh>
    <rPh sb="18" eb="20">
      <t>セッテイ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</si>
</sst>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00"/>
    <numFmt numFmtId="178" formatCode="0_ 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scheme val="minor"/>
    </font>
    <font>
      <sz val="10"/>
      <name val="游ゴシック"/>
      <family val="2"/>
      <scheme val="minor"/>
    </font>
    <font>
      <sz val="1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5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95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/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4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top" shrinkToFi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 applyProtection="1">
      <alignment horizontal="center" vertical="center"/>
      <protection locked="0"/>
    </xf>
    <xf numFmtId="0" fontId="11" fillId="0" borderId="2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3" fontId="0" fillId="0" borderId="0" xfId="0" applyNumberFormat="1"/>
    <xf numFmtId="177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77" fontId="5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9" fillId="0" borderId="4" xfId="0" applyFont="1" applyBorder="1" applyAlignment="1" applyProtection="1">
      <alignment horizontal="center" vertical="center"/>
      <protection locked="0"/>
    </xf>
    <xf numFmtId="49" fontId="0" fillId="4" borderId="0" xfId="0" applyNumberFormat="1" applyFill="1"/>
    <xf numFmtId="178" fontId="0" fillId="5" borderId="0" xfId="0" applyNumberFormat="1" applyFill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6" fillId="0" borderId="6" xfId="0" applyNumberFormat="1" applyFont="1" applyBorder="1" applyAlignment="1">
      <alignment horizontal="center" vertical="center" shrinkToFit="1"/>
    </xf>
    <xf numFmtId="38" fontId="6" fillId="0" borderId="8" xfId="0" applyNumberFormat="1" applyFont="1" applyBorder="1" applyAlignment="1">
      <alignment horizontal="center" vertical="center" shrinkToFit="1"/>
    </xf>
    <xf numFmtId="38" fontId="6" fillId="0" borderId="9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8" fontId="6" fillId="0" borderId="1" xfId="1" applyFont="1" applyBorder="1" applyAlignment="1" applyProtection="1">
      <alignment horizontal="center" vertical="center" shrinkToFit="1"/>
    </xf>
    <xf numFmtId="38" fontId="6" fillId="0" borderId="2" xfId="1" applyFont="1" applyBorder="1" applyAlignment="1" applyProtection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38" fontId="12" fillId="0" borderId="1" xfId="0" applyNumberFormat="1" applyFont="1" applyBorder="1" applyAlignment="1">
      <alignment horizontal="center" vertical="center" shrinkToFit="1"/>
    </xf>
    <xf numFmtId="38" fontId="12" fillId="0" borderId="2" xfId="0" applyNumberFormat="1" applyFont="1" applyBorder="1" applyAlignment="1">
      <alignment horizontal="center" vertical="center" shrinkToFit="1"/>
    </xf>
    <xf numFmtId="38" fontId="12" fillId="0" borderId="3" xfId="0" applyNumberFormat="1" applyFont="1" applyBorder="1" applyAlignment="1">
      <alignment horizontal="center" vertical="center" shrinkToFit="1"/>
    </xf>
    <xf numFmtId="38" fontId="5" fillId="3" borderId="1" xfId="1" applyFont="1" applyFill="1" applyBorder="1" applyAlignment="1" applyProtection="1">
      <alignment horizontal="right" vertical="center" shrinkToFit="1"/>
      <protection locked="0"/>
    </xf>
    <xf numFmtId="38" fontId="5" fillId="3" borderId="2" xfId="1" applyFont="1" applyFill="1" applyBorder="1" applyAlignment="1" applyProtection="1">
      <alignment horizontal="right" vertical="center" shrinkToFit="1"/>
      <protection locked="0"/>
    </xf>
    <xf numFmtId="38" fontId="5" fillId="3" borderId="4" xfId="1" applyFont="1" applyFill="1" applyBorder="1" applyAlignment="1" applyProtection="1">
      <alignment horizontal="right" vertical="center" shrinkToFit="1"/>
      <protection locked="0"/>
    </xf>
    <xf numFmtId="0" fontId="6" fillId="0" borderId="4" xfId="0" applyFont="1" applyBorder="1" applyAlignment="1">
      <alignment horizontal="center" vertical="center"/>
    </xf>
    <xf numFmtId="38" fontId="6" fillId="0" borderId="1" xfId="1" applyFont="1" applyFill="1" applyBorder="1" applyAlignment="1" applyProtection="1">
      <alignment horizontal="center" vertical="center" shrinkToFit="1"/>
    </xf>
    <xf numFmtId="38" fontId="6" fillId="0" borderId="2" xfId="1" applyFont="1" applyFill="1" applyBorder="1" applyAlignment="1" applyProtection="1">
      <alignment horizontal="center" vertical="center" shrinkToFit="1"/>
    </xf>
    <xf numFmtId="38" fontId="6" fillId="0" borderId="4" xfId="1" applyFont="1" applyFill="1" applyBorder="1" applyAlignment="1" applyProtection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left" vertical="top" shrinkToFi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29308</xdr:colOff>
      <xdr:row>0</xdr:row>
      <xdr:rowOff>17859</xdr:rowOff>
    </xdr:from>
    <xdr:to>
      <xdr:col>27</xdr:col>
      <xdr:colOff>58617</xdr:colOff>
      <xdr:row>2</xdr:row>
      <xdr:rowOff>89297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95435D-50BE-4888-B9A2-0B4EF29634D0}"/>
            </a:ext>
          </a:extLst>
        </xdr:cNvPr>
        <xdr:cNvSpPr txBox="1"/>
      </xdr:nvSpPr>
      <xdr:spPr>
        <a:xfrm>
          <a:off x="3458308" y="17859"/>
          <a:ext cx="3391634" cy="642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ja-JP" sz="6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lang="ja-JP" altLang="en-US" sz="6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留意事項</a:t>
          </a:r>
          <a:r>
            <a:rPr lang="en-US" altLang="ja-JP" sz="6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</a:p>
        <a:p>
          <a:r>
            <a:rPr lang="ja-JP" altLang="en-US" sz="6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○内訳表は児童ごとにひと月単位で作成してください（色付きの箇所についてご記入ください）。</a:t>
          </a:r>
          <a:endParaRPr lang="en-US" altLang="ja-JP" sz="65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6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○純然たる保育サービス提供単価（税込）からクーポン等による割引額を差し引いた金額が補助対象となります。</a:t>
          </a:r>
          <a:endParaRPr lang="en-US" altLang="ja-JP" sz="65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29</xdr:col>
      <xdr:colOff>69774</xdr:colOff>
      <xdr:row>1</xdr:row>
      <xdr:rowOff>121064</xdr:rowOff>
    </xdr:from>
    <xdr:to>
      <xdr:col>49</xdr:col>
      <xdr:colOff>674067</xdr:colOff>
      <xdr:row>19</xdr:row>
      <xdr:rowOff>124239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DC2ECB-1646-4638-87A7-3343213E5C6A}"/>
            </a:ext>
          </a:extLst>
        </xdr:cNvPr>
        <xdr:cNvSpPr txBox="1"/>
      </xdr:nvSpPr>
      <xdr:spPr>
        <a:xfrm>
          <a:off x="7358470" y="352977"/>
          <a:ext cx="4082988" cy="38380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2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電子</a:t>
          </a:r>
          <a:r>
            <a:rPr kumimoji="1" lang="ja-JP" altLang="ja-JP" sz="12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申請フォームで申請する場合</a:t>
          </a:r>
          <a:r>
            <a:rPr kumimoji="1" lang="ja-JP" altLang="en-US" sz="12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も作成が必要です。</a:t>
          </a:r>
          <a:endParaRPr kumimoji="1" lang="en-US" altLang="ja-JP" sz="1200" b="1">
            <a:solidFill>
              <a:srgbClr val="0070C0"/>
            </a:solidFill>
          </a:endParaRPr>
        </a:p>
        <a:p>
          <a:r>
            <a:rPr kumimoji="1" lang="ja-JP" altLang="en-US" sz="1200" b="1">
              <a:solidFill>
                <a:srgbClr val="0070C0"/>
              </a:solidFill>
            </a:rPr>
            <a:t>●黄色のセルが入力箇所です。</a:t>
          </a:r>
          <a:endParaRPr kumimoji="1" lang="en-US" altLang="ja-JP" sz="1200" b="1">
            <a:solidFill>
              <a:srgbClr val="0070C0"/>
            </a:solidFill>
          </a:endParaRPr>
        </a:p>
        <a:p>
          <a:r>
            <a:rPr kumimoji="1" lang="en-US" altLang="ja-JP" sz="1200" b="1">
              <a:solidFill>
                <a:srgbClr val="0070C0"/>
              </a:solidFill>
            </a:rPr>
            <a:t>※</a:t>
          </a:r>
          <a:r>
            <a:rPr kumimoji="1" lang="ja-JP" altLang="en-US" sz="1200" b="1">
              <a:solidFill>
                <a:srgbClr val="0070C0"/>
              </a:solidFill>
            </a:rPr>
            <a:t>プルダウン選択項目は、直接入力</a:t>
          </a:r>
          <a:r>
            <a:rPr kumimoji="1" lang="ja-JP" altLang="en-US" sz="12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することも</a:t>
          </a:r>
          <a:r>
            <a:rPr kumimoji="1" lang="ja-JP" altLang="en-US" sz="1200" b="1">
              <a:solidFill>
                <a:srgbClr val="0070C0"/>
              </a:solidFill>
            </a:rPr>
            <a:t>可能です。</a:t>
          </a:r>
          <a:endParaRPr kumimoji="1" lang="en-US" altLang="ja-JP" sz="1200" b="1">
            <a:solidFill>
              <a:srgbClr val="0070C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●「練馬区記入欄」については暫定的な数値が自動で表示されますが、区における審査を通じて金額等が変動する場合があります。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0070C0"/>
              </a:solidFill>
            </a:rPr>
            <a:t>●印刷または、「</a:t>
          </a:r>
          <a:r>
            <a:rPr kumimoji="1" lang="en-US" altLang="ja-JP" sz="1200" b="1">
              <a:solidFill>
                <a:srgbClr val="0070C0"/>
              </a:solidFill>
            </a:rPr>
            <a:t>Excel</a:t>
          </a:r>
          <a:r>
            <a:rPr kumimoji="1" lang="ja-JP" altLang="en-US" sz="1200" b="1">
              <a:solidFill>
                <a:srgbClr val="0070C0"/>
              </a:solidFill>
            </a:rPr>
            <a:t>」様式をダウンロードしてご利用ください。</a:t>
          </a:r>
          <a:endParaRPr kumimoji="1" lang="en-US" altLang="ja-JP" sz="1200" b="1">
            <a:solidFill>
              <a:srgbClr val="0070C0"/>
            </a:solidFill>
          </a:endParaRPr>
        </a:p>
        <a:p>
          <a:r>
            <a:rPr kumimoji="1" lang="ja-JP" altLang="en-US" sz="1200" b="1">
              <a:solidFill>
                <a:srgbClr val="0070C0"/>
              </a:solidFill>
            </a:rPr>
            <a:t>●「</a:t>
          </a:r>
          <a:r>
            <a:rPr kumimoji="1" lang="en-US" altLang="ja-JP" sz="1200" b="1">
              <a:solidFill>
                <a:srgbClr val="0070C0"/>
              </a:solidFill>
            </a:rPr>
            <a:t>Excel</a:t>
          </a:r>
          <a:r>
            <a:rPr kumimoji="1" lang="ja-JP" altLang="en-US" sz="1200" b="1">
              <a:solidFill>
                <a:srgbClr val="0070C0"/>
              </a:solidFill>
            </a:rPr>
            <a:t>」</a:t>
          </a:r>
          <a:r>
            <a:rPr kumimoji="1" lang="en-US" altLang="ja-JP" sz="1200" b="1">
              <a:solidFill>
                <a:srgbClr val="0070C0"/>
              </a:solidFill>
            </a:rPr>
            <a:t> </a:t>
          </a:r>
          <a:r>
            <a:rPr kumimoji="1" lang="ja-JP" altLang="en-US" sz="1200" b="1">
              <a:solidFill>
                <a:srgbClr val="0070C0"/>
              </a:solidFill>
            </a:rPr>
            <a:t>ではなく、表計算ソフトの「</a:t>
          </a:r>
          <a:r>
            <a:rPr kumimoji="1" lang="en-US" altLang="ja-JP" sz="1200" b="1">
              <a:solidFill>
                <a:srgbClr val="0070C0"/>
              </a:solidFill>
            </a:rPr>
            <a:t>Numbers</a:t>
          </a:r>
          <a:r>
            <a:rPr kumimoji="1" lang="ja-JP" altLang="en-US" sz="1200" b="1">
              <a:solidFill>
                <a:srgbClr val="0070C0"/>
              </a:solidFill>
            </a:rPr>
            <a:t>」により作成する場合は、拡張子を</a:t>
          </a:r>
          <a:r>
            <a:rPr kumimoji="1" lang="en-US" altLang="ja-JP" sz="1200" b="1">
              <a:solidFill>
                <a:srgbClr val="0070C0"/>
              </a:solidFill>
            </a:rPr>
            <a:t>pdf</a:t>
          </a:r>
          <a:r>
            <a:rPr kumimoji="1" lang="ja-JP" altLang="en-US" sz="1200" b="1">
              <a:solidFill>
                <a:srgbClr val="0070C0"/>
              </a:solidFill>
            </a:rPr>
            <a:t>として保存することにより、電子申請フォームからの添付（アップロード）が可能です。</a:t>
          </a:r>
          <a:endParaRPr kumimoji="1" lang="en-US" altLang="ja-JP" sz="1200" b="1">
            <a:solidFill>
              <a:srgbClr val="0070C0"/>
            </a:solidFill>
          </a:endParaRPr>
        </a:p>
        <a:p>
          <a:endParaRPr kumimoji="1" lang="en-US" altLang="ja-JP" sz="1200" b="1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8B10-F975-4A8F-A9E4-E78691AB3DCA}">
  <sheetPr>
    <tabColor rgb="FFFFFF00"/>
    <pageSetUpPr fitToPage="1"/>
  </sheetPr>
  <dimension ref="A1:AT87"/>
  <sheetViews>
    <sheetView showGridLines="0" tabSelected="1" view="pageBreakPreview" zoomScale="115" zoomScaleNormal="96" zoomScaleSheetLayoutView="115" workbookViewId="0">
      <selection activeCell="D7" sqref="D7:O7"/>
    </sheetView>
  </sheetViews>
  <sheetFormatPr defaultColWidth="9" defaultRowHeight="18" x14ac:dyDescent="0.55000000000000004"/>
  <cols>
    <col min="1" max="1" width="4" style="6" bestFit="1" customWidth="1"/>
    <col min="2" max="2" width="5.33203125" style="6" customWidth="1"/>
    <col min="3" max="3" width="3.58203125" style="6" customWidth="1"/>
    <col min="4" max="4" width="4.5" style="6" customWidth="1"/>
    <col min="5" max="5" width="1.83203125" style="9" customWidth="1"/>
    <col min="6" max="6" width="4" style="6" customWidth="1"/>
    <col min="7" max="7" width="3.08203125" style="9" customWidth="1"/>
    <col min="8" max="8" width="4" style="6" customWidth="1"/>
    <col min="9" max="9" width="1.83203125" style="9" customWidth="1"/>
    <col min="10" max="10" width="4" style="6" customWidth="1"/>
    <col min="11" max="11" width="5" style="6" hidden="1" customWidth="1"/>
    <col min="12" max="12" width="5.75" style="9" hidden="1" customWidth="1"/>
    <col min="13" max="13" width="3.5" style="6" hidden="1" customWidth="1"/>
    <col min="14" max="14" width="3.83203125" style="9" hidden="1" customWidth="1"/>
    <col min="15" max="15" width="4" style="6" customWidth="1"/>
    <col min="16" max="16" width="5.5" style="9" customWidth="1"/>
    <col min="17" max="17" width="4" style="6" customWidth="1"/>
    <col min="18" max="18" width="3.58203125" style="9" customWidth="1"/>
    <col min="19" max="19" width="4" style="6" customWidth="1"/>
    <col min="20" max="20" width="5.5" style="9" customWidth="1"/>
    <col min="21" max="21" width="4" style="6" customWidth="1"/>
    <col min="22" max="22" width="3.58203125" style="9" customWidth="1"/>
    <col min="23" max="23" width="4.08203125" style="6" customWidth="1"/>
    <col min="24" max="24" width="4.08203125" style="9" customWidth="1"/>
    <col min="25" max="25" width="2.83203125" style="6" customWidth="1"/>
    <col min="26" max="26" width="4.08203125" style="9" customWidth="1"/>
    <col min="27" max="27" width="4.08203125" style="6" customWidth="1"/>
    <col min="28" max="29" width="2.83203125" style="9" customWidth="1"/>
    <col min="30" max="30" width="9.08203125" style="9" customWidth="1"/>
    <col min="31" max="44" width="5.58203125" style="9" hidden="1" customWidth="1"/>
    <col min="45" max="45" width="5.58203125" style="5" hidden="1" customWidth="1"/>
    <col min="46" max="53" width="9.08203125" style="6" customWidth="1"/>
    <col min="54" max="16384" width="9" style="6"/>
  </cols>
  <sheetData>
    <row r="1" spans="1:46" x14ac:dyDescent="0.55000000000000004">
      <c r="B1" s="1" t="s">
        <v>3</v>
      </c>
      <c r="C1" s="2"/>
      <c r="D1" s="2"/>
      <c r="E1" s="3"/>
      <c r="F1" s="2"/>
      <c r="G1" s="3"/>
      <c r="H1" s="2"/>
      <c r="I1" s="3"/>
      <c r="J1" s="2"/>
      <c r="K1" s="2"/>
      <c r="L1" s="3"/>
      <c r="M1" s="2"/>
      <c r="N1" s="3"/>
      <c r="O1" s="2"/>
      <c r="P1" s="3"/>
      <c r="Q1" s="2"/>
      <c r="R1" s="3"/>
      <c r="S1" s="2"/>
      <c r="T1" s="3"/>
      <c r="U1" s="2"/>
      <c r="V1" s="3"/>
      <c r="W1" s="2"/>
      <c r="X1" s="3"/>
      <c r="Y1" s="2"/>
      <c r="Z1" s="3"/>
      <c r="AA1" s="2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6" ht="26.25" customHeight="1" x14ac:dyDescent="0.55000000000000004">
      <c r="B2" s="7" t="s">
        <v>27</v>
      </c>
      <c r="C2" s="4">
        <v>8</v>
      </c>
      <c r="D2" s="7" t="s">
        <v>29</v>
      </c>
      <c r="E2" s="8"/>
      <c r="F2" s="8"/>
      <c r="G2" s="8"/>
      <c r="H2" s="8"/>
      <c r="I2" s="8"/>
      <c r="J2" s="8"/>
      <c r="K2" s="8"/>
      <c r="L2" s="8"/>
      <c r="M2" s="8"/>
      <c r="N2" s="6"/>
      <c r="O2" s="8"/>
      <c r="P2" s="8"/>
      <c r="Q2" s="8"/>
      <c r="R2" s="6"/>
      <c r="S2" s="8"/>
      <c r="T2" s="8"/>
      <c r="U2" s="8"/>
      <c r="V2" s="6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2"/>
      <c r="AT2" s="2"/>
    </row>
    <row r="3" spans="1:46" ht="8.25" customHeight="1" x14ac:dyDescent="0.55000000000000004">
      <c r="B3" s="7"/>
      <c r="C3" s="35"/>
      <c r="D3" s="7"/>
      <c r="E3" s="8"/>
      <c r="F3" s="8"/>
      <c r="G3" s="8"/>
      <c r="H3" s="8"/>
      <c r="I3" s="8"/>
      <c r="J3" s="8"/>
      <c r="K3" s="8"/>
      <c r="L3" s="8"/>
      <c r="M3" s="8"/>
      <c r="N3" s="6"/>
      <c r="O3" s="8"/>
      <c r="P3" s="8"/>
      <c r="Q3" s="8"/>
      <c r="R3" s="6"/>
      <c r="S3" s="8"/>
      <c r="T3" s="8"/>
      <c r="U3" s="8"/>
      <c r="V3" s="6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2"/>
      <c r="AT3" s="2"/>
    </row>
    <row r="4" spans="1:46" ht="16.5" customHeight="1" x14ac:dyDescent="0.55000000000000004">
      <c r="B4" s="34" t="s">
        <v>30</v>
      </c>
      <c r="C4" s="2"/>
      <c r="D4" s="2"/>
      <c r="E4" s="3"/>
      <c r="F4" s="2"/>
      <c r="G4" s="3"/>
      <c r="H4" s="2"/>
      <c r="I4" s="3"/>
      <c r="J4" s="2"/>
      <c r="K4" s="2"/>
      <c r="L4" s="3"/>
      <c r="M4" s="2"/>
      <c r="N4" s="3"/>
      <c r="O4" s="2"/>
      <c r="P4" s="3"/>
      <c r="Q4" s="2"/>
      <c r="R4" s="3"/>
      <c r="S4" s="2"/>
      <c r="T4" s="3"/>
      <c r="U4" s="2"/>
      <c r="V4" s="3"/>
      <c r="W4" s="2"/>
      <c r="X4" s="3"/>
      <c r="Y4" s="2"/>
      <c r="Z4" s="3"/>
      <c r="AA4" s="2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6" ht="16.5" customHeight="1" x14ac:dyDescent="0.55000000000000004">
      <c r="B5" s="34" t="s">
        <v>31</v>
      </c>
      <c r="C5" s="2"/>
      <c r="D5" s="2"/>
      <c r="E5" s="3"/>
      <c r="F5" s="2"/>
      <c r="G5" s="3"/>
      <c r="H5" s="2"/>
      <c r="I5" s="3"/>
      <c r="J5" s="2"/>
      <c r="K5" s="2"/>
      <c r="L5" s="3"/>
      <c r="M5" s="3"/>
      <c r="N5" s="10"/>
      <c r="O5" s="2"/>
      <c r="P5" s="3"/>
      <c r="Q5" s="3"/>
      <c r="R5" s="10"/>
      <c r="S5" s="2"/>
      <c r="T5" s="3"/>
      <c r="U5" s="3"/>
      <c r="V5" s="10"/>
      <c r="W5" s="3"/>
      <c r="X5" s="2"/>
      <c r="Y5" s="3"/>
      <c r="Z5" s="2"/>
      <c r="AA5" s="3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6"/>
    </row>
    <row r="6" spans="1:46" ht="8.25" customHeight="1" x14ac:dyDescent="0.55000000000000004">
      <c r="B6" s="2"/>
      <c r="C6" s="2"/>
      <c r="D6" s="2"/>
      <c r="E6" s="3"/>
      <c r="F6" s="2"/>
      <c r="G6" s="3"/>
      <c r="H6" s="2"/>
      <c r="I6" s="3"/>
      <c r="J6" s="2"/>
      <c r="K6" s="2"/>
      <c r="L6" s="3"/>
      <c r="M6" s="3"/>
      <c r="N6" s="10"/>
      <c r="O6" s="2"/>
      <c r="P6" s="3"/>
      <c r="Q6" s="3"/>
      <c r="R6" s="10"/>
      <c r="S6" s="2"/>
      <c r="T6" s="3"/>
      <c r="U6" s="3"/>
      <c r="V6" s="10"/>
      <c r="W6" s="3"/>
      <c r="X6" s="2"/>
      <c r="Y6" s="3"/>
      <c r="Z6" s="2"/>
      <c r="AA6" s="3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6"/>
    </row>
    <row r="7" spans="1:46" ht="18" customHeight="1" x14ac:dyDescent="0.55000000000000004">
      <c r="B7" s="83" t="s">
        <v>5</v>
      </c>
      <c r="C7" s="83"/>
      <c r="D7" s="84"/>
      <c r="E7" s="85"/>
      <c r="F7" s="85"/>
      <c r="G7" s="85"/>
      <c r="H7" s="85"/>
      <c r="I7" s="85"/>
      <c r="J7" s="85"/>
      <c r="K7" s="85"/>
      <c r="L7" s="85"/>
      <c r="M7" s="85"/>
      <c r="N7" s="85"/>
      <c r="O7" s="86"/>
      <c r="P7" s="2"/>
      <c r="Q7" s="87"/>
      <c r="R7" s="88"/>
      <c r="S7" s="11" t="s">
        <v>4</v>
      </c>
      <c r="T7" s="3"/>
      <c r="U7" s="2"/>
      <c r="V7" s="3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6"/>
      <c r="AL7" s="6"/>
      <c r="AM7" s="6"/>
      <c r="AN7" s="6"/>
      <c r="AO7" s="6"/>
      <c r="AP7" s="6"/>
      <c r="AQ7" s="6"/>
      <c r="AR7" s="6"/>
      <c r="AS7" s="6"/>
    </row>
    <row r="8" spans="1:46" s="5" customFormat="1" ht="8.25" customHeight="1" x14ac:dyDescent="0.55000000000000004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2"/>
      <c r="AA8" s="3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T8" s="6"/>
    </row>
    <row r="9" spans="1:46" s="5" customFormat="1" ht="36.75" customHeight="1" x14ac:dyDescent="0.55000000000000004">
      <c r="A9" s="25" t="s">
        <v>32</v>
      </c>
      <c r="B9" s="90" t="s">
        <v>22</v>
      </c>
      <c r="C9" s="50"/>
      <c r="D9" s="91" t="s">
        <v>28</v>
      </c>
      <c r="E9" s="92"/>
      <c r="F9" s="92"/>
      <c r="G9" s="92"/>
      <c r="H9" s="92"/>
      <c r="I9" s="92"/>
      <c r="J9" s="92"/>
      <c r="K9" s="49" t="s">
        <v>6</v>
      </c>
      <c r="L9" s="50"/>
      <c r="M9" s="50"/>
      <c r="N9" s="50"/>
      <c r="O9" s="90" t="s">
        <v>25</v>
      </c>
      <c r="P9" s="50"/>
      <c r="Q9" s="50"/>
      <c r="R9" s="50"/>
      <c r="S9" s="90" t="s">
        <v>26</v>
      </c>
      <c r="T9" s="50"/>
      <c r="U9" s="50"/>
      <c r="V9" s="50"/>
      <c r="W9" s="90" t="s">
        <v>11</v>
      </c>
      <c r="X9" s="93"/>
      <c r="Y9" s="94"/>
      <c r="Z9" s="81" t="s">
        <v>10</v>
      </c>
      <c r="AA9" s="82"/>
      <c r="AB9" s="82"/>
      <c r="AC9" s="4"/>
      <c r="AD9" s="4"/>
      <c r="AE9" s="49" t="s">
        <v>13</v>
      </c>
      <c r="AF9" s="50"/>
      <c r="AG9" s="50"/>
      <c r="AH9" s="50"/>
      <c r="AI9" s="50"/>
      <c r="AJ9" s="50"/>
      <c r="AK9" s="51"/>
      <c r="AL9" s="49" t="s">
        <v>14</v>
      </c>
      <c r="AM9" s="50"/>
      <c r="AN9" s="50"/>
      <c r="AO9" s="51"/>
      <c r="AP9" s="49" t="s">
        <v>19</v>
      </c>
      <c r="AQ9" s="50"/>
      <c r="AR9" s="50"/>
      <c r="AS9" s="51"/>
      <c r="AT9" s="6"/>
    </row>
    <row r="10" spans="1:46" s="5" customFormat="1" ht="16.5" customHeight="1" x14ac:dyDescent="0.55000000000000004">
      <c r="A10" s="46">
        <v>1</v>
      </c>
      <c r="B10" s="31"/>
      <c r="C10" s="41" t="s">
        <v>0</v>
      </c>
      <c r="D10" s="31"/>
      <c r="E10" s="41" t="s">
        <v>7</v>
      </c>
      <c r="F10" s="40"/>
      <c r="G10" s="41" t="s">
        <v>2</v>
      </c>
      <c r="H10" s="32"/>
      <c r="I10" s="41" t="s">
        <v>7</v>
      </c>
      <c r="J10" s="43"/>
      <c r="K10" s="12" t="str">
        <f>IF(OR(ISBLANK(D10),ISBLANK(F10),ISBLANK(H10),ISBLANK(J10)),"",IF(IF(J10-F10&lt;0,H10-D10-1,H10-D10)&lt;0,"エラー",IF(J10-F10&lt;0,H10-D10-1,H10-D10)))</f>
        <v/>
      </c>
      <c r="L10" s="13" t="s">
        <v>8</v>
      </c>
      <c r="M10" s="13" t="str">
        <f>IF(OR(ISBLANK(D10),ISBLANK(F10),ISBLANK(H10),ISBLANK(J10)),"",IF(K10="エラー","エラー",IF(J10-F10&lt;0,J10-F10+60,J10-F10)))</f>
        <v/>
      </c>
      <c r="N10" s="33" t="s">
        <v>9</v>
      </c>
      <c r="O10" s="12" t="str">
        <f t="shared" ref="O10:O40" si="0">AL10</f>
        <v/>
      </c>
      <c r="P10" s="13" t="s">
        <v>8</v>
      </c>
      <c r="Q10" s="13" t="str">
        <f t="shared" ref="Q10:Q40" si="1">AN10</f>
        <v/>
      </c>
      <c r="R10" s="33" t="s">
        <v>9</v>
      </c>
      <c r="S10" s="12" t="str">
        <f t="shared" ref="S10:S40" si="2">AP10</f>
        <v/>
      </c>
      <c r="T10" s="13" t="s">
        <v>8</v>
      </c>
      <c r="U10" s="13" t="str">
        <f t="shared" ref="U10:U40" si="3">AR10</f>
        <v/>
      </c>
      <c r="V10" s="33" t="s">
        <v>9</v>
      </c>
      <c r="W10" s="64"/>
      <c r="X10" s="65"/>
      <c r="Y10" s="42" t="s">
        <v>1</v>
      </c>
      <c r="Z10" s="66"/>
      <c r="AA10" s="64"/>
      <c r="AB10" s="42" t="s">
        <v>1</v>
      </c>
      <c r="AC10" s="3"/>
      <c r="AD10" s="4"/>
      <c r="AE10" s="15" t="str">
        <f>IF(K10="","",IF(H10&lt;7,"0",IF(D10&gt;22,0,IF(D10&lt;7,7,D10))))</f>
        <v/>
      </c>
      <c r="AF10" s="13" t="s">
        <v>7</v>
      </c>
      <c r="AG10" s="16" t="str">
        <f>IF(AE10="","",IF(D10&gt;21,0,IF(D10&lt;7,0,F10)))</f>
        <v/>
      </c>
      <c r="AH10" s="13" t="s">
        <v>2</v>
      </c>
      <c r="AI10" s="16" t="str">
        <f>IF(AE10="","",IF(D10&gt;22,"",IF(H10&gt;22,22,IF(H10&lt;7,0,H10))))</f>
        <v/>
      </c>
      <c r="AJ10" s="13" t="s">
        <v>7</v>
      </c>
      <c r="AK10" s="16" t="str">
        <f>IF(AE10="","",IF(H10&gt;21,0,IF(H10&lt;7,0,J10)))</f>
        <v/>
      </c>
      <c r="AL10" s="17" t="str">
        <f>IFERROR(IF(OR(ISBLANK(AE10),ISBLANK(AG10),ISBLANK(AI10),ISBLANK(AK10)),"",IF(AK10-AG10&lt;0,AI10-AE10-1,AI10-AE10)),"")</f>
        <v/>
      </c>
      <c r="AM10" s="13" t="s">
        <v>8</v>
      </c>
      <c r="AN10" s="18" t="str">
        <f>IFERROR(IF(OR(ISBLANK(AE10),ISBLANK(AG10),ISBLANK(AI10),ISBLANK(AK10)),"",IF(AK10-AG10&lt;0,AK10-AG10+60,AK10-AG10)),"")</f>
        <v/>
      </c>
      <c r="AO10" s="33" t="s">
        <v>9</v>
      </c>
      <c r="AP10" s="17" t="str">
        <f>IF(AL10="",K10,IFERROR(IF(M10-AN10&lt;0,K10-AL10-1,K10-AL10),""))</f>
        <v/>
      </c>
      <c r="AQ10" s="13" t="s">
        <v>8</v>
      </c>
      <c r="AR10" s="18" t="str">
        <f t="shared" ref="AR10:AR40" si="4">IF(AN10="",M10,IFERROR(IF(M10-AN10&lt;0,M10-AN10+60,M10-AN10),""))</f>
        <v/>
      </c>
      <c r="AS10" s="14" t="s">
        <v>9</v>
      </c>
      <c r="AT10" s="6"/>
    </row>
    <row r="11" spans="1:46" s="5" customFormat="1" ht="16.5" customHeight="1" x14ac:dyDescent="0.55000000000000004">
      <c r="A11" s="46">
        <v>2</v>
      </c>
      <c r="B11" s="31"/>
      <c r="C11" s="41" t="s">
        <v>0</v>
      </c>
      <c r="D11" s="31"/>
      <c r="E11" s="41" t="s">
        <v>7</v>
      </c>
      <c r="F11" s="40"/>
      <c r="G11" s="41" t="s">
        <v>2</v>
      </c>
      <c r="H11" s="32"/>
      <c r="I11" s="41" t="s">
        <v>7</v>
      </c>
      <c r="J11" s="43"/>
      <c r="K11" s="12" t="str">
        <f t="shared" ref="K11:K40" si="5">IF(OR(ISBLANK(D11),ISBLANK(F11),ISBLANK(H11),ISBLANK(J11)),"",IF(IF(J11-F11&lt;0,H11-D11-1,H11-D11)&lt;0,"エラー",IF(J11-F11&lt;0,H11-D11-1,H11-D11)))</f>
        <v/>
      </c>
      <c r="L11" s="13" t="s">
        <v>8</v>
      </c>
      <c r="M11" s="13" t="str">
        <f>IF(OR(ISBLANK(D11),ISBLANK(F11),ISBLANK(H11),ISBLANK(J11)),"",IF(K11="エラー","エラー",IF(J11-F11&lt;0,J11-F11+60,J11-F11)))</f>
        <v/>
      </c>
      <c r="N11" s="33" t="s">
        <v>9</v>
      </c>
      <c r="O11" s="12" t="str">
        <f t="shared" si="0"/>
        <v/>
      </c>
      <c r="P11" s="13" t="s">
        <v>8</v>
      </c>
      <c r="Q11" s="13" t="str">
        <f t="shared" si="1"/>
        <v/>
      </c>
      <c r="R11" s="33" t="s">
        <v>9</v>
      </c>
      <c r="S11" s="12" t="str">
        <f t="shared" si="2"/>
        <v/>
      </c>
      <c r="T11" s="13" t="s">
        <v>8</v>
      </c>
      <c r="U11" s="13" t="str">
        <f t="shared" si="3"/>
        <v/>
      </c>
      <c r="V11" s="33" t="s">
        <v>9</v>
      </c>
      <c r="W11" s="64"/>
      <c r="X11" s="65"/>
      <c r="Y11" s="42" t="s">
        <v>1</v>
      </c>
      <c r="Z11" s="66"/>
      <c r="AA11" s="64"/>
      <c r="AB11" s="42" t="s">
        <v>1</v>
      </c>
      <c r="AC11" s="3"/>
      <c r="AD11" s="4"/>
      <c r="AE11" s="15" t="str">
        <f>IF(K11="","",IF(H11&lt;7,"0",IF(D11&gt;22,0,IF(D11&lt;7,7,D11))))</f>
        <v/>
      </c>
      <c r="AF11" s="13" t="s">
        <v>7</v>
      </c>
      <c r="AG11" s="16" t="str">
        <f>IF(AE11="","",IF(D11&gt;21,0,IF(D11&lt;7,0,F11)))</f>
        <v/>
      </c>
      <c r="AH11" s="13" t="s">
        <v>2</v>
      </c>
      <c r="AI11" s="16" t="str">
        <f>IF(AE11="","",IF(D11&gt;22,"",IF(H11&gt;22,22,IF(H11&lt;7,0,H11))))</f>
        <v/>
      </c>
      <c r="AJ11" s="13" t="s">
        <v>7</v>
      </c>
      <c r="AK11" s="16" t="str">
        <f>IF(AE11="","",IF(H11&gt;21,0,IF(H11&lt;7,0,J11)))</f>
        <v/>
      </c>
      <c r="AL11" s="17" t="str">
        <f>IFERROR(IF(OR(ISBLANK(AE11),ISBLANK(AG11),ISBLANK(AI11),ISBLANK(AK11)),"",IF(AK11-AG11&lt;0,AI11-AE11-1,AI11-AE11)),"")</f>
        <v/>
      </c>
      <c r="AM11" s="13" t="s">
        <v>8</v>
      </c>
      <c r="AN11" s="18" t="str">
        <f>IFERROR(IF(OR(ISBLANK(AE11),ISBLANK(AG11),ISBLANK(AI11),ISBLANK(AK11)),"",IF(AK11-AG11&lt;0,AK11-AG11+60,AK11-AG11)),"")</f>
        <v/>
      </c>
      <c r="AO11" s="33" t="s">
        <v>9</v>
      </c>
      <c r="AP11" s="17" t="str">
        <f>IF(AL11="",K11,IFERROR(IF(M11-AN11&lt;0,K11-AL11-1,K11-AL11),""))</f>
        <v/>
      </c>
      <c r="AQ11" s="13" t="s">
        <v>8</v>
      </c>
      <c r="AR11" s="18" t="str">
        <f>IF(AN11="",M11,IFERROR(IF(M11-AN11&lt;0,M11-AN11+60,M11-AN11),""))</f>
        <v/>
      </c>
      <c r="AS11" s="14" t="s">
        <v>9</v>
      </c>
      <c r="AT11" s="6"/>
    </row>
    <row r="12" spans="1:46" s="5" customFormat="1" ht="16.5" customHeight="1" x14ac:dyDescent="0.55000000000000004">
      <c r="A12" s="46">
        <v>3</v>
      </c>
      <c r="B12" s="31"/>
      <c r="C12" s="41" t="s">
        <v>0</v>
      </c>
      <c r="D12" s="31"/>
      <c r="E12" s="41" t="s">
        <v>7</v>
      </c>
      <c r="F12" s="40"/>
      <c r="G12" s="41" t="s">
        <v>2</v>
      </c>
      <c r="H12" s="32"/>
      <c r="I12" s="41" t="s">
        <v>7</v>
      </c>
      <c r="J12" s="43"/>
      <c r="K12" s="12" t="str">
        <f t="shared" si="5"/>
        <v/>
      </c>
      <c r="L12" s="13" t="s">
        <v>8</v>
      </c>
      <c r="M12" s="13" t="str">
        <f t="shared" ref="M12:M40" si="6">IF(OR(ISBLANK(D12),ISBLANK(F12),ISBLANK(H12),ISBLANK(J12)),"",IF(K12="エラー","エラー",IF(J12-F12&lt;0,J12-F12+60,J12-F12)))</f>
        <v/>
      </c>
      <c r="N12" s="33" t="s">
        <v>9</v>
      </c>
      <c r="O12" s="12" t="str">
        <f t="shared" si="0"/>
        <v/>
      </c>
      <c r="P12" s="13" t="s">
        <v>8</v>
      </c>
      <c r="Q12" s="13" t="str">
        <f t="shared" si="1"/>
        <v/>
      </c>
      <c r="R12" s="33" t="s">
        <v>9</v>
      </c>
      <c r="S12" s="12" t="str">
        <f t="shared" si="2"/>
        <v/>
      </c>
      <c r="T12" s="13" t="s">
        <v>8</v>
      </c>
      <c r="U12" s="13" t="str">
        <f t="shared" si="3"/>
        <v/>
      </c>
      <c r="V12" s="33" t="s">
        <v>9</v>
      </c>
      <c r="W12" s="64"/>
      <c r="X12" s="65"/>
      <c r="Y12" s="42" t="s">
        <v>1</v>
      </c>
      <c r="Z12" s="66"/>
      <c r="AA12" s="64"/>
      <c r="AB12" s="42" t="s">
        <v>1</v>
      </c>
      <c r="AC12" s="3"/>
      <c r="AD12" s="4"/>
      <c r="AE12" s="15" t="str">
        <f t="shared" ref="AE12" si="7">IF(K12="","",IF(H12&lt;7,"0",IF(D12&gt;22,0,IF(D12&lt;7,7,D12))))</f>
        <v/>
      </c>
      <c r="AF12" s="13" t="s">
        <v>7</v>
      </c>
      <c r="AG12" s="16" t="str">
        <f t="shared" ref="AG12:AG40" si="8">IF(AE12="","",IF(D12&gt;21,0,IF(D12&lt;7,0,F12)))</f>
        <v/>
      </c>
      <c r="AH12" s="13" t="s">
        <v>2</v>
      </c>
      <c r="AI12" s="16" t="str">
        <f t="shared" ref="AI12:AI40" si="9">IF(AE12="","",IF(D12&gt;22,"",IF(H12&gt;22,22,IF(H12&lt;7,0,H12))))</f>
        <v/>
      </c>
      <c r="AJ12" s="13" t="s">
        <v>7</v>
      </c>
      <c r="AK12" s="16" t="str">
        <f t="shared" ref="AK12:AK40" si="10">IF(AE12="","",IF(H12&gt;21,0,IF(H12&lt;7,0,J12)))</f>
        <v/>
      </c>
      <c r="AL12" s="17" t="str">
        <f t="shared" ref="AL12:AL40" si="11">IFERROR(IF(OR(ISBLANK(AE12),ISBLANK(AG12),ISBLANK(AI12),ISBLANK(AK12)),"",IF(AK12-AG12&lt;0,AI12-AE12-1,AI12-AE12)),"")</f>
        <v/>
      </c>
      <c r="AM12" s="13" t="s">
        <v>8</v>
      </c>
      <c r="AN12" s="18" t="str">
        <f t="shared" ref="AN12:AN40" si="12">IFERROR(IF(OR(ISBLANK(AE12),ISBLANK(AG12),ISBLANK(AI12),ISBLANK(AK12)),"",IF(AK12-AG12&lt;0,AK12-AG12+60,AK12-AG12)),"")</f>
        <v/>
      </c>
      <c r="AO12" s="33" t="s">
        <v>9</v>
      </c>
      <c r="AP12" s="17" t="str">
        <f t="shared" ref="AP12:AP40" si="13">IF(AL12="",K12,IFERROR(IF(M12-AN12&lt;0,K12-AL12-1,K12-AL12),""))</f>
        <v/>
      </c>
      <c r="AQ12" s="13" t="s">
        <v>8</v>
      </c>
      <c r="AR12" s="18" t="str">
        <f t="shared" si="4"/>
        <v/>
      </c>
      <c r="AS12" s="14" t="s">
        <v>9</v>
      </c>
      <c r="AT12" s="6"/>
    </row>
    <row r="13" spans="1:46" s="5" customFormat="1" ht="16.5" customHeight="1" x14ac:dyDescent="0.55000000000000004">
      <c r="A13" s="46">
        <v>4</v>
      </c>
      <c r="B13" s="31"/>
      <c r="C13" s="41" t="s">
        <v>0</v>
      </c>
      <c r="D13" s="31"/>
      <c r="E13" s="41" t="s">
        <v>7</v>
      </c>
      <c r="F13" s="40"/>
      <c r="G13" s="41" t="s">
        <v>2</v>
      </c>
      <c r="H13" s="32"/>
      <c r="I13" s="41" t="s">
        <v>7</v>
      </c>
      <c r="J13" s="43"/>
      <c r="K13" s="12" t="str">
        <f>IF(OR(ISBLANK(D13),ISBLANK(F13),ISBLANK(H13),ISBLANK(J13)),"",IF(IF(J13-F13&lt;0,H13-D13-1,H13-D13)&lt;0,"エラー",IF(J13-F13&lt;0,H13-D13-1,H13-D13)))</f>
        <v/>
      </c>
      <c r="L13" s="13" t="s">
        <v>8</v>
      </c>
      <c r="M13" s="13" t="str">
        <f t="shared" si="6"/>
        <v/>
      </c>
      <c r="N13" s="33" t="s">
        <v>9</v>
      </c>
      <c r="O13" s="12" t="str">
        <f t="shared" si="0"/>
        <v/>
      </c>
      <c r="P13" s="13" t="s">
        <v>8</v>
      </c>
      <c r="Q13" s="13" t="str">
        <f t="shared" si="1"/>
        <v/>
      </c>
      <c r="R13" s="33" t="s">
        <v>9</v>
      </c>
      <c r="S13" s="12" t="str">
        <f t="shared" si="2"/>
        <v/>
      </c>
      <c r="T13" s="13" t="s">
        <v>8</v>
      </c>
      <c r="U13" s="13" t="str">
        <f t="shared" si="3"/>
        <v/>
      </c>
      <c r="V13" s="33" t="s">
        <v>9</v>
      </c>
      <c r="W13" s="64"/>
      <c r="X13" s="65"/>
      <c r="Y13" s="42" t="s">
        <v>1</v>
      </c>
      <c r="Z13" s="66"/>
      <c r="AA13" s="64"/>
      <c r="AB13" s="42" t="s">
        <v>1</v>
      </c>
      <c r="AC13" s="3"/>
      <c r="AD13" s="3"/>
      <c r="AE13" s="15" t="str">
        <f>IF(K13="","",IF(H13&lt;7,"0",IF(D13&gt;22,0,IF(D13&lt;7,7,D13))))</f>
        <v/>
      </c>
      <c r="AF13" s="13" t="s">
        <v>7</v>
      </c>
      <c r="AG13" s="16" t="str">
        <f t="shared" si="8"/>
        <v/>
      </c>
      <c r="AH13" s="13" t="s">
        <v>2</v>
      </c>
      <c r="AI13" s="16" t="str">
        <f t="shared" si="9"/>
        <v/>
      </c>
      <c r="AJ13" s="13" t="s">
        <v>7</v>
      </c>
      <c r="AK13" s="16" t="str">
        <f t="shared" si="10"/>
        <v/>
      </c>
      <c r="AL13" s="17" t="str">
        <f t="shared" si="11"/>
        <v/>
      </c>
      <c r="AM13" s="13" t="s">
        <v>8</v>
      </c>
      <c r="AN13" s="18" t="str">
        <f t="shared" si="12"/>
        <v/>
      </c>
      <c r="AO13" s="33" t="s">
        <v>9</v>
      </c>
      <c r="AP13" s="17" t="str">
        <f t="shared" si="13"/>
        <v/>
      </c>
      <c r="AQ13" s="13" t="s">
        <v>8</v>
      </c>
      <c r="AR13" s="18" t="str">
        <f t="shared" si="4"/>
        <v/>
      </c>
      <c r="AS13" s="14" t="s">
        <v>9</v>
      </c>
      <c r="AT13" s="6"/>
    </row>
    <row r="14" spans="1:46" s="5" customFormat="1" ht="16.5" customHeight="1" x14ac:dyDescent="0.55000000000000004">
      <c r="A14" s="46">
        <v>5</v>
      </c>
      <c r="B14" s="31"/>
      <c r="C14" s="41" t="s">
        <v>0</v>
      </c>
      <c r="D14" s="31"/>
      <c r="E14" s="41" t="s">
        <v>7</v>
      </c>
      <c r="F14" s="40"/>
      <c r="G14" s="41" t="s">
        <v>2</v>
      </c>
      <c r="H14" s="32"/>
      <c r="I14" s="41" t="s">
        <v>7</v>
      </c>
      <c r="J14" s="43"/>
      <c r="K14" s="12" t="str">
        <f>IF(OR(ISBLANK(D14),ISBLANK(F14),ISBLANK(H14),ISBLANK(J14)),"",IF(IF(J14-F14&lt;0,H14-D14-1,H14-D14)&lt;0,"エラー",IF(J14-F14&lt;0,H14-D14-1,H14-D14)))</f>
        <v/>
      </c>
      <c r="L14" s="13" t="s">
        <v>8</v>
      </c>
      <c r="M14" s="13" t="str">
        <f t="shared" si="6"/>
        <v/>
      </c>
      <c r="N14" s="33" t="s">
        <v>9</v>
      </c>
      <c r="O14" s="12" t="str">
        <f t="shared" si="0"/>
        <v/>
      </c>
      <c r="P14" s="13" t="s">
        <v>8</v>
      </c>
      <c r="Q14" s="13" t="str">
        <f t="shared" si="1"/>
        <v/>
      </c>
      <c r="R14" s="33" t="s">
        <v>9</v>
      </c>
      <c r="S14" s="12" t="str">
        <f t="shared" si="2"/>
        <v/>
      </c>
      <c r="T14" s="13" t="s">
        <v>8</v>
      </c>
      <c r="U14" s="13" t="str">
        <f t="shared" si="3"/>
        <v/>
      </c>
      <c r="V14" s="33" t="s">
        <v>9</v>
      </c>
      <c r="W14" s="64"/>
      <c r="X14" s="65"/>
      <c r="Y14" s="42" t="s">
        <v>1</v>
      </c>
      <c r="Z14" s="66"/>
      <c r="AA14" s="64"/>
      <c r="AB14" s="42" t="s">
        <v>1</v>
      </c>
      <c r="AC14" s="3"/>
      <c r="AD14" s="3"/>
      <c r="AE14" s="15" t="str">
        <f>IF(K14="","",IF(H14&lt;7,"0",IF(D14&gt;22,0,IF(D14&lt;7,7,D14))))</f>
        <v/>
      </c>
      <c r="AF14" s="13" t="s">
        <v>7</v>
      </c>
      <c r="AG14" s="16" t="str">
        <f t="shared" ref="AG14:AG15" si="14">IF(AE14="","",IF(D14&gt;21,0,IF(D14&lt;7,0,F14)))</f>
        <v/>
      </c>
      <c r="AH14" s="13" t="s">
        <v>2</v>
      </c>
      <c r="AI14" s="16" t="str">
        <f t="shared" ref="AI14:AI15" si="15">IF(AE14="","",IF(D14&gt;22,"",IF(H14&gt;22,22,IF(H14&lt;7,0,H14))))</f>
        <v/>
      </c>
      <c r="AJ14" s="13" t="s">
        <v>7</v>
      </c>
      <c r="AK14" s="16" t="str">
        <f t="shared" ref="AK14:AK15" si="16">IF(AE14="","",IF(H14&gt;21,0,IF(H14&lt;7,0,J14)))</f>
        <v/>
      </c>
      <c r="AL14" s="17" t="str">
        <f t="shared" ref="AL14:AL15" si="17">IFERROR(IF(OR(ISBLANK(AE14),ISBLANK(AG14),ISBLANK(AI14),ISBLANK(AK14)),"",IF(AK14-AG14&lt;0,AI14-AE14-1,AI14-AE14)),"")</f>
        <v/>
      </c>
      <c r="AM14" s="13" t="s">
        <v>8</v>
      </c>
      <c r="AN14" s="18" t="str">
        <f t="shared" ref="AN14:AN15" si="18">IFERROR(IF(OR(ISBLANK(AE14),ISBLANK(AG14),ISBLANK(AI14),ISBLANK(AK14)),"",IF(AK14-AG14&lt;0,AK14-AG14+60,AK14-AG14)),"")</f>
        <v/>
      </c>
      <c r="AO14" s="33" t="s">
        <v>9</v>
      </c>
      <c r="AP14" s="17" t="str">
        <f t="shared" ref="AP14:AP15" si="19">IF(AL14="",K14,IFERROR(IF(M14-AN14&lt;0,K14-AL14-1,K14-AL14),""))</f>
        <v/>
      </c>
      <c r="AQ14" s="13" t="s">
        <v>8</v>
      </c>
      <c r="AR14" s="18" t="str">
        <f t="shared" ref="AR14:AR15" si="20">IF(AN14="",M14,IFERROR(IF(M14-AN14&lt;0,M14-AN14+60,M14-AN14),""))</f>
        <v/>
      </c>
      <c r="AS14" s="14" t="s">
        <v>9</v>
      </c>
      <c r="AT14" s="6"/>
    </row>
    <row r="15" spans="1:46" s="5" customFormat="1" ht="16.5" customHeight="1" x14ac:dyDescent="0.55000000000000004">
      <c r="A15" s="46">
        <v>6</v>
      </c>
      <c r="B15" s="31"/>
      <c r="C15" s="41" t="s">
        <v>0</v>
      </c>
      <c r="D15" s="31"/>
      <c r="E15" s="41" t="s">
        <v>7</v>
      </c>
      <c r="F15" s="40"/>
      <c r="G15" s="41" t="s">
        <v>2</v>
      </c>
      <c r="H15" s="32"/>
      <c r="I15" s="41" t="s">
        <v>7</v>
      </c>
      <c r="J15" s="43"/>
      <c r="K15" s="12" t="str">
        <f>IF(OR(ISBLANK(D15),ISBLANK(F15),ISBLANK(H15),ISBLANK(J15)),"",IF(IF(J15-F15&lt;0,H15-D15-1,H15-D15)&lt;0,"エラー",IF(J15-F15&lt;0,H15-D15-1,H15-D15)))</f>
        <v/>
      </c>
      <c r="L15" s="13" t="s">
        <v>8</v>
      </c>
      <c r="M15" s="13" t="str">
        <f>IF(OR(ISBLANK(D15),ISBLANK(F15),ISBLANK(H15),ISBLANK(J15)),"",IF(K15="エラー","エラー",IF(J15-F15&lt;0,J15-F15+60,J15-F15)))</f>
        <v/>
      </c>
      <c r="N15" s="33" t="s">
        <v>9</v>
      </c>
      <c r="O15" s="12" t="str">
        <f t="shared" si="0"/>
        <v/>
      </c>
      <c r="P15" s="13" t="s">
        <v>8</v>
      </c>
      <c r="Q15" s="13" t="str">
        <f t="shared" si="1"/>
        <v/>
      </c>
      <c r="R15" s="33" t="s">
        <v>9</v>
      </c>
      <c r="S15" s="12" t="str">
        <f t="shared" si="2"/>
        <v/>
      </c>
      <c r="T15" s="13" t="s">
        <v>8</v>
      </c>
      <c r="U15" s="13" t="str">
        <f t="shared" si="3"/>
        <v/>
      </c>
      <c r="V15" s="33" t="s">
        <v>9</v>
      </c>
      <c r="W15" s="64"/>
      <c r="X15" s="65"/>
      <c r="Y15" s="42" t="s">
        <v>1</v>
      </c>
      <c r="Z15" s="66"/>
      <c r="AA15" s="64"/>
      <c r="AB15" s="42" t="s">
        <v>1</v>
      </c>
      <c r="AC15" s="3"/>
      <c r="AD15" s="3"/>
      <c r="AE15" s="15" t="str">
        <f t="shared" ref="AE15" si="21">IF(K15="","",IF(H15&lt;7,"0",IF(D15&gt;22,0,IF(D15&lt;7,7,D15))))</f>
        <v/>
      </c>
      <c r="AF15" s="13" t="s">
        <v>7</v>
      </c>
      <c r="AG15" s="16" t="str">
        <f t="shared" si="14"/>
        <v/>
      </c>
      <c r="AH15" s="13" t="s">
        <v>2</v>
      </c>
      <c r="AI15" s="16" t="str">
        <f t="shared" si="15"/>
        <v/>
      </c>
      <c r="AJ15" s="13" t="s">
        <v>7</v>
      </c>
      <c r="AK15" s="16" t="str">
        <f t="shared" si="16"/>
        <v/>
      </c>
      <c r="AL15" s="17" t="str">
        <f t="shared" si="17"/>
        <v/>
      </c>
      <c r="AM15" s="13" t="s">
        <v>8</v>
      </c>
      <c r="AN15" s="18" t="str">
        <f t="shared" si="18"/>
        <v/>
      </c>
      <c r="AO15" s="33" t="s">
        <v>9</v>
      </c>
      <c r="AP15" s="17" t="str">
        <f t="shared" si="19"/>
        <v/>
      </c>
      <c r="AQ15" s="13" t="s">
        <v>8</v>
      </c>
      <c r="AR15" s="18" t="str">
        <f t="shared" si="20"/>
        <v/>
      </c>
      <c r="AS15" s="14" t="s">
        <v>9</v>
      </c>
      <c r="AT15" s="6"/>
    </row>
    <row r="16" spans="1:46" s="5" customFormat="1" ht="16.5" customHeight="1" x14ac:dyDescent="0.55000000000000004">
      <c r="A16" s="46">
        <v>7</v>
      </c>
      <c r="B16" s="31"/>
      <c r="C16" s="41" t="s">
        <v>0</v>
      </c>
      <c r="D16" s="31"/>
      <c r="E16" s="41" t="s">
        <v>7</v>
      </c>
      <c r="F16" s="40"/>
      <c r="G16" s="41" t="s">
        <v>2</v>
      </c>
      <c r="H16" s="32"/>
      <c r="I16" s="41" t="s">
        <v>7</v>
      </c>
      <c r="J16" s="43"/>
      <c r="K16" s="12" t="str">
        <f t="shared" si="5"/>
        <v/>
      </c>
      <c r="L16" s="13" t="s">
        <v>8</v>
      </c>
      <c r="M16" s="13" t="str">
        <f t="shared" si="6"/>
        <v/>
      </c>
      <c r="N16" s="33" t="s">
        <v>9</v>
      </c>
      <c r="O16" s="12" t="str">
        <f t="shared" si="0"/>
        <v/>
      </c>
      <c r="P16" s="13" t="s">
        <v>8</v>
      </c>
      <c r="Q16" s="13" t="str">
        <f t="shared" si="1"/>
        <v/>
      </c>
      <c r="R16" s="33" t="s">
        <v>9</v>
      </c>
      <c r="S16" s="12" t="str">
        <f t="shared" si="2"/>
        <v/>
      </c>
      <c r="T16" s="13" t="s">
        <v>8</v>
      </c>
      <c r="U16" s="13" t="str">
        <f t="shared" si="3"/>
        <v/>
      </c>
      <c r="V16" s="33" t="s">
        <v>9</v>
      </c>
      <c r="W16" s="64"/>
      <c r="X16" s="65"/>
      <c r="Y16" s="42" t="s">
        <v>1</v>
      </c>
      <c r="Z16" s="66"/>
      <c r="AA16" s="64"/>
      <c r="AB16" s="42" t="s">
        <v>1</v>
      </c>
      <c r="AC16" s="3"/>
      <c r="AD16" s="3"/>
      <c r="AE16" s="15" t="str">
        <f t="shared" ref="AE16:AE39" si="22">IF(K16="","",IF(H16&lt;7,"0",IF(D16&gt;22,0,IF(D16&lt;7,7,D16))))</f>
        <v/>
      </c>
      <c r="AF16" s="13" t="s">
        <v>7</v>
      </c>
      <c r="AG16" s="16" t="str">
        <f t="shared" si="8"/>
        <v/>
      </c>
      <c r="AH16" s="13" t="s">
        <v>2</v>
      </c>
      <c r="AI16" s="16" t="str">
        <f t="shared" si="9"/>
        <v/>
      </c>
      <c r="AJ16" s="13" t="s">
        <v>7</v>
      </c>
      <c r="AK16" s="16" t="str">
        <f t="shared" si="10"/>
        <v/>
      </c>
      <c r="AL16" s="17" t="str">
        <f t="shared" si="11"/>
        <v/>
      </c>
      <c r="AM16" s="13" t="s">
        <v>8</v>
      </c>
      <c r="AN16" s="18" t="str">
        <f t="shared" si="12"/>
        <v/>
      </c>
      <c r="AO16" s="33" t="s">
        <v>9</v>
      </c>
      <c r="AP16" s="17" t="str">
        <f t="shared" si="13"/>
        <v/>
      </c>
      <c r="AQ16" s="13" t="s">
        <v>8</v>
      </c>
      <c r="AR16" s="18" t="str">
        <f t="shared" si="4"/>
        <v/>
      </c>
      <c r="AS16" s="14" t="s">
        <v>9</v>
      </c>
      <c r="AT16" s="6"/>
    </row>
    <row r="17" spans="1:46" s="5" customFormat="1" ht="16.5" customHeight="1" x14ac:dyDescent="0.55000000000000004">
      <c r="A17" s="46">
        <v>8</v>
      </c>
      <c r="B17" s="31"/>
      <c r="C17" s="41" t="s">
        <v>0</v>
      </c>
      <c r="D17" s="31"/>
      <c r="E17" s="41" t="s">
        <v>7</v>
      </c>
      <c r="F17" s="40"/>
      <c r="G17" s="41" t="s">
        <v>2</v>
      </c>
      <c r="H17" s="32"/>
      <c r="I17" s="41" t="s">
        <v>7</v>
      </c>
      <c r="J17" s="43"/>
      <c r="K17" s="12" t="str">
        <f t="shared" si="5"/>
        <v/>
      </c>
      <c r="L17" s="13" t="s">
        <v>8</v>
      </c>
      <c r="M17" s="13" t="str">
        <f t="shared" si="6"/>
        <v/>
      </c>
      <c r="N17" s="33" t="s">
        <v>9</v>
      </c>
      <c r="O17" s="12" t="str">
        <f t="shared" si="0"/>
        <v/>
      </c>
      <c r="P17" s="13" t="s">
        <v>8</v>
      </c>
      <c r="Q17" s="13" t="str">
        <f t="shared" si="1"/>
        <v/>
      </c>
      <c r="R17" s="33" t="s">
        <v>9</v>
      </c>
      <c r="S17" s="12" t="str">
        <f t="shared" si="2"/>
        <v/>
      </c>
      <c r="T17" s="13" t="s">
        <v>8</v>
      </c>
      <c r="U17" s="13" t="str">
        <f t="shared" si="3"/>
        <v/>
      </c>
      <c r="V17" s="33" t="s">
        <v>9</v>
      </c>
      <c r="W17" s="64"/>
      <c r="X17" s="65"/>
      <c r="Y17" s="42" t="s">
        <v>1</v>
      </c>
      <c r="Z17" s="66"/>
      <c r="AA17" s="64"/>
      <c r="AB17" s="42" t="s">
        <v>1</v>
      </c>
      <c r="AC17" s="3"/>
      <c r="AD17" s="3"/>
      <c r="AE17" s="15" t="str">
        <f t="shared" si="22"/>
        <v/>
      </c>
      <c r="AF17" s="13" t="s">
        <v>7</v>
      </c>
      <c r="AG17" s="16" t="str">
        <f t="shared" si="8"/>
        <v/>
      </c>
      <c r="AH17" s="13" t="s">
        <v>2</v>
      </c>
      <c r="AI17" s="16" t="str">
        <f t="shared" si="9"/>
        <v/>
      </c>
      <c r="AJ17" s="13" t="s">
        <v>7</v>
      </c>
      <c r="AK17" s="16" t="str">
        <f t="shared" si="10"/>
        <v/>
      </c>
      <c r="AL17" s="17" t="str">
        <f t="shared" si="11"/>
        <v/>
      </c>
      <c r="AM17" s="13" t="s">
        <v>8</v>
      </c>
      <c r="AN17" s="18" t="str">
        <f t="shared" si="12"/>
        <v/>
      </c>
      <c r="AO17" s="33" t="s">
        <v>9</v>
      </c>
      <c r="AP17" s="17" t="str">
        <f t="shared" si="13"/>
        <v/>
      </c>
      <c r="AQ17" s="13" t="s">
        <v>8</v>
      </c>
      <c r="AR17" s="18" t="str">
        <f t="shared" si="4"/>
        <v/>
      </c>
      <c r="AS17" s="14" t="s">
        <v>9</v>
      </c>
      <c r="AT17" s="6"/>
    </row>
    <row r="18" spans="1:46" s="5" customFormat="1" ht="16.5" customHeight="1" x14ac:dyDescent="0.55000000000000004">
      <c r="A18" s="46">
        <v>9</v>
      </c>
      <c r="B18" s="31"/>
      <c r="C18" s="41" t="s">
        <v>0</v>
      </c>
      <c r="D18" s="31"/>
      <c r="E18" s="41" t="s">
        <v>7</v>
      </c>
      <c r="F18" s="40"/>
      <c r="G18" s="41" t="s">
        <v>2</v>
      </c>
      <c r="H18" s="32"/>
      <c r="I18" s="41" t="s">
        <v>7</v>
      </c>
      <c r="J18" s="43"/>
      <c r="K18" s="12" t="str">
        <f t="shared" si="5"/>
        <v/>
      </c>
      <c r="L18" s="13" t="s">
        <v>8</v>
      </c>
      <c r="M18" s="13" t="str">
        <f t="shared" si="6"/>
        <v/>
      </c>
      <c r="N18" s="33" t="s">
        <v>9</v>
      </c>
      <c r="O18" s="12" t="str">
        <f t="shared" si="0"/>
        <v/>
      </c>
      <c r="P18" s="13" t="s">
        <v>8</v>
      </c>
      <c r="Q18" s="13" t="str">
        <f t="shared" si="1"/>
        <v/>
      </c>
      <c r="R18" s="33" t="s">
        <v>9</v>
      </c>
      <c r="S18" s="12" t="str">
        <f t="shared" si="2"/>
        <v/>
      </c>
      <c r="T18" s="13" t="s">
        <v>8</v>
      </c>
      <c r="U18" s="13" t="str">
        <f t="shared" si="3"/>
        <v/>
      </c>
      <c r="V18" s="33" t="s">
        <v>9</v>
      </c>
      <c r="W18" s="64"/>
      <c r="X18" s="65"/>
      <c r="Y18" s="42" t="s">
        <v>1</v>
      </c>
      <c r="Z18" s="66"/>
      <c r="AA18" s="64"/>
      <c r="AB18" s="42" t="s">
        <v>1</v>
      </c>
      <c r="AC18" s="3"/>
      <c r="AD18" s="3"/>
      <c r="AE18" s="15" t="str">
        <f t="shared" si="22"/>
        <v/>
      </c>
      <c r="AF18" s="13" t="s">
        <v>7</v>
      </c>
      <c r="AG18" s="16" t="str">
        <f t="shared" si="8"/>
        <v/>
      </c>
      <c r="AH18" s="13" t="s">
        <v>2</v>
      </c>
      <c r="AI18" s="16" t="str">
        <f t="shared" si="9"/>
        <v/>
      </c>
      <c r="AJ18" s="13" t="s">
        <v>7</v>
      </c>
      <c r="AK18" s="16" t="str">
        <f t="shared" si="10"/>
        <v/>
      </c>
      <c r="AL18" s="17" t="str">
        <f t="shared" si="11"/>
        <v/>
      </c>
      <c r="AM18" s="13" t="s">
        <v>8</v>
      </c>
      <c r="AN18" s="18" t="str">
        <f t="shared" si="12"/>
        <v/>
      </c>
      <c r="AO18" s="33" t="s">
        <v>9</v>
      </c>
      <c r="AP18" s="17" t="str">
        <f t="shared" si="13"/>
        <v/>
      </c>
      <c r="AQ18" s="13" t="s">
        <v>8</v>
      </c>
      <c r="AR18" s="18" t="str">
        <f t="shared" si="4"/>
        <v/>
      </c>
      <c r="AS18" s="14" t="s">
        <v>9</v>
      </c>
      <c r="AT18" s="6"/>
    </row>
    <row r="19" spans="1:46" s="5" customFormat="1" ht="16.5" customHeight="1" x14ac:dyDescent="0.55000000000000004">
      <c r="A19" s="46">
        <v>10</v>
      </c>
      <c r="B19" s="31"/>
      <c r="C19" s="41" t="s">
        <v>0</v>
      </c>
      <c r="D19" s="31"/>
      <c r="E19" s="41" t="s">
        <v>7</v>
      </c>
      <c r="F19" s="40"/>
      <c r="G19" s="41" t="s">
        <v>2</v>
      </c>
      <c r="H19" s="32"/>
      <c r="I19" s="41" t="s">
        <v>7</v>
      </c>
      <c r="J19" s="43"/>
      <c r="K19" s="12" t="str">
        <f t="shared" si="5"/>
        <v/>
      </c>
      <c r="L19" s="13" t="s">
        <v>8</v>
      </c>
      <c r="M19" s="13" t="str">
        <f t="shared" si="6"/>
        <v/>
      </c>
      <c r="N19" s="33" t="s">
        <v>9</v>
      </c>
      <c r="O19" s="12" t="str">
        <f t="shared" si="0"/>
        <v/>
      </c>
      <c r="P19" s="13" t="s">
        <v>8</v>
      </c>
      <c r="Q19" s="13" t="str">
        <f t="shared" si="1"/>
        <v/>
      </c>
      <c r="R19" s="33" t="s">
        <v>9</v>
      </c>
      <c r="S19" s="12" t="str">
        <f t="shared" si="2"/>
        <v/>
      </c>
      <c r="T19" s="13" t="s">
        <v>8</v>
      </c>
      <c r="U19" s="13" t="str">
        <f t="shared" si="3"/>
        <v/>
      </c>
      <c r="V19" s="33" t="s">
        <v>9</v>
      </c>
      <c r="W19" s="64"/>
      <c r="X19" s="65"/>
      <c r="Y19" s="42" t="s">
        <v>1</v>
      </c>
      <c r="Z19" s="66"/>
      <c r="AA19" s="64"/>
      <c r="AB19" s="42" t="s">
        <v>1</v>
      </c>
      <c r="AC19" s="3"/>
      <c r="AD19" s="3"/>
      <c r="AE19" s="15" t="str">
        <f t="shared" si="22"/>
        <v/>
      </c>
      <c r="AF19" s="13" t="s">
        <v>7</v>
      </c>
      <c r="AG19" s="16" t="str">
        <f t="shared" si="8"/>
        <v/>
      </c>
      <c r="AH19" s="13" t="s">
        <v>2</v>
      </c>
      <c r="AI19" s="16" t="str">
        <f t="shared" si="9"/>
        <v/>
      </c>
      <c r="AJ19" s="13" t="s">
        <v>7</v>
      </c>
      <c r="AK19" s="16" t="str">
        <f t="shared" si="10"/>
        <v/>
      </c>
      <c r="AL19" s="17" t="str">
        <f t="shared" si="11"/>
        <v/>
      </c>
      <c r="AM19" s="13" t="s">
        <v>8</v>
      </c>
      <c r="AN19" s="18" t="str">
        <f t="shared" si="12"/>
        <v/>
      </c>
      <c r="AO19" s="33" t="s">
        <v>9</v>
      </c>
      <c r="AP19" s="17" t="str">
        <f t="shared" si="13"/>
        <v/>
      </c>
      <c r="AQ19" s="13" t="s">
        <v>8</v>
      </c>
      <c r="AR19" s="18" t="str">
        <f t="shared" si="4"/>
        <v/>
      </c>
      <c r="AS19" s="14" t="s">
        <v>9</v>
      </c>
      <c r="AT19" s="6"/>
    </row>
    <row r="20" spans="1:46" s="5" customFormat="1" ht="16.5" customHeight="1" x14ac:dyDescent="0.55000000000000004">
      <c r="A20" s="46">
        <v>11</v>
      </c>
      <c r="B20" s="31"/>
      <c r="C20" s="41" t="s">
        <v>0</v>
      </c>
      <c r="D20" s="31"/>
      <c r="E20" s="41" t="s">
        <v>7</v>
      </c>
      <c r="F20" s="40"/>
      <c r="G20" s="41" t="s">
        <v>2</v>
      </c>
      <c r="H20" s="32"/>
      <c r="I20" s="41" t="s">
        <v>7</v>
      </c>
      <c r="J20" s="43"/>
      <c r="K20" s="12" t="str">
        <f t="shared" si="5"/>
        <v/>
      </c>
      <c r="L20" s="13" t="s">
        <v>8</v>
      </c>
      <c r="M20" s="13" t="str">
        <f t="shared" si="6"/>
        <v/>
      </c>
      <c r="N20" s="33" t="s">
        <v>9</v>
      </c>
      <c r="O20" s="12" t="str">
        <f t="shared" si="0"/>
        <v/>
      </c>
      <c r="P20" s="13" t="s">
        <v>8</v>
      </c>
      <c r="Q20" s="13" t="str">
        <f t="shared" si="1"/>
        <v/>
      </c>
      <c r="R20" s="33" t="s">
        <v>9</v>
      </c>
      <c r="S20" s="12" t="str">
        <f t="shared" si="2"/>
        <v/>
      </c>
      <c r="T20" s="13" t="s">
        <v>8</v>
      </c>
      <c r="U20" s="13" t="str">
        <f t="shared" si="3"/>
        <v/>
      </c>
      <c r="V20" s="33" t="s">
        <v>9</v>
      </c>
      <c r="W20" s="64"/>
      <c r="X20" s="65"/>
      <c r="Y20" s="42" t="s">
        <v>1</v>
      </c>
      <c r="Z20" s="66"/>
      <c r="AA20" s="64"/>
      <c r="AB20" s="42" t="s">
        <v>1</v>
      </c>
      <c r="AC20" s="3"/>
      <c r="AD20" s="3"/>
      <c r="AE20" s="15" t="str">
        <f t="shared" si="22"/>
        <v/>
      </c>
      <c r="AF20" s="13" t="s">
        <v>7</v>
      </c>
      <c r="AG20" s="16" t="str">
        <f t="shared" si="8"/>
        <v/>
      </c>
      <c r="AH20" s="13" t="s">
        <v>2</v>
      </c>
      <c r="AI20" s="16" t="str">
        <f t="shared" si="9"/>
        <v/>
      </c>
      <c r="AJ20" s="13" t="s">
        <v>7</v>
      </c>
      <c r="AK20" s="16" t="str">
        <f t="shared" si="10"/>
        <v/>
      </c>
      <c r="AL20" s="17" t="str">
        <f t="shared" si="11"/>
        <v/>
      </c>
      <c r="AM20" s="13" t="s">
        <v>8</v>
      </c>
      <c r="AN20" s="18" t="str">
        <f t="shared" si="12"/>
        <v/>
      </c>
      <c r="AO20" s="33" t="s">
        <v>9</v>
      </c>
      <c r="AP20" s="17" t="str">
        <f t="shared" si="13"/>
        <v/>
      </c>
      <c r="AQ20" s="13" t="s">
        <v>8</v>
      </c>
      <c r="AR20" s="18" t="str">
        <f t="shared" si="4"/>
        <v/>
      </c>
      <c r="AS20" s="14" t="s">
        <v>9</v>
      </c>
      <c r="AT20" s="6"/>
    </row>
    <row r="21" spans="1:46" s="5" customFormat="1" ht="16.5" customHeight="1" x14ac:dyDescent="0.55000000000000004">
      <c r="A21" s="46">
        <v>12</v>
      </c>
      <c r="B21" s="31"/>
      <c r="C21" s="41" t="s">
        <v>0</v>
      </c>
      <c r="D21" s="31"/>
      <c r="E21" s="41" t="s">
        <v>7</v>
      </c>
      <c r="F21" s="40"/>
      <c r="G21" s="41" t="s">
        <v>2</v>
      </c>
      <c r="H21" s="32"/>
      <c r="I21" s="41" t="s">
        <v>7</v>
      </c>
      <c r="J21" s="43"/>
      <c r="K21" s="12" t="str">
        <f t="shared" si="5"/>
        <v/>
      </c>
      <c r="L21" s="13" t="s">
        <v>8</v>
      </c>
      <c r="M21" s="13" t="str">
        <f t="shared" si="6"/>
        <v/>
      </c>
      <c r="N21" s="33" t="s">
        <v>9</v>
      </c>
      <c r="O21" s="12" t="str">
        <f t="shared" si="0"/>
        <v/>
      </c>
      <c r="P21" s="13" t="s">
        <v>8</v>
      </c>
      <c r="Q21" s="13" t="str">
        <f t="shared" si="1"/>
        <v/>
      </c>
      <c r="R21" s="33" t="s">
        <v>9</v>
      </c>
      <c r="S21" s="12" t="str">
        <f t="shared" si="2"/>
        <v/>
      </c>
      <c r="T21" s="13" t="s">
        <v>8</v>
      </c>
      <c r="U21" s="13" t="str">
        <f t="shared" si="3"/>
        <v/>
      </c>
      <c r="V21" s="33" t="s">
        <v>9</v>
      </c>
      <c r="W21" s="64"/>
      <c r="X21" s="65"/>
      <c r="Y21" s="42" t="s">
        <v>1</v>
      </c>
      <c r="Z21" s="66"/>
      <c r="AA21" s="64"/>
      <c r="AB21" s="42" t="s">
        <v>1</v>
      </c>
      <c r="AC21" s="3"/>
      <c r="AD21" s="3"/>
      <c r="AE21" s="15" t="str">
        <f t="shared" si="22"/>
        <v/>
      </c>
      <c r="AF21" s="13" t="s">
        <v>7</v>
      </c>
      <c r="AG21" s="16" t="str">
        <f t="shared" si="8"/>
        <v/>
      </c>
      <c r="AH21" s="13" t="s">
        <v>2</v>
      </c>
      <c r="AI21" s="16" t="str">
        <f t="shared" si="9"/>
        <v/>
      </c>
      <c r="AJ21" s="13" t="s">
        <v>7</v>
      </c>
      <c r="AK21" s="16" t="str">
        <f t="shared" si="10"/>
        <v/>
      </c>
      <c r="AL21" s="17" t="str">
        <f t="shared" si="11"/>
        <v/>
      </c>
      <c r="AM21" s="13" t="s">
        <v>8</v>
      </c>
      <c r="AN21" s="18" t="str">
        <f t="shared" si="12"/>
        <v/>
      </c>
      <c r="AO21" s="33" t="s">
        <v>9</v>
      </c>
      <c r="AP21" s="17" t="str">
        <f t="shared" si="13"/>
        <v/>
      </c>
      <c r="AQ21" s="13" t="s">
        <v>8</v>
      </c>
      <c r="AR21" s="18" t="str">
        <f t="shared" si="4"/>
        <v/>
      </c>
      <c r="AS21" s="14" t="s">
        <v>9</v>
      </c>
      <c r="AT21" s="6"/>
    </row>
    <row r="22" spans="1:46" s="5" customFormat="1" ht="16.5" customHeight="1" x14ac:dyDescent="0.55000000000000004">
      <c r="A22" s="46">
        <v>13</v>
      </c>
      <c r="B22" s="31"/>
      <c r="C22" s="41" t="s">
        <v>0</v>
      </c>
      <c r="D22" s="31"/>
      <c r="E22" s="41" t="s">
        <v>7</v>
      </c>
      <c r="F22" s="40"/>
      <c r="G22" s="41" t="s">
        <v>2</v>
      </c>
      <c r="H22" s="32"/>
      <c r="I22" s="41" t="s">
        <v>7</v>
      </c>
      <c r="J22" s="43"/>
      <c r="K22" s="12" t="str">
        <f t="shared" si="5"/>
        <v/>
      </c>
      <c r="L22" s="13" t="s">
        <v>8</v>
      </c>
      <c r="M22" s="13" t="str">
        <f t="shared" si="6"/>
        <v/>
      </c>
      <c r="N22" s="33" t="s">
        <v>9</v>
      </c>
      <c r="O22" s="12" t="str">
        <f t="shared" si="0"/>
        <v/>
      </c>
      <c r="P22" s="13" t="s">
        <v>8</v>
      </c>
      <c r="Q22" s="13" t="str">
        <f t="shared" si="1"/>
        <v/>
      </c>
      <c r="R22" s="33" t="s">
        <v>9</v>
      </c>
      <c r="S22" s="12" t="str">
        <f t="shared" si="2"/>
        <v/>
      </c>
      <c r="T22" s="13" t="s">
        <v>8</v>
      </c>
      <c r="U22" s="13" t="str">
        <f t="shared" si="3"/>
        <v/>
      </c>
      <c r="V22" s="33" t="s">
        <v>9</v>
      </c>
      <c r="W22" s="64"/>
      <c r="X22" s="65"/>
      <c r="Y22" s="42" t="s">
        <v>1</v>
      </c>
      <c r="Z22" s="66"/>
      <c r="AA22" s="64"/>
      <c r="AB22" s="42" t="s">
        <v>1</v>
      </c>
      <c r="AC22" s="3"/>
      <c r="AD22" s="3"/>
      <c r="AE22" s="15" t="str">
        <f t="shared" si="22"/>
        <v/>
      </c>
      <c r="AF22" s="13" t="s">
        <v>7</v>
      </c>
      <c r="AG22" s="16" t="str">
        <f t="shared" si="8"/>
        <v/>
      </c>
      <c r="AH22" s="13" t="s">
        <v>2</v>
      </c>
      <c r="AI22" s="16" t="str">
        <f t="shared" si="9"/>
        <v/>
      </c>
      <c r="AJ22" s="13" t="s">
        <v>7</v>
      </c>
      <c r="AK22" s="16" t="str">
        <f t="shared" si="10"/>
        <v/>
      </c>
      <c r="AL22" s="17" t="str">
        <f t="shared" si="11"/>
        <v/>
      </c>
      <c r="AM22" s="13" t="s">
        <v>8</v>
      </c>
      <c r="AN22" s="18" t="str">
        <f t="shared" si="12"/>
        <v/>
      </c>
      <c r="AO22" s="33" t="s">
        <v>9</v>
      </c>
      <c r="AP22" s="17" t="str">
        <f t="shared" si="13"/>
        <v/>
      </c>
      <c r="AQ22" s="13" t="s">
        <v>8</v>
      </c>
      <c r="AR22" s="18" t="str">
        <f t="shared" si="4"/>
        <v/>
      </c>
      <c r="AS22" s="14" t="s">
        <v>9</v>
      </c>
      <c r="AT22" s="6"/>
    </row>
    <row r="23" spans="1:46" s="5" customFormat="1" ht="16.5" customHeight="1" x14ac:dyDescent="0.55000000000000004">
      <c r="A23" s="46">
        <v>14</v>
      </c>
      <c r="B23" s="31"/>
      <c r="C23" s="41" t="s">
        <v>0</v>
      </c>
      <c r="D23" s="31"/>
      <c r="E23" s="41" t="s">
        <v>7</v>
      </c>
      <c r="F23" s="40"/>
      <c r="G23" s="41" t="s">
        <v>2</v>
      </c>
      <c r="H23" s="32"/>
      <c r="I23" s="41" t="s">
        <v>7</v>
      </c>
      <c r="J23" s="43"/>
      <c r="K23" s="12" t="str">
        <f t="shared" si="5"/>
        <v/>
      </c>
      <c r="L23" s="13" t="s">
        <v>8</v>
      </c>
      <c r="M23" s="13" t="str">
        <f t="shared" si="6"/>
        <v/>
      </c>
      <c r="N23" s="33" t="s">
        <v>9</v>
      </c>
      <c r="O23" s="12" t="str">
        <f t="shared" si="0"/>
        <v/>
      </c>
      <c r="P23" s="13" t="s">
        <v>8</v>
      </c>
      <c r="Q23" s="13" t="str">
        <f t="shared" si="1"/>
        <v/>
      </c>
      <c r="R23" s="33" t="s">
        <v>9</v>
      </c>
      <c r="S23" s="12" t="str">
        <f t="shared" si="2"/>
        <v/>
      </c>
      <c r="T23" s="13" t="s">
        <v>8</v>
      </c>
      <c r="U23" s="13" t="str">
        <f t="shared" si="3"/>
        <v/>
      </c>
      <c r="V23" s="33" t="s">
        <v>9</v>
      </c>
      <c r="W23" s="64"/>
      <c r="X23" s="65"/>
      <c r="Y23" s="42" t="s">
        <v>1</v>
      </c>
      <c r="Z23" s="66"/>
      <c r="AA23" s="64"/>
      <c r="AB23" s="42" t="s">
        <v>1</v>
      </c>
      <c r="AC23" s="3"/>
      <c r="AD23" s="3"/>
      <c r="AE23" s="15" t="str">
        <f t="shared" si="22"/>
        <v/>
      </c>
      <c r="AF23" s="13" t="s">
        <v>7</v>
      </c>
      <c r="AG23" s="16" t="str">
        <f t="shared" si="8"/>
        <v/>
      </c>
      <c r="AH23" s="13" t="s">
        <v>2</v>
      </c>
      <c r="AI23" s="16" t="str">
        <f t="shared" si="9"/>
        <v/>
      </c>
      <c r="AJ23" s="13" t="s">
        <v>7</v>
      </c>
      <c r="AK23" s="16" t="str">
        <f t="shared" si="10"/>
        <v/>
      </c>
      <c r="AL23" s="17" t="str">
        <f t="shared" si="11"/>
        <v/>
      </c>
      <c r="AM23" s="13" t="s">
        <v>8</v>
      </c>
      <c r="AN23" s="18" t="str">
        <f t="shared" si="12"/>
        <v/>
      </c>
      <c r="AO23" s="33" t="s">
        <v>9</v>
      </c>
      <c r="AP23" s="17" t="str">
        <f t="shared" si="13"/>
        <v/>
      </c>
      <c r="AQ23" s="13" t="s">
        <v>8</v>
      </c>
      <c r="AR23" s="18" t="str">
        <f t="shared" si="4"/>
        <v/>
      </c>
      <c r="AS23" s="14" t="s">
        <v>9</v>
      </c>
      <c r="AT23" s="6"/>
    </row>
    <row r="24" spans="1:46" s="5" customFormat="1" ht="16.5" customHeight="1" x14ac:dyDescent="0.55000000000000004">
      <c r="A24" s="46">
        <v>15</v>
      </c>
      <c r="B24" s="31"/>
      <c r="C24" s="41" t="s">
        <v>0</v>
      </c>
      <c r="D24" s="31"/>
      <c r="E24" s="41" t="s">
        <v>7</v>
      </c>
      <c r="F24" s="40"/>
      <c r="G24" s="41" t="s">
        <v>2</v>
      </c>
      <c r="H24" s="32"/>
      <c r="I24" s="41" t="s">
        <v>7</v>
      </c>
      <c r="J24" s="43"/>
      <c r="K24" s="12" t="str">
        <f t="shared" si="5"/>
        <v/>
      </c>
      <c r="L24" s="13" t="s">
        <v>8</v>
      </c>
      <c r="M24" s="13" t="str">
        <f t="shared" si="6"/>
        <v/>
      </c>
      <c r="N24" s="33" t="s">
        <v>9</v>
      </c>
      <c r="O24" s="12" t="str">
        <f t="shared" si="0"/>
        <v/>
      </c>
      <c r="P24" s="13" t="s">
        <v>8</v>
      </c>
      <c r="Q24" s="13" t="str">
        <f t="shared" si="1"/>
        <v/>
      </c>
      <c r="R24" s="33" t="s">
        <v>9</v>
      </c>
      <c r="S24" s="12" t="str">
        <f t="shared" si="2"/>
        <v/>
      </c>
      <c r="T24" s="13" t="s">
        <v>8</v>
      </c>
      <c r="U24" s="13" t="str">
        <f t="shared" si="3"/>
        <v/>
      </c>
      <c r="V24" s="33" t="s">
        <v>9</v>
      </c>
      <c r="W24" s="64"/>
      <c r="X24" s="65"/>
      <c r="Y24" s="42" t="s">
        <v>1</v>
      </c>
      <c r="Z24" s="66"/>
      <c r="AA24" s="64"/>
      <c r="AB24" s="42" t="s">
        <v>1</v>
      </c>
      <c r="AC24" s="3"/>
      <c r="AD24" s="3"/>
      <c r="AE24" s="15" t="str">
        <f t="shared" si="22"/>
        <v/>
      </c>
      <c r="AF24" s="13" t="s">
        <v>7</v>
      </c>
      <c r="AG24" s="16" t="str">
        <f t="shared" si="8"/>
        <v/>
      </c>
      <c r="AH24" s="13" t="s">
        <v>2</v>
      </c>
      <c r="AI24" s="16" t="str">
        <f t="shared" si="9"/>
        <v/>
      </c>
      <c r="AJ24" s="13" t="s">
        <v>7</v>
      </c>
      <c r="AK24" s="16" t="str">
        <f t="shared" si="10"/>
        <v/>
      </c>
      <c r="AL24" s="17" t="str">
        <f t="shared" si="11"/>
        <v/>
      </c>
      <c r="AM24" s="13" t="s">
        <v>8</v>
      </c>
      <c r="AN24" s="18" t="str">
        <f t="shared" si="12"/>
        <v/>
      </c>
      <c r="AO24" s="33" t="s">
        <v>9</v>
      </c>
      <c r="AP24" s="17" t="str">
        <f t="shared" si="13"/>
        <v/>
      </c>
      <c r="AQ24" s="13" t="s">
        <v>8</v>
      </c>
      <c r="AR24" s="18" t="str">
        <f t="shared" si="4"/>
        <v/>
      </c>
      <c r="AS24" s="14" t="s">
        <v>9</v>
      </c>
      <c r="AT24" s="6"/>
    </row>
    <row r="25" spans="1:46" s="5" customFormat="1" ht="16.5" customHeight="1" x14ac:dyDescent="0.55000000000000004">
      <c r="A25" s="46">
        <v>16</v>
      </c>
      <c r="B25" s="31"/>
      <c r="C25" s="41" t="s">
        <v>0</v>
      </c>
      <c r="D25" s="31"/>
      <c r="E25" s="41" t="s">
        <v>7</v>
      </c>
      <c r="F25" s="40"/>
      <c r="G25" s="41" t="s">
        <v>2</v>
      </c>
      <c r="H25" s="32"/>
      <c r="I25" s="41" t="s">
        <v>7</v>
      </c>
      <c r="J25" s="43"/>
      <c r="K25" s="12" t="str">
        <f t="shared" si="5"/>
        <v/>
      </c>
      <c r="L25" s="13" t="s">
        <v>8</v>
      </c>
      <c r="M25" s="13" t="str">
        <f t="shared" si="6"/>
        <v/>
      </c>
      <c r="N25" s="33" t="s">
        <v>9</v>
      </c>
      <c r="O25" s="12" t="str">
        <f t="shared" si="0"/>
        <v/>
      </c>
      <c r="P25" s="13" t="s">
        <v>8</v>
      </c>
      <c r="Q25" s="13" t="str">
        <f t="shared" si="1"/>
        <v/>
      </c>
      <c r="R25" s="33" t="s">
        <v>9</v>
      </c>
      <c r="S25" s="12" t="str">
        <f t="shared" si="2"/>
        <v/>
      </c>
      <c r="T25" s="13" t="s">
        <v>8</v>
      </c>
      <c r="U25" s="13" t="str">
        <f t="shared" si="3"/>
        <v/>
      </c>
      <c r="V25" s="33" t="s">
        <v>9</v>
      </c>
      <c r="W25" s="64"/>
      <c r="X25" s="65"/>
      <c r="Y25" s="42" t="s">
        <v>1</v>
      </c>
      <c r="Z25" s="66"/>
      <c r="AA25" s="64"/>
      <c r="AB25" s="42" t="s">
        <v>1</v>
      </c>
      <c r="AC25" s="3"/>
      <c r="AD25" s="3"/>
      <c r="AE25" s="15" t="str">
        <f t="shared" si="22"/>
        <v/>
      </c>
      <c r="AF25" s="13" t="s">
        <v>7</v>
      </c>
      <c r="AG25" s="16" t="str">
        <f t="shared" si="8"/>
        <v/>
      </c>
      <c r="AH25" s="13" t="s">
        <v>2</v>
      </c>
      <c r="AI25" s="16" t="str">
        <f t="shared" si="9"/>
        <v/>
      </c>
      <c r="AJ25" s="13" t="s">
        <v>7</v>
      </c>
      <c r="AK25" s="16" t="str">
        <f t="shared" si="10"/>
        <v/>
      </c>
      <c r="AL25" s="17" t="str">
        <f t="shared" si="11"/>
        <v/>
      </c>
      <c r="AM25" s="13" t="s">
        <v>8</v>
      </c>
      <c r="AN25" s="18" t="str">
        <f t="shared" si="12"/>
        <v/>
      </c>
      <c r="AO25" s="33" t="s">
        <v>9</v>
      </c>
      <c r="AP25" s="17" t="str">
        <f t="shared" si="13"/>
        <v/>
      </c>
      <c r="AQ25" s="13" t="s">
        <v>8</v>
      </c>
      <c r="AR25" s="18" t="str">
        <f t="shared" si="4"/>
        <v/>
      </c>
      <c r="AS25" s="14" t="s">
        <v>9</v>
      </c>
      <c r="AT25" s="6"/>
    </row>
    <row r="26" spans="1:46" s="5" customFormat="1" ht="16.5" customHeight="1" x14ac:dyDescent="0.55000000000000004">
      <c r="A26" s="46">
        <v>17</v>
      </c>
      <c r="B26" s="31"/>
      <c r="C26" s="41" t="s">
        <v>0</v>
      </c>
      <c r="D26" s="31"/>
      <c r="E26" s="41" t="s">
        <v>7</v>
      </c>
      <c r="F26" s="40"/>
      <c r="G26" s="41" t="s">
        <v>2</v>
      </c>
      <c r="H26" s="32"/>
      <c r="I26" s="41" t="s">
        <v>7</v>
      </c>
      <c r="J26" s="43"/>
      <c r="K26" s="12" t="str">
        <f t="shared" si="5"/>
        <v/>
      </c>
      <c r="L26" s="13" t="s">
        <v>8</v>
      </c>
      <c r="M26" s="13" t="str">
        <f t="shared" si="6"/>
        <v/>
      </c>
      <c r="N26" s="33" t="s">
        <v>9</v>
      </c>
      <c r="O26" s="12" t="str">
        <f t="shared" si="0"/>
        <v/>
      </c>
      <c r="P26" s="13" t="s">
        <v>8</v>
      </c>
      <c r="Q26" s="13" t="str">
        <f t="shared" si="1"/>
        <v/>
      </c>
      <c r="R26" s="33" t="s">
        <v>9</v>
      </c>
      <c r="S26" s="12" t="str">
        <f t="shared" si="2"/>
        <v/>
      </c>
      <c r="T26" s="13" t="s">
        <v>8</v>
      </c>
      <c r="U26" s="13" t="str">
        <f t="shared" si="3"/>
        <v/>
      </c>
      <c r="V26" s="33" t="s">
        <v>9</v>
      </c>
      <c r="W26" s="64"/>
      <c r="X26" s="65"/>
      <c r="Y26" s="42" t="s">
        <v>1</v>
      </c>
      <c r="Z26" s="66"/>
      <c r="AA26" s="64"/>
      <c r="AB26" s="42" t="s">
        <v>1</v>
      </c>
      <c r="AC26" s="3"/>
      <c r="AD26" s="3"/>
      <c r="AE26" s="15" t="str">
        <f t="shared" si="22"/>
        <v/>
      </c>
      <c r="AF26" s="13" t="s">
        <v>7</v>
      </c>
      <c r="AG26" s="16" t="str">
        <f t="shared" si="8"/>
        <v/>
      </c>
      <c r="AH26" s="13" t="s">
        <v>2</v>
      </c>
      <c r="AI26" s="16" t="str">
        <f t="shared" si="9"/>
        <v/>
      </c>
      <c r="AJ26" s="13" t="s">
        <v>7</v>
      </c>
      <c r="AK26" s="16" t="str">
        <f t="shared" si="10"/>
        <v/>
      </c>
      <c r="AL26" s="17" t="str">
        <f t="shared" si="11"/>
        <v/>
      </c>
      <c r="AM26" s="13" t="s">
        <v>8</v>
      </c>
      <c r="AN26" s="18" t="str">
        <f t="shared" si="12"/>
        <v/>
      </c>
      <c r="AO26" s="33" t="s">
        <v>9</v>
      </c>
      <c r="AP26" s="17" t="str">
        <f t="shared" si="13"/>
        <v/>
      </c>
      <c r="AQ26" s="13" t="s">
        <v>8</v>
      </c>
      <c r="AR26" s="18" t="str">
        <f t="shared" si="4"/>
        <v/>
      </c>
      <c r="AS26" s="14" t="s">
        <v>9</v>
      </c>
      <c r="AT26" s="6"/>
    </row>
    <row r="27" spans="1:46" s="5" customFormat="1" ht="16.5" customHeight="1" x14ac:dyDescent="0.55000000000000004">
      <c r="A27" s="46">
        <v>18</v>
      </c>
      <c r="B27" s="31"/>
      <c r="C27" s="41" t="s">
        <v>0</v>
      </c>
      <c r="D27" s="31"/>
      <c r="E27" s="41" t="s">
        <v>7</v>
      </c>
      <c r="F27" s="40"/>
      <c r="G27" s="41" t="s">
        <v>2</v>
      </c>
      <c r="H27" s="32"/>
      <c r="I27" s="41" t="s">
        <v>7</v>
      </c>
      <c r="J27" s="43"/>
      <c r="K27" s="12" t="str">
        <f t="shared" si="5"/>
        <v/>
      </c>
      <c r="L27" s="13" t="s">
        <v>8</v>
      </c>
      <c r="M27" s="13" t="str">
        <f t="shared" si="6"/>
        <v/>
      </c>
      <c r="N27" s="33" t="s">
        <v>9</v>
      </c>
      <c r="O27" s="12" t="str">
        <f t="shared" si="0"/>
        <v/>
      </c>
      <c r="P27" s="13" t="s">
        <v>8</v>
      </c>
      <c r="Q27" s="13" t="str">
        <f t="shared" si="1"/>
        <v/>
      </c>
      <c r="R27" s="33" t="s">
        <v>9</v>
      </c>
      <c r="S27" s="12" t="str">
        <f t="shared" si="2"/>
        <v/>
      </c>
      <c r="T27" s="13" t="s">
        <v>8</v>
      </c>
      <c r="U27" s="13" t="str">
        <f t="shared" si="3"/>
        <v/>
      </c>
      <c r="V27" s="33" t="s">
        <v>9</v>
      </c>
      <c r="W27" s="64"/>
      <c r="X27" s="65"/>
      <c r="Y27" s="42" t="s">
        <v>1</v>
      </c>
      <c r="Z27" s="66"/>
      <c r="AA27" s="64"/>
      <c r="AB27" s="42" t="s">
        <v>1</v>
      </c>
      <c r="AC27" s="3"/>
      <c r="AD27" s="3"/>
      <c r="AE27" s="15" t="str">
        <f t="shared" si="22"/>
        <v/>
      </c>
      <c r="AF27" s="13" t="s">
        <v>7</v>
      </c>
      <c r="AG27" s="16" t="str">
        <f t="shared" si="8"/>
        <v/>
      </c>
      <c r="AH27" s="13" t="s">
        <v>2</v>
      </c>
      <c r="AI27" s="16" t="str">
        <f t="shared" si="9"/>
        <v/>
      </c>
      <c r="AJ27" s="13" t="s">
        <v>7</v>
      </c>
      <c r="AK27" s="16" t="str">
        <f t="shared" si="10"/>
        <v/>
      </c>
      <c r="AL27" s="17" t="str">
        <f t="shared" si="11"/>
        <v/>
      </c>
      <c r="AM27" s="13" t="s">
        <v>8</v>
      </c>
      <c r="AN27" s="18" t="str">
        <f t="shared" si="12"/>
        <v/>
      </c>
      <c r="AO27" s="33" t="s">
        <v>9</v>
      </c>
      <c r="AP27" s="17" t="str">
        <f t="shared" si="13"/>
        <v/>
      </c>
      <c r="AQ27" s="13" t="s">
        <v>8</v>
      </c>
      <c r="AR27" s="18" t="str">
        <f t="shared" si="4"/>
        <v/>
      </c>
      <c r="AS27" s="14" t="s">
        <v>9</v>
      </c>
      <c r="AT27" s="6"/>
    </row>
    <row r="28" spans="1:46" s="5" customFormat="1" ht="16.5" customHeight="1" x14ac:dyDescent="0.55000000000000004">
      <c r="A28" s="46">
        <v>19</v>
      </c>
      <c r="B28" s="31"/>
      <c r="C28" s="41" t="s">
        <v>0</v>
      </c>
      <c r="D28" s="31"/>
      <c r="E28" s="41" t="s">
        <v>7</v>
      </c>
      <c r="F28" s="40"/>
      <c r="G28" s="41" t="s">
        <v>2</v>
      </c>
      <c r="H28" s="32"/>
      <c r="I28" s="41" t="s">
        <v>7</v>
      </c>
      <c r="J28" s="43"/>
      <c r="K28" s="12" t="str">
        <f t="shared" si="5"/>
        <v/>
      </c>
      <c r="L28" s="13" t="s">
        <v>8</v>
      </c>
      <c r="M28" s="13" t="str">
        <f t="shared" si="6"/>
        <v/>
      </c>
      <c r="N28" s="33" t="s">
        <v>9</v>
      </c>
      <c r="O28" s="12" t="str">
        <f t="shared" si="0"/>
        <v/>
      </c>
      <c r="P28" s="13" t="s">
        <v>8</v>
      </c>
      <c r="Q28" s="13" t="str">
        <f t="shared" si="1"/>
        <v/>
      </c>
      <c r="R28" s="33" t="s">
        <v>9</v>
      </c>
      <c r="S28" s="12" t="str">
        <f t="shared" si="2"/>
        <v/>
      </c>
      <c r="T28" s="13" t="s">
        <v>8</v>
      </c>
      <c r="U28" s="13" t="str">
        <f t="shared" si="3"/>
        <v/>
      </c>
      <c r="V28" s="33" t="s">
        <v>9</v>
      </c>
      <c r="W28" s="64"/>
      <c r="X28" s="65"/>
      <c r="Y28" s="42" t="s">
        <v>1</v>
      </c>
      <c r="Z28" s="66"/>
      <c r="AA28" s="64"/>
      <c r="AB28" s="42" t="s">
        <v>1</v>
      </c>
      <c r="AC28" s="3"/>
      <c r="AD28" s="3"/>
      <c r="AE28" s="15" t="str">
        <f t="shared" si="22"/>
        <v/>
      </c>
      <c r="AF28" s="13" t="s">
        <v>7</v>
      </c>
      <c r="AG28" s="16" t="str">
        <f t="shared" si="8"/>
        <v/>
      </c>
      <c r="AH28" s="13" t="s">
        <v>2</v>
      </c>
      <c r="AI28" s="16" t="str">
        <f t="shared" si="9"/>
        <v/>
      </c>
      <c r="AJ28" s="13" t="s">
        <v>7</v>
      </c>
      <c r="AK28" s="16" t="str">
        <f t="shared" si="10"/>
        <v/>
      </c>
      <c r="AL28" s="17" t="str">
        <f t="shared" si="11"/>
        <v/>
      </c>
      <c r="AM28" s="13" t="s">
        <v>8</v>
      </c>
      <c r="AN28" s="18" t="str">
        <f t="shared" si="12"/>
        <v/>
      </c>
      <c r="AO28" s="33" t="s">
        <v>9</v>
      </c>
      <c r="AP28" s="17" t="str">
        <f t="shared" si="13"/>
        <v/>
      </c>
      <c r="AQ28" s="13" t="s">
        <v>8</v>
      </c>
      <c r="AR28" s="18" t="str">
        <f t="shared" si="4"/>
        <v/>
      </c>
      <c r="AS28" s="14" t="s">
        <v>9</v>
      </c>
      <c r="AT28" s="6"/>
    </row>
    <row r="29" spans="1:46" s="5" customFormat="1" ht="16.5" customHeight="1" x14ac:dyDescent="0.55000000000000004">
      <c r="A29" s="46">
        <v>20</v>
      </c>
      <c r="B29" s="31"/>
      <c r="C29" s="41" t="s">
        <v>0</v>
      </c>
      <c r="D29" s="31"/>
      <c r="E29" s="41" t="s">
        <v>7</v>
      </c>
      <c r="F29" s="40"/>
      <c r="G29" s="41" t="s">
        <v>2</v>
      </c>
      <c r="H29" s="32"/>
      <c r="I29" s="41" t="s">
        <v>7</v>
      </c>
      <c r="J29" s="43"/>
      <c r="K29" s="12" t="str">
        <f t="shared" si="5"/>
        <v/>
      </c>
      <c r="L29" s="13" t="s">
        <v>8</v>
      </c>
      <c r="M29" s="13" t="str">
        <f t="shared" si="6"/>
        <v/>
      </c>
      <c r="N29" s="33" t="s">
        <v>9</v>
      </c>
      <c r="O29" s="12" t="str">
        <f t="shared" si="0"/>
        <v/>
      </c>
      <c r="P29" s="13" t="s">
        <v>8</v>
      </c>
      <c r="Q29" s="13" t="str">
        <f t="shared" si="1"/>
        <v/>
      </c>
      <c r="R29" s="33" t="s">
        <v>9</v>
      </c>
      <c r="S29" s="12" t="str">
        <f t="shared" si="2"/>
        <v/>
      </c>
      <c r="T29" s="13" t="s">
        <v>8</v>
      </c>
      <c r="U29" s="13" t="str">
        <f t="shared" si="3"/>
        <v/>
      </c>
      <c r="V29" s="33" t="s">
        <v>9</v>
      </c>
      <c r="W29" s="64"/>
      <c r="X29" s="65"/>
      <c r="Y29" s="42" t="s">
        <v>1</v>
      </c>
      <c r="Z29" s="66"/>
      <c r="AA29" s="64"/>
      <c r="AB29" s="42" t="s">
        <v>1</v>
      </c>
      <c r="AC29" s="3"/>
      <c r="AD29" s="3"/>
      <c r="AE29" s="15" t="str">
        <f t="shared" si="22"/>
        <v/>
      </c>
      <c r="AF29" s="13" t="s">
        <v>7</v>
      </c>
      <c r="AG29" s="16" t="str">
        <f t="shared" si="8"/>
        <v/>
      </c>
      <c r="AH29" s="13" t="s">
        <v>2</v>
      </c>
      <c r="AI29" s="16" t="str">
        <f t="shared" si="9"/>
        <v/>
      </c>
      <c r="AJ29" s="13" t="s">
        <v>7</v>
      </c>
      <c r="AK29" s="16" t="str">
        <f t="shared" si="10"/>
        <v/>
      </c>
      <c r="AL29" s="17" t="str">
        <f t="shared" si="11"/>
        <v/>
      </c>
      <c r="AM29" s="13" t="s">
        <v>8</v>
      </c>
      <c r="AN29" s="18" t="str">
        <f t="shared" si="12"/>
        <v/>
      </c>
      <c r="AO29" s="33" t="s">
        <v>9</v>
      </c>
      <c r="AP29" s="17" t="str">
        <f t="shared" si="13"/>
        <v/>
      </c>
      <c r="AQ29" s="13" t="s">
        <v>8</v>
      </c>
      <c r="AR29" s="18" t="str">
        <f t="shared" si="4"/>
        <v/>
      </c>
      <c r="AS29" s="14" t="s">
        <v>9</v>
      </c>
      <c r="AT29" s="6"/>
    </row>
    <row r="30" spans="1:46" s="5" customFormat="1" ht="16.5" customHeight="1" x14ac:dyDescent="0.55000000000000004">
      <c r="A30" s="46">
        <v>21</v>
      </c>
      <c r="B30" s="31"/>
      <c r="C30" s="41" t="s">
        <v>0</v>
      </c>
      <c r="D30" s="31"/>
      <c r="E30" s="41" t="s">
        <v>7</v>
      </c>
      <c r="F30" s="40"/>
      <c r="G30" s="41" t="s">
        <v>2</v>
      </c>
      <c r="H30" s="32"/>
      <c r="I30" s="41" t="s">
        <v>7</v>
      </c>
      <c r="J30" s="43"/>
      <c r="K30" s="12" t="str">
        <f t="shared" si="5"/>
        <v/>
      </c>
      <c r="L30" s="13" t="s">
        <v>8</v>
      </c>
      <c r="M30" s="13" t="str">
        <f t="shared" si="6"/>
        <v/>
      </c>
      <c r="N30" s="33" t="s">
        <v>9</v>
      </c>
      <c r="O30" s="12" t="str">
        <f t="shared" si="0"/>
        <v/>
      </c>
      <c r="P30" s="13" t="s">
        <v>8</v>
      </c>
      <c r="Q30" s="13" t="str">
        <f t="shared" si="1"/>
        <v/>
      </c>
      <c r="R30" s="33" t="s">
        <v>9</v>
      </c>
      <c r="S30" s="12" t="str">
        <f t="shared" si="2"/>
        <v/>
      </c>
      <c r="T30" s="13" t="s">
        <v>8</v>
      </c>
      <c r="U30" s="13" t="str">
        <f t="shared" si="3"/>
        <v/>
      </c>
      <c r="V30" s="33" t="s">
        <v>9</v>
      </c>
      <c r="W30" s="64"/>
      <c r="X30" s="65"/>
      <c r="Y30" s="42" t="s">
        <v>1</v>
      </c>
      <c r="Z30" s="66"/>
      <c r="AA30" s="64"/>
      <c r="AB30" s="42" t="s">
        <v>1</v>
      </c>
      <c r="AC30" s="3"/>
      <c r="AD30" s="3"/>
      <c r="AE30" s="15" t="str">
        <f t="shared" si="22"/>
        <v/>
      </c>
      <c r="AF30" s="13" t="s">
        <v>7</v>
      </c>
      <c r="AG30" s="16" t="str">
        <f t="shared" si="8"/>
        <v/>
      </c>
      <c r="AH30" s="13" t="s">
        <v>2</v>
      </c>
      <c r="AI30" s="16" t="str">
        <f t="shared" si="9"/>
        <v/>
      </c>
      <c r="AJ30" s="13" t="s">
        <v>7</v>
      </c>
      <c r="AK30" s="16" t="str">
        <f t="shared" si="10"/>
        <v/>
      </c>
      <c r="AL30" s="17" t="str">
        <f t="shared" si="11"/>
        <v/>
      </c>
      <c r="AM30" s="13" t="s">
        <v>8</v>
      </c>
      <c r="AN30" s="18" t="str">
        <f t="shared" si="12"/>
        <v/>
      </c>
      <c r="AO30" s="33" t="s">
        <v>9</v>
      </c>
      <c r="AP30" s="17" t="str">
        <f t="shared" si="13"/>
        <v/>
      </c>
      <c r="AQ30" s="13" t="s">
        <v>8</v>
      </c>
      <c r="AR30" s="18" t="str">
        <f t="shared" si="4"/>
        <v/>
      </c>
      <c r="AS30" s="14" t="s">
        <v>9</v>
      </c>
      <c r="AT30" s="6"/>
    </row>
    <row r="31" spans="1:46" s="5" customFormat="1" ht="16.5" customHeight="1" x14ac:dyDescent="0.55000000000000004">
      <c r="A31" s="46">
        <v>22</v>
      </c>
      <c r="B31" s="31"/>
      <c r="C31" s="41" t="s">
        <v>0</v>
      </c>
      <c r="D31" s="31"/>
      <c r="E31" s="41" t="s">
        <v>7</v>
      </c>
      <c r="F31" s="40"/>
      <c r="G31" s="41" t="s">
        <v>2</v>
      </c>
      <c r="H31" s="32"/>
      <c r="I31" s="41" t="s">
        <v>7</v>
      </c>
      <c r="J31" s="43"/>
      <c r="K31" s="12" t="str">
        <f t="shared" si="5"/>
        <v/>
      </c>
      <c r="L31" s="13" t="s">
        <v>8</v>
      </c>
      <c r="M31" s="13" t="str">
        <f t="shared" si="6"/>
        <v/>
      </c>
      <c r="N31" s="33" t="s">
        <v>9</v>
      </c>
      <c r="O31" s="12" t="str">
        <f t="shared" si="0"/>
        <v/>
      </c>
      <c r="P31" s="13" t="s">
        <v>8</v>
      </c>
      <c r="Q31" s="13" t="str">
        <f t="shared" si="1"/>
        <v/>
      </c>
      <c r="R31" s="33" t="s">
        <v>9</v>
      </c>
      <c r="S31" s="12" t="str">
        <f t="shared" si="2"/>
        <v/>
      </c>
      <c r="T31" s="13" t="s">
        <v>8</v>
      </c>
      <c r="U31" s="13" t="str">
        <f t="shared" si="3"/>
        <v/>
      </c>
      <c r="V31" s="33" t="s">
        <v>9</v>
      </c>
      <c r="W31" s="64"/>
      <c r="X31" s="65"/>
      <c r="Y31" s="42" t="s">
        <v>1</v>
      </c>
      <c r="Z31" s="66"/>
      <c r="AA31" s="64"/>
      <c r="AB31" s="42" t="s">
        <v>1</v>
      </c>
      <c r="AC31" s="3"/>
      <c r="AD31" s="3"/>
      <c r="AE31" s="15" t="str">
        <f t="shared" si="22"/>
        <v/>
      </c>
      <c r="AF31" s="13" t="s">
        <v>7</v>
      </c>
      <c r="AG31" s="16" t="str">
        <f t="shared" si="8"/>
        <v/>
      </c>
      <c r="AH31" s="13" t="s">
        <v>2</v>
      </c>
      <c r="AI31" s="16" t="str">
        <f t="shared" si="9"/>
        <v/>
      </c>
      <c r="AJ31" s="13" t="s">
        <v>7</v>
      </c>
      <c r="AK31" s="16" t="str">
        <f t="shared" si="10"/>
        <v/>
      </c>
      <c r="AL31" s="17" t="str">
        <f t="shared" si="11"/>
        <v/>
      </c>
      <c r="AM31" s="13" t="s">
        <v>8</v>
      </c>
      <c r="AN31" s="18" t="str">
        <f t="shared" si="12"/>
        <v/>
      </c>
      <c r="AO31" s="33" t="s">
        <v>9</v>
      </c>
      <c r="AP31" s="17" t="str">
        <f t="shared" si="13"/>
        <v/>
      </c>
      <c r="AQ31" s="13" t="s">
        <v>8</v>
      </c>
      <c r="AR31" s="18" t="str">
        <f t="shared" si="4"/>
        <v/>
      </c>
      <c r="AS31" s="14" t="s">
        <v>9</v>
      </c>
      <c r="AT31" s="6"/>
    </row>
    <row r="32" spans="1:46" s="5" customFormat="1" ht="16.5" customHeight="1" x14ac:dyDescent="0.55000000000000004">
      <c r="A32" s="46">
        <v>23</v>
      </c>
      <c r="B32" s="31"/>
      <c r="C32" s="41" t="s">
        <v>0</v>
      </c>
      <c r="D32" s="31"/>
      <c r="E32" s="41" t="s">
        <v>7</v>
      </c>
      <c r="F32" s="40"/>
      <c r="G32" s="41" t="s">
        <v>2</v>
      </c>
      <c r="H32" s="32"/>
      <c r="I32" s="41" t="s">
        <v>7</v>
      </c>
      <c r="J32" s="43"/>
      <c r="K32" s="12" t="str">
        <f t="shared" si="5"/>
        <v/>
      </c>
      <c r="L32" s="13" t="s">
        <v>8</v>
      </c>
      <c r="M32" s="13" t="str">
        <f t="shared" si="6"/>
        <v/>
      </c>
      <c r="N32" s="33" t="s">
        <v>9</v>
      </c>
      <c r="O32" s="12" t="str">
        <f t="shared" si="0"/>
        <v/>
      </c>
      <c r="P32" s="13" t="s">
        <v>8</v>
      </c>
      <c r="Q32" s="13" t="str">
        <f t="shared" si="1"/>
        <v/>
      </c>
      <c r="R32" s="33" t="s">
        <v>9</v>
      </c>
      <c r="S32" s="12" t="str">
        <f t="shared" si="2"/>
        <v/>
      </c>
      <c r="T32" s="13" t="s">
        <v>8</v>
      </c>
      <c r="U32" s="13" t="str">
        <f t="shared" si="3"/>
        <v/>
      </c>
      <c r="V32" s="33" t="s">
        <v>9</v>
      </c>
      <c r="W32" s="64"/>
      <c r="X32" s="65"/>
      <c r="Y32" s="42" t="s">
        <v>1</v>
      </c>
      <c r="Z32" s="66"/>
      <c r="AA32" s="64"/>
      <c r="AB32" s="42" t="s">
        <v>1</v>
      </c>
      <c r="AC32" s="3"/>
      <c r="AD32" s="3"/>
      <c r="AE32" s="15" t="str">
        <f t="shared" si="22"/>
        <v/>
      </c>
      <c r="AF32" s="13" t="s">
        <v>7</v>
      </c>
      <c r="AG32" s="16" t="str">
        <f t="shared" si="8"/>
        <v/>
      </c>
      <c r="AH32" s="13" t="s">
        <v>2</v>
      </c>
      <c r="AI32" s="16" t="str">
        <f t="shared" si="9"/>
        <v/>
      </c>
      <c r="AJ32" s="13" t="s">
        <v>7</v>
      </c>
      <c r="AK32" s="16" t="str">
        <f t="shared" si="10"/>
        <v/>
      </c>
      <c r="AL32" s="17" t="str">
        <f t="shared" si="11"/>
        <v/>
      </c>
      <c r="AM32" s="13" t="s">
        <v>8</v>
      </c>
      <c r="AN32" s="18" t="str">
        <f t="shared" si="12"/>
        <v/>
      </c>
      <c r="AO32" s="33" t="s">
        <v>9</v>
      </c>
      <c r="AP32" s="17" t="str">
        <f t="shared" si="13"/>
        <v/>
      </c>
      <c r="AQ32" s="13" t="s">
        <v>8</v>
      </c>
      <c r="AR32" s="18" t="str">
        <f t="shared" si="4"/>
        <v/>
      </c>
      <c r="AS32" s="14" t="s">
        <v>9</v>
      </c>
      <c r="AT32" s="6"/>
    </row>
    <row r="33" spans="1:46" s="5" customFormat="1" ht="16.5" customHeight="1" x14ac:dyDescent="0.55000000000000004">
      <c r="A33" s="46">
        <v>24</v>
      </c>
      <c r="B33" s="31"/>
      <c r="C33" s="41" t="s">
        <v>0</v>
      </c>
      <c r="D33" s="31"/>
      <c r="E33" s="41" t="s">
        <v>7</v>
      </c>
      <c r="F33" s="40"/>
      <c r="G33" s="41" t="s">
        <v>2</v>
      </c>
      <c r="H33" s="32"/>
      <c r="I33" s="41" t="s">
        <v>7</v>
      </c>
      <c r="J33" s="43"/>
      <c r="K33" s="12" t="str">
        <f t="shared" si="5"/>
        <v/>
      </c>
      <c r="L33" s="13" t="s">
        <v>8</v>
      </c>
      <c r="M33" s="13" t="str">
        <f t="shared" si="6"/>
        <v/>
      </c>
      <c r="N33" s="33" t="s">
        <v>9</v>
      </c>
      <c r="O33" s="12" t="str">
        <f t="shared" si="0"/>
        <v/>
      </c>
      <c r="P33" s="13" t="s">
        <v>8</v>
      </c>
      <c r="Q33" s="13" t="str">
        <f t="shared" si="1"/>
        <v/>
      </c>
      <c r="R33" s="33" t="s">
        <v>9</v>
      </c>
      <c r="S33" s="12" t="str">
        <f t="shared" si="2"/>
        <v/>
      </c>
      <c r="T33" s="13" t="s">
        <v>8</v>
      </c>
      <c r="U33" s="13" t="str">
        <f t="shared" si="3"/>
        <v/>
      </c>
      <c r="V33" s="33" t="s">
        <v>9</v>
      </c>
      <c r="W33" s="64"/>
      <c r="X33" s="65"/>
      <c r="Y33" s="42" t="s">
        <v>1</v>
      </c>
      <c r="Z33" s="66"/>
      <c r="AA33" s="64"/>
      <c r="AB33" s="42" t="s">
        <v>1</v>
      </c>
      <c r="AC33" s="3"/>
      <c r="AD33" s="3"/>
      <c r="AE33" s="15" t="str">
        <f t="shared" si="22"/>
        <v/>
      </c>
      <c r="AF33" s="13" t="s">
        <v>7</v>
      </c>
      <c r="AG33" s="16" t="str">
        <f t="shared" si="8"/>
        <v/>
      </c>
      <c r="AH33" s="13" t="s">
        <v>2</v>
      </c>
      <c r="AI33" s="16" t="str">
        <f t="shared" si="9"/>
        <v/>
      </c>
      <c r="AJ33" s="13" t="s">
        <v>7</v>
      </c>
      <c r="AK33" s="16" t="str">
        <f t="shared" si="10"/>
        <v/>
      </c>
      <c r="AL33" s="17" t="str">
        <f t="shared" si="11"/>
        <v/>
      </c>
      <c r="AM33" s="13" t="s">
        <v>8</v>
      </c>
      <c r="AN33" s="18" t="str">
        <f t="shared" si="12"/>
        <v/>
      </c>
      <c r="AO33" s="33" t="s">
        <v>9</v>
      </c>
      <c r="AP33" s="17" t="str">
        <f t="shared" si="13"/>
        <v/>
      </c>
      <c r="AQ33" s="13" t="s">
        <v>8</v>
      </c>
      <c r="AR33" s="18" t="str">
        <f t="shared" si="4"/>
        <v/>
      </c>
      <c r="AS33" s="14" t="s">
        <v>9</v>
      </c>
      <c r="AT33" s="6"/>
    </row>
    <row r="34" spans="1:46" s="5" customFormat="1" ht="16.5" customHeight="1" x14ac:dyDescent="0.55000000000000004">
      <c r="A34" s="46">
        <v>25</v>
      </c>
      <c r="B34" s="31"/>
      <c r="C34" s="41" t="s">
        <v>0</v>
      </c>
      <c r="D34" s="31"/>
      <c r="E34" s="41" t="s">
        <v>7</v>
      </c>
      <c r="F34" s="40"/>
      <c r="G34" s="41" t="s">
        <v>2</v>
      </c>
      <c r="H34" s="32"/>
      <c r="I34" s="41" t="s">
        <v>7</v>
      </c>
      <c r="J34" s="43"/>
      <c r="K34" s="12" t="str">
        <f t="shared" si="5"/>
        <v/>
      </c>
      <c r="L34" s="13" t="s">
        <v>8</v>
      </c>
      <c r="M34" s="13" t="str">
        <f t="shared" si="6"/>
        <v/>
      </c>
      <c r="N34" s="33" t="s">
        <v>9</v>
      </c>
      <c r="O34" s="12" t="str">
        <f t="shared" si="0"/>
        <v/>
      </c>
      <c r="P34" s="13" t="s">
        <v>8</v>
      </c>
      <c r="Q34" s="13" t="str">
        <f t="shared" si="1"/>
        <v/>
      </c>
      <c r="R34" s="33" t="s">
        <v>9</v>
      </c>
      <c r="S34" s="12" t="str">
        <f t="shared" si="2"/>
        <v/>
      </c>
      <c r="T34" s="13" t="s">
        <v>8</v>
      </c>
      <c r="U34" s="13" t="str">
        <f t="shared" si="3"/>
        <v/>
      </c>
      <c r="V34" s="33" t="s">
        <v>9</v>
      </c>
      <c r="W34" s="64"/>
      <c r="X34" s="65"/>
      <c r="Y34" s="42" t="s">
        <v>1</v>
      </c>
      <c r="Z34" s="66"/>
      <c r="AA34" s="64"/>
      <c r="AB34" s="42" t="s">
        <v>1</v>
      </c>
      <c r="AC34" s="3"/>
      <c r="AD34" s="3"/>
      <c r="AE34" s="15" t="str">
        <f t="shared" si="22"/>
        <v/>
      </c>
      <c r="AF34" s="13" t="s">
        <v>7</v>
      </c>
      <c r="AG34" s="16" t="str">
        <f t="shared" si="8"/>
        <v/>
      </c>
      <c r="AH34" s="13" t="s">
        <v>2</v>
      </c>
      <c r="AI34" s="16" t="str">
        <f t="shared" si="9"/>
        <v/>
      </c>
      <c r="AJ34" s="13" t="s">
        <v>7</v>
      </c>
      <c r="AK34" s="16" t="str">
        <f t="shared" si="10"/>
        <v/>
      </c>
      <c r="AL34" s="17" t="str">
        <f t="shared" si="11"/>
        <v/>
      </c>
      <c r="AM34" s="13" t="s">
        <v>8</v>
      </c>
      <c r="AN34" s="18" t="str">
        <f t="shared" si="12"/>
        <v/>
      </c>
      <c r="AO34" s="33" t="s">
        <v>9</v>
      </c>
      <c r="AP34" s="17" t="str">
        <f t="shared" si="13"/>
        <v/>
      </c>
      <c r="AQ34" s="13" t="s">
        <v>8</v>
      </c>
      <c r="AR34" s="18" t="str">
        <f t="shared" si="4"/>
        <v/>
      </c>
      <c r="AS34" s="14" t="s">
        <v>9</v>
      </c>
      <c r="AT34" s="6"/>
    </row>
    <row r="35" spans="1:46" s="5" customFormat="1" ht="16.5" customHeight="1" x14ac:dyDescent="0.55000000000000004">
      <c r="A35" s="46">
        <v>26</v>
      </c>
      <c r="B35" s="31"/>
      <c r="C35" s="41" t="s">
        <v>0</v>
      </c>
      <c r="D35" s="31"/>
      <c r="E35" s="41" t="s">
        <v>7</v>
      </c>
      <c r="F35" s="40"/>
      <c r="G35" s="41" t="s">
        <v>2</v>
      </c>
      <c r="H35" s="32"/>
      <c r="I35" s="41" t="s">
        <v>7</v>
      </c>
      <c r="J35" s="43"/>
      <c r="K35" s="12" t="str">
        <f t="shared" si="5"/>
        <v/>
      </c>
      <c r="L35" s="13" t="s">
        <v>8</v>
      </c>
      <c r="M35" s="13" t="str">
        <f t="shared" si="6"/>
        <v/>
      </c>
      <c r="N35" s="33" t="s">
        <v>9</v>
      </c>
      <c r="O35" s="12" t="str">
        <f t="shared" si="0"/>
        <v/>
      </c>
      <c r="P35" s="13" t="s">
        <v>8</v>
      </c>
      <c r="Q35" s="13" t="str">
        <f t="shared" si="1"/>
        <v/>
      </c>
      <c r="R35" s="33" t="s">
        <v>9</v>
      </c>
      <c r="S35" s="12" t="str">
        <f t="shared" si="2"/>
        <v/>
      </c>
      <c r="T35" s="13" t="s">
        <v>8</v>
      </c>
      <c r="U35" s="13" t="str">
        <f t="shared" si="3"/>
        <v/>
      </c>
      <c r="V35" s="33" t="s">
        <v>9</v>
      </c>
      <c r="W35" s="64"/>
      <c r="X35" s="65"/>
      <c r="Y35" s="42" t="s">
        <v>1</v>
      </c>
      <c r="Z35" s="66"/>
      <c r="AA35" s="64"/>
      <c r="AB35" s="42" t="s">
        <v>1</v>
      </c>
      <c r="AC35" s="3"/>
      <c r="AD35" s="3"/>
      <c r="AE35" s="15" t="str">
        <f t="shared" si="22"/>
        <v/>
      </c>
      <c r="AF35" s="13" t="s">
        <v>7</v>
      </c>
      <c r="AG35" s="16" t="str">
        <f t="shared" si="8"/>
        <v/>
      </c>
      <c r="AH35" s="13" t="s">
        <v>2</v>
      </c>
      <c r="AI35" s="16" t="str">
        <f t="shared" si="9"/>
        <v/>
      </c>
      <c r="AJ35" s="13" t="s">
        <v>7</v>
      </c>
      <c r="AK35" s="16" t="str">
        <f t="shared" si="10"/>
        <v/>
      </c>
      <c r="AL35" s="17" t="str">
        <f t="shared" si="11"/>
        <v/>
      </c>
      <c r="AM35" s="13" t="s">
        <v>8</v>
      </c>
      <c r="AN35" s="18" t="str">
        <f t="shared" si="12"/>
        <v/>
      </c>
      <c r="AO35" s="33" t="s">
        <v>9</v>
      </c>
      <c r="AP35" s="17" t="str">
        <f t="shared" si="13"/>
        <v/>
      </c>
      <c r="AQ35" s="13" t="s">
        <v>8</v>
      </c>
      <c r="AR35" s="18" t="str">
        <f t="shared" si="4"/>
        <v/>
      </c>
      <c r="AS35" s="14" t="s">
        <v>9</v>
      </c>
      <c r="AT35" s="6"/>
    </row>
    <row r="36" spans="1:46" s="5" customFormat="1" ht="16.5" customHeight="1" x14ac:dyDescent="0.55000000000000004">
      <c r="A36" s="46">
        <v>27</v>
      </c>
      <c r="B36" s="31"/>
      <c r="C36" s="41" t="s">
        <v>0</v>
      </c>
      <c r="D36" s="31"/>
      <c r="E36" s="41" t="s">
        <v>7</v>
      </c>
      <c r="F36" s="40"/>
      <c r="G36" s="41" t="s">
        <v>2</v>
      </c>
      <c r="H36" s="32"/>
      <c r="I36" s="41" t="s">
        <v>7</v>
      </c>
      <c r="J36" s="43"/>
      <c r="K36" s="12" t="str">
        <f t="shared" si="5"/>
        <v/>
      </c>
      <c r="L36" s="13" t="s">
        <v>8</v>
      </c>
      <c r="M36" s="13" t="str">
        <f t="shared" si="6"/>
        <v/>
      </c>
      <c r="N36" s="33" t="s">
        <v>9</v>
      </c>
      <c r="O36" s="12" t="str">
        <f t="shared" si="0"/>
        <v/>
      </c>
      <c r="P36" s="13" t="s">
        <v>8</v>
      </c>
      <c r="Q36" s="13" t="str">
        <f t="shared" si="1"/>
        <v/>
      </c>
      <c r="R36" s="33" t="s">
        <v>9</v>
      </c>
      <c r="S36" s="12" t="str">
        <f t="shared" si="2"/>
        <v/>
      </c>
      <c r="T36" s="13" t="s">
        <v>8</v>
      </c>
      <c r="U36" s="13" t="str">
        <f t="shared" si="3"/>
        <v/>
      </c>
      <c r="V36" s="33" t="s">
        <v>9</v>
      </c>
      <c r="W36" s="64"/>
      <c r="X36" s="65"/>
      <c r="Y36" s="42" t="s">
        <v>1</v>
      </c>
      <c r="Z36" s="66"/>
      <c r="AA36" s="64"/>
      <c r="AB36" s="42" t="s">
        <v>1</v>
      </c>
      <c r="AC36" s="3"/>
      <c r="AD36" s="3"/>
      <c r="AE36" s="15" t="str">
        <f t="shared" si="22"/>
        <v/>
      </c>
      <c r="AF36" s="13" t="s">
        <v>7</v>
      </c>
      <c r="AG36" s="16" t="str">
        <f t="shared" si="8"/>
        <v/>
      </c>
      <c r="AH36" s="13" t="s">
        <v>2</v>
      </c>
      <c r="AI36" s="16" t="str">
        <f t="shared" si="9"/>
        <v/>
      </c>
      <c r="AJ36" s="13" t="s">
        <v>7</v>
      </c>
      <c r="AK36" s="16" t="str">
        <f t="shared" si="10"/>
        <v/>
      </c>
      <c r="AL36" s="17" t="str">
        <f t="shared" si="11"/>
        <v/>
      </c>
      <c r="AM36" s="13" t="s">
        <v>8</v>
      </c>
      <c r="AN36" s="18" t="str">
        <f t="shared" si="12"/>
        <v/>
      </c>
      <c r="AO36" s="33" t="s">
        <v>9</v>
      </c>
      <c r="AP36" s="17" t="str">
        <f t="shared" si="13"/>
        <v/>
      </c>
      <c r="AQ36" s="13" t="s">
        <v>8</v>
      </c>
      <c r="AR36" s="18" t="str">
        <f t="shared" si="4"/>
        <v/>
      </c>
      <c r="AS36" s="14" t="s">
        <v>9</v>
      </c>
      <c r="AT36" s="6"/>
    </row>
    <row r="37" spans="1:46" s="5" customFormat="1" ht="16.5" customHeight="1" x14ac:dyDescent="0.55000000000000004">
      <c r="A37" s="46">
        <v>28</v>
      </c>
      <c r="B37" s="31"/>
      <c r="C37" s="41" t="s">
        <v>0</v>
      </c>
      <c r="D37" s="31"/>
      <c r="E37" s="41" t="s">
        <v>7</v>
      </c>
      <c r="F37" s="40"/>
      <c r="G37" s="41" t="s">
        <v>2</v>
      </c>
      <c r="H37" s="32"/>
      <c r="I37" s="41" t="s">
        <v>7</v>
      </c>
      <c r="J37" s="43"/>
      <c r="K37" s="12" t="str">
        <f t="shared" si="5"/>
        <v/>
      </c>
      <c r="L37" s="13" t="s">
        <v>8</v>
      </c>
      <c r="M37" s="13" t="str">
        <f t="shared" si="6"/>
        <v/>
      </c>
      <c r="N37" s="33" t="s">
        <v>9</v>
      </c>
      <c r="O37" s="12" t="str">
        <f t="shared" si="0"/>
        <v/>
      </c>
      <c r="P37" s="13" t="s">
        <v>8</v>
      </c>
      <c r="Q37" s="13" t="str">
        <f t="shared" si="1"/>
        <v/>
      </c>
      <c r="R37" s="33" t="s">
        <v>9</v>
      </c>
      <c r="S37" s="12" t="str">
        <f t="shared" si="2"/>
        <v/>
      </c>
      <c r="T37" s="13" t="s">
        <v>8</v>
      </c>
      <c r="U37" s="13" t="str">
        <f t="shared" si="3"/>
        <v/>
      </c>
      <c r="V37" s="33" t="s">
        <v>9</v>
      </c>
      <c r="W37" s="64"/>
      <c r="X37" s="65"/>
      <c r="Y37" s="42" t="s">
        <v>1</v>
      </c>
      <c r="Z37" s="66"/>
      <c r="AA37" s="64"/>
      <c r="AB37" s="42" t="s">
        <v>1</v>
      </c>
      <c r="AC37" s="3"/>
      <c r="AD37" s="3"/>
      <c r="AE37" s="15" t="str">
        <f t="shared" si="22"/>
        <v/>
      </c>
      <c r="AF37" s="13" t="s">
        <v>7</v>
      </c>
      <c r="AG37" s="16" t="str">
        <f t="shared" si="8"/>
        <v/>
      </c>
      <c r="AH37" s="13" t="s">
        <v>2</v>
      </c>
      <c r="AI37" s="16" t="str">
        <f t="shared" si="9"/>
        <v/>
      </c>
      <c r="AJ37" s="13" t="s">
        <v>7</v>
      </c>
      <c r="AK37" s="16" t="str">
        <f t="shared" si="10"/>
        <v/>
      </c>
      <c r="AL37" s="17" t="str">
        <f t="shared" si="11"/>
        <v/>
      </c>
      <c r="AM37" s="13" t="s">
        <v>8</v>
      </c>
      <c r="AN37" s="18" t="str">
        <f t="shared" si="12"/>
        <v/>
      </c>
      <c r="AO37" s="33" t="s">
        <v>9</v>
      </c>
      <c r="AP37" s="17" t="str">
        <f t="shared" si="13"/>
        <v/>
      </c>
      <c r="AQ37" s="13" t="s">
        <v>8</v>
      </c>
      <c r="AR37" s="18" t="str">
        <f t="shared" si="4"/>
        <v/>
      </c>
      <c r="AS37" s="14" t="s">
        <v>9</v>
      </c>
      <c r="AT37" s="6"/>
    </row>
    <row r="38" spans="1:46" s="5" customFormat="1" ht="16.5" customHeight="1" x14ac:dyDescent="0.55000000000000004">
      <c r="A38" s="46">
        <v>29</v>
      </c>
      <c r="B38" s="31"/>
      <c r="C38" s="41" t="s">
        <v>0</v>
      </c>
      <c r="D38" s="31"/>
      <c r="E38" s="41" t="s">
        <v>7</v>
      </c>
      <c r="F38" s="40"/>
      <c r="G38" s="41" t="s">
        <v>2</v>
      </c>
      <c r="H38" s="32"/>
      <c r="I38" s="41" t="s">
        <v>7</v>
      </c>
      <c r="J38" s="43"/>
      <c r="K38" s="12" t="str">
        <f>IF(OR(ISBLANK(D38),ISBLANK(F38),ISBLANK(H38),ISBLANK(J38)),"",IF(IF(J38-F38&lt;0,H38-D38-1,H38-D38)&lt;0,"エラー",IF(J38-F38&lt;0,H38-D38-1,H38-D38)))</f>
        <v/>
      </c>
      <c r="L38" s="13" t="s">
        <v>8</v>
      </c>
      <c r="M38" s="13" t="str">
        <f t="shared" si="6"/>
        <v/>
      </c>
      <c r="N38" s="33" t="s">
        <v>9</v>
      </c>
      <c r="O38" s="12" t="str">
        <f t="shared" si="0"/>
        <v/>
      </c>
      <c r="P38" s="13" t="s">
        <v>8</v>
      </c>
      <c r="Q38" s="13" t="str">
        <f t="shared" si="1"/>
        <v/>
      </c>
      <c r="R38" s="33" t="s">
        <v>9</v>
      </c>
      <c r="S38" s="12" t="str">
        <f t="shared" si="2"/>
        <v/>
      </c>
      <c r="T38" s="13" t="s">
        <v>8</v>
      </c>
      <c r="U38" s="13" t="str">
        <f t="shared" si="3"/>
        <v/>
      </c>
      <c r="V38" s="33" t="s">
        <v>9</v>
      </c>
      <c r="W38" s="64"/>
      <c r="X38" s="65"/>
      <c r="Y38" s="42" t="s">
        <v>1</v>
      </c>
      <c r="Z38" s="66"/>
      <c r="AA38" s="64"/>
      <c r="AB38" s="42" t="s">
        <v>1</v>
      </c>
      <c r="AC38" s="3"/>
      <c r="AD38" s="3"/>
      <c r="AE38" s="15" t="str">
        <f t="shared" si="22"/>
        <v/>
      </c>
      <c r="AF38" s="13" t="s">
        <v>7</v>
      </c>
      <c r="AG38" s="16" t="str">
        <f t="shared" si="8"/>
        <v/>
      </c>
      <c r="AH38" s="13" t="s">
        <v>2</v>
      </c>
      <c r="AI38" s="16" t="str">
        <f t="shared" si="9"/>
        <v/>
      </c>
      <c r="AJ38" s="13" t="s">
        <v>7</v>
      </c>
      <c r="AK38" s="16" t="str">
        <f t="shared" si="10"/>
        <v/>
      </c>
      <c r="AL38" s="17" t="str">
        <f t="shared" si="11"/>
        <v/>
      </c>
      <c r="AM38" s="13" t="s">
        <v>8</v>
      </c>
      <c r="AN38" s="18" t="str">
        <f t="shared" si="12"/>
        <v/>
      </c>
      <c r="AO38" s="33" t="s">
        <v>9</v>
      </c>
      <c r="AP38" s="17" t="str">
        <f t="shared" si="13"/>
        <v/>
      </c>
      <c r="AQ38" s="13" t="s">
        <v>8</v>
      </c>
      <c r="AR38" s="18" t="str">
        <f t="shared" si="4"/>
        <v/>
      </c>
      <c r="AS38" s="14" t="s">
        <v>9</v>
      </c>
      <c r="AT38" s="6"/>
    </row>
    <row r="39" spans="1:46" s="5" customFormat="1" ht="16.5" customHeight="1" x14ac:dyDescent="0.55000000000000004">
      <c r="A39" s="46">
        <v>30</v>
      </c>
      <c r="B39" s="31"/>
      <c r="C39" s="41" t="s">
        <v>0</v>
      </c>
      <c r="D39" s="31"/>
      <c r="E39" s="41" t="s">
        <v>7</v>
      </c>
      <c r="F39" s="40"/>
      <c r="G39" s="41" t="s">
        <v>2</v>
      </c>
      <c r="H39" s="32"/>
      <c r="I39" s="41" t="s">
        <v>7</v>
      </c>
      <c r="J39" s="43"/>
      <c r="K39" s="12" t="str">
        <f t="shared" si="5"/>
        <v/>
      </c>
      <c r="L39" s="13" t="s">
        <v>8</v>
      </c>
      <c r="M39" s="13" t="str">
        <f t="shared" si="6"/>
        <v/>
      </c>
      <c r="N39" s="33" t="s">
        <v>9</v>
      </c>
      <c r="O39" s="12" t="str">
        <f t="shared" si="0"/>
        <v/>
      </c>
      <c r="P39" s="13" t="s">
        <v>8</v>
      </c>
      <c r="Q39" s="13" t="str">
        <f t="shared" si="1"/>
        <v/>
      </c>
      <c r="R39" s="33" t="s">
        <v>9</v>
      </c>
      <c r="S39" s="12" t="str">
        <f t="shared" si="2"/>
        <v/>
      </c>
      <c r="T39" s="13" t="s">
        <v>8</v>
      </c>
      <c r="U39" s="13" t="str">
        <f t="shared" si="3"/>
        <v/>
      </c>
      <c r="V39" s="33" t="s">
        <v>9</v>
      </c>
      <c r="W39" s="64"/>
      <c r="X39" s="65"/>
      <c r="Y39" s="42" t="s">
        <v>1</v>
      </c>
      <c r="Z39" s="66"/>
      <c r="AA39" s="64"/>
      <c r="AB39" s="42" t="s">
        <v>1</v>
      </c>
      <c r="AC39" s="3"/>
      <c r="AD39" s="3"/>
      <c r="AE39" s="15" t="str">
        <f t="shared" si="22"/>
        <v/>
      </c>
      <c r="AF39" s="13" t="s">
        <v>7</v>
      </c>
      <c r="AG39" s="16" t="str">
        <f t="shared" si="8"/>
        <v/>
      </c>
      <c r="AH39" s="13" t="s">
        <v>2</v>
      </c>
      <c r="AI39" s="16" t="str">
        <f t="shared" si="9"/>
        <v/>
      </c>
      <c r="AJ39" s="13" t="s">
        <v>7</v>
      </c>
      <c r="AK39" s="16" t="str">
        <f t="shared" si="10"/>
        <v/>
      </c>
      <c r="AL39" s="17" t="str">
        <f t="shared" si="11"/>
        <v/>
      </c>
      <c r="AM39" s="13" t="s">
        <v>8</v>
      </c>
      <c r="AN39" s="18" t="str">
        <f t="shared" si="12"/>
        <v/>
      </c>
      <c r="AO39" s="33" t="s">
        <v>9</v>
      </c>
      <c r="AP39" s="17" t="str">
        <f t="shared" si="13"/>
        <v/>
      </c>
      <c r="AQ39" s="13" t="s">
        <v>8</v>
      </c>
      <c r="AR39" s="18" t="str">
        <f t="shared" si="4"/>
        <v/>
      </c>
      <c r="AS39" s="14" t="s">
        <v>9</v>
      </c>
      <c r="AT39" s="6"/>
    </row>
    <row r="40" spans="1:46" s="5" customFormat="1" ht="16.5" customHeight="1" x14ac:dyDescent="0.55000000000000004">
      <c r="A40" s="46">
        <v>31</v>
      </c>
      <c r="B40" s="31"/>
      <c r="C40" s="41" t="s">
        <v>0</v>
      </c>
      <c r="D40" s="31"/>
      <c r="E40" s="41" t="s">
        <v>7</v>
      </c>
      <c r="F40" s="40"/>
      <c r="G40" s="41" t="s">
        <v>2</v>
      </c>
      <c r="H40" s="32"/>
      <c r="I40" s="41" t="s">
        <v>7</v>
      </c>
      <c r="J40" s="43"/>
      <c r="K40" s="12" t="str">
        <f t="shared" si="5"/>
        <v/>
      </c>
      <c r="L40" s="13" t="s">
        <v>8</v>
      </c>
      <c r="M40" s="13" t="str">
        <f t="shared" si="6"/>
        <v/>
      </c>
      <c r="N40" s="33" t="s">
        <v>9</v>
      </c>
      <c r="O40" s="12" t="str">
        <f t="shared" si="0"/>
        <v/>
      </c>
      <c r="P40" s="13" t="s">
        <v>8</v>
      </c>
      <c r="Q40" s="13" t="str">
        <f t="shared" si="1"/>
        <v/>
      </c>
      <c r="R40" s="33" t="s">
        <v>9</v>
      </c>
      <c r="S40" s="12" t="str">
        <f t="shared" si="2"/>
        <v/>
      </c>
      <c r="T40" s="13" t="s">
        <v>8</v>
      </c>
      <c r="U40" s="13" t="str">
        <f t="shared" si="3"/>
        <v/>
      </c>
      <c r="V40" s="33" t="s">
        <v>9</v>
      </c>
      <c r="W40" s="64"/>
      <c r="X40" s="65"/>
      <c r="Y40" s="42" t="s">
        <v>1</v>
      </c>
      <c r="Z40" s="66"/>
      <c r="AA40" s="64"/>
      <c r="AB40" s="42" t="s">
        <v>1</v>
      </c>
      <c r="AC40" s="3"/>
      <c r="AD40" s="3"/>
      <c r="AE40" s="15" t="str">
        <f>IF(K40="","",IF(H40&lt;7,"0",IF(D40&gt;22,0,IF(D40&lt;7,7,D40))))</f>
        <v/>
      </c>
      <c r="AF40" s="13" t="s">
        <v>7</v>
      </c>
      <c r="AG40" s="16" t="str">
        <f t="shared" si="8"/>
        <v/>
      </c>
      <c r="AH40" s="13" t="s">
        <v>2</v>
      </c>
      <c r="AI40" s="16" t="str">
        <f t="shared" si="9"/>
        <v/>
      </c>
      <c r="AJ40" s="13" t="s">
        <v>7</v>
      </c>
      <c r="AK40" s="16" t="str">
        <f t="shared" si="10"/>
        <v/>
      </c>
      <c r="AL40" s="17" t="str">
        <f t="shared" si="11"/>
        <v/>
      </c>
      <c r="AM40" s="13" t="s">
        <v>8</v>
      </c>
      <c r="AN40" s="18" t="str">
        <f t="shared" si="12"/>
        <v/>
      </c>
      <c r="AO40" s="33" t="s">
        <v>9</v>
      </c>
      <c r="AP40" s="17" t="str">
        <f t="shared" si="13"/>
        <v/>
      </c>
      <c r="AQ40" s="13" t="s">
        <v>8</v>
      </c>
      <c r="AR40" s="18" t="str">
        <f t="shared" si="4"/>
        <v/>
      </c>
      <c r="AS40" s="14" t="s">
        <v>9</v>
      </c>
      <c r="AT40" s="6"/>
    </row>
    <row r="41" spans="1:46" s="5" customFormat="1" ht="8.25" customHeight="1" x14ac:dyDescent="0.55000000000000004">
      <c r="N41" s="9"/>
      <c r="R41" s="9"/>
      <c r="V41" s="9"/>
      <c r="AB41" s="9"/>
      <c r="AC41" s="9"/>
      <c r="AD41" s="9"/>
      <c r="AE41" s="3"/>
      <c r="AF41" s="9"/>
      <c r="AG41" s="3"/>
      <c r="AH41" s="9"/>
      <c r="AI41" s="3"/>
      <c r="AJ41" s="9"/>
      <c r="AK41" s="3"/>
      <c r="AL41" s="3"/>
      <c r="AM41" s="9"/>
      <c r="AN41" s="3"/>
      <c r="AO41" s="9"/>
      <c r="AP41" s="3"/>
      <c r="AQ41" s="9"/>
      <c r="AR41" s="3"/>
      <c r="AT41" s="6"/>
    </row>
    <row r="42" spans="1:46" s="5" customFormat="1" ht="24" customHeight="1" x14ac:dyDescent="0.55000000000000004">
      <c r="B42" s="67" t="s">
        <v>23</v>
      </c>
      <c r="C42" s="67"/>
      <c r="D42" s="67"/>
      <c r="E42" s="56"/>
      <c r="F42" s="67" t="s">
        <v>12</v>
      </c>
      <c r="G42" s="67"/>
      <c r="H42" s="67"/>
      <c r="I42" s="67"/>
      <c r="J42" s="67"/>
      <c r="K42" s="19" t="str">
        <f>IF(Q7="","",SUM(K10:K40)+AF42)</f>
        <v/>
      </c>
      <c r="L42" s="20" t="s">
        <v>8</v>
      </c>
      <c r="M42" s="21" t="str">
        <f>IF(Q7="","",AG42)</f>
        <v/>
      </c>
      <c r="N42" s="22" t="s">
        <v>9</v>
      </c>
      <c r="O42" s="19" t="str">
        <f>IF(Q7="","",AL42)</f>
        <v/>
      </c>
      <c r="P42" s="20" t="s">
        <v>8</v>
      </c>
      <c r="Q42" s="21" t="str">
        <f>IF(Q7="","",AN42)</f>
        <v/>
      </c>
      <c r="R42" s="22" t="s">
        <v>9</v>
      </c>
      <c r="S42" s="19" t="str">
        <f>IF(Q7="","",AP42)</f>
        <v/>
      </c>
      <c r="T42" s="20" t="s">
        <v>8</v>
      </c>
      <c r="U42" s="21" t="str">
        <f>IF(Q7="","",AR42)</f>
        <v/>
      </c>
      <c r="V42" s="22" t="s">
        <v>9</v>
      </c>
      <c r="W42" s="68" t="str">
        <f>IF(Q7="","",SUM(W10:X40))</f>
        <v/>
      </c>
      <c r="X42" s="69"/>
      <c r="Y42" s="22" t="s">
        <v>1</v>
      </c>
      <c r="Z42" s="70" t="str">
        <f>IF(Q7="","",SUM(Z10:AA40))</f>
        <v/>
      </c>
      <c r="AA42" s="68"/>
      <c r="AB42" s="22" t="s">
        <v>1</v>
      </c>
      <c r="AC42" s="28"/>
      <c r="AD42" s="3"/>
      <c r="AE42" s="23">
        <f>SUM(M10:M40)/24/60</f>
        <v>0</v>
      </c>
      <c r="AF42" s="24">
        <f>HOUR(AE42)</f>
        <v>0</v>
      </c>
      <c r="AG42" s="24">
        <f>MINUTE(AE42)</f>
        <v>0</v>
      </c>
      <c r="AH42" s="23">
        <f>SUM(AN10:AN40)/24/60</f>
        <v>0</v>
      </c>
      <c r="AI42" s="24">
        <f>HOUR(AH42)</f>
        <v>0</v>
      </c>
      <c r="AJ42" s="24">
        <f>MINUTE(AH42)</f>
        <v>0</v>
      </c>
      <c r="AK42" s="3"/>
      <c r="AL42" s="17">
        <f>SUM(AL10:AL40)+AI42</f>
        <v>0</v>
      </c>
      <c r="AM42" s="13" t="s">
        <v>8</v>
      </c>
      <c r="AN42" s="18">
        <f>AJ42</f>
        <v>0</v>
      </c>
      <c r="AO42" s="33" t="s">
        <v>9</v>
      </c>
      <c r="AP42" s="17" t="str">
        <f>IF(AL42="",K42,IFERROR(IF(M42-AN42&lt;0,K42-AL42-1,K42-AL42),""))</f>
        <v/>
      </c>
      <c r="AQ42" s="13" t="s">
        <v>8</v>
      </c>
      <c r="AR42" s="18" t="str">
        <f>IF(AN42="",M42,IFERROR(IF(M42-AN42&lt;0,M42-AN42+60,M42-AN42),""))</f>
        <v/>
      </c>
      <c r="AS42" s="14" t="s">
        <v>9</v>
      </c>
      <c r="AT42" s="6"/>
    </row>
    <row r="43" spans="1:46" s="5" customFormat="1" ht="24" customHeight="1" x14ac:dyDescent="0.55000000000000004">
      <c r="B43" s="67"/>
      <c r="C43" s="67"/>
      <c r="D43" s="67"/>
      <c r="E43" s="56"/>
      <c r="F43" s="71" t="s">
        <v>20</v>
      </c>
      <c r="G43" s="72"/>
      <c r="H43" s="72"/>
      <c r="I43" s="72"/>
      <c r="J43" s="73"/>
      <c r="K43" s="36"/>
      <c r="L43" s="36"/>
      <c r="M43" s="36"/>
      <c r="N43" s="36"/>
      <c r="O43" s="74" t="str">
        <f>IF(Q7="","",AL42+AL44)</f>
        <v/>
      </c>
      <c r="P43" s="75"/>
      <c r="Q43" s="22" t="s">
        <v>15</v>
      </c>
      <c r="R43" s="76" t="s">
        <v>21</v>
      </c>
      <c r="S43" s="77"/>
      <c r="T43" s="78"/>
      <c r="U43" s="74" t="str">
        <f>IF(Q7="","",AP42+AP44)</f>
        <v/>
      </c>
      <c r="V43" s="75"/>
      <c r="W43" s="22" t="s">
        <v>15</v>
      </c>
      <c r="X43" s="37" t="s">
        <v>33</v>
      </c>
      <c r="Y43" s="79" t="str">
        <f>IF(SUM(O43,U43)=0,"",SUM(O43,U43))</f>
        <v/>
      </c>
      <c r="Z43" s="79"/>
      <c r="AA43" s="60" t="s">
        <v>8</v>
      </c>
      <c r="AB43" s="57"/>
      <c r="AC43" s="28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T43" s="6"/>
    </row>
    <row r="44" spans="1:46" s="5" customFormat="1" ht="24" customHeight="1" x14ac:dyDescent="0.55000000000000004">
      <c r="B44" s="67"/>
      <c r="C44" s="67"/>
      <c r="D44" s="67"/>
      <c r="E44" s="67"/>
      <c r="F44" s="52" t="s">
        <v>24</v>
      </c>
      <c r="G44" s="52"/>
      <c r="H44" s="52"/>
      <c r="I44" s="53" t="str">
        <f>IF(Q7="","",W42-Z42)</f>
        <v/>
      </c>
      <c r="J44" s="54"/>
      <c r="K44" s="54"/>
      <c r="L44" s="54"/>
      <c r="M44" s="54"/>
      <c r="N44" s="54"/>
      <c r="O44" s="55"/>
      <c r="P44" s="56" t="s">
        <v>16</v>
      </c>
      <c r="Q44" s="57"/>
      <c r="R44" s="58" t="str">
        <f>IF(Q7="","",O43*2500+U43*3500)</f>
        <v/>
      </c>
      <c r="S44" s="59"/>
      <c r="T44" s="59"/>
      <c r="U44" s="56" t="s">
        <v>18</v>
      </c>
      <c r="V44" s="60"/>
      <c r="W44" s="57"/>
      <c r="X44" s="61" t="str">
        <f>IF(Q7="","",MIN(I44,R44))</f>
        <v/>
      </c>
      <c r="Y44" s="62"/>
      <c r="Z44" s="62"/>
      <c r="AA44" s="62"/>
      <c r="AB44" s="63"/>
      <c r="AC44" s="29"/>
      <c r="AD44" s="4"/>
      <c r="AE44" s="3"/>
      <c r="AF44" s="4"/>
      <c r="AG44" s="3"/>
      <c r="AH44" s="4"/>
      <c r="AI44" s="3"/>
      <c r="AJ44" s="4"/>
      <c r="AK44" s="3"/>
      <c r="AL44" s="3" t="e">
        <f>IF((AN42+AR42)&gt;=60,IF(AN42&gt;AR42,"1","0"),0)</f>
        <v>#VALUE!</v>
      </c>
      <c r="AM44" s="4"/>
      <c r="AN44" s="3"/>
      <c r="AO44" s="4"/>
      <c r="AP44" s="3" t="e">
        <f>IF((AN42+AR42)&gt;=60,IF(AR42&gt;=AN42,"1","0"),0)</f>
        <v>#VALUE!</v>
      </c>
      <c r="AQ44" s="4"/>
      <c r="AR44" s="3"/>
      <c r="AT44" s="6"/>
    </row>
    <row r="45" spans="1:46" s="5" customFormat="1" ht="24" customHeight="1" x14ac:dyDescent="0.55000000000000004">
      <c r="B45" s="67"/>
      <c r="C45" s="67"/>
      <c r="D45" s="67"/>
      <c r="E45" s="67"/>
      <c r="F45" s="67" t="s">
        <v>17</v>
      </c>
      <c r="G45" s="67"/>
      <c r="H45" s="67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30"/>
      <c r="AD45" s="26"/>
      <c r="AE45" s="3"/>
      <c r="AF45" s="26"/>
      <c r="AG45" s="3"/>
      <c r="AH45" s="26"/>
      <c r="AI45" s="3"/>
      <c r="AJ45" s="26"/>
      <c r="AK45" s="3"/>
      <c r="AL45" s="3"/>
      <c r="AM45" s="26"/>
      <c r="AN45" s="3"/>
      <c r="AO45" s="26"/>
      <c r="AP45" s="3"/>
      <c r="AQ45" s="26"/>
      <c r="AR45" s="3"/>
      <c r="AT45" s="6"/>
    </row>
    <row r="46" spans="1:46" s="5" customFormat="1" ht="24" customHeight="1" x14ac:dyDescent="0.55000000000000004">
      <c r="B46" s="67"/>
      <c r="C46" s="67"/>
      <c r="D46" s="67"/>
      <c r="E46" s="67"/>
      <c r="F46" s="67"/>
      <c r="G46" s="67"/>
      <c r="H46" s="67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T46" s="6"/>
    </row>
    <row r="47" spans="1:46" s="5" customFormat="1" x14ac:dyDescent="0.55000000000000004">
      <c r="N47" s="9"/>
      <c r="R47" s="9"/>
      <c r="V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T47" s="6"/>
    </row>
    <row r="48" spans="1:46" s="5" customFormat="1" ht="23.15" customHeight="1" x14ac:dyDescent="0.55000000000000004">
      <c r="N48" s="9"/>
      <c r="R48" s="9"/>
      <c r="V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T48" s="6"/>
    </row>
    <row r="49" spans="14:46" s="5" customFormat="1" x14ac:dyDescent="0.55000000000000004">
      <c r="N49" s="9"/>
      <c r="R49" s="9"/>
      <c r="V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T49" s="6"/>
    </row>
    <row r="50" spans="14:46" s="5" customFormat="1" x14ac:dyDescent="0.55000000000000004">
      <c r="N50" s="9"/>
      <c r="R50" s="9"/>
      <c r="V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T50" s="6"/>
    </row>
    <row r="51" spans="14:46" s="5" customFormat="1" x14ac:dyDescent="0.55000000000000004">
      <c r="N51" s="9"/>
      <c r="R51" s="9"/>
      <c r="V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T51" s="6"/>
    </row>
    <row r="52" spans="14:46" s="5" customFormat="1" x14ac:dyDescent="0.55000000000000004">
      <c r="N52" s="9"/>
      <c r="R52" s="9"/>
      <c r="V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T52" s="6"/>
    </row>
    <row r="53" spans="14:46" s="5" customFormat="1" x14ac:dyDescent="0.55000000000000004">
      <c r="N53" s="9"/>
      <c r="R53" s="9"/>
      <c r="V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T53" s="6"/>
    </row>
    <row r="54" spans="14:46" s="5" customFormat="1" x14ac:dyDescent="0.55000000000000004">
      <c r="N54" s="9"/>
      <c r="R54" s="9"/>
      <c r="V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T54" s="6"/>
    </row>
    <row r="55" spans="14:46" s="5" customFormat="1" x14ac:dyDescent="0.55000000000000004">
      <c r="N55" s="9"/>
      <c r="R55" s="9"/>
      <c r="V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T55" s="6"/>
    </row>
    <row r="56" spans="14:46" s="5" customFormat="1" x14ac:dyDescent="0.55000000000000004">
      <c r="N56" s="9"/>
      <c r="R56" s="9"/>
      <c r="V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T56" s="6"/>
    </row>
    <row r="57" spans="14:46" s="5" customFormat="1" x14ac:dyDescent="0.55000000000000004">
      <c r="N57" s="9"/>
      <c r="R57" s="9"/>
      <c r="V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T57" s="6"/>
    </row>
    <row r="58" spans="14:46" s="5" customFormat="1" x14ac:dyDescent="0.55000000000000004">
      <c r="N58" s="9"/>
      <c r="R58" s="9"/>
      <c r="V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T58" s="6"/>
    </row>
    <row r="59" spans="14:46" s="5" customFormat="1" x14ac:dyDescent="0.55000000000000004">
      <c r="N59" s="9"/>
      <c r="R59" s="9"/>
      <c r="V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T59" s="6"/>
    </row>
    <row r="60" spans="14:46" s="5" customFormat="1" x14ac:dyDescent="0.55000000000000004">
      <c r="N60" s="9"/>
      <c r="R60" s="9"/>
      <c r="V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T60" s="6"/>
    </row>
    <row r="61" spans="14:46" s="5" customFormat="1" x14ac:dyDescent="0.55000000000000004">
      <c r="N61" s="9"/>
      <c r="R61" s="9"/>
      <c r="V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T61" s="6"/>
    </row>
    <row r="62" spans="14:46" s="5" customFormat="1" x14ac:dyDescent="0.55000000000000004">
      <c r="N62" s="9"/>
      <c r="R62" s="9"/>
      <c r="V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T62" s="6"/>
    </row>
    <row r="63" spans="14:46" s="5" customFormat="1" x14ac:dyDescent="0.55000000000000004">
      <c r="N63" s="9"/>
      <c r="R63" s="9"/>
      <c r="V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T63" s="6"/>
    </row>
    <row r="64" spans="14:46" s="5" customFormat="1" x14ac:dyDescent="0.55000000000000004">
      <c r="N64" s="9"/>
      <c r="R64" s="9"/>
      <c r="V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T64" s="6"/>
    </row>
    <row r="65" spans="14:46" s="5" customFormat="1" x14ac:dyDescent="0.55000000000000004">
      <c r="N65" s="9"/>
      <c r="R65" s="9"/>
      <c r="V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T65" s="6"/>
    </row>
    <row r="66" spans="14:46" s="5" customFormat="1" x14ac:dyDescent="0.55000000000000004">
      <c r="N66" s="9"/>
      <c r="R66" s="9"/>
      <c r="V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T66" s="6"/>
    </row>
    <row r="67" spans="14:46" s="5" customFormat="1" x14ac:dyDescent="0.55000000000000004">
      <c r="N67" s="9"/>
      <c r="R67" s="9"/>
      <c r="V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T67" s="6"/>
    </row>
    <row r="68" spans="14:46" s="5" customFormat="1" x14ac:dyDescent="0.55000000000000004">
      <c r="N68" s="9"/>
      <c r="R68" s="9"/>
      <c r="V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T68" s="6"/>
    </row>
    <row r="69" spans="14:46" s="5" customFormat="1" x14ac:dyDescent="0.55000000000000004">
      <c r="N69" s="9"/>
      <c r="R69" s="9"/>
      <c r="V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T69" s="6"/>
    </row>
    <row r="70" spans="14:46" s="5" customFormat="1" x14ac:dyDescent="0.55000000000000004">
      <c r="N70" s="9"/>
      <c r="R70" s="9"/>
      <c r="V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T70" s="6"/>
    </row>
    <row r="71" spans="14:46" s="5" customFormat="1" x14ac:dyDescent="0.55000000000000004">
      <c r="N71" s="9"/>
      <c r="R71" s="9"/>
      <c r="V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T71" s="6"/>
    </row>
    <row r="72" spans="14:46" s="5" customFormat="1" x14ac:dyDescent="0.55000000000000004">
      <c r="N72" s="9"/>
      <c r="R72" s="9"/>
      <c r="V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T72" s="6"/>
    </row>
    <row r="73" spans="14:46" s="5" customFormat="1" x14ac:dyDescent="0.55000000000000004">
      <c r="N73" s="9"/>
      <c r="R73" s="9"/>
      <c r="V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T73" s="6"/>
    </row>
    <row r="74" spans="14:46" s="5" customFormat="1" x14ac:dyDescent="0.55000000000000004">
      <c r="N74" s="9"/>
      <c r="R74" s="9"/>
      <c r="V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T74" s="6"/>
    </row>
    <row r="75" spans="14:46" s="5" customFormat="1" x14ac:dyDescent="0.55000000000000004">
      <c r="N75" s="9"/>
      <c r="R75" s="9"/>
      <c r="V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T75" s="6"/>
    </row>
    <row r="76" spans="14:46" s="5" customFormat="1" x14ac:dyDescent="0.55000000000000004">
      <c r="N76" s="9"/>
      <c r="R76" s="9"/>
      <c r="V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T76" s="6"/>
    </row>
    <row r="77" spans="14:46" s="5" customFormat="1" x14ac:dyDescent="0.55000000000000004">
      <c r="N77" s="9"/>
      <c r="R77" s="9"/>
      <c r="V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T77" s="6"/>
    </row>
    <row r="78" spans="14:46" s="5" customFormat="1" x14ac:dyDescent="0.55000000000000004">
      <c r="N78" s="9"/>
      <c r="R78" s="9"/>
      <c r="V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T78" s="6"/>
    </row>
    <row r="79" spans="14:46" s="5" customFormat="1" x14ac:dyDescent="0.55000000000000004">
      <c r="N79" s="9"/>
      <c r="R79" s="9"/>
      <c r="V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T79" s="6"/>
    </row>
    <row r="80" spans="14:46" s="5" customFormat="1" x14ac:dyDescent="0.55000000000000004">
      <c r="N80" s="9"/>
      <c r="R80" s="9"/>
      <c r="V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T80" s="6"/>
    </row>
    <row r="81" spans="2:46" s="5" customFormat="1" x14ac:dyDescent="0.55000000000000004">
      <c r="N81" s="9"/>
      <c r="R81" s="9"/>
      <c r="V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T81" s="6"/>
    </row>
    <row r="82" spans="2:46" s="5" customFormat="1" x14ac:dyDescent="0.55000000000000004">
      <c r="N82" s="9"/>
      <c r="R82" s="9"/>
      <c r="V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T82" s="6"/>
    </row>
    <row r="83" spans="2:46" s="5" customFormat="1" x14ac:dyDescent="0.55000000000000004">
      <c r="N83" s="9"/>
      <c r="R83" s="9"/>
      <c r="V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T83" s="6"/>
    </row>
    <row r="84" spans="2:46" s="5" customFormat="1" x14ac:dyDescent="0.55000000000000004">
      <c r="N84" s="9"/>
      <c r="R84" s="9"/>
      <c r="V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T84" s="6"/>
    </row>
    <row r="85" spans="2:46" s="5" customFormat="1" x14ac:dyDescent="0.55000000000000004">
      <c r="N85" s="9"/>
      <c r="R85" s="9"/>
      <c r="V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T85" s="6"/>
    </row>
    <row r="86" spans="2:46" s="5" customFormat="1" x14ac:dyDescent="0.55000000000000004">
      <c r="N86" s="9"/>
      <c r="R86" s="9"/>
      <c r="V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T86" s="6"/>
    </row>
    <row r="87" spans="2:46" s="5" customFormat="1" x14ac:dyDescent="0.55000000000000004">
      <c r="B87" s="27"/>
      <c r="C87" s="27"/>
      <c r="D87" s="27"/>
      <c r="F87" s="27"/>
      <c r="H87" s="27"/>
      <c r="J87" s="27"/>
      <c r="K87" s="27"/>
      <c r="M87" s="27"/>
      <c r="N87" s="9"/>
      <c r="O87" s="27"/>
      <c r="Q87" s="27"/>
      <c r="R87" s="9"/>
      <c r="S87" s="27"/>
      <c r="U87" s="27"/>
      <c r="V87" s="9"/>
      <c r="W87" s="27"/>
      <c r="Y87" s="27"/>
      <c r="AA87" s="27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T87" s="6"/>
    </row>
  </sheetData>
  <sheetProtection algorithmName="SHA-512" hashValue="E3UyLlRPND19/j03bFOSjPC39GhPMqjNo9r+8RSNp/+dSZevlHIN2tssxV8gvccTFG/79GxkbjO4EJliYDVVmw==" saltValue="6yV8UW9EqMAxK9yN9Lpqnw==" spinCount="100000" sheet="1" deleteRows="0" selectLockedCells="1"/>
  <mergeCells count="94">
    <mergeCell ref="Z9:AB9"/>
    <mergeCell ref="W10:X10"/>
    <mergeCell ref="Z10:AA10"/>
    <mergeCell ref="B7:C7"/>
    <mergeCell ref="D7:O7"/>
    <mergeCell ref="Q7:R7"/>
    <mergeCell ref="B8:Y8"/>
    <mergeCell ref="B9:C9"/>
    <mergeCell ref="D9:J9"/>
    <mergeCell ref="K9:N9"/>
    <mergeCell ref="O9:R9"/>
    <mergeCell ref="S9:V9"/>
    <mergeCell ref="W9:Y9"/>
    <mergeCell ref="W11:X11"/>
    <mergeCell ref="Z11:AA11"/>
    <mergeCell ref="W12:X12"/>
    <mergeCell ref="Z12:AA12"/>
    <mergeCell ref="W13:X13"/>
    <mergeCell ref="Z13:AA13"/>
    <mergeCell ref="W14:X14"/>
    <mergeCell ref="Z14:AA14"/>
    <mergeCell ref="W15:X15"/>
    <mergeCell ref="Z15:AA15"/>
    <mergeCell ref="W16:X16"/>
    <mergeCell ref="Z16:AA16"/>
    <mergeCell ref="W17:X17"/>
    <mergeCell ref="Z17:AA17"/>
    <mergeCell ref="W18:X18"/>
    <mergeCell ref="Z18:AA18"/>
    <mergeCell ref="W19:X19"/>
    <mergeCell ref="Z19:AA19"/>
    <mergeCell ref="W20:X20"/>
    <mergeCell ref="Z20:AA20"/>
    <mergeCell ref="W21:X21"/>
    <mergeCell ref="Z21:AA21"/>
    <mergeCell ref="W22:X22"/>
    <mergeCell ref="Z22:AA22"/>
    <mergeCell ref="W23:X23"/>
    <mergeCell ref="Z23:AA23"/>
    <mergeCell ref="W24:X24"/>
    <mergeCell ref="Z24:AA24"/>
    <mergeCell ref="W25:X25"/>
    <mergeCell ref="Z25:AA25"/>
    <mergeCell ref="W26:X26"/>
    <mergeCell ref="Z26:AA26"/>
    <mergeCell ref="W27:X27"/>
    <mergeCell ref="Z27:AA27"/>
    <mergeCell ref="W28:X28"/>
    <mergeCell ref="Z28:AA28"/>
    <mergeCell ref="W29:X29"/>
    <mergeCell ref="Z29:AA29"/>
    <mergeCell ref="W30:X30"/>
    <mergeCell ref="Z30:AA30"/>
    <mergeCell ref="W31:X31"/>
    <mergeCell ref="Z31:AA31"/>
    <mergeCell ref="W32:X32"/>
    <mergeCell ref="Z32:AA32"/>
    <mergeCell ref="W33:X33"/>
    <mergeCell ref="Z33:AA33"/>
    <mergeCell ref="W34:X34"/>
    <mergeCell ref="Z34:AA34"/>
    <mergeCell ref="Z35:AA35"/>
    <mergeCell ref="W36:X36"/>
    <mergeCell ref="Z36:AA36"/>
    <mergeCell ref="W37:X37"/>
    <mergeCell ref="Z37:AA37"/>
    <mergeCell ref="B42:E46"/>
    <mergeCell ref="F42:J42"/>
    <mergeCell ref="W42:X42"/>
    <mergeCell ref="Z42:AA42"/>
    <mergeCell ref="F43:J43"/>
    <mergeCell ref="O43:P43"/>
    <mergeCell ref="R43:T43"/>
    <mergeCell ref="U43:V43"/>
    <mergeCell ref="Y43:Z43"/>
    <mergeCell ref="AA43:AB43"/>
    <mergeCell ref="F45:H46"/>
    <mergeCell ref="I45:AB46"/>
    <mergeCell ref="AP9:AS9"/>
    <mergeCell ref="AL9:AO9"/>
    <mergeCell ref="AE9:AK9"/>
    <mergeCell ref="F44:H44"/>
    <mergeCell ref="I44:O44"/>
    <mergeCell ref="P44:Q44"/>
    <mergeCell ref="R44:T44"/>
    <mergeCell ref="U44:W44"/>
    <mergeCell ref="X44:AB44"/>
    <mergeCell ref="W38:X38"/>
    <mergeCell ref="Z38:AA38"/>
    <mergeCell ref="W39:X39"/>
    <mergeCell ref="Z39:AA39"/>
    <mergeCell ref="W40:X40"/>
    <mergeCell ref="Z40:AA40"/>
    <mergeCell ref="W35:X35"/>
  </mergeCells>
  <phoneticPr fontId="2"/>
  <dataValidations count="1">
    <dataValidation imeMode="hiragana" allowBlank="1" showInputMessage="1" showErrorMessage="1" sqref="D7:O7" xr:uid="{A20D5EF4-25C1-4CF5-AEB9-F4F15D329790}"/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8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利用日" error="利用日を入力してください。" xr:uid="{E451749A-87D5-4020-9AF7-914578EB013E}">
          <x14:formula1>
            <xm:f>'（非表示）入力規制'!$B$3:$B$33</xm:f>
          </x14:formula1>
          <xm:sqref>B10:B40</xm:sqref>
        </x14:dataValidation>
        <x14:dataValidation type="list" allowBlank="1" showInputMessage="1" showErrorMessage="1" error="利用時間を24時間表記で入力してください。" xr:uid="{C39E1B8C-A7C5-4CD2-91F8-95CFCC7EE284}">
          <x14:formula1>
            <xm:f>'（非表示）入力規制'!$C$3:$C$27</xm:f>
          </x14:formula1>
          <xm:sqref>H10:H40 D10:D40</xm:sqref>
        </x14:dataValidation>
        <x14:dataValidation type="list" allowBlank="1" showInputMessage="1" showErrorMessage="1" error="利用した月を入力してください。" xr:uid="{2A26F23D-057F-435F-BF86-30BE0938A983}">
          <x14:formula1>
            <xm:f>'（非表示）入力規制'!$A$3:$A$14</xm:f>
          </x14:formula1>
          <xm:sqref>Q7:R7</xm:sqref>
        </x14:dataValidation>
        <x14:dataValidation type="list" allowBlank="1" showInputMessage="1" showErrorMessage="1" xr:uid="{0E5B4B22-7367-4968-9380-B5CA7A6E6E53}">
          <x14:formula1>
            <xm:f>'（非表示）入力規制'!$D$3:$D$74</xm:f>
          </x14:formula1>
          <xm:sqref>F10:F40 J10:J40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45A6-9E40-480E-8409-7B7ABD9B5FDC}">
  <sheetPr>
    <tabColor rgb="FF0070C0"/>
  </sheetPr>
  <dimension ref="A2:E74"/>
  <sheetViews>
    <sheetView workbookViewId="0">
      <selection activeCell="J20" sqref="J20"/>
    </sheetView>
  </sheetViews>
  <sheetFormatPr defaultRowHeight="18" x14ac:dyDescent="0.55000000000000004"/>
  <cols>
    <col min="4" max="4" width="9" style="39"/>
  </cols>
  <sheetData>
    <row r="2" spans="1:5" x14ac:dyDescent="0.55000000000000004">
      <c r="A2" s="38" t="s">
        <v>34</v>
      </c>
      <c r="B2" s="38" t="s">
        <v>35</v>
      </c>
      <c r="C2" s="44" t="s">
        <v>8</v>
      </c>
      <c r="D2" s="45" t="s">
        <v>9</v>
      </c>
    </row>
    <row r="3" spans="1:5" x14ac:dyDescent="0.55000000000000004">
      <c r="A3">
        <v>4</v>
      </c>
      <c r="B3">
        <v>1</v>
      </c>
      <c r="C3">
        <v>0</v>
      </c>
      <c r="D3" s="47">
        <v>0</v>
      </c>
      <c r="E3" t="s">
        <v>36</v>
      </c>
    </row>
    <row r="4" spans="1:5" x14ac:dyDescent="0.55000000000000004">
      <c r="A4">
        <v>5</v>
      </c>
      <c r="B4">
        <v>2</v>
      </c>
      <c r="C4">
        <v>1</v>
      </c>
      <c r="D4" s="47">
        <v>5</v>
      </c>
    </row>
    <row r="5" spans="1:5" x14ac:dyDescent="0.55000000000000004">
      <c r="A5">
        <v>6</v>
      </c>
      <c r="B5">
        <v>3</v>
      </c>
      <c r="C5">
        <v>2</v>
      </c>
      <c r="D5" s="47">
        <v>10</v>
      </c>
    </row>
    <row r="6" spans="1:5" x14ac:dyDescent="0.55000000000000004">
      <c r="A6">
        <v>7</v>
      </c>
      <c r="B6">
        <v>4</v>
      </c>
      <c r="C6">
        <v>3</v>
      </c>
      <c r="D6" s="47">
        <v>15</v>
      </c>
    </row>
    <row r="7" spans="1:5" x14ac:dyDescent="0.55000000000000004">
      <c r="A7">
        <v>8</v>
      </c>
      <c r="B7">
        <v>5</v>
      </c>
      <c r="C7">
        <v>4</v>
      </c>
      <c r="D7" s="47">
        <v>20</v>
      </c>
    </row>
    <row r="8" spans="1:5" x14ac:dyDescent="0.55000000000000004">
      <c r="A8">
        <v>9</v>
      </c>
      <c r="B8">
        <v>6</v>
      </c>
      <c r="C8">
        <v>5</v>
      </c>
      <c r="D8" s="47">
        <v>25</v>
      </c>
    </row>
    <row r="9" spans="1:5" x14ac:dyDescent="0.55000000000000004">
      <c r="A9">
        <v>10</v>
      </c>
      <c r="B9">
        <v>7</v>
      </c>
      <c r="C9">
        <v>6</v>
      </c>
      <c r="D9" s="47">
        <v>30</v>
      </c>
    </row>
    <row r="10" spans="1:5" x14ac:dyDescent="0.55000000000000004">
      <c r="A10">
        <v>11</v>
      </c>
      <c r="B10">
        <v>8</v>
      </c>
      <c r="C10">
        <v>7</v>
      </c>
      <c r="D10" s="47">
        <v>35</v>
      </c>
    </row>
    <row r="11" spans="1:5" x14ac:dyDescent="0.55000000000000004">
      <c r="A11">
        <v>12</v>
      </c>
      <c r="B11">
        <v>9</v>
      </c>
      <c r="C11">
        <v>8</v>
      </c>
      <c r="D11" s="47">
        <v>40</v>
      </c>
    </row>
    <row r="12" spans="1:5" x14ac:dyDescent="0.55000000000000004">
      <c r="A12">
        <v>1</v>
      </c>
      <c r="B12">
        <v>10</v>
      </c>
      <c r="C12">
        <v>9</v>
      </c>
      <c r="D12" s="47">
        <v>45</v>
      </c>
    </row>
    <row r="13" spans="1:5" x14ac:dyDescent="0.55000000000000004">
      <c r="A13">
        <v>2</v>
      </c>
      <c r="B13">
        <v>11</v>
      </c>
      <c r="C13">
        <v>10</v>
      </c>
      <c r="D13" s="47">
        <v>50</v>
      </c>
    </row>
    <row r="14" spans="1:5" x14ac:dyDescent="0.55000000000000004">
      <c r="A14">
        <v>3</v>
      </c>
      <c r="B14">
        <v>12</v>
      </c>
      <c r="C14">
        <v>11</v>
      </c>
      <c r="D14" s="47">
        <v>55</v>
      </c>
    </row>
    <row r="15" spans="1:5" x14ac:dyDescent="0.55000000000000004">
      <c r="B15">
        <v>13</v>
      </c>
      <c r="C15">
        <v>12</v>
      </c>
      <c r="D15" s="48">
        <v>0</v>
      </c>
      <c r="E15" t="s">
        <v>37</v>
      </c>
    </row>
    <row r="16" spans="1:5" x14ac:dyDescent="0.55000000000000004">
      <c r="B16">
        <v>14</v>
      </c>
      <c r="C16">
        <v>13</v>
      </c>
      <c r="D16" s="48">
        <v>1</v>
      </c>
    </row>
    <row r="17" spans="2:4" x14ac:dyDescent="0.55000000000000004">
      <c r="B17">
        <v>15</v>
      </c>
      <c r="C17">
        <v>14</v>
      </c>
      <c r="D17" s="48">
        <v>2</v>
      </c>
    </row>
    <row r="18" spans="2:4" x14ac:dyDescent="0.55000000000000004">
      <c r="B18">
        <v>16</v>
      </c>
      <c r="C18">
        <v>15</v>
      </c>
      <c r="D18" s="48">
        <v>3</v>
      </c>
    </row>
    <row r="19" spans="2:4" x14ac:dyDescent="0.55000000000000004">
      <c r="B19">
        <v>17</v>
      </c>
      <c r="C19">
        <v>16</v>
      </c>
      <c r="D19" s="48">
        <v>4</v>
      </c>
    </row>
    <row r="20" spans="2:4" x14ac:dyDescent="0.55000000000000004">
      <c r="B20">
        <v>18</v>
      </c>
      <c r="C20">
        <v>17</v>
      </c>
      <c r="D20" s="48">
        <v>5</v>
      </c>
    </row>
    <row r="21" spans="2:4" x14ac:dyDescent="0.55000000000000004">
      <c r="B21">
        <v>19</v>
      </c>
      <c r="C21">
        <v>18</v>
      </c>
      <c r="D21" s="48">
        <v>6</v>
      </c>
    </row>
    <row r="22" spans="2:4" x14ac:dyDescent="0.55000000000000004">
      <c r="B22">
        <v>20</v>
      </c>
      <c r="C22">
        <v>19</v>
      </c>
      <c r="D22" s="48">
        <v>7</v>
      </c>
    </row>
    <row r="23" spans="2:4" x14ac:dyDescent="0.55000000000000004">
      <c r="B23">
        <v>21</v>
      </c>
      <c r="C23">
        <v>20</v>
      </c>
      <c r="D23" s="48">
        <v>8</v>
      </c>
    </row>
    <row r="24" spans="2:4" x14ac:dyDescent="0.55000000000000004">
      <c r="B24">
        <v>22</v>
      </c>
      <c r="C24">
        <v>21</v>
      </c>
      <c r="D24" s="48">
        <v>9</v>
      </c>
    </row>
    <row r="25" spans="2:4" x14ac:dyDescent="0.55000000000000004">
      <c r="B25">
        <v>23</v>
      </c>
      <c r="C25">
        <v>22</v>
      </c>
      <c r="D25" s="48">
        <v>10</v>
      </c>
    </row>
    <row r="26" spans="2:4" x14ac:dyDescent="0.55000000000000004">
      <c r="B26">
        <v>24</v>
      </c>
      <c r="C26">
        <v>23</v>
      </c>
      <c r="D26" s="48">
        <v>11</v>
      </c>
    </row>
    <row r="27" spans="2:4" x14ac:dyDescent="0.55000000000000004">
      <c r="B27">
        <v>25</v>
      </c>
      <c r="C27">
        <v>24</v>
      </c>
      <c r="D27" s="48">
        <v>12</v>
      </c>
    </row>
    <row r="28" spans="2:4" x14ac:dyDescent="0.55000000000000004">
      <c r="B28">
        <v>26</v>
      </c>
      <c r="D28" s="48">
        <v>13</v>
      </c>
    </row>
    <row r="29" spans="2:4" x14ac:dyDescent="0.55000000000000004">
      <c r="B29">
        <v>27</v>
      </c>
      <c r="D29" s="48">
        <v>14</v>
      </c>
    </row>
    <row r="30" spans="2:4" x14ac:dyDescent="0.55000000000000004">
      <c r="B30">
        <v>28</v>
      </c>
      <c r="D30" s="48">
        <v>15</v>
      </c>
    </row>
    <row r="31" spans="2:4" x14ac:dyDescent="0.55000000000000004">
      <c r="B31">
        <v>29</v>
      </c>
      <c r="D31" s="48">
        <v>16</v>
      </c>
    </row>
    <row r="32" spans="2:4" x14ac:dyDescent="0.55000000000000004">
      <c r="B32">
        <v>30</v>
      </c>
      <c r="D32" s="48">
        <v>17</v>
      </c>
    </row>
    <row r="33" spans="2:4" x14ac:dyDescent="0.55000000000000004">
      <c r="B33">
        <v>31</v>
      </c>
      <c r="D33" s="48">
        <v>18</v>
      </c>
    </row>
    <row r="34" spans="2:4" x14ac:dyDescent="0.55000000000000004">
      <c r="D34" s="48">
        <v>19</v>
      </c>
    </row>
    <row r="35" spans="2:4" x14ac:dyDescent="0.55000000000000004">
      <c r="D35" s="48">
        <v>20</v>
      </c>
    </row>
    <row r="36" spans="2:4" x14ac:dyDescent="0.55000000000000004">
      <c r="D36" s="48">
        <v>21</v>
      </c>
    </row>
    <row r="37" spans="2:4" x14ac:dyDescent="0.55000000000000004">
      <c r="D37" s="48">
        <v>22</v>
      </c>
    </row>
    <row r="38" spans="2:4" x14ac:dyDescent="0.55000000000000004">
      <c r="D38" s="48">
        <v>23</v>
      </c>
    </row>
    <row r="39" spans="2:4" x14ac:dyDescent="0.55000000000000004">
      <c r="D39" s="48">
        <v>24</v>
      </c>
    </row>
    <row r="40" spans="2:4" x14ac:dyDescent="0.55000000000000004">
      <c r="D40" s="48">
        <v>25</v>
      </c>
    </row>
    <row r="41" spans="2:4" x14ac:dyDescent="0.55000000000000004">
      <c r="D41" s="48">
        <v>26</v>
      </c>
    </row>
    <row r="42" spans="2:4" x14ac:dyDescent="0.55000000000000004">
      <c r="D42" s="48">
        <v>27</v>
      </c>
    </row>
    <row r="43" spans="2:4" x14ac:dyDescent="0.55000000000000004">
      <c r="D43" s="48">
        <v>28</v>
      </c>
    </row>
    <row r="44" spans="2:4" x14ac:dyDescent="0.55000000000000004">
      <c r="D44" s="48">
        <v>29</v>
      </c>
    </row>
    <row r="45" spans="2:4" x14ac:dyDescent="0.55000000000000004">
      <c r="D45" s="48">
        <v>30</v>
      </c>
    </row>
    <row r="46" spans="2:4" x14ac:dyDescent="0.55000000000000004">
      <c r="D46" s="48">
        <v>31</v>
      </c>
    </row>
    <row r="47" spans="2:4" x14ac:dyDescent="0.55000000000000004">
      <c r="D47" s="48">
        <v>32</v>
      </c>
    </row>
    <row r="48" spans="2:4" x14ac:dyDescent="0.55000000000000004">
      <c r="D48" s="48">
        <v>33</v>
      </c>
    </row>
    <row r="49" spans="4:4" x14ac:dyDescent="0.55000000000000004">
      <c r="D49" s="48">
        <v>34</v>
      </c>
    </row>
    <row r="50" spans="4:4" x14ac:dyDescent="0.55000000000000004">
      <c r="D50" s="48">
        <v>35</v>
      </c>
    </row>
    <row r="51" spans="4:4" x14ac:dyDescent="0.55000000000000004">
      <c r="D51" s="48">
        <v>36</v>
      </c>
    </row>
    <row r="52" spans="4:4" x14ac:dyDescent="0.55000000000000004">
      <c r="D52" s="48">
        <v>37</v>
      </c>
    </row>
    <row r="53" spans="4:4" x14ac:dyDescent="0.55000000000000004">
      <c r="D53" s="48">
        <v>38</v>
      </c>
    </row>
    <row r="54" spans="4:4" x14ac:dyDescent="0.55000000000000004">
      <c r="D54" s="48">
        <v>39</v>
      </c>
    </row>
    <row r="55" spans="4:4" x14ac:dyDescent="0.55000000000000004">
      <c r="D55" s="48">
        <v>40</v>
      </c>
    </row>
    <row r="56" spans="4:4" x14ac:dyDescent="0.55000000000000004">
      <c r="D56" s="48">
        <v>41</v>
      </c>
    </row>
    <row r="57" spans="4:4" x14ac:dyDescent="0.55000000000000004">
      <c r="D57" s="48">
        <v>42</v>
      </c>
    </row>
    <row r="58" spans="4:4" x14ac:dyDescent="0.55000000000000004">
      <c r="D58" s="48">
        <v>43</v>
      </c>
    </row>
    <row r="59" spans="4:4" x14ac:dyDescent="0.55000000000000004">
      <c r="D59" s="48">
        <v>44</v>
      </c>
    </row>
    <row r="60" spans="4:4" x14ac:dyDescent="0.55000000000000004">
      <c r="D60" s="48">
        <v>45</v>
      </c>
    </row>
    <row r="61" spans="4:4" x14ac:dyDescent="0.55000000000000004">
      <c r="D61" s="48">
        <v>46</v>
      </c>
    </row>
    <row r="62" spans="4:4" x14ac:dyDescent="0.55000000000000004">
      <c r="D62" s="48">
        <v>47</v>
      </c>
    </row>
    <row r="63" spans="4:4" x14ac:dyDescent="0.55000000000000004">
      <c r="D63" s="48">
        <v>48</v>
      </c>
    </row>
    <row r="64" spans="4:4" x14ac:dyDescent="0.55000000000000004">
      <c r="D64" s="48">
        <v>49</v>
      </c>
    </row>
    <row r="65" spans="4:4" x14ac:dyDescent="0.55000000000000004">
      <c r="D65" s="48">
        <v>50</v>
      </c>
    </row>
    <row r="66" spans="4:4" x14ac:dyDescent="0.55000000000000004">
      <c r="D66" s="48">
        <v>51</v>
      </c>
    </row>
    <row r="67" spans="4:4" x14ac:dyDescent="0.55000000000000004">
      <c r="D67" s="48">
        <v>52</v>
      </c>
    </row>
    <row r="68" spans="4:4" x14ac:dyDescent="0.55000000000000004">
      <c r="D68" s="48">
        <v>53</v>
      </c>
    </row>
    <row r="69" spans="4:4" x14ac:dyDescent="0.55000000000000004">
      <c r="D69" s="48">
        <v>54</v>
      </c>
    </row>
    <row r="70" spans="4:4" x14ac:dyDescent="0.55000000000000004">
      <c r="D70" s="48">
        <v>55</v>
      </c>
    </row>
    <row r="71" spans="4:4" x14ac:dyDescent="0.55000000000000004">
      <c r="D71" s="48">
        <v>56</v>
      </c>
    </row>
    <row r="72" spans="4:4" x14ac:dyDescent="0.55000000000000004">
      <c r="D72" s="48">
        <v>57</v>
      </c>
    </row>
    <row r="73" spans="4:4" x14ac:dyDescent="0.55000000000000004">
      <c r="D73" s="48">
        <v>58</v>
      </c>
    </row>
    <row r="74" spans="4:4" x14ac:dyDescent="0.55000000000000004">
      <c r="D74" s="48">
        <v>59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利用内訳表 </vt:lpstr>
      <vt:lpstr>（非表示）入力規制</vt:lpstr>
      <vt:lpstr>'利用内訳表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2024-06-15T05:07:37Z</dcterms:created>
  <dcterms:modified xsi:type="dcterms:W3CDTF">2026-04-03T05:03:43Z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2025-04-08T04:14:46Z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2d64a65e-e2f0-466e-a4ff-34e41eaf952b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