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19B9E23E-ED23-48D5-9AA1-9E1CCA8C4308}" xr6:coauthVersionLast="47" xr6:coauthVersionMax="47" xr10:uidLastSave="{00000000-0000-0000-0000-000000000000}"/>
  <bookViews>
    <workbookView xWindow="-120" yWindow="-16320" windowWidth="29040" windowHeight="15720" xr2:uid="{00000000-000D-0000-FFFF-FFFF00000000}"/>
  </bookViews>
  <sheets>
    <sheet name="様式７(人員配置計画書・再公募施設 記載例)" sheetId="4" r:id="rId1"/>
    <sheet name="様式７(人員配置計画書) " sheetId="7" r:id="rId2"/>
    <sheet name="様式８(勤務予定表・記載例)" sheetId="5" r:id="rId3"/>
    <sheet name="様式８(勤務予定表・授業日)" sheetId="2" r:id="rId4"/>
    <sheet name="様式８(勤務予定表・休業日)" sheetId="3" r:id="rId5"/>
  </sheets>
  <definedNames>
    <definedName name="_xlnm.Print_Area" localSheetId="1">'様式７(人員配置計画書) '!$A$1:$O$17</definedName>
    <definedName name="_xlnm.Print_Area" localSheetId="0">'様式７(人員配置計画書・再公募施設 記載例)'!$A$1:$O$17</definedName>
    <definedName name="_xlnm.Print_Area" localSheetId="2">'様式８(勤務予定表・記載例)'!$A$1:$V$34</definedName>
    <definedName name="_xlnm.Print_Area" localSheetId="4">'様式８(勤務予定表・休業日)'!$A$2:$V$34</definedName>
    <definedName name="_xlnm.Print_Area" localSheetId="3">'様式８(勤務予定表・授業日)'!$A$2:$V$34</definedName>
    <definedName name="_xlnm.Print_Titles" localSheetId="2">'様式８(勤務予定表・記載例)'!$2:$2</definedName>
    <definedName name="_xlnm.Print_Titles" localSheetId="4">'様式８(勤務予定表・休業日)'!$2:$2</definedName>
    <definedName name="_xlnm.Print_Titles" localSheetId="3">'様式８(勤務予定表・授業日)'!$2:$2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17" i="2" l="1"/>
  <c r="AJ14" i="2"/>
  <c r="AJ9" i="2"/>
  <c r="BD21" i="2"/>
  <c r="BC21" i="2"/>
  <c r="BB21" i="2"/>
  <c r="BE21" i="2" s="1"/>
  <c r="AZ21" i="2"/>
  <c r="AY21" i="2"/>
  <c r="AX21" i="2"/>
  <c r="BA21" i="2" s="1"/>
  <c r="AV21" i="2"/>
  <c r="AU21" i="2"/>
  <c r="AT21" i="2"/>
  <c r="AR21" i="2"/>
  <c r="AQ21" i="2"/>
  <c r="AP21" i="2"/>
  <c r="AN21" i="2"/>
  <c r="AM21" i="2"/>
  <c r="AL21" i="2"/>
  <c r="AO21" i="2" s="1"/>
  <c r="AJ21" i="2"/>
  <c r="AI21" i="2"/>
  <c r="AH21" i="2"/>
  <c r="AK21" i="2" s="1"/>
  <c r="BD20" i="2"/>
  <c r="BC20" i="2"/>
  <c r="BB20" i="2"/>
  <c r="AZ20" i="2"/>
  <c r="AY20" i="2"/>
  <c r="AX20" i="2"/>
  <c r="AV20" i="2"/>
  <c r="AU20" i="2"/>
  <c r="AT20" i="2"/>
  <c r="AW20" i="2" s="1"/>
  <c r="AR20" i="2"/>
  <c r="AQ20" i="2"/>
  <c r="AP20" i="2"/>
  <c r="AS20" i="2" s="1"/>
  <c r="AN20" i="2"/>
  <c r="AM20" i="2"/>
  <c r="AL20" i="2"/>
  <c r="AJ20" i="2"/>
  <c r="AI20" i="2"/>
  <c r="AH20" i="2"/>
  <c r="BD19" i="2"/>
  <c r="BC19" i="2"/>
  <c r="BB19" i="2"/>
  <c r="BE19" i="2" s="1"/>
  <c r="AZ19" i="2"/>
  <c r="AY19" i="2"/>
  <c r="AX19" i="2"/>
  <c r="BA19" i="2" s="1"/>
  <c r="AV19" i="2"/>
  <c r="AU19" i="2"/>
  <c r="AT19" i="2"/>
  <c r="AR19" i="2"/>
  <c r="AQ19" i="2"/>
  <c r="AP19" i="2"/>
  <c r="AN19" i="2"/>
  <c r="AM19" i="2"/>
  <c r="AL19" i="2"/>
  <c r="AO19" i="2" s="1"/>
  <c r="AJ19" i="2"/>
  <c r="AI19" i="2"/>
  <c r="AH19" i="2"/>
  <c r="AK19" i="2" s="1"/>
  <c r="BD18" i="2"/>
  <c r="BC18" i="2"/>
  <c r="BB18" i="2"/>
  <c r="AZ18" i="2"/>
  <c r="AY18" i="2"/>
  <c r="AX18" i="2"/>
  <c r="AV18" i="2"/>
  <c r="AU18" i="2"/>
  <c r="AT18" i="2"/>
  <c r="AW18" i="2" s="1"/>
  <c r="AR18" i="2"/>
  <c r="AQ18" i="2"/>
  <c r="AP18" i="2"/>
  <c r="AS18" i="2" s="1"/>
  <c r="AN18" i="2"/>
  <c r="AM18" i="2"/>
  <c r="AL18" i="2"/>
  <c r="AJ18" i="2"/>
  <c r="AI18" i="2"/>
  <c r="AH18" i="2"/>
  <c r="BD17" i="2"/>
  <c r="BC17" i="2"/>
  <c r="BB17" i="2"/>
  <c r="BE17" i="2" s="1"/>
  <c r="AZ17" i="2"/>
  <c r="AY17" i="2"/>
  <c r="AX17" i="2"/>
  <c r="BA17" i="2" s="1"/>
  <c r="AV17" i="2"/>
  <c r="AU17" i="2"/>
  <c r="AT17" i="2"/>
  <c r="AR17" i="2"/>
  <c r="AQ17" i="2"/>
  <c r="AP17" i="2"/>
  <c r="AN17" i="2"/>
  <c r="AM17" i="2"/>
  <c r="AL17" i="2"/>
  <c r="AO17" i="2" s="1"/>
  <c r="AI17" i="2"/>
  <c r="AH17" i="2"/>
  <c r="BD16" i="2"/>
  <c r="BC16" i="2"/>
  <c r="BB16" i="2"/>
  <c r="AZ16" i="2"/>
  <c r="AY16" i="2"/>
  <c r="AX16" i="2"/>
  <c r="AV16" i="2"/>
  <c r="AU16" i="2"/>
  <c r="AT16" i="2"/>
  <c r="AR16" i="2"/>
  <c r="AQ16" i="2"/>
  <c r="AP16" i="2"/>
  <c r="AS16" i="2" s="1"/>
  <c r="AN16" i="2"/>
  <c r="AM16" i="2"/>
  <c r="AL16" i="2"/>
  <c r="AJ16" i="2"/>
  <c r="AI16" i="2"/>
  <c r="AH16" i="2"/>
  <c r="BD15" i="2"/>
  <c r="BC15" i="2"/>
  <c r="BB15" i="2"/>
  <c r="AZ15" i="2"/>
  <c r="AY15" i="2"/>
  <c r="AX15" i="2"/>
  <c r="BA15" i="2" s="1"/>
  <c r="AV15" i="2"/>
  <c r="AU15" i="2"/>
  <c r="AT15" i="2"/>
  <c r="AR15" i="2"/>
  <c r="AQ15" i="2"/>
  <c r="AP15" i="2"/>
  <c r="AN15" i="2"/>
  <c r="AM15" i="2"/>
  <c r="AL15" i="2"/>
  <c r="AJ15" i="2"/>
  <c r="AI15" i="2"/>
  <c r="AH15" i="2"/>
  <c r="AK15" i="2" s="1"/>
  <c r="BD14" i="2"/>
  <c r="BC14" i="2"/>
  <c r="BB14" i="2"/>
  <c r="AZ14" i="2"/>
  <c r="AY14" i="2"/>
  <c r="AX14" i="2"/>
  <c r="AV14" i="2"/>
  <c r="AU14" i="2"/>
  <c r="AT14" i="2"/>
  <c r="AR14" i="2"/>
  <c r="AQ14" i="2"/>
  <c r="AP14" i="2"/>
  <c r="AS14" i="2" s="1"/>
  <c r="AN14" i="2"/>
  <c r="AM14" i="2"/>
  <c r="AL14" i="2"/>
  <c r="AI14" i="2"/>
  <c r="AH14" i="2"/>
  <c r="BD13" i="2"/>
  <c r="BC13" i="2"/>
  <c r="BB13" i="2"/>
  <c r="AZ13" i="2"/>
  <c r="AY13" i="2"/>
  <c r="AX13" i="2"/>
  <c r="BA13" i="2" s="1"/>
  <c r="AV13" i="2"/>
  <c r="AU13" i="2"/>
  <c r="AT13" i="2"/>
  <c r="AW13" i="2" s="1"/>
  <c r="AR13" i="2"/>
  <c r="AQ13" i="2"/>
  <c r="AP13" i="2"/>
  <c r="AN13" i="2"/>
  <c r="AM13" i="2"/>
  <c r="AL13" i="2"/>
  <c r="AJ13" i="2"/>
  <c r="AI13" i="2"/>
  <c r="AH13" i="2"/>
  <c r="AK13" i="2" s="1"/>
  <c r="BD12" i="2"/>
  <c r="BC12" i="2"/>
  <c r="BB12" i="2"/>
  <c r="BE12" i="2" s="1"/>
  <c r="AZ12" i="2"/>
  <c r="AY12" i="2"/>
  <c r="AX12" i="2"/>
  <c r="AV12" i="2"/>
  <c r="AU12" i="2"/>
  <c r="AT12" i="2"/>
  <c r="AR12" i="2"/>
  <c r="AQ12" i="2"/>
  <c r="AP12" i="2"/>
  <c r="AS12" i="2" s="1"/>
  <c r="AN12" i="2"/>
  <c r="AM12" i="2"/>
  <c r="AL12" i="2"/>
  <c r="AO12" i="2" s="1"/>
  <c r="AJ12" i="2"/>
  <c r="AI12" i="2"/>
  <c r="AH12" i="2"/>
  <c r="BD11" i="2"/>
  <c r="BC11" i="2"/>
  <c r="BB11" i="2"/>
  <c r="AZ11" i="2"/>
  <c r="AY11" i="2"/>
  <c r="AX11" i="2"/>
  <c r="BA11" i="2" s="1"/>
  <c r="AV11" i="2"/>
  <c r="AU11" i="2"/>
  <c r="AT11" i="2"/>
  <c r="AW11" i="2" s="1"/>
  <c r="AR11" i="2"/>
  <c r="AQ11" i="2"/>
  <c r="AP11" i="2"/>
  <c r="AN11" i="2"/>
  <c r="AM11" i="2"/>
  <c r="AL11" i="2"/>
  <c r="AJ11" i="2"/>
  <c r="AI11" i="2"/>
  <c r="AH11" i="2"/>
  <c r="AK11" i="2" s="1"/>
  <c r="BD10" i="2"/>
  <c r="BC10" i="2"/>
  <c r="BB10" i="2"/>
  <c r="BE10" i="2" s="1"/>
  <c r="AZ10" i="2"/>
  <c r="AY10" i="2"/>
  <c r="AX10" i="2"/>
  <c r="AV10" i="2"/>
  <c r="AU10" i="2"/>
  <c r="AT10" i="2"/>
  <c r="AR10" i="2"/>
  <c r="AQ10" i="2"/>
  <c r="AP10" i="2"/>
  <c r="AS10" i="2" s="1"/>
  <c r="AN10" i="2"/>
  <c r="AM10" i="2"/>
  <c r="AL10" i="2"/>
  <c r="AO10" i="2" s="1"/>
  <c r="AJ10" i="2"/>
  <c r="AI10" i="2"/>
  <c r="AH10" i="2"/>
  <c r="BD9" i="2"/>
  <c r="BC9" i="2"/>
  <c r="BB9" i="2"/>
  <c r="AZ9" i="2"/>
  <c r="AY9" i="2"/>
  <c r="AX9" i="2"/>
  <c r="BA9" i="2" s="1"/>
  <c r="AV9" i="2"/>
  <c r="AU9" i="2"/>
  <c r="AT9" i="2"/>
  <c r="AW9" i="2" s="1"/>
  <c r="AR9" i="2"/>
  <c r="AQ9" i="2"/>
  <c r="AP9" i="2"/>
  <c r="AN9" i="2"/>
  <c r="AM9" i="2"/>
  <c r="AL9" i="2"/>
  <c r="AI9" i="2"/>
  <c r="AH9" i="2"/>
  <c r="AJ8" i="3"/>
  <c r="AM8" i="3"/>
  <c r="AN8" i="3"/>
  <c r="AQ8" i="3"/>
  <c r="AU8" i="3"/>
  <c r="BC8" i="3"/>
  <c r="AY8" i="3"/>
  <c r="AR8" i="3"/>
  <c r="BD19" i="3"/>
  <c r="BC19" i="3"/>
  <c r="BB19" i="3"/>
  <c r="AZ19" i="3"/>
  <c r="AY19" i="3"/>
  <c r="AX19" i="3"/>
  <c r="AV19" i="3"/>
  <c r="AU19" i="3"/>
  <c r="AT19" i="3"/>
  <c r="AR19" i="3"/>
  <c r="AQ19" i="3"/>
  <c r="AP19" i="3"/>
  <c r="AN19" i="3"/>
  <c r="AM19" i="3"/>
  <c r="AL19" i="3"/>
  <c r="AJ19" i="3"/>
  <c r="AI19" i="3"/>
  <c r="AH19" i="3"/>
  <c r="BD18" i="3"/>
  <c r="BC18" i="3"/>
  <c r="BB18" i="3"/>
  <c r="AZ18" i="3"/>
  <c r="AY18" i="3"/>
  <c r="AX18" i="3"/>
  <c r="AV18" i="3"/>
  <c r="AU18" i="3"/>
  <c r="AT18" i="3"/>
  <c r="AR18" i="3"/>
  <c r="AQ18" i="3"/>
  <c r="AP18" i="3"/>
  <c r="AN18" i="3"/>
  <c r="AM18" i="3"/>
  <c r="AL18" i="3"/>
  <c r="AJ18" i="3"/>
  <c r="AI18" i="3"/>
  <c r="AH18" i="3"/>
  <c r="BD17" i="3"/>
  <c r="BC17" i="3"/>
  <c r="BB17" i="3"/>
  <c r="AZ17" i="3"/>
  <c r="AY17" i="3"/>
  <c r="AX17" i="3"/>
  <c r="AV17" i="3"/>
  <c r="AU17" i="3"/>
  <c r="AT17" i="3"/>
  <c r="AR17" i="3"/>
  <c r="AQ17" i="3"/>
  <c r="AP17" i="3"/>
  <c r="AN17" i="3"/>
  <c r="AM17" i="3"/>
  <c r="AL17" i="3"/>
  <c r="AJ17" i="3"/>
  <c r="AI17" i="3"/>
  <c r="AH17" i="3"/>
  <c r="BD16" i="3"/>
  <c r="BC16" i="3"/>
  <c r="BB16" i="3"/>
  <c r="AZ16" i="3"/>
  <c r="AY16" i="3"/>
  <c r="AX16" i="3"/>
  <c r="AV16" i="3"/>
  <c r="AU16" i="3"/>
  <c r="AT16" i="3"/>
  <c r="AR16" i="3"/>
  <c r="AQ16" i="3"/>
  <c r="AP16" i="3"/>
  <c r="AN16" i="3"/>
  <c r="AM16" i="3"/>
  <c r="AL16" i="3"/>
  <c r="AJ16" i="3"/>
  <c r="AI16" i="3"/>
  <c r="AH16" i="3"/>
  <c r="BD15" i="3"/>
  <c r="BC15" i="3"/>
  <c r="BB15" i="3"/>
  <c r="AZ15" i="3"/>
  <c r="AY15" i="3"/>
  <c r="AX15" i="3"/>
  <c r="AV15" i="3"/>
  <c r="AU15" i="3"/>
  <c r="AT15" i="3"/>
  <c r="AR15" i="3"/>
  <c r="AQ15" i="3"/>
  <c r="AP15" i="3"/>
  <c r="AN15" i="3"/>
  <c r="AM15" i="3"/>
  <c r="AL15" i="3"/>
  <c r="AJ15" i="3"/>
  <c r="AI15" i="3"/>
  <c r="AH15" i="3"/>
  <c r="BD14" i="3"/>
  <c r="BC14" i="3"/>
  <c r="BB14" i="3"/>
  <c r="AZ14" i="3"/>
  <c r="AY14" i="3"/>
  <c r="AX14" i="3"/>
  <c r="AV14" i="3"/>
  <c r="AU14" i="3"/>
  <c r="AT14" i="3"/>
  <c r="AR14" i="3"/>
  <c r="AQ14" i="3"/>
  <c r="AP14" i="3"/>
  <c r="AN14" i="3"/>
  <c r="AM14" i="3"/>
  <c r="AL14" i="3"/>
  <c r="AJ14" i="3"/>
  <c r="AI14" i="3"/>
  <c r="AH14" i="3"/>
  <c r="BD13" i="3"/>
  <c r="BC13" i="3"/>
  <c r="BB13" i="3"/>
  <c r="AZ13" i="3"/>
  <c r="AY13" i="3"/>
  <c r="AX13" i="3"/>
  <c r="AV13" i="3"/>
  <c r="AU13" i="3"/>
  <c r="AT13" i="3"/>
  <c r="AR13" i="3"/>
  <c r="AQ13" i="3"/>
  <c r="AP13" i="3"/>
  <c r="AN13" i="3"/>
  <c r="AM13" i="3"/>
  <c r="AL13" i="3"/>
  <c r="AJ13" i="3"/>
  <c r="AI13" i="3"/>
  <c r="AH13" i="3"/>
  <c r="BD12" i="3"/>
  <c r="BC12" i="3"/>
  <c r="BB12" i="3"/>
  <c r="AZ12" i="3"/>
  <c r="AY12" i="3"/>
  <c r="AX12" i="3"/>
  <c r="AV12" i="3"/>
  <c r="AU12" i="3"/>
  <c r="AT12" i="3"/>
  <c r="AR12" i="3"/>
  <c r="AQ12" i="3"/>
  <c r="AP12" i="3"/>
  <c r="AN12" i="3"/>
  <c r="AM12" i="3"/>
  <c r="AL12" i="3"/>
  <c r="AJ12" i="3"/>
  <c r="AI12" i="3"/>
  <c r="AH12" i="3"/>
  <c r="BD11" i="3"/>
  <c r="BC11" i="3"/>
  <c r="BB11" i="3"/>
  <c r="AZ11" i="3"/>
  <c r="AY11" i="3"/>
  <c r="AX11" i="3"/>
  <c r="AV11" i="3"/>
  <c r="AU11" i="3"/>
  <c r="AT11" i="3"/>
  <c r="AR11" i="3"/>
  <c r="AQ11" i="3"/>
  <c r="AP11" i="3"/>
  <c r="AN11" i="3"/>
  <c r="AM11" i="3"/>
  <c r="AL11" i="3"/>
  <c r="AJ11" i="3"/>
  <c r="AI11" i="3"/>
  <c r="AH11" i="3"/>
  <c r="BD10" i="3"/>
  <c r="BC10" i="3"/>
  <c r="BB10" i="3"/>
  <c r="AZ10" i="3"/>
  <c r="AY10" i="3"/>
  <c r="AX10" i="3"/>
  <c r="AV10" i="3"/>
  <c r="AU10" i="3"/>
  <c r="AT10" i="3"/>
  <c r="AR10" i="3"/>
  <c r="AQ10" i="3"/>
  <c r="AP10" i="3"/>
  <c r="AN10" i="3"/>
  <c r="AM10" i="3"/>
  <c r="AL10" i="3"/>
  <c r="AJ10" i="3"/>
  <c r="AI10" i="3"/>
  <c r="AH10" i="3"/>
  <c r="BD9" i="3"/>
  <c r="BC9" i="3"/>
  <c r="BB9" i="3"/>
  <c r="AZ9" i="3"/>
  <c r="AY9" i="3"/>
  <c r="AX9" i="3"/>
  <c r="AV9" i="3"/>
  <c r="AU9" i="3"/>
  <c r="AT9" i="3"/>
  <c r="AR9" i="3"/>
  <c r="AQ9" i="3"/>
  <c r="AP9" i="3"/>
  <c r="AN9" i="3"/>
  <c r="AM9" i="3"/>
  <c r="AL9" i="3"/>
  <c r="AI9" i="3"/>
  <c r="AH9" i="3"/>
  <c r="BD8" i="3"/>
  <c r="BB8" i="3"/>
  <c r="AZ8" i="3"/>
  <c r="AX8" i="3"/>
  <c r="AV8" i="3"/>
  <c r="AT8" i="3"/>
  <c r="AP8" i="3"/>
  <c r="AL8" i="3"/>
  <c r="AI8" i="3"/>
  <c r="AH8" i="3"/>
  <c r="BD7" i="3"/>
  <c r="BC7" i="3"/>
  <c r="BB7" i="3"/>
  <c r="AZ7" i="3"/>
  <c r="AY7" i="3"/>
  <c r="AX7" i="3"/>
  <c r="AV7" i="3"/>
  <c r="AU7" i="3"/>
  <c r="AT7" i="3"/>
  <c r="AR7" i="3"/>
  <c r="AQ7" i="3"/>
  <c r="AP7" i="3"/>
  <c r="AN7" i="3"/>
  <c r="AM7" i="3"/>
  <c r="AL7" i="3"/>
  <c r="BA10" i="5"/>
  <c r="AV12" i="5"/>
  <c r="AR10" i="5"/>
  <c r="AN10" i="5"/>
  <c r="AJ12" i="5"/>
  <c r="AK12" i="5" s="1"/>
  <c r="BD10" i="5"/>
  <c r="BC10" i="5"/>
  <c r="BB10" i="5"/>
  <c r="AZ10" i="5"/>
  <c r="AY10" i="5"/>
  <c r="AX10" i="5"/>
  <c r="AV10" i="5"/>
  <c r="AU10" i="5"/>
  <c r="AT10" i="5"/>
  <c r="AQ10" i="5"/>
  <c r="AP10" i="5"/>
  <c r="AM10" i="5"/>
  <c r="AL10" i="5"/>
  <c r="AJ10" i="5"/>
  <c r="AI10" i="5"/>
  <c r="AH10" i="5"/>
  <c r="BD9" i="5"/>
  <c r="BC9" i="5"/>
  <c r="BB9" i="5"/>
  <c r="AZ9" i="5"/>
  <c r="AY9" i="5"/>
  <c r="AX9" i="5"/>
  <c r="AV9" i="5"/>
  <c r="AU9" i="5"/>
  <c r="AT9" i="5"/>
  <c r="AR9" i="5"/>
  <c r="AQ9" i="5"/>
  <c r="AP9" i="5"/>
  <c r="AN9" i="5"/>
  <c r="AM9" i="5"/>
  <c r="AL9" i="5"/>
  <c r="AK10" i="5"/>
  <c r="K13" i="4"/>
  <c r="AK8" i="3" l="1"/>
  <c r="AW14" i="2"/>
  <c r="AO15" i="2"/>
  <c r="BE15" i="2"/>
  <c r="AW16" i="2"/>
  <c r="AW17" i="2"/>
  <c r="AO18" i="2"/>
  <c r="BE18" i="2"/>
  <c r="AW19" i="2"/>
  <c r="AO20" i="2"/>
  <c r="BE20" i="2"/>
  <c r="AW21" i="2"/>
  <c r="AO14" i="2"/>
  <c r="BE14" i="2"/>
  <c r="AW15" i="2"/>
  <c r="AO16" i="2"/>
  <c r="BE16" i="2"/>
  <c r="AO9" i="2"/>
  <c r="BE9" i="2"/>
  <c r="AW10" i="2"/>
  <c r="AO11" i="2"/>
  <c r="BE11" i="2"/>
  <c r="AW12" i="2"/>
  <c r="AO13" i="2"/>
  <c r="BE13" i="2"/>
  <c r="AS17" i="2"/>
  <c r="BA18" i="2"/>
  <c r="AS19" i="2"/>
  <c r="BA20" i="2"/>
  <c r="AS21" i="2"/>
  <c r="AK18" i="2"/>
  <c r="AK20" i="2"/>
  <c r="BA14" i="2"/>
  <c r="AS15" i="2"/>
  <c r="AK16" i="2"/>
  <c r="BA16" i="2"/>
  <c r="AS9" i="2"/>
  <c r="AK10" i="2"/>
  <c r="BA10" i="2"/>
  <c r="AS11" i="2"/>
  <c r="AK12" i="2"/>
  <c r="BA12" i="2"/>
  <c r="AS13" i="2"/>
  <c r="AK17" i="2"/>
  <c r="AK14" i="2"/>
  <c r="AK9" i="2"/>
  <c r="AI9" i="5"/>
  <c r="AK10" i="3"/>
  <c r="AJ9" i="3"/>
  <c r="AK11" i="3"/>
  <c r="AK16" i="3"/>
  <c r="AH7" i="3"/>
  <c r="AI7" i="3" s="1"/>
  <c r="AJ7" i="3" s="1"/>
  <c r="BE19" i="3"/>
  <c r="BA19" i="3"/>
  <c r="AS19" i="3"/>
  <c r="AO19" i="3"/>
  <c r="BA18" i="3"/>
  <c r="AW18" i="3"/>
  <c r="BE17" i="3"/>
  <c r="BA17" i="3"/>
  <c r="AS17" i="3"/>
  <c r="AO17" i="3"/>
  <c r="BA16" i="3"/>
  <c r="BE15" i="3"/>
  <c r="AS15" i="3"/>
  <c r="AO15" i="3"/>
  <c r="BE14" i="3"/>
  <c r="BA14" i="3"/>
  <c r="AS14" i="3"/>
  <c r="AO14" i="3"/>
  <c r="BE13" i="3"/>
  <c r="AS13" i="3"/>
  <c r="BE12" i="3"/>
  <c r="BA12" i="3"/>
  <c r="AS12" i="3"/>
  <c r="AO12" i="3"/>
  <c r="BE11" i="3"/>
  <c r="BA11" i="3"/>
  <c r="AO11" i="3"/>
  <c r="BA10" i="3"/>
  <c r="AW10" i="3"/>
  <c r="AS10" i="3"/>
  <c r="BE9" i="3"/>
  <c r="AW9" i="3"/>
  <c r="AS9" i="3"/>
  <c r="AW8" i="3"/>
  <c r="AS8" i="3"/>
  <c r="BE7" i="3"/>
  <c r="AJ9" i="5"/>
  <c r="AH9" i="5"/>
  <c r="BE10" i="5"/>
  <c r="AW10" i="5"/>
  <c r="AS10" i="5"/>
  <c r="AO10" i="5"/>
  <c r="BE9" i="5"/>
  <c r="BA9" i="5"/>
  <c r="AW9" i="5"/>
  <c r="AS9" i="5"/>
  <c r="AK9" i="3" l="1"/>
  <c r="AK13" i="3"/>
  <c r="AW16" i="3"/>
  <c r="AS7" i="3"/>
  <c r="AO9" i="3"/>
  <c r="AK14" i="3"/>
  <c r="AS18" i="3"/>
  <c r="AK19" i="3"/>
  <c r="AW19" i="3"/>
  <c r="AW11" i="3"/>
  <c r="AO8" i="3"/>
  <c r="BA8" i="3"/>
  <c r="AW13" i="3"/>
  <c r="AW7" i="3"/>
  <c r="BA13" i="3"/>
  <c r="AO16" i="3"/>
  <c r="AK18" i="3"/>
  <c r="BE8" i="3"/>
  <c r="BA7" i="3"/>
  <c r="AW12" i="3"/>
  <c r="AW15" i="3"/>
  <c r="BE16" i="3"/>
  <c r="AO10" i="3"/>
  <c r="AS11" i="3"/>
  <c r="AK15" i="3"/>
  <c r="BA15" i="3"/>
  <c r="AK12" i="3"/>
  <c r="AO13" i="3"/>
  <c r="AO18" i="3"/>
  <c r="AO7" i="3"/>
  <c r="BA9" i="3"/>
  <c r="BE10" i="3"/>
  <c r="AW14" i="3"/>
  <c r="AS16" i="3"/>
  <c r="AK17" i="3"/>
  <c r="AW17" i="3"/>
  <c r="BE18" i="3"/>
  <c r="AK7" i="3"/>
  <c r="AK9" i="5"/>
  <c r="AO9" i="5"/>
  <c r="AH16" i="5" l="1"/>
  <c r="AH11" i="5"/>
  <c r="AI11" i="5"/>
  <c r="AJ11" i="5"/>
  <c r="AL11" i="5"/>
  <c r="AM11" i="5"/>
  <c r="AN11" i="5"/>
  <c r="AP11" i="5"/>
  <c r="AQ11" i="5"/>
  <c r="AR11" i="5"/>
  <c r="AT11" i="5"/>
  <c r="AU11" i="5"/>
  <c r="AV11" i="5"/>
  <c r="AX11" i="5"/>
  <c r="AY11" i="5"/>
  <c r="AZ11" i="5"/>
  <c r="BB11" i="5"/>
  <c r="BC11" i="5"/>
  <c r="BD11" i="5"/>
  <c r="AH12" i="5"/>
  <c r="AH13" i="5"/>
  <c r="AH14" i="5"/>
  <c r="AH15" i="5"/>
  <c r="AH17" i="5"/>
  <c r="AH18" i="5"/>
  <c r="AH19" i="5"/>
  <c r="AH20" i="5"/>
  <c r="AH21" i="5"/>
  <c r="M13" i="7"/>
  <c r="L13" i="7"/>
  <c r="K12" i="7"/>
  <c r="K13" i="7" s="1"/>
  <c r="AS11" i="5" l="1"/>
  <c r="AW11" i="5"/>
  <c r="AO11" i="5"/>
  <c r="AK11" i="5"/>
  <c r="BA11" i="5"/>
  <c r="BE11" i="5"/>
  <c r="W56" i="3"/>
  <c r="X56" i="3" s="1"/>
  <c r="W55" i="3"/>
  <c r="X55" i="3" s="1"/>
  <c r="W54" i="3"/>
  <c r="X54" i="3" s="1"/>
  <c r="W53" i="3"/>
  <c r="X53" i="3" s="1"/>
  <c r="W52" i="3"/>
  <c r="X52" i="3" s="1"/>
  <c r="W51" i="3"/>
  <c r="X51" i="3" s="1"/>
  <c r="W50" i="3"/>
  <c r="X50" i="3" s="1"/>
  <c r="W49" i="3"/>
  <c r="X49" i="3" s="1"/>
  <c r="W48" i="3"/>
  <c r="X48" i="3" s="1"/>
  <c r="W47" i="3"/>
  <c r="X47" i="3" s="1"/>
  <c r="W46" i="3"/>
  <c r="X46" i="3" s="1"/>
  <c r="W45" i="3"/>
  <c r="X45" i="3" s="1"/>
  <c r="W44" i="3"/>
  <c r="X44" i="3" s="1"/>
  <c r="W43" i="3"/>
  <c r="X43" i="3" s="1"/>
  <c r="W42" i="3"/>
  <c r="X42" i="3" s="1"/>
  <c r="W32" i="3"/>
  <c r="X32" i="3" s="1"/>
  <c r="W31" i="3"/>
  <c r="X31" i="3" s="1"/>
  <c r="W30" i="3"/>
  <c r="X30" i="3" s="1"/>
  <c r="W29" i="3"/>
  <c r="X29" i="3" s="1"/>
  <c r="W28" i="3"/>
  <c r="X28" i="3" s="1"/>
  <c r="W27" i="3"/>
  <c r="X27" i="3" s="1"/>
  <c r="W26" i="3"/>
  <c r="X26" i="3" s="1"/>
  <c r="W25" i="3"/>
  <c r="X25" i="3" s="1"/>
  <c r="W24" i="3"/>
  <c r="X24" i="3" s="1"/>
  <c r="W23" i="3"/>
  <c r="X23" i="3" s="1"/>
  <c r="W22" i="3"/>
  <c r="X22" i="3" s="1"/>
  <c r="W21" i="3"/>
  <c r="X21" i="3" s="1"/>
  <c r="W20" i="3"/>
  <c r="X20" i="3" s="1"/>
  <c r="W19" i="3"/>
  <c r="X19" i="3" s="1"/>
  <c r="W18" i="3"/>
  <c r="X18" i="3" s="1"/>
  <c r="W17" i="3"/>
  <c r="X17" i="3" s="1"/>
  <c r="W16" i="3"/>
  <c r="X16" i="3" s="1"/>
  <c r="W15" i="3"/>
  <c r="X15" i="3" s="1"/>
  <c r="W14" i="3"/>
  <c r="X14" i="3" s="1"/>
  <c r="W13" i="3"/>
  <c r="X13" i="3" s="1"/>
  <c r="W56" i="2"/>
  <c r="X56" i="2" s="1"/>
  <c r="W55" i="2"/>
  <c r="X55" i="2" s="1"/>
  <c r="W54" i="2"/>
  <c r="X54" i="2" s="1"/>
  <c r="W53" i="2"/>
  <c r="X53" i="2" s="1"/>
  <c r="W52" i="2"/>
  <c r="X52" i="2" s="1"/>
  <c r="W51" i="2"/>
  <c r="X51" i="2" s="1"/>
  <c r="W50" i="2"/>
  <c r="X50" i="2" s="1"/>
  <c r="W49" i="2"/>
  <c r="X49" i="2" s="1"/>
  <c r="W48" i="2"/>
  <c r="X48" i="2" s="1"/>
  <c r="W47" i="2"/>
  <c r="X47" i="2" s="1"/>
  <c r="W46" i="2"/>
  <c r="X46" i="2" s="1"/>
  <c r="W45" i="2"/>
  <c r="X45" i="2" s="1"/>
  <c r="W44" i="2"/>
  <c r="X44" i="2" s="1"/>
  <c r="W43" i="2"/>
  <c r="X43" i="2" s="1"/>
  <c r="W42" i="2"/>
  <c r="X42" i="2" s="1"/>
  <c r="W32" i="2"/>
  <c r="X32" i="2" s="1"/>
  <c r="W31" i="2"/>
  <c r="X31" i="2" s="1"/>
  <c r="W30" i="2"/>
  <c r="X30" i="2" s="1"/>
  <c r="W29" i="2"/>
  <c r="X29" i="2" s="1"/>
  <c r="W28" i="2"/>
  <c r="X28" i="2" s="1"/>
  <c r="W27" i="2"/>
  <c r="X27" i="2" s="1"/>
  <c r="W26" i="2"/>
  <c r="X26" i="2" s="1"/>
  <c r="W25" i="2"/>
  <c r="X25" i="2" s="1"/>
  <c r="W24" i="2"/>
  <c r="X24" i="2" s="1"/>
  <c r="W23" i="2"/>
  <c r="X23" i="2" s="1"/>
  <c r="W22" i="2"/>
  <c r="X22" i="2" s="1"/>
  <c r="W21" i="2"/>
  <c r="X21" i="2" s="1"/>
  <c r="W20" i="2"/>
  <c r="X20" i="2" s="1"/>
  <c r="W19" i="2"/>
  <c r="X19" i="2" s="1"/>
  <c r="W18" i="2"/>
  <c r="X18" i="2" s="1"/>
  <c r="W17" i="2"/>
  <c r="X17" i="2" s="1"/>
  <c r="W16" i="2"/>
  <c r="X16" i="2" s="1"/>
  <c r="W15" i="2"/>
  <c r="X15" i="2" s="1"/>
  <c r="W14" i="2"/>
  <c r="X14" i="2" s="1"/>
  <c r="W13" i="2"/>
  <c r="X13" i="2" s="1"/>
  <c r="W44" i="5"/>
  <c r="X44" i="5"/>
  <c r="W45" i="5"/>
  <c r="X45" i="5" s="1"/>
  <c r="W46" i="5"/>
  <c r="X46" i="5" s="1"/>
  <c r="W47" i="5"/>
  <c r="X47" i="5" s="1"/>
  <c r="W48" i="5"/>
  <c r="X48" i="5" s="1"/>
  <c r="W49" i="5"/>
  <c r="X49" i="5" s="1"/>
  <c r="W50" i="5"/>
  <c r="X50" i="5" s="1"/>
  <c r="W51" i="5"/>
  <c r="X51" i="5" s="1"/>
  <c r="W52" i="5"/>
  <c r="X52" i="5" s="1"/>
  <c r="W53" i="5"/>
  <c r="X53" i="5" s="1"/>
  <c r="W54" i="5"/>
  <c r="X54" i="5" s="1"/>
  <c r="W55" i="5"/>
  <c r="X55" i="5" s="1"/>
  <c r="W56" i="5"/>
  <c r="X56" i="5" s="1"/>
  <c r="W43" i="5"/>
  <c r="X43" i="5" s="1"/>
  <c r="W42" i="5"/>
  <c r="X42" i="5" s="1"/>
  <c r="W14" i="5"/>
  <c r="X14" i="5" s="1"/>
  <c r="W15" i="5"/>
  <c r="X15" i="5" s="1"/>
  <c r="W16" i="5"/>
  <c r="X16" i="5" s="1"/>
  <c r="W17" i="5"/>
  <c r="X17" i="5" s="1"/>
  <c r="W18" i="5"/>
  <c r="X18" i="5" s="1"/>
  <c r="W19" i="5"/>
  <c r="X19" i="5" s="1"/>
  <c r="W20" i="5"/>
  <c r="X20" i="5" s="1"/>
  <c r="W21" i="5"/>
  <c r="X21" i="5" s="1"/>
  <c r="W22" i="5"/>
  <c r="X22" i="5" s="1"/>
  <c r="W23" i="5"/>
  <c r="X23" i="5" s="1"/>
  <c r="W24" i="5"/>
  <c r="X24" i="5" s="1"/>
  <c r="W25" i="5"/>
  <c r="X25" i="5" s="1"/>
  <c r="W26" i="5"/>
  <c r="X26" i="5" s="1"/>
  <c r="W27" i="5"/>
  <c r="X27" i="5" s="1"/>
  <c r="W28" i="5"/>
  <c r="X28" i="5" s="1"/>
  <c r="W29" i="5"/>
  <c r="X29" i="5" s="1"/>
  <c r="W30" i="5"/>
  <c r="X30" i="5" s="1"/>
  <c r="W31" i="5"/>
  <c r="X31" i="5"/>
  <c r="W32" i="5"/>
  <c r="X32" i="5" s="1"/>
  <c r="W13" i="5"/>
  <c r="X13" i="5" s="1"/>
  <c r="BD21" i="5" l="1"/>
  <c r="BC21" i="5"/>
  <c r="BB21" i="5"/>
  <c r="AZ21" i="5"/>
  <c r="AY21" i="5"/>
  <c r="AX21" i="5"/>
  <c r="AV21" i="5"/>
  <c r="AU21" i="5"/>
  <c r="AT21" i="5"/>
  <c r="AR21" i="5"/>
  <c r="AQ21" i="5"/>
  <c r="AP21" i="5"/>
  <c r="AN21" i="5"/>
  <c r="AM21" i="5"/>
  <c r="AL21" i="5"/>
  <c r="AJ21" i="5"/>
  <c r="AI21" i="5"/>
  <c r="BD20" i="5"/>
  <c r="BC20" i="5"/>
  <c r="BB20" i="5"/>
  <c r="AZ20" i="5"/>
  <c r="AY20" i="5"/>
  <c r="AX20" i="5"/>
  <c r="AV20" i="5"/>
  <c r="AU20" i="5"/>
  <c r="AT20" i="5"/>
  <c r="AR20" i="5"/>
  <c r="AQ20" i="5"/>
  <c r="AP20" i="5"/>
  <c r="AN20" i="5"/>
  <c r="AM20" i="5"/>
  <c r="AL20" i="5"/>
  <c r="AJ20" i="5"/>
  <c r="AI20" i="5"/>
  <c r="BD19" i="5"/>
  <c r="BC19" i="5"/>
  <c r="BB19" i="5"/>
  <c r="AZ19" i="5"/>
  <c r="AY19" i="5"/>
  <c r="AX19" i="5"/>
  <c r="AV19" i="5"/>
  <c r="AU19" i="5"/>
  <c r="AT19" i="5"/>
  <c r="AR19" i="5"/>
  <c r="AQ19" i="5"/>
  <c r="AP19" i="5"/>
  <c r="AN19" i="5"/>
  <c r="AM19" i="5"/>
  <c r="AL19" i="5"/>
  <c r="AJ19" i="5"/>
  <c r="AI19" i="5"/>
  <c r="BD18" i="5"/>
  <c r="BC18" i="5"/>
  <c r="BB18" i="5"/>
  <c r="AZ18" i="5"/>
  <c r="AY18" i="5"/>
  <c r="AX18" i="5"/>
  <c r="AV18" i="5"/>
  <c r="AU18" i="5"/>
  <c r="AT18" i="5"/>
  <c r="AR18" i="5"/>
  <c r="AQ18" i="5"/>
  <c r="AP18" i="5"/>
  <c r="AN18" i="5"/>
  <c r="AM18" i="5"/>
  <c r="AL18" i="5"/>
  <c r="AJ18" i="5"/>
  <c r="AI18" i="5"/>
  <c r="BD17" i="5"/>
  <c r="BC17" i="5"/>
  <c r="BB17" i="5"/>
  <c r="AZ17" i="5"/>
  <c r="AY17" i="5"/>
  <c r="AX17" i="5"/>
  <c r="AV17" i="5"/>
  <c r="AU17" i="5"/>
  <c r="AT17" i="5"/>
  <c r="AR17" i="5"/>
  <c r="AQ17" i="5"/>
  <c r="AP17" i="5"/>
  <c r="AN17" i="5"/>
  <c r="AM17" i="5"/>
  <c r="AL17" i="5"/>
  <c r="AJ17" i="5"/>
  <c r="AI17" i="5"/>
  <c r="BD16" i="5"/>
  <c r="BC16" i="5"/>
  <c r="BB16" i="5"/>
  <c r="AZ16" i="5"/>
  <c r="AY16" i="5"/>
  <c r="AX16" i="5"/>
  <c r="AV16" i="5"/>
  <c r="AU16" i="5"/>
  <c r="AT16" i="5"/>
  <c r="AR16" i="5"/>
  <c r="AQ16" i="5"/>
  <c r="AP16" i="5"/>
  <c r="AN16" i="5"/>
  <c r="AM16" i="5"/>
  <c r="AL16" i="5"/>
  <c r="AJ16" i="5"/>
  <c r="AI16" i="5"/>
  <c r="BD15" i="5"/>
  <c r="BC15" i="5"/>
  <c r="BB15" i="5"/>
  <c r="AZ15" i="5"/>
  <c r="AY15" i="5"/>
  <c r="AX15" i="5"/>
  <c r="AV15" i="5"/>
  <c r="AU15" i="5"/>
  <c r="AT15" i="5"/>
  <c r="AR15" i="5"/>
  <c r="AQ15" i="5"/>
  <c r="AP15" i="5"/>
  <c r="AN15" i="5"/>
  <c r="AM15" i="5"/>
  <c r="AL15" i="5"/>
  <c r="AJ15" i="5"/>
  <c r="AI15" i="5"/>
  <c r="BD14" i="5"/>
  <c r="BC14" i="5"/>
  <c r="BB14" i="5"/>
  <c r="AZ14" i="5"/>
  <c r="AY14" i="5"/>
  <c r="AX14" i="5"/>
  <c r="AV14" i="5"/>
  <c r="AU14" i="5"/>
  <c r="AT14" i="5"/>
  <c r="AR14" i="5"/>
  <c r="AQ14" i="5"/>
  <c r="AP14" i="5"/>
  <c r="AN14" i="5"/>
  <c r="AM14" i="5"/>
  <c r="AL14" i="5"/>
  <c r="AJ14" i="5"/>
  <c r="AI14" i="5"/>
  <c r="BD13" i="5"/>
  <c r="BC13" i="5"/>
  <c r="BB13" i="5"/>
  <c r="AZ13" i="5"/>
  <c r="AY13" i="5"/>
  <c r="AX13" i="5"/>
  <c r="AV13" i="5"/>
  <c r="AU13" i="5"/>
  <c r="AT13" i="5"/>
  <c r="AR13" i="5"/>
  <c r="AQ13" i="5"/>
  <c r="AP13" i="5"/>
  <c r="AN13" i="5"/>
  <c r="AM13" i="5"/>
  <c r="AL13" i="5"/>
  <c r="AJ13" i="5"/>
  <c r="AI13" i="5"/>
  <c r="BD12" i="5"/>
  <c r="BC12" i="5"/>
  <c r="BB12" i="5"/>
  <c r="AZ12" i="5"/>
  <c r="AY12" i="5"/>
  <c r="AX12" i="5"/>
  <c r="AU12" i="5"/>
  <c r="AT12" i="5"/>
  <c r="AR12" i="5"/>
  <c r="AQ12" i="5"/>
  <c r="AP12" i="5"/>
  <c r="AN12" i="5"/>
  <c r="AM12" i="5"/>
  <c r="AL12" i="5"/>
  <c r="AI12" i="5"/>
  <c r="O8" i="5"/>
  <c r="L8" i="5"/>
  <c r="O7" i="5"/>
  <c r="L7" i="5"/>
  <c r="M13" i="4"/>
  <c r="L13" i="4"/>
  <c r="K12" i="4"/>
  <c r="K8" i="4"/>
  <c r="AO12" i="5" l="1"/>
  <c r="AW12" i="5"/>
  <c r="BE12" i="5"/>
  <c r="AO13" i="5"/>
  <c r="AW13" i="5"/>
  <c r="BE13" i="5"/>
  <c r="AO14" i="5"/>
  <c r="AS14" i="5"/>
  <c r="AW14" i="5"/>
  <c r="BA14" i="5"/>
  <c r="BE14" i="5"/>
  <c r="AK15" i="5"/>
  <c r="AO15" i="5"/>
  <c r="AS15" i="5"/>
  <c r="AW15" i="5"/>
  <c r="BA15" i="5"/>
  <c r="BE15" i="5"/>
  <c r="AK16" i="5"/>
  <c r="AO16" i="5"/>
  <c r="AS16" i="5"/>
  <c r="AW16" i="5"/>
  <c r="BA16" i="5"/>
  <c r="BE16" i="5"/>
  <c r="AK17" i="5"/>
  <c r="AO17" i="5"/>
  <c r="AS17" i="5"/>
  <c r="AW17" i="5"/>
  <c r="BA17" i="5"/>
  <c r="BE17" i="5"/>
  <c r="AK18" i="5"/>
  <c r="AO18" i="5"/>
  <c r="AS18" i="5"/>
  <c r="AW18" i="5"/>
  <c r="BA18" i="5"/>
  <c r="BE18" i="5"/>
  <c r="AK19" i="5"/>
  <c r="AO19" i="5"/>
  <c r="AS19" i="5"/>
  <c r="AW19" i="5"/>
  <c r="BA19" i="5"/>
  <c r="BE19" i="5"/>
  <c r="AK20" i="5"/>
  <c r="AO20" i="5"/>
  <c r="AS20" i="5"/>
  <c r="AW20" i="5"/>
  <c r="BA20" i="5"/>
  <c r="BE20" i="5"/>
  <c r="AK21" i="5"/>
  <c r="AO21" i="5"/>
  <c r="AS21" i="5"/>
  <c r="AW21" i="5"/>
  <c r="BA21" i="5"/>
  <c r="BE21" i="5"/>
  <c r="AS12" i="5"/>
  <c r="BA12" i="5"/>
  <c r="AK13" i="5"/>
  <c r="AS13" i="5"/>
  <c r="BA13" i="5"/>
  <c r="AK14" i="5"/>
  <c r="O8" i="3"/>
  <c r="L8" i="3"/>
  <c r="O7" i="3"/>
  <c r="L7" i="3"/>
  <c r="O8" i="2" l="1"/>
  <c r="L8" i="2"/>
  <c r="O7" i="2"/>
  <c r="L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70BCD072-BE56-45F4-A063-DCB73D634111}">
      <text>
        <r>
          <rPr>
            <sz val="9"/>
            <color indexed="81"/>
            <rFont val="MS P ゴシック"/>
            <family val="3"/>
            <charset val="128"/>
          </rPr>
          <t>必要に応じて行を追加してください。</t>
        </r>
      </text>
    </comment>
    <comment ref="D17" authorId="0" shapeId="0" xr:uid="{00000000-0006-0000-0000-000003000000}">
      <text>
        <r>
          <rPr>
            <sz val="9"/>
            <color indexed="81"/>
            <rFont val="MS P ゴシック"/>
            <family val="3"/>
            <charset val="128"/>
          </rPr>
          <t>その他、人員配置について記載すべき事項がある場合はこちらに記載してください。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6621460C-D5EA-4F60-8353-88E03E594140}">
      <text>
        <r>
          <rPr>
            <sz val="9"/>
            <color indexed="81"/>
            <rFont val="MS P ゴシック"/>
            <family val="3"/>
            <charset val="128"/>
          </rPr>
          <t>必要に応じて行を追加してください。</t>
        </r>
      </text>
    </comment>
    <comment ref="D17" authorId="0" shapeId="0" xr:uid="{BE574567-8269-4092-B6BE-415AA72622C9}">
      <text>
        <r>
          <rPr>
            <sz val="9"/>
            <color indexed="81"/>
            <rFont val="MS P ゴシック"/>
            <family val="3"/>
            <charset val="128"/>
          </rPr>
          <t>その他、人員配置について記載すべき事項がある場合はこちらに記載してください。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2" authorId="0" shapeId="0" xr:uid="{00000000-0006-0000-0200-000001000000}">
      <text>
        <r>
          <rPr>
            <sz val="9"/>
            <color indexed="81"/>
            <rFont val="MS P ゴシック"/>
            <family val="3"/>
            <charset val="128"/>
          </rPr>
          <t>学校授業日（様式８－１）と学校休業日（様式８－２）の２つの勤務予定表を作成してください。</t>
        </r>
      </text>
    </comment>
    <comment ref="Q2" authorId="0" shapeId="0" xr:uid="{00000000-0006-0000-0200-000002000000}">
      <text>
        <r>
          <rPr>
            <sz val="9"/>
            <color indexed="81"/>
            <rFont val="MS P ゴシック"/>
            <family val="3"/>
            <charset val="128"/>
          </rPr>
          <t>応募する学校の定員を選択してください。</t>
        </r>
      </text>
    </comment>
    <comment ref="A11" authorId="0" shapeId="0" xr:uid="{00000000-0006-0000-0200-000007000000}">
      <text>
        <r>
          <rPr>
            <sz val="9"/>
            <color indexed="81"/>
            <rFont val="MS P ゴシック"/>
            <family val="3"/>
            <charset val="128"/>
          </rPr>
          <t>様式７「人員配置計画書」に記載の従事者について記載し、勤務予定を入力してください。</t>
        </r>
      </text>
    </comment>
    <comment ref="C15" authorId="0" shapeId="0" xr:uid="{00000000-0006-0000-0200-000008000000}">
      <text>
        <r>
          <rPr>
            <sz val="9"/>
            <color indexed="81"/>
            <rFont val="MS P ゴシック"/>
            <family val="3"/>
            <charset val="128"/>
          </rPr>
          <t>常勤職員の勤務時間は、原則として週40時間（１日９時間（休憩１時間含む）の週５日勤務を想定）を限度としてください。</t>
        </r>
      </text>
    </comment>
  </commentList>
</comments>
</file>

<file path=xl/sharedStrings.xml><?xml version="1.0" encoding="utf-8"?>
<sst xmlns="http://schemas.openxmlformats.org/spreadsheetml/2006/main" count="758" uniqueCount="72">
  <si>
    <t>人員配置計画書</t>
    <rPh sb="0" eb="2">
      <t>ジンイン</t>
    </rPh>
    <rPh sb="2" eb="4">
      <t>ハイチ</t>
    </rPh>
    <rPh sb="4" eb="7">
      <t>ケイカクショ</t>
    </rPh>
    <phoneticPr fontId="2"/>
  </si>
  <si>
    <t>補助員</t>
    <rPh sb="0" eb="3">
      <t>ホジョイン</t>
    </rPh>
    <phoneticPr fontId="2"/>
  </si>
  <si>
    <t>人数</t>
    <rPh sb="0" eb="2">
      <t>ニンズウ</t>
    </rPh>
    <phoneticPr fontId="2"/>
  </si>
  <si>
    <t>内訳</t>
    <rPh sb="0" eb="2">
      <t>ウチワケ</t>
    </rPh>
    <phoneticPr fontId="2"/>
  </si>
  <si>
    <t>常勤</t>
  </si>
  <si>
    <t>常勤</t>
    <rPh sb="0" eb="2">
      <t>ジョウキン</t>
    </rPh>
    <phoneticPr fontId="2"/>
  </si>
  <si>
    <t>非常勤</t>
    <rPh sb="0" eb="3">
      <t>ヒジョウキン</t>
    </rPh>
    <phoneticPr fontId="2"/>
  </si>
  <si>
    <t>合計</t>
    <rPh sb="0" eb="2">
      <t>ゴウケイ</t>
    </rPh>
    <phoneticPr fontId="2"/>
  </si>
  <si>
    <t>支援員</t>
    <rPh sb="0" eb="2">
      <t>シエン</t>
    </rPh>
    <rPh sb="2" eb="3">
      <t>イン</t>
    </rPh>
    <phoneticPr fontId="2"/>
  </si>
  <si>
    <t>＜その他特記事項＞</t>
    <rPh sb="3" eb="4">
      <t>タ</t>
    </rPh>
    <rPh sb="4" eb="6">
      <t>トッキ</t>
    </rPh>
    <rPh sb="6" eb="8">
      <t>ジコウ</t>
    </rPh>
    <phoneticPr fontId="2"/>
  </si>
  <si>
    <t>月</t>
    <rPh sb="0" eb="1">
      <t>ゲツ</t>
    </rPh>
    <phoneticPr fontId="2"/>
  </si>
  <si>
    <t>火</t>
    <rPh sb="0" eb="1">
      <t>ヒ</t>
    </rPh>
    <phoneticPr fontId="2"/>
  </si>
  <si>
    <t>水</t>
    <rPh sb="0" eb="1">
      <t>ミズ</t>
    </rPh>
    <phoneticPr fontId="2"/>
  </si>
  <si>
    <t>木</t>
    <rPh sb="0" eb="1">
      <t>モク</t>
    </rPh>
    <phoneticPr fontId="2"/>
  </si>
  <si>
    <t>金</t>
    <rPh sb="0" eb="1">
      <t>キン</t>
    </rPh>
    <phoneticPr fontId="2"/>
  </si>
  <si>
    <t>土</t>
    <rPh sb="0" eb="1">
      <t>ツチ</t>
    </rPh>
    <phoneticPr fontId="2"/>
  </si>
  <si>
    <t>－</t>
    <phoneticPr fontId="2"/>
  </si>
  <si>
    <t>勤務開始</t>
    <rPh sb="0" eb="2">
      <t>キンム</t>
    </rPh>
    <rPh sb="2" eb="4">
      <t>カイシ</t>
    </rPh>
    <phoneticPr fontId="2"/>
  </si>
  <si>
    <t>勤務終了</t>
    <rPh sb="0" eb="2">
      <t>キンム</t>
    </rPh>
    <rPh sb="2" eb="4">
      <t>シュウリョウ</t>
    </rPh>
    <phoneticPr fontId="2"/>
  </si>
  <si>
    <t>常勤
非常勤</t>
    <rPh sb="0" eb="2">
      <t>ジョウキン</t>
    </rPh>
    <rPh sb="3" eb="6">
      <t>ヒジョウキン</t>
    </rPh>
    <phoneticPr fontId="2"/>
  </si>
  <si>
    <t>勤務予定表　（学校授業日）</t>
    <rPh sb="0" eb="2">
      <t>キンム</t>
    </rPh>
    <rPh sb="2" eb="5">
      <t>ヨテイヒョウ</t>
    </rPh>
    <rPh sb="7" eb="9">
      <t>ガッコウ</t>
    </rPh>
    <rPh sb="9" eb="11">
      <t>ジュギョウ</t>
    </rPh>
    <rPh sb="11" eb="12">
      <t>ビ</t>
    </rPh>
    <phoneticPr fontId="2"/>
  </si>
  <si>
    <t>開所時間</t>
    <rPh sb="0" eb="2">
      <t>カイショ</t>
    </rPh>
    <rPh sb="2" eb="4">
      <t>ジカン</t>
    </rPh>
    <phoneticPr fontId="2"/>
  </si>
  <si>
    <t>月～金</t>
    <rPh sb="0" eb="1">
      <t>ゲツ</t>
    </rPh>
    <rPh sb="2" eb="3">
      <t>キン</t>
    </rPh>
    <phoneticPr fontId="2"/>
  </si>
  <si>
    <t>保育・指導時間</t>
    <rPh sb="0" eb="2">
      <t>ホイク</t>
    </rPh>
    <rPh sb="3" eb="5">
      <t>シドウ</t>
    </rPh>
    <rPh sb="5" eb="7">
      <t>ジカン</t>
    </rPh>
    <phoneticPr fontId="2"/>
  </si>
  <si>
    <t>うち延長保育時間</t>
    <rPh sb="2" eb="4">
      <t>エンチョウ</t>
    </rPh>
    <rPh sb="4" eb="6">
      <t>ホイク</t>
    </rPh>
    <rPh sb="6" eb="8">
      <t>ジカン</t>
    </rPh>
    <phoneticPr fontId="2"/>
  </si>
  <si>
    <t>18:00－19:00</t>
    <phoneticPr fontId="2"/>
  </si>
  <si>
    <t>13:00－19:00</t>
    <phoneticPr fontId="2"/>
  </si>
  <si>
    <t>9:00－19:00</t>
    <phoneticPr fontId="2"/>
  </si>
  <si>
    <t>土</t>
    <rPh sb="0" eb="1">
      <t>ド</t>
    </rPh>
    <phoneticPr fontId="2"/>
  </si>
  <si>
    <t>月～金曜日</t>
    <rPh sb="0" eb="1">
      <t>ゲツ</t>
    </rPh>
    <rPh sb="2" eb="3">
      <t>キン</t>
    </rPh>
    <rPh sb="3" eb="5">
      <t>ヨウビ</t>
    </rPh>
    <phoneticPr fontId="2"/>
  </si>
  <si>
    <t>土曜日</t>
    <rPh sb="0" eb="1">
      <t>ド</t>
    </rPh>
    <rPh sb="1" eb="3">
      <t>ヨウビ</t>
    </rPh>
    <phoneticPr fontId="2"/>
  </si>
  <si>
    <t>9:30－19:00</t>
    <phoneticPr fontId="2"/>
  </si>
  <si>
    <t>17:00－19:00</t>
    <phoneticPr fontId="2"/>
  </si>
  <si>
    <t>定員</t>
    <rPh sb="0" eb="2">
      <t>テイイン</t>
    </rPh>
    <phoneticPr fontId="2"/>
  </si>
  <si>
    <t>名</t>
    <rPh sb="0" eb="1">
      <t>メイ</t>
    </rPh>
    <phoneticPr fontId="2"/>
  </si>
  <si>
    <t>通常保育・指導時間</t>
    <rPh sb="0" eb="2">
      <t>ツウジョウ</t>
    </rPh>
    <rPh sb="2" eb="4">
      <t>ホイク</t>
    </rPh>
    <rPh sb="5" eb="7">
      <t>シドウ</t>
    </rPh>
    <rPh sb="7" eb="9">
      <t>ジカン</t>
    </rPh>
    <phoneticPr fontId="2"/>
  </si>
  <si>
    <t>延長保育時間</t>
    <rPh sb="0" eb="2">
      <t>エンチョウ</t>
    </rPh>
    <rPh sb="2" eb="4">
      <t>ホイク</t>
    </rPh>
    <rPh sb="4" eb="6">
      <t>ジカン</t>
    </rPh>
    <phoneticPr fontId="2"/>
  </si>
  <si>
    <t>支援の単位の数</t>
    <rPh sb="0" eb="2">
      <t>シエン</t>
    </rPh>
    <rPh sb="3" eb="5">
      <t>タンイ</t>
    </rPh>
    <rPh sb="6" eb="7">
      <t>カズ</t>
    </rPh>
    <phoneticPr fontId="2"/>
  </si>
  <si>
    <t>通常</t>
    <rPh sb="0" eb="2">
      <t>ツウジョウ</t>
    </rPh>
    <phoneticPr fontId="2"/>
  </si>
  <si>
    <t>延長</t>
    <rPh sb="0" eb="2">
      <t>エンチョウ</t>
    </rPh>
    <phoneticPr fontId="2"/>
  </si>
  <si>
    <t>１(40名以下)</t>
    <rPh sb="4" eb="5">
      <t>メイ</t>
    </rPh>
    <rPh sb="5" eb="7">
      <t>イカ</t>
    </rPh>
    <phoneticPr fontId="2"/>
  </si>
  <si>
    <t>２(各40名以下)</t>
    <rPh sb="2" eb="3">
      <t>カク</t>
    </rPh>
    <rPh sb="5" eb="6">
      <t>メイ</t>
    </rPh>
    <rPh sb="6" eb="8">
      <t>イカ</t>
    </rPh>
    <phoneticPr fontId="2"/>
  </si>
  <si>
    <t>学童</t>
    <rPh sb="0" eb="2">
      <t>ガクドウ</t>
    </rPh>
    <phoneticPr fontId="2"/>
  </si>
  <si>
    <t>支</t>
    <rPh sb="0" eb="1">
      <t>シ</t>
    </rPh>
    <phoneticPr fontId="2"/>
  </si>
  <si>
    <t>非支</t>
    <rPh sb="0" eb="1">
      <t>ヒ</t>
    </rPh>
    <rPh sb="1" eb="2">
      <t>シ</t>
    </rPh>
    <phoneticPr fontId="2"/>
  </si>
  <si>
    <t>勤務予定表　（学校休業日）</t>
    <rPh sb="0" eb="2">
      <t>キンム</t>
    </rPh>
    <rPh sb="2" eb="5">
      <t>ヨテイヒョウ</t>
    </rPh>
    <rPh sb="7" eb="9">
      <t>ガッコウ</t>
    </rPh>
    <rPh sb="9" eb="11">
      <t>キュウギョウ</t>
    </rPh>
    <rPh sb="11" eb="12">
      <t>ビ</t>
    </rPh>
    <phoneticPr fontId="2"/>
  </si>
  <si>
    <t>8:00－19:00</t>
    <phoneticPr fontId="2"/>
  </si>
  <si>
    <t>8:00－9:00
18:00－19:00</t>
    <phoneticPr fontId="2"/>
  </si>
  <si>
    <t>8:00－9:00
17:00－19:00</t>
    <phoneticPr fontId="2"/>
  </si>
  <si>
    <t>(様式７)</t>
    <rPh sb="1" eb="3">
      <t>ヨウシキ</t>
    </rPh>
    <phoneticPr fontId="2"/>
  </si>
  <si>
    <t>(様式８－１)</t>
    <rPh sb="1" eb="3">
      <t>ヨウシキ</t>
    </rPh>
    <phoneticPr fontId="2"/>
  </si>
  <si>
    <t>※行が不足する場合は、適宜追加してください。</t>
    <rPh sb="1" eb="2">
      <t>ギョウ</t>
    </rPh>
    <rPh sb="3" eb="5">
      <t>フソク</t>
    </rPh>
    <rPh sb="7" eb="9">
      <t>バアイ</t>
    </rPh>
    <rPh sb="11" eb="13">
      <t>テキギ</t>
    </rPh>
    <rPh sb="13" eb="15">
      <t>ツイカ</t>
    </rPh>
    <phoneticPr fontId="2"/>
  </si>
  <si>
    <t>(様式８－２)</t>
    <rPh sb="1" eb="3">
      <t>ヨウシキ</t>
    </rPh>
    <phoneticPr fontId="2"/>
  </si>
  <si>
    <t>非常勤</t>
  </si>
  <si>
    <t>○</t>
  </si>
  <si>
    <t>週勤</t>
    <rPh sb="0" eb="1">
      <t>シュウ</t>
    </rPh>
    <rPh sb="1" eb="2">
      <t>ツトム</t>
    </rPh>
    <phoneticPr fontId="2"/>
  </si>
  <si>
    <t>月勤</t>
    <rPh sb="0" eb="1">
      <t>ツキ</t>
    </rPh>
    <rPh sb="1" eb="2">
      <t>ツトム</t>
    </rPh>
    <phoneticPr fontId="2"/>
  </si>
  <si>
    <t>常勤支援員Ａ</t>
    <rPh sb="0" eb="2">
      <t>ジョウキン</t>
    </rPh>
    <rPh sb="2" eb="4">
      <t>シエン</t>
    </rPh>
    <rPh sb="4" eb="5">
      <t>イン</t>
    </rPh>
    <phoneticPr fontId="2"/>
  </si>
  <si>
    <t>常勤支援員Ｂ</t>
    <rPh sb="0" eb="2">
      <t>ジョウキン</t>
    </rPh>
    <rPh sb="2" eb="4">
      <t>シエン</t>
    </rPh>
    <rPh sb="4" eb="5">
      <t>イン</t>
    </rPh>
    <phoneticPr fontId="2"/>
  </si>
  <si>
    <t>非常勤支援員Ａ</t>
    <rPh sb="0" eb="3">
      <t>ヒジョウキン</t>
    </rPh>
    <rPh sb="3" eb="5">
      <t>シエン</t>
    </rPh>
    <rPh sb="5" eb="6">
      <t>イン</t>
    </rPh>
    <phoneticPr fontId="2"/>
  </si>
  <si>
    <t>非常勤支援員Ｂ</t>
    <rPh sb="0" eb="3">
      <t>ヒジョウキン</t>
    </rPh>
    <rPh sb="3" eb="5">
      <t>シエン</t>
    </rPh>
    <rPh sb="5" eb="6">
      <t>イン</t>
    </rPh>
    <phoneticPr fontId="2"/>
  </si>
  <si>
    <t>非常勤支援員Ｃ</t>
    <rPh sb="0" eb="3">
      <t>ヒジョウキン</t>
    </rPh>
    <rPh sb="3" eb="5">
      <t>シエン</t>
    </rPh>
    <rPh sb="5" eb="6">
      <t>イン</t>
    </rPh>
    <phoneticPr fontId="2"/>
  </si>
  <si>
    <t>補助員Ａ</t>
    <rPh sb="0" eb="3">
      <t>ホジョイン</t>
    </rPh>
    <phoneticPr fontId="2"/>
  </si>
  <si>
    <t>補助員Ｂ</t>
    <rPh sb="0" eb="3">
      <t>ホジョイン</t>
    </rPh>
    <phoneticPr fontId="2"/>
  </si>
  <si>
    <t>補助員Ｃ</t>
    <rPh sb="0" eb="3">
      <t>ホジョイン</t>
    </rPh>
    <phoneticPr fontId="2"/>
  </si>
  <si>
    <t>（提出書類　応募書類Ⅱ№８）</t>
    <phoneticPr fontId="2"/>
  </si>
  <si>
    <t>（提出書類　応募書類Ⅱ№９）</t>
    <phoneticPr fontId="2"/>
  </si>
  <si>
    <t>(様式８)</t>
    <rPh sb="1" eb="3">
      <t>ヨウシキ</t>
    </rPh>
    <phoneticPr fontId="2"/>
  </si>
  <si>
    <t>＜委託学童クラブ＞</t>
    <rPh sb="1" eb="3">
      <t>イタク</t>
    </rPh>
    <rPh sb="3" eb="5">
      <t>ガクドウ</t>
    </rPh>
    <phoneticPr fontId="2"/>
  </si>
  <si>
    <t>従事者
（委託学童クラブ）</t>
    <rPh sb="0" eb="3">
      <t>ジュウジシャ</t>
    </rPh>
    <rPh sb="5" eb="7">
      <t>イタク</t>
    </rPh>
    <rPh sb="7" eb="9">
      <t>ガクドウ</t>
    </rPh>
    <phoneticPr fontId="2"/>
  </si>
  <si>
    <t>所長</t>
    <rPh sb="0" eb="2">
      <t>ショチョウ</t>
    </rPh>
    <phoneticPr fontId="2"/>
  </si>
  <si>
    <t>従事職
（委託学童クラブ）</t>
    <rPh sb="0" eb="2">
      <t>ジュウジ</t>
    </rPh>
    <rPh sb="2" eb="3">
      <t>ショク</t>
    </rPh>
    <rPh sb="5" eb="7">
      <t>イタク</t>
    </rPh>
    <rPh sb="7" eb="9">
      <t>ガクドウ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</si>
</sst>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0_);[Red]\(0\)"/>
  </numFmts>
  <fonts count="8">
    <font>
      <sz val="11"/>
      <color theme="1"/>
      <name val="游ゴシック"/>
      <family val="2"/>
      <scheme val="minor"/>
    </font>
    <font>
      <sz val="11"/>
      <color theme="1"/>
      <name val="ＭＳ 明朝"/>
      <family val="1"/>
      <charset val="128"/>
    </font>
    <font>
      <sz val="6"/>
      <name val="游ゴシック"/>
      <family val="3"/>
      <charset val="128"/>
      <scheme val="minor"/>
    </font>
    <font>
      <b/>
      <sz val="18"/>
      <color theme="1"/>
      <name val="ＭＳ 明朝"/>
      <family val="1"/>
      <charset val="128"/>
    </font>
    <font>
      <sz val="18"/>
      <color theme="1"/>
      <name val="ＭＳ ゴシック"/>
      <family val="3"/>
      <charset val="128"/>
    </font>
    <font>
      <sz val="9"/>
      <color theme="1"/>
      <name val="ＭＳ 明朝"/>
      <family val="1"/>
      <charset val="128"/>
    </font>
    <font>
      <sz val="9"/>
      <color indexed="81"/>
      <name val="MS P ゴシック"/>
      <family val="3"/>
      <charset val="128"/>
    </font>
    <font>
      <sz val="14"/>
      <color theme="1"/>
      <name val="ＭＳ ゴシック"/>
      <family val="3"/>
      <charset val="128"/>
    </font>
  </fonts>
  <fills count="9">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rgb="FFFFFF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108">
    <xf numFmtId="0" fontId="0" fillId="0" borderId="0" xfId="0"/>
    <xf numFmtId="0" fontId="1" fillId="0" borderId="0" xfId="0" applyFont="1" applyAlignment="1">
      <alignment vertical="center"/>
    </xf>
    <xf numFmtId="0" fontId="1" fillId="0" borderId="1" xfId="0" applyFont="1" applyBorder="1" applyAlignment="1">
      <alignment vertical="center"/>
    </xf>
    <xf numFmtId="0" fontId="1" fillId="3" borderId="1" xfId="0" applyFont="1" applyFill="1" applyBorder="1" applyAlignment="1">
      <alignment horizontal="center" vertical="center"/>
    </xf>
    <xf numFmtId="0" fontId="1" fillId="7" borderId="1" xfId="0" applyFont="1" applyFill="1" applyBorder="1" applyAlignment="1">
      <alignment vertical="center"/>
    </xf>
    <xf numFmtId="0" fontId="4" fillId="0" borderId="0" xfId="0" applyFont="1" applyAlignment="1">
      <alignment horizontal="center" vertical="center"/>
    </xf>
    <xf numFmtId="0" fontId="5" fillId="0" borderId="0" xfId="0" applyFont="1" applyAlignment="1">
      <alignment vertical="center"/>
    </xf>
    <xf numFmtId="0" fontId="5" fillId="0" borderId="1" xfId="0" applyFont="1" applyBorder="1" applyAlignment="1">
      <alignment vertical="center"/>
    </xf>
    <xf numFmtId="0" fontId="5" fillId="3" borderId="1" xfId="0" applyFont="1" applyFill="1" applyBorder="1" applyAlignment="1">
      <alignment horizontal="center" vertical="center"/>
    </xf>
    <xf numFmtId="0" fontId="1" fillId="8" borderId="11" xfId="0" applyFont="1" applyFill="1" applyBorder="1" applyAlignment="1">
      <alignment vertical="center"/>
    </xf>
    <xf numFmtId="0" fontId="1" fillId="0" borderId="11" xfId="0" applyFont="1" applyBorder="1" applyAlignment="1">
      <alignment vertical="center"/>
    </xf>
    <xf numFmtId="0" fontId="5" fillId="0" borderId="14" xfId="0" quotePrefix="1" applyFont="1" applyBorder="1" applyAlignment="1">
      <alignment horizontal="center" vertical="center"/>
    </xf>
    <xf numFmtId="0" fontId="5" fillId="3" borderId="15" xfId="0" applyFont="1" applyFill="1" applyBorder="1" applyAlignment="1">
      <alignment horizontal="center" vertical="center"/>
    </xf>
    <xf numFmtId="0" fontId="5" fillId="3" borderId="14" xfId="0" quotePrefix="1" applyFont="1" applyFill="1" applyBorder="1" applyAlignment="1">
      <alignment horizontal="center" vertical="center"/>
    </xf>
    <xf numFmtId="0" fontId="5" fillId="3" borderId="16" xfId="0" applyFont="1" applyFill="1" applyBorder="1" applyAlignment="1">
      <alignment horizontal="center" vertical="center"/>
    </xf>
    <xf numFmtId="0" fontId="5" fillId="4" borderId="1" xfId="0" applyFont="1" applyFill="1" applyBorder="1" applyAlignment="1">
      <alignment vertical="center"/>
    </xf>
    <xf numFmtId="0" fontId="5" fillId="5" borderId="1" xfId="0" applyFont="1" applyFill="1" applyBorder="1" applyAlignment="1">
      <alignment vertical="center"/>
    </xf>
    <xf numFmtId="20" fontId="5" fillId="2" borderId="1" xfId="0" applyNumberFormat="1" applyFont="1" applyFill="1" applyBorder="1" applyAlignment="1">
      <alignment vertical="center"/>
    </xf>
    <xf numFmtId="176" fontId="5" fillId="0" borderId="4" xfId="0" applyNumberFormat="1" applyFont="1" applyBorder="1" applyAlignment="1">
      <alignment vertical="center"/>
    </xf>
    <xf numFmtId="176" fontId="5" fillId="0" borderId="5" xfId="0" applyNumberFormat="1" applyFont="1" applyBorder="1" applyAlignment="1">
      <alignment vertical="center"/>
    </xf>
    <xf numFmtId="0" fontId="5" fillId="2" borderId="1" xfId="0" applyFont="1" applyFill="1" applyBorder="1" applyAlignment="1">
      <alignment horizontal="center" vertical="center" shrinkToFit="1"/>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5" fillId="6" borderId="1" xfId="0" applyFont="1" applyFill="1" applyBorder="1" applyAlignment="1">
      <alignment vertical="center"/>
    </xf>
    <xf numFmtId="0" fontId="5" fillId="2" borderId="4" xfId="0" applyFont="1" applyFill="1" applyBorder="1" applyAlignment="1">
      <alignment horizontal="center" vertical="center" shrinkToFit="1"/>
    </xf>
    <xf numFmtId="0" fontId="5" fillId="0" borderId="4" xfId="0" applyFont="1" applyBorder="1" applyAlignment="1">
      <alignment vertical="center"/>
    </xf>
    <xf numFmtId="0" fontId="5" fillId="6" borderId="4" xfId="0" applyFont="1" applyFill="1" applyBorder="1" applyAlignment="1">
      <alignment vertical="center"/>
    </xf>
    <xf numFmtId="0" fontId="5" fillId="4" borderId="4" xfId="0" applyFont="1" applyFill="1" applyBorder="1" applyAlignment="1">
      <alignment vertical="center"/>
    </xf>
    <xf numFmtId="0" fontId="5" fillId="5" borderId="4" xfId="0" applyFont="1" applyFill="1" applyBorder="1" applyAlignment="1">
      <alignment vertical="center"/>
    </xf>
    <xf numFmtId="0" fontId="5" fillId="0" borderId="18" xfId="0" applyFont="1" applyBorder="1" applyAlignment="1">
      <alignment vertical="center"/>
    </xf>
    <xf numFmtId="0" fontId="5" fillId="6" borderId="18" xfId="0" applyFont="1" applyFill="1" applyBorder="1" applyAlignment="1">
      <alignment vertical="center"/>
    </xf>
    <xf numFmtId="0" fontId="5" fillId="4" borderId="18" xfId="0" applyFont="1" applyFill="1" applyBorder="1" applyAlignment="1">
      <alignment vertical="center"/>
    </xf>
    <xf numFmtId="0" fontId="5" fillId="5" borderId="18" xfId="0" applyFont="1" applyFill="1" applyBorder="1" applyAlignment="1">
      <alignment vertical="center"/>
    </xf>
    <xf numFmtId="0" fontId="5" fillId="0" borderId="19" xfId="0" applyFont="1" applyBorder="1" applyAlignment="1">
      <alignment vertical="center"/>
    </xf>
    <xf numFmtId="0" fontId="5" fillId="2" borderId="5" xfId="0" applyFont="1" applyFill="1" applyBorder="1" applyAlignment="1">
      <alignment horizontal="center" vertical="center" shrinkToFit="1"/>
    </xf>
    <xf numFmtId="0" fontId="5" fillId="0" borderId="5" xfId="0" applyFont="1" applyBorder="1" applyAlignment="1">
      <alignment vertical="center"/>
    </xf>
    <xf numFmtId="0" fontId="5" fillId="6" borderId="5" xfId="0" applyFont="1" applyFill="1" applyBorder="1" applyAlignment="1">
      <alignment vertical="center"/>
    </xf>
    <xf numFmtId="0" fontId="5" fillId="4" borderId="5" xfId="0" applyFont="1" applyFill="1" applyBorder="1" applyAlignment="1">
      <alignment vertical="center"/>
    </xf>
    <xf numFmtId="0" fontId="5" fillId="5" borderId="5" xfId="0" applyFont="1" applyFill="1" applyBorder="1" applyAlignment="1">
      <alignment vertical="center"/>
    </xf>
    <xf numFmtId="0" fontId="5" fillId="0" borderId="0" xfId="0" applyFont="1" applyAlignment="1">
      <alignment horizontal="center" vertical="center"/>
    </xf>
    <xf numFmtId="177" fontId="5" fillId="0" borderId="1" xfId="0" applyNumberFormat="1" applyFont="1" applyBorder="1" applyAlignment="1">
      <alignment vertical="center"/>
    </xf>
    <xf numFmtId="0" fontId="5" fillId="0" borderId="1" xfId="0" applyFont="1" applyBorder="1" applyAlignment="1">
      <alignment vertical="center" shrinkToFit="1"/>
    </xf>
    <xf numFmtId="0" fontId="5" fillId="0" borderId="1" xfId="0" applyFont="1" applyBorder="1" applyAlignment="1" applyProtection="1">
      <alignment vertical="center" shrinkToFit="1"/>
      <protection locked="0"/>
    </xf>
    <xf numFmtId="0" fontId="5" fillId="0" borderId="1"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176" fontId="5" fillId="0" borderId="4" xfId="0" applyNumberFormat="1" applyFont="1" applyBorder="1" applyAlignment="1" applyProtection="1">
      <alignment vertical="center"/>
      <protection locked="0"/>
    </xf>
    <xf numFmtId="0" fontId="5" fillId="0" borderId="14" xfId="0" quotePrefix="1" applyFont="1" applyBorder="1" applyAlignment="1" applyProtection="1">
      <alignment horizontal="center" vertical="center"/>
      <protection locked="0"/>
    </xf>
    <xf numFmtId="176" fontId="5" fillId="0" borderId="5" xfId="0" applyNumberFormat="1" applyFont="1" applyBorder="1" applyAlignment="1" applyProtection="1">
      <alignment vertical="center"/>
      <protection locked="0"/>
    </xf>
    <xf numFmtId="0" fontId="5" fillId="0" borderId="0" xfId="0" applyFont="1" applyAlignment="1">
      <alignment horizontal="right" vertical="center"/>
    </xf>
    <xf numFmtId="0" fontId="5" fillId="2" borderId="1" xfId="0" applyFont="1" applyFill="1" applyBorder="1" applyAlignment="1">
      <alignment horizontal="center" vertical="center"/>
    </xf>
    <xf numFmtId="0" fontId="5" fillId="2" borderId="5" xfId="0" applyFont="1" applyFill="1" applyBorder="1" applyAlignment="1">
      <alignment horizontal="center" vertical="center"/>
    </xf>
    <xf numFmtId="20" fontId="5" fillId="2" borderId="0" xfId="0" applyNumberFormat="1" applyFont="1" applyFill="1" applyAlignment="1">
      <alignment vertical="center"/>
    </xf>
    <xf numFmtId="0" fontId="1" fillId="0" borderId="4" xfId="0" applyFont="1" applyBorder="1" applyAlignment="1">
      <alignment horizontal="left" vertical="top" wrapText="1"/>
    </xf>
    <xf numFmtId="0" fontId="1" fillId="0" borderId="20" xfId="0" applyFont="1" applyBorder="1" applyAlignment="1">
      <alignment horizontal="left" vertical="top" wrapText="1"/>
    </xf>
    <xf numFmtId="0" fontId="1" fillId="0" borderId="5" xfId="0" applyFont="1" applyBorder="1" applyAlignment="1">
      <alignment horizontal="left" vertical="top" wrapText="1"/>
    </xf>
    <xf numFmtId="0" fontId="4" fillId="0" borderId="0" xfId="0" applyFont="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20" xfId="0" applyFont="1" applyFill="1" applyBorder="1" applyAlignment="1">
      <alignment horizontal="center" vertical="center"/>
    </xf>
    <xf numFmtId="0" fontId="1" fillId="7" borderId="4" xfId="0" applyFont="1" applyFill="1" applyBorder="1" applyAlignment="1">
      <alignment horizontal="center" vertical="center"/>
    </xf>
    <xf numFmtId="0" fontId="1" fillId="7" borderId="20" xfId="0" applyFont="1" applyFill="1" applyBorder="1" applyAlignment="1">
      <alignment horizontal="center" vertical="center"/>
    </xf>
    <xf numFmtId="0" fontId="1" fillId="7" borderId="5" xfId="0" applyFont="1" applyFill="1" applyBorder="1" applyAlignment="1">
      <alignment horizontal="center" vertical="center"/>
    </xf>
    <xf numFmtId="0" fontId="1" fillId="3" borderId="7"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1"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0" borderId="0" xfId="0" applyFont="1" applyAlignment="1">
      <alignment horizontal="center" vertical="center"/>
    </xf>
    <xf numFmtId="0" fontId="5" fillId="3" borderId="7" xfId="0" applyFont="1" applyFill="1" applyBorder="1" applyAlignment="1">
      <alignment horizontal="center" vertical="center"/>
    </xf>
    <xf numFmtId="0" fontId="5" fillId="3" borderId="12"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5" xfId="0" applyFont="1" applyFill="1" applyBorder="1" applyAlignment="1">
      <alignment horizontal="center" vertical="center"/>
    </xf>
    <xf numFmtId="0" fontId="5" fillId="0" borderId="1" xfId="0" applyFont="1" applyBorder="1" applyAlignment="1">
      <alignment horizontal="center" vertical="center"/>
    </xf>
    <xf numFmtId="0" fontId="3" fillId="0" borderId="0" xfId="0" applyFont="1" applyAlignment="1">
      <alignment horizontal="left" vertical="center"/>
    </xf>
    <xf numFmtId="0" fontId="1" fillId="0" borderId="11" xfId="0" applyFont="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4"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5" xfId="0" applyFont="1" applyFill="1" applyBorder="1" applyAlignment="1">
      <alignment horizontal="center" vertical="center"/>
    </xf>
    <xf numFmtId="0" fontId="7" fillId="0" borderId="0" xfId="0" applyFont="1" applyAlignment="1">
      <alignment horizontal="right" vertical="center"/>
    </xf>
    <xf numFmtId="0" fontId="7" fillId="0" borderId="0" xfId="0" applyFont="1" applyAlignment="1">
      <alignment horizontal="left" vertical="center"/>
    </xf>
  </cellXfs>
  <cellStyles count="1">
    <cellStyle name="標準" xfId="0" builtinId="0"/>
  </cellStyles>
  <dxfs count="6">
    <dxf>
      <fill>
        <patternFill>
          <bgColor rgb="FF00B0F0"/>
        </patternFill>
      </fill>
    </dxf>
    <dxf>
      <fill>
        <patternFill>
          <bgColor rgb="FFFF0000"/>
        </patternFill>
      </fill>
    </dxf>
    <dxf>
      <fill>
        <patternFill>
          <bgColor rgb="FF00B0F0"/>
        </patternFill>
      </fill>
    </dxf>
    <dxf>
      <fill>
        <patternFill>
          <bgColor rgb="FFFF0000"/>
        </patternFill>
      </fill>
    </dxf>
    <dxf>
      <fill>
        <patternFill>
          <bgColor rgb="FF00B0F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34636</xdr:colOff>
      <xdr:row>2</xdr:row>
      <xdr:rowOff>45894</xdr:rowOff>
    </xdr:from>
    <xdr:to>
      <xdr:col>9</xdr:col>
      <xdr:colOff>27709</xdr:colOff>
      <xdr:row>3</xdr:row>
      <xdr:rowOff>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24691" y="482312"/>
          <a:ext cx="907473" cy="34203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ＭＳ ゴシック" panose="020B0609070205080204" pitchFamily="49" charset="-128"/>
              <a:ea typeface="ＭＳ ゴシック" panose="020B0609070205080204" pitchFamily="49" charset="-128"/>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123825</xdr:colOff>
      <xdr:row>1</xdr:row>
      <xdr:rowOff>104775</xdr:rowOff>
    </xdr:from>
    <xdr:to>
      <xdr:col>13</xdr:col>
      <xdr:colOff>390525</xdr:colOff>
      <xdr:row>3</xdr:row>
      <xdr:rowOff>38100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5676900" y="104775"/>
          <a:ext cx="1047750" cy="3429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ＭＳ ゴシック" panose="020B0609070205080204" pitchFamily="49" charset="-128"/>
              <a:ea typeface="ＭＳ ゴシック" panose="020B0609070205080204" pitchFamily="49" charset="-128"/>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D1:Z19"/>
  <sheetViews>
    <sheetView tabSelected="1" view="pageBreakPreview" zoomScaleNormal="100" zoomScaleSheetLayoutView="100" workbookViewId="0">
      <selection activeCell="D2" sqref="D2:N2"/>
    </sheetView>
  </sheetViews>
  <sheetFormatPr defaultColWidth="9" defaultRowHeight="13"/>
  <cols>
    <col min="1" max="2" width="1.33203125" style="1" customWidth="1"/>
    <col min="3" max="3" width="0.9140625" style="1" customWidth="1"/>
    <col min="4" max="6" width="1.1640625" style="1" customWidth="1"/>
    <col min="7" max="7" width="3.4140625" style="1" customWidth="1"/>
    <col min="8" max="8" width="2.75" style="1" customWidth="1"/>
    <col min="9" max="9" width="6.33203125" style="1" customWidth="1"/>
    <col min="10" max="10" width="4" style="1" customWidth="1"/>
    <col min="11" max="11" width="4.75" style="1" customWidth="1"/>
    <col min="12" max="14" width="10.4140625" style="1" customWidth="1"/>
    <col min="15" max="15" width="4.25" style="1" customWidth="1"/>
    <col min="16" max="16" width="4.33203125" style="1" customWidth="1"/>
    <col min="17" max="26" width="9" style="1" hidden="1" customWidth="1"/>
    <col min="27" max="16384" width="9" style="1"/>
  </cols>
  <sheetData>
    <row r="1" spans="4:14">
      <c r="D1" s="6" t="s">
        <v>65</v>
      </c>
      <c r="E1" s="6"/>
      <c r="F1" s="6"/>
      <c r="G1" s="6"/>
      <c r="H1" s="6"/>
      <c r="I1" s="6"/>
      <c r="J1" s="6"/>
      <c r="K1" s="6"/>
      <c r="N1" s="48" t="s">
        <v>49</v>
      </c>
    </row>
    <row r="2" spans="4:14" ht="21">
      <c r="D2" s="55" t="s">
        <v>0</v>
      </c>
      <c r="E2" s="55"/>
      <c r="F2" s="55"/>
      <c r="G2" s="55"/>
      <c r="H2" s="55"/>
      <c r="I2" s="55"/>
      <c r="J2" s="55"/>
      <c r="K2" s="55"/>
      <c r="L2" s="55"/>
      <c r="M2" s="55"/>
      <c r="N2" s="55"/>
    </row>
    <row r="3" spans="4:14" ht="24.5" customHeight="1">
      <c r="D3" s="5"/>
      <c r="E3" s="5"/>
      <c r="F3" s="5"/>
      <c r="G3" s="5"/>
      <c r="H3" s="5"/>
      <c r="I3" s="5"/>
      <c r="J3" s="5"/>
      <c r="K3" s="5"/>
      <c r="L3" s="5"/>
      <c r="M3" s="5"/>
      <c r="N3" s="5"/>
    </row>
    <row r="4" spans="4:14" ht="16.5">
      <c r="L4" s="106" t="s">
        <v>33</v>
      </c>
      <c r="M4" s="9"/>
      <c r="N4" s="107" t="s">
        <v>34</v>
      </c>
    </row>
    <row r="6" spans="4:14" ht="13" customHeight="1">
      <c r="D6" s="64" t="s">
        <v>71</v>
      </c>
      <c r="E6" s="65"/>
      <c r="F6" s="65"/>
      <c r="G6" s="65"/>
      <c r="H6" s="65"/>
      <c r="I6" s="65"/>
      <c r="J6" s="66"/>
      <c r="K6" s="56" t="s">
        <v>2</v>
      </c>
      <c r="L6" s="58" t="s">
        <v>3</v>
      </c>
      <c r="M6" s="59"/>
    </row>
    <row r="7" spans="4:14">
      <c r="D7" s="67"/>
      <c r="E7" s="68"/>
      <c r="F7" s="68"/>
      <c r="G7" s="68"/>
      <c r="H7" s="68"/>
      <c r="I7" s="68"/>
      <c r="J7" s="69"/>
      <c r="K7" s="57"/>
      <c r="L7" s="3" t="s">
        <v>5</v>
      </c>
      <c r="M7" s="3" t="s">
        <v>6</v>
      </c>
    </row>
    <row r="8" spans="4:14">
      <c r="D8" s="61" t="s">
        <v>70</v>
      </c>
      <c r="E8" s="62"/>
      <c r="F8" s="62"/>
      <c r="G8" s="62"/>
      <c r="H8" s="62"/>
      <c r="I8" s="62"/>
      <c r="J8" s="63"/>
      <c r="K8" s="4">
        <f>SUM(L8:M8)</f>
        <v>1</v>
      </c>
      <c r="L8" s="4">
        <v>1</v>
      </c>
      <c r="M8" s="4">
        <v>0</v>
      </c>
    </row>
    <row r="9" spans="4:14">
      <c r="D9" s="61" t="s">
        <v>5</v>
      </c>
      <c r="E9" s="62"/>
      <c r="F9" s="62"/>
      <c r="G9" s="62"/>
      <c r="H9" s="62"/>
      <c r="I9" s="62"/>
      <c r="J9" s="63"/>
      <c r="K9" s="4">
        <v>4</v>
      </c>
      <c r="L9" s="4">
        <v>4</v>
      </c>
      <c r="M9" s="4">
        <v>0</v>
      </c>
    </row>
    <row r="10" spans="4:14">
      <c r="D10" s="61" t="s">
        <v>6</v>
      </c>
      <c r="E10" s="62"/>
      <c r="F10" s="62"/>
      <c r="G10" s="62"/>
      <c r="H10" s="62"/>
      <c r="I10" s="62"/>
      <c r="J10" s="63"/>
      <c r="K10" s="4">
        <v>6</v>
      </c>
      <c r="L10" s="4">
        <v>2</v>
      </c>
      <c r="M10" s="4">
        <v>4</v>
      </c>
    </row>
    <row r="11" spans="4:14">
      <c r="D11" s="61" t="s">
        <v>1</v>
      </c>
      <c r="E11" s="62"/>
      <c r="F11" s="62"/>
      <c r="G11" s="62"/>
      <c r="H11" s="62"/>
      <c r="I11" s="62"/>
      <c r="J11" s="63"/>
      <c r="K11" s="4">
        <v>6</v>
      </c>
      <c r="L11" s="4">
        <v>0</v>
      </c>
      <c r="M11" s="4">
        <v>6</v>
      </c>
    </row>
    <row r="12" spans="4:14">
      <c r="D12" s="61"/>
      <c r="E12" s="62"/>
      <c r="F12" s="62"/>
      <c r="G12" s="62"/>
      <c r="H12" s="62"/>
      <c r="I12" s="62"/>
      <c r="J12" s="63"/>
      <c r="K12" s="4">
        <f t="shared" ref="K12" si="0">SUM(L12:M12)</f>
        <v>0</v>
      </c>
      <c r="L12" s="4"/>
      <c r="M12" s="4"/>
    </row>
    <row r="13" spans="4:14">
      <c r="D13" s="58" t="s">
        <v>7</v>
      </c>
      <c r="E13" s="60"/>
      <c r="F13" s="60"/>
      <c r="G13" s="60"/>
      <c r="H13" s="60"/>
      <c r="I13" s="60"/>
      <c r="J13" s="59"/>
      <c r="K13" s="2">
        <f>SUM(K8:K12)</f>
        <v>17</v>
      </c>
      <c r="L13" s="2">
        <f>SUM(L8:L12)</f>
        <v>7</v>
      </c>
      <c r="M13" s="2">
        <f>SUM(M8:M12)</f>
        <v>10</v>
      </c>
    </row>
    <row r="16" spans="4:14">
      <c r="D16" s="1" t="s">
        <v>9</v>
      </c>
    </row>
    <row r="17" spans="4:14" ht="95.5" customHeight="1">
      <c r="D17" s="52"/>
      <c r="E17" s="53"/>
      <c r="F17" s="53"/>
      <c r="G17" s="53"/>
      <c r="H17" s="53"/>
      <c r="I17" s="53"/>
      <c r="J17" s="53"/>
      <c r="K17" s="53"/>
      <c r="L17" s="53"/>
      <c r="M17" s="53"/>
      <c r="N17" s="54"/>
    </row>
    <row r="19" spans="4:14">
      <c r="D19" s="1" t="s">
        <v>51</v>
      </c>
    </row>
  </sheetData>
  <mergeCells count="11">
    <mergeCell ref="D17:N17"/>
    <mergeCell ref="D2:N2"/>
    <mergeCell ref="K6:K7"/>
    <mergeCell ref="L6:M6"/>
    <mergeCell ref="D13:J13"/>
    <mergeCell ref="D12:J12"/>
    <mergeCell ref="D9:J9"/>
    <mergeCell ref="D10:J10"/>
    <mergeCell ref="D11:J11"/>
    <mergeCell ref="D6:J7"/>
    <mergeCell ref="D8:J8"/>
  </mergeCells>
  <phoneticPr fontId="2"/>
  <dataValidations count="1">
    <dataValidation type="list" allowBlank="1" showInputMessage="1" showErrorMessage="1" sqref="M4" xr:uid="{88DB0FFE-E323-447F-B4C1-1ACEA3D5AEB4}">
      <formula1>"55,60"</formula1>
    </dataValidation>
  </dataValidations>
  <pageMargins left="0.70866141732283472" right="0.70866141732283472" top="0.74803149606299213" bottom="0.74803149606299213" header="0.31496062992125984" footer="0.31496062992125984"/>
  <pageSetup paperSize="9" fitToWidth="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3783E-D25F-4DA8-A3AE-19BB5FCB0A6D}">
  <sheetPr>
    <pageSetUpPr fitToPage="1"/>
  </sheetPr>
  <dimension ref="D1:N19"/>
  <sheetViews>
    <sheetView view="pageBreakPreview" zoomScaleNormal="100" zoomScaleSheetLayoutView="100" workbookViewId="0">
      <selection activeCell="D17" sqref="D17:N17"/>
    </sheetView>
  </sheetViews>
  <sheetFormatPr defaultColWidth="9" defaultRowHeight="13"/>
  <cols>
    <col min="1" max="2" width="1.33203125" style="1" customWidth="1"/>
    <col min="3" max="3" width="0.9140625" style="1" customWidth="1"/>
    <col min="4" max="6" width="1.1640625" style="1" customWidth="1"/>
    <col min="7" max="7" width="3.4140625" style="1" customWidth="1"/>
    <col min="8" max="8" width="2.75" style="1" customWidth="1"/>
    <col min="9" max="9" width="6.33203125" style="1" customWidth="1"/>
    <col min="10" max="10" width="4" style="1" customWidth="1"/>
    <col min="11" max="11" width="4.75" style="1" customWidth="1"/>
    <col min="12" max="14" width="10.4140625" style="1" customWidth="1"/>
    <col min="15" max="15" width="3.25" style="1" customWidth="1"/>
    <col min="16" max="16" width="2.75" style="1" customWidth="1"/>
    <col min="17" max="26" width="0" style="1" hidden="1" customWidth="1"/>
    <col min="27" max="16384" width="9" style="1"/>
  </cols>
  <sheetData>
    <row r="1" spans="4:14">
      <c r="D1" s="6" t="s">
        <v>65</v>
      </c>
      <c r="E1" s="6"/>
      <c r="F1" s="6"/>
      <c r="G1" s="6"/>
      <c r="H1" s="6"/>
      <c r="I1" s="6"/>
      <c r="J1" s="6"/>
      <c r="K1" s="6"/>
      <c r="N1" s="48" t="s">
        <v>49</v>
      </c>
    </row>
    <row r="2" spans="4:14" ht="21">
      <c r="D2" s="55" t="s">
        <v>0</v>
      </c>
      <c r="E2" s="55"/>
      <c r="F2" s="55"/>
      <c r="G2" s="55"/>
      <c r="H2" s="55"/>
      <c r="I2" s="55"/>
      <c r="J2" s="55"/>
      <c r="K2" s="55"/>
      <c r="L2" s="55"/>
      <c r="M2" s="55"/>
      <c r="N2" s="55"/>
    </row>
    <row r="3" spans="4:14" ht="9.5" customHeight="1">
      <c r="D3" s="5"/>
      <c r="E3" s="5"/>
      <c r="F3" s="5"/>
      <c r="G3" s="5"/>
      <c r="H3" s="5"/>
      <c r="I3" s="5"/>
      <c r="J3" s="5"/>
      <c r="K3" s="5"/>
      <c r="L3" s="5"/>
      <c r="M3" s="5"/>
      <c r="N3" s="5"/>
    </row>
    <row r="4" spans="4:14" ht="16.5">
      <c r="L4" s="106" t="s">
        <v>33</v>
      </c>
      <c r="M4" s="9"/>
      <c r="N4" s="107" t="s">
        <v>34</v>
      </c>
    </row>
    <row r="6" spans="4:14" ht="13" customHeight="1">
      <c r="D6" s="64" t="s">
        <v>71</v>
      </c>
      <c r="E6" s="65"/>
      <c r="F6" s="65"/>
      <c r="G6" s="65"/>
      <c r="H6" s="65"/>
      <c r="I6" s="65"/>
      <c r="J6" s="66"/>
      <c r="K6" s="56" t="s">
        <v>2</v>
      </c>
      <c r="L6" s="58" t="s">
        <v>3</v>
      </c>
      <c r="M6" s="59"/>
    </row>
    <row r="7" spans="4:14">
      <c r="D7" s="67"/>
      <c r="E7" s="68"/>
      <c r="F7" s="68"/>
      <c r="G7" s="68"/>
      <c r="H7" s="68"/>
      <c r="I7" s="68"/>
      <c r="J7" s="69"/>
      <c r="K7" s="57"/>
      <c r="L7" s="3" t="s">
        <v>5</v>
      </c>
      <c r="M7" s="3" t="s">
        <v>6</v>
      </c>
    </row>
    <row r="8" spans="4:14">
      <c r="D8" s="61"/>
      <c r="E8" s="62"/>
      <c r="F8" s="62"/>
      <c r="G8" s="62"/>
      <c r="H8" s="62"/>
      <c r="I8" s="62"/>
      <c r="J8" s="63"/>
      <c r="K8" s="4"/>
      <c r="L8" s="4"/>
      <c r="M8" s="4"/>
    </row>
    <row r="9" spans="4:14">
      <c r="D9" s="61"/>
      <c r="E9" s="62"/>
      <c r="F9" s="62"/>
      <c r="G9" s="62"/>
      <c r="H9" s="62"/>
      <c r="I9" s="62"/>
      <c r="J9" s="63"/>
      <c r="K9" s="4"/>
      <c r="L9" s="4"/>
      <c r="M9" s="4"/>
    </row>
    <row r="10" spans="4:14">
      <c r="D10" s="61"/>
      <c r="E10" s="62"/>
      <c r="F10" s="62"/>
      <c r="G10" s="62"/>
      <c r="H10" s="62"/>
      <c r="I10" s="62"/>
      <c r="J10" s="63"/>
      <c r="K10" s="4"/>
      <c r="L10" s="4"/>
      <c r="M10" s="4"/>
    </row>
    <row r="11" spans="4:14">
      <c r="D11" s="61"/>
      <c r="E11" s="62"/>
      <c r="F11" s="62"/>
      <c r="G11" s="62"/>
      <c r="H11" s="62"/>
      <c r="I11" s="62"/>
      <c r="J11" s="63"/>
      <c r="K11" s="4"/>
      <c r="L11" s="4"/>
      <c r="M11" s="4"/>
    </row>
    <row r="12" spans="4:14">
      <c r="D12" s="61"/>
      <c r="E12" s="62"/>
      <c r="F12" s="62"/>
      <c r="G12" s="62"/>
      <c r="H12" s="62"/>
      <c r="I12" s="62"/>
      <c r="J12" s="63"/>
      <c r="K12" s="4">
        <f t="shared" ref="K12" si="0">SUM(L12:M12)</f>
        <v>0</v>
      </c>
      <c r="L12" s="4"/>
      <c r="M12" s="4"/>
    </row>
    <row r="13" spans="4:14">
      <c r="D13" s="58" t="s">
        <v>7</v>
      </c>
      <c r="E13" s="60"/>
      <c r="F13" s="60"/>
      <c r="G13" s="60"/>
      <c r="H13" s="60"/>
      <c r="I13" s="60"/>
      <c r="J13" s="59"/>
      <c r="K13" s="2">
        <f>SUM(K8:K12)</f>
        <v>0</v>
      </c>
      <c r="L13" s="2">
        <f>SUM(L8:L12)</f>
        <v>0</v>
      </c>
      <c r="M13" s="2">
        <f>SUM(M8:M12)</f>
        <v>0</v>
      </c>
    </row>
    <row r="16" spans="4:14">
      <c r="D16" s="1" t="s">
        <v>9</v>
      </c>
    </row>
    <row r="17" spans="4:14" ht="95.5" customHeight="1">
      <c r="D17" s="52"/>
      <c r="E17" s="53"/>
      <c r="F17" s="53"/>
      <c r="G17" s="53"/>
      <c r="H17" s="53"/>
      <c r="I17" s="53"/>
      <c r="J17" s="53"/>
      <c r="K17" s="53"/>
      <c r="L17" s="53"/>
      <c r="M17" s="53"/>
      <c r="N17" s="54"/>
    </row>
    <row r="19" spans="4:14">
      <c r="D19" s="1" t="s">
        <v>51</v>
      </c>
    </row>
  </sheetData>
  <mergeCells count="11">
    <mergeCell ref="D17:N17"/>
    <mergeCell ref="D13:J13"/>
    <mergeCell ref="D2:N2"/>
    <mergeCell ref="D12:J12"/>
    <mergeCell ref="D6:J7"/>
    <mergeCell ref="L6:M6"/>
    <mergeCell ref="D8:J8"/>
    <mergeCell ref="D9:J9"/>
    <mergeCell ref="D10:J10"/>
    <mergeCell ref="D11:J11"/>
    <mergeCell ref="K6:K7"/>
  </mergeCells>
  <phoneticPr fontId="2"/>
  <dataValidations count="1">
    <dataValidation type="list" allowBlank="1" showInputMessage="1" showErrorMessage="1" sqref="M4" xr:uid="{21BE46DB-8793-471C-A5CE-6828A679EAC0}">
      <formula1>"55,60"</formula1>
    </dataValidation>
  </dataValidations>
  <pageMargins left="0.70866141732283472" right="0.70866141732283472" top="0.74803149606299213" bottom="0.74803149606299213" header="0.31496062992125984" footer="0.31496062992125984"/>
  <pageSetup paperSize="9" fitToWidth="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E56"/>
  <sheetViews>
    <sheetView topLeftCell="D1" zoomScaleNormal="100" workbookViewId="0">
      <selection activeCell="Y16" sqref="Y16"/>
    </sheetView>
  </sheetViews>
  <sheetFormatPr defaultColWidth="9" defaultRowHeight="11"/>
  <cols>
    <col min="1" max="1" width="3.25" style="6" customWidth="1"/>
    <col min="2" max="2" width="16.4140625" style="6" customWidth="1"/>
    <col min="3" max="3" width="6" style="6" bestFit="1" customWidth="1"/>
    <col min="4" max="4" width="6" style="6" customWidth="1"/>
    <col min="5" max="5" width="7.4140625" style="6" customWidth="1"/>
    <col min="6" max="6" width="2.4140625" style="6" customWidth="1"/>
    <col min="7" max="8" width="7.4140625" style="6" customWidth="1"/>
    <col min="9" max="9" width="2.4140625" style="6" customWidth="1"/>
    <col min="10" max="11" width="7.4140625" style="6" customWidth="1"/>
    <col min="12" max="12" width="2.4140625" style="6" customWidth="1"/>
    <col min="13" max="14" width="7.4140625" style="6" customWidth="1"/>
    <col min="15" max="15" width="2.4140625" style="6" customWidth="1"/>
    <col min="16" max="17" width="7.4140625" style="6" customWidth="1"/>
    <col min="18" max="18" width="2.4140625" style="6" customWidth="1"/>
    <col min="19" max="20" width="7.4140625" style="6" customWidth="1"/>
    <col min="21" max="21" width="2.4140625" style="6" customWidth="1"/>
    <col min="22" max="22" width="7.4140625" style="6" customWidth="1"/>
    <col min="23" max="24" width="4.4140625" style="6" hidden="1" customWidth="1"/>
    <col min="25" max="25" width="9" style="6"/>
    <col min="26" max="26" width="5.25" style="6" hidden="1" customWidth="1"/>
    <col min="27" max="27" width="12.25" style="6" hidden="1" customWidth="1"/>
    <col min="28" max="30" width="10.4140625" style="6" hidden="1" customWidth="1"/>
    <col min="31" max="31" width="3.83203125" style="6" hidden="1" customWidth="1"/>
    <col min="32" max="33" width="5.25" style="6" hidden="1" customWidth="1"/>
    <col min="34" max="57" width="3.4140625" style="6" hidden="1" customWidth="1"/>
    <col min="58" max="58" width="0" style="6" hidden="1" customWidth="1"/>
    <col min="59" max="16384" width="9" style="6"/>
  </cols>
  <sheetData>
    <row r="1" spans="1:57">
      <c r="A1" s="6" t="s">
        <v>66</v>
      </c>
      <c r="T1" s="87" t="s">
        <v>67</v>
      </c>
      <c r="U1" s="87"/>
      <c r="V1" s="87"/>
    </row>
    <row r="2" spans="1:57" ht="21">
      <c r="A2" s="93" t="s">
        <v>20</v>
      </c>
      <c r="B2" s="93"/>
      <c r="C2" s="93"/>
      <c r="D2" s="93"/>
      <c r="E2" s="93"/>
      <c r="F2" s="93"/>
      <c r="G2" s="93"/>
      <c r="H2" s="93"/>
      <c r="I2" s="93"/>
      <c r="J2" s="93"/>
      <c r="K2" s="93"/>
      <c r="O2" s="94" t="s">
        <v>33</v>
      </c>
      <c r="P2" s="94"/>
      <c r="Q2" s="9">
        <v>55</v>
      </c>
      <c r="R2" s="10" t="s">
        <v>34</v>
      </c>
      <c r="W2" s="39"/>
      <c r="X2" s="39"/>
    </row>
    <row r="3" spans="1:57">
      <c r="AA3" s="6" t="s">
        <v>22</v>
      </c>
      <c r="AC3" s="6" t="s">
        <v>28</v>
      </c>
    </row>
    <row r="4" spans="1:57" ht="13">
      <c r="A4" s="1" t="s">
        <v>68</v>
      </c>
      <c r="AA4" s="6" t="s">
        <v>38</v>
      </c>
      <c r="AB4" s="6" t="s">
        <v>39</v>
      </c>
      <c r="AC4" s="6" t="s">
        <v>38</v>
      </c>
      <c r="AD4" s="6" t="s">
        <v>39</v>
      </c>
    </row>
    <row r="5" spans="1:57" ht="13">
      <c r="A5" s="1"/>
      <c r="B5" s="72"/>
      <c r="C5" s="88" t="s">
        <v>21</v>
      </c>
      <c r="D5" s="89"/>
      <c r="E5" s="82"/>
      <c r="F5" s="88" t="s">
        <v>23</v>
      </c>
      <c r="G5" s="89"/>
      <c r="H5" s="89"/>
      <c r="I5" s="91"/>
      <c r="J5" s="74"/>
      <c r="K5" s="74"/>
      <c r="L5" s="74" t="s">
        <v>37</v>
      </c>
      <c r="M5" s="74"/>
      <c r="N5" s="74"/>
      <c r="O5" s="74"/>
      <c r="P5" s="74"/>
      <c r="Q5" s="74"/>
      <c r="Z5" s="6">
        <v>55</v>
      </c>
      <c r="AA5" s="6" t="s">
        <v>41</v>
      </c>
      <c r="AB5" s="6" t="s">
        <v>40</v>
      </c>
      <c r="AC5" s="6" t="s">
        <v>40</v>
      </c>
      <c r="AD5" s="6" t="s">
        <v>40</v>
      </c>
    </row>
    <row r="6" spans="1:57" ht="13.5" thickBot="1">
      <c r="A6" s="1"/>
      <c r="B6" s="73"/>
      <c r="C6" s="83"/>
      <c r="D6" s="90"/>
      <c r="E6" s="84"/>
      <c r="F6" s="83"/>
      <c r="G6" s="90"/>
      <c r="H6" s="84"/>
      <c r="I6" s="74" t="s">
        <v>24</v>
      </c>
      <c r="J6" s="74"/>
      <c r="K6" s="74"/>
      <c r="L6" s="74" t="s">
        <v>35</v>
      </c>
      <c r="M6" s="74"/>
      <c r="N6" s="74"/>
      <c r="O6" s="74" t="s">
        <v>36</v>
      </c>
      <c r="P6" s="74"/>
      <c r="Q6" s="74"/>
      <c r="Z6" s="6">
        <v>60</v>
      </c>
      <c r="AA6" s="6" t="s">
        <v>41</v>
      </c>
      <c r="AB6" s="6" t="s">
        <v>40</v>
      </c>
      <c r="AC6" s="6" t="s">
        <v>40</v>
      </c>
      <c r="AD6" s="6" t="s">
        <v>40</v>
      </c>
      <c r="AF6" s="75" t="s">
        <v>42</v>
      </c>
      <c r="AG6" s="76"/>
      <c r="AH6" s="70" t="s">
        <v>10</v>
      </c>
      <c r="AI6" s="70"/>
      <c r="AJ6" s="70"/>
      <c r="AK6" s="71"/>
      <c r="AL6" s="70" t="s">
        <v>11</v>
      </c>
      <c r="AM6" s="70"/>
      <c r="AN6" s="70"/>
      <c r="AO6" s="71"/>
      <c r="AP6" s="70" t="s">
        <v>12</v>
      </c>
      <c r="AQ6" s="70"/>
      <c r="AR6" s="70"/>
      <c r="AS6" s="71"/>
      <c r="AT6" s="70" t="s">
        <v>13</v>
      </c>
      <c r="AU6" s="70"/>
      <c r="AV6" s="70"/>
      <c r="AW6" s="71"/>
      <c r="AX6" s="70" t="s">
        <v>14</v>
      </c>
      <c r="AY6" s="70"/>
      <c r="AZ6" s="70"/>
      <c r="BA6" s="71"/>
      <c r="BB6" s="70" t="s">
        <v>15</v>
      </c>
      <c r="BC6" s="70"/>
      <c r="BD6" s="70"/>
      <c r="BE6" s="71"/>
    </row>
    <row r="7" spans="1:57" ht="22" customHeight="1">
      <c r="A7" s="1"/>
      <c r="B7" s="8" t="s">
        <v>29</v>
      </c>
      <c r="C7" s="92" t="s">
        <v>31</v>
      </c>
      <c r="D7" s="92"/>
      <c r="E7" s="92"/>
      <c r="F7" s="92" t="s">
        <v>26</v>
      </c>
      <c r="G7" s="92"/>
      <c r="H7" s="92"/>
      <c r="I7" s="92" t="s">
        <v>25</v>
      </c>
      <c r="J7" s="92"/>
      <c r="K7" s="92"/>
      <c r="L7" s="92" t="str">
        <f>VLOOKUP($Q$2,$Z$3:$AD$7,2,FALSE)</f>
        <v>２(各40名以下)</v>
      </c>
      <c r="M7" s="92"/>
      <c r="N7" s="92"/>
      <c r="O7" s="92" t="str">
        <f>VLOOKUP($Q$2,$Z$3:$AD$7,3,FALSE)</f>
        <v>１(40名以下)</v>
      </c>
      <c r="P7" s="92"/>
      <c r="Q7" s="92"/>
      <c r="AF7" s="77"/>
      <c r="AG7" s="78"/>
      <c r="AH7" s="71" t="s">
        <v>5</v>
      </c>
      <c r="AI7" s="70" t="s">
        <v>6</v>
      </c>
      <c r="AJ7" s="96"/>
      <c r="AK7" s="97" t="s">
        <v>7</v>
      </c>
      <c r="AL7" s="99" t="s">
        <v>5</v>
      </c>
      <c r="AM7" s="70" t="s">
        <v>6</v>
      </c>
      <c r="AN7" s="96"/>
      <c r="AO7" s="97" t="s">
        <v>7</v>
      </c>
      <c r="AP7" s="99" t="s">
        <v>5</v>
      </c>
      <c r="AQ7" s="70" t="s">
        <v>6</v>
      </c>
      <c r="AR7" s="96"/>
      <c r="AS7" s="97" t="s">
        <v>7</v>
      </c>
      <c r="AT7" s="99" t="s">
        <v>5</v>
      </c>
      <c r="AU7" s="70" t="s">
        <v>6</v>
      </c>
      <c r="AV7" s="96"/>
      <c r="AW7" s="97" t="s">
        <v>7</v>
      </c>
      <c r="AX7" s="99" t="s">
        <v>5</v>
      </c>
      <c r="AY7" s="70" t="s">
        <v>6</v>
      </c>
      <c r="AZ7" s="96"/>
      <c r="BA7" s="97" t="s">
        <v>7</v>
      </c>
      <c r="BB7" s="99" t="s">
        <v>5</v>
      </c>
      <c r="BC7" s="70" t="s">
        <v>6</v>
      </c>
      <c r="BD7" s="96"/>
      <c r="BE7" s="97" t="s">
        <v>7</v>
      </c>
    </row>
    <row r="8" spans="1:57" ht="22" customHeight="1">
      <c r="A8" s="1"/>
      <c r="B8" s="8" t="s">
        <v>30</v>
      </c>
      <c r="C8" s="92" t="s">
        <v>27</v>
      </c>
      <c r="D8" s="92"/>
      <c r="E8" s="92"/>
      <c r="F8" s="92" t="s">
        <v>26</v>
      </c>
      <c r="G8" s="92"/>
      <c r="H8" s="92"/>
      <c r="I8" s="92" t="s">
        <v>32</v>
      </c>
      <c r="J8" s="92"/>
      <c r="K8" s="92"/>
      <c r="L8" s="92" t="str">
        <f>VLOOKUP($Q$2,$Z$3:$AD$7,4,FALSE)</f>
        <v>１(40名以下)</v>
      </c>
      <c r="M8" s="92"/>
      <c r="N8" s="92"/>
      <c r="O8" s="92" t="str">
        <f>VLOOKUP($Q$2,$Z$3:$AD$7,5,FALSE)</f>
        <v>１(40名以下)</v>
      </c>
      <c r="P8" s="92"/>
      <c r="Q8" s="92"/>
      <c r="AF8" s="79"/>
      <c r="AG8" s="80"/>
      <c r="AH8" s="95"/>
      <c r="AI8" s="20" t="s">
        <v>43</v>
      </c>
      <c r="AJ8" s="24" t="s">
        <v>44</v>
      </c>
      <c r="AK8" s="98"/>
      <c r="AL8" s="100"/>
      <c r="AM8" s="20" t="s">
        <v>43</v>
      </c>
      <c r="AN8" s="24" t="s">
        <v>44</v>
      </c>
      <c r="AO8" s="98"/>
      <c r="AP8" s="100"/>
      <c r="AQ8" s="20" t="s">
        <v>43</v>
      </c>
      <c r="AR8" s="24" t="s">
        <v>44</v>
      </c>
      <c r="AS8" s="98"/>
      <c r="AT8" s="100"/>
      <c r="AU8" s="20" t="s">
        <v>43</v>
      </c>
      <c r="AV8" s="24" t="s">
        <v>44</v>
      </c>
      <c r="AW8" s="98"/>
      <c r="AX8" s="100"/>
      <c r="AY8" s="20" t="s">
        <v>43</v>
      </c>
      <c r="AZ8" s="24" t="s">
        <v>44</v>
      </c>
      <c r="BA8" s="98"/>
      <c r="BB8" s="100"/>
      <c r="BC8" s="20" t="s">
        <v>43</v>
      </c>
      <c r="BD8" s="24" t="s">
        <v>44</v>
      </c>
      <c r="BE8" s="98"/>
    </row>
    <row r="9" spans="1:57" ht="13">
      <c r="A9" s="1"/>
      <c r="AF9" s="17">
        <v>0.29166666666666669</v>
      </c>
      <c r="AG9" s="17">
        <v>0.33333333333333331</v>
      </c>
      <c r="AH9" s="7">
        <f>COUNTIFS($E$13:$E$32,"&lt;="&amp;AF9+1/(24*60*60),$G$13:$G$32,"&gt;="&amp;AG9-1/(24*60*60),$C$13:$C$32,"常勤",$D$13:$D$32,"○")</f>
        <v>0</v>
      </c>
      <c r="AI9" s="7">
        <f>COUNTIFS($E$13:$E$32,"&lt;="&amp;AF9+1/(24*60*60),$G$13:$G$32,"&gt;="&amp;AG9-1/(24*60*60),$C$13:$C$32,"非常勤",$D$13:$D$32,"○")</f>
        <v>0</v>
      </c>
      <c r="AJ9" s="25">
        <f>COUNTIFS($E$13:$E$32,"&lt;="&amp;AF9+1/(24*60*60),$G$13:$G$32,"&gt;="&amp;AG9-1/(24*60*60),$C$13:$C$32,"非常勤",$D$13:$D$32,"")</f>
        <v>0</v>
      </c>
      <c r="AK9" s="29">
        <f t="shared" ref="AK9:AK21" si="0">SUM(AH9:AJ9)</f>
        <v>0</v>
      </c>
      <c r="AL9" s="35">
        <f>COUNTIFS($H$13:$H$32,"&lt;="&amp;AF9+1/(24*60*60),$J$13:$J$32,"&gt;="&amp;AG9-1/(24*60*60),$C$13:$C$32,"常勤",$D$13:$D$32,"○")</f>
        <v>0</v>
      </c>
      <c r="AM9" s="7">
        <f>COUNTIFS($H$13:$H$32,"&lt;="&amp;AF9+1/(24*60*60),$J$13:$J$32,"&gt;="&amp;AG9-1/(24*60*60),$C$13:$C$32,"非常勤",$D$13:$D$32,"○")</f>
        <v>0</v>
      </c>
      <c r="AN9" s="25">
        <f>COUNTIFS($H$13:$H$32,"&lt;="&amp;AF9+1/(24*60*60),$J$13:$J$32,"&gt;="&amp;AG9-1/(24*60*60),$C$13:$C$32,"非常勤",$D$13:$D$32,"")</f>
        <v>0</v>
      </c>
      <c r="AO9" s="29">
        <f t="shared" ref="AO9:AO21" si="1">SUM(AL9:AN9)</f>
        <v>0</v>
      </c>
      <c r="AP9" s="35">
        <f>COUNTIFS($K$13:$K$32,"&lt;="&amp;AF9+1/(24*60*60),$M$13:$M$32,"&gt;="&amp;AG9-1/(24*60*60),$C$13:$C$32,"常勤",$D$13:$D$32,"○")</f>
        <v>0</v>
      </c>
      <c r="AQ9" s="7">
        <f>COUNTIFS($K$13:$K$32,"&lt;="&amp;AF9+1/(24*60*60),$M$13:$M$32,"&gt;="&amp;AG9-1/(24*60*60),$C$13:$C$32,"非常勤",$D$13:$D$32,"○")</f>
        <v>0</v>
      </c>
      <c r="AR9" s="25">
        <f>COUNTIFS($K$13:$K$32,"&lt;="&amp;AF9+1/(24*60*60),$M$13:$M$32,"&gt;="&amp;AG9-1/(24*60*60),$C$13:$C$32,"非常勤",$D$13:$D$32,"")</f>
        <v>0</v>
      </c>
      <c r="AS9" s="29">
        <f t="shared" ref="AS9:AS21" si="2">SUM(AP9:AR9)</f>
        <v>0</v>
      </c>
      <c r="AT9" s="35">
        <f>COUNTIFS($N$13:$N$32,"&lt;="&amp;AF9+1/(24*60*60),$P$13:$P$32,"&gt;="&amp;AG9-1/(24*60*60),$C$13:$C$32,"常勤",$D$13:$D$32,"○")</f>
        <v>0</v>
      </c>
      <c r="AU9" s="7">
        <f>COUNTIFS($N$13:$N$32,"&lt;="&amp;AF9+1/(24*60*60),$P$13:$P$32,"&gt;="&amp;AG9-1/(24*60*60),$C$13:$C$32,"非常勤",$D$13:$D$32,"○")</f>
        <v>0</v>
      </c>
      <c r="AV9" s="25">
        <f>COUNTIFS($N$13:$N$32,"&lt;="&amp;AF9+1/(24*60*60),$P$13:$P$32,"&gt;="&amp;AG9-1/(24*60*60),$C$13:$C$32,"非常勤",$D$13:$D$32,"")</f>
        <v>0</v>
      </c>
      <c r="AW9" s="29">
        <f t="shared" ref="AW9:AW21" si="3">SUM(AT9:AV9)</f>
        <v>0</v>
      </c>
      <c r="AX9" s="35">
        <f>COUNTIFS($Q$13:$Q$32,"&lt;="&amp;AF9+1/(24*60*60),$S$13:$S$32,"&gt;="&amp;AG9-1/(24*60*60),$C$13:$C$32,"常勤",$D$13:$D$32,"○")</f>
        <v>0</v>
      </c>
      <c r="AY9" s="7">
        <f>COUNTIFS($Q$13:$Q$32,"&lt;="&amp;AF9+1/(24*60*60),$S$13:$S$32,"&gt;="&amp;AG9-1/(24*60*60),$C$13:$C$32,"非常勤",$D$13:$D$32,"○")</f>
        <v>0</v>
      </c>
      <c r="AZ9" s="25">
        <f>COUNTIFS($Q$13:$Q$32,"&lt;="&amp;AF9+1/(24*60*60),$S$13:$S$32,"&gt;="&amp;AG9-1/(24*60*60),$C$13:$C$32,"非常勤",$D$13:$D$32,"")</f>
        <v>0</v>
      </c>
      <c r="BA9" s="29">
        <f t="shared" ref="BA9:BA21" si="4">SUM(AX9:AZ9)</f>
        <v>0</v>
      </c>
      <c r="BB9" s="35">
        <f>COUNTIFS($T$13:$T$32,"&lt;="&amp;AF9+1/(24*60*60),$V$13:$V$32,"&gt;="&amp;AG9-1/(24*60*60),$C$13:$C$32,"常勤",$D$13:$D$32,"○")</f>
        <v>0</v>
      </c>
      <c r="BC9" s="7">
        <f>COUNTIFS($T$13:$T$32,"&lt;="&amp;AF9+1/(24*60*60),$V$13:$V$32,"&gt;="&amp;AG9-1/(24*60*60),$C$13:$C$32,"非常勤",$D$13:$D$32,"○")</f>
        <v>0</v>
      </c>
      <c r="BD9" s="25">
        <f>COUNTIFS($T$13:$T$32,"&lt;="&amp;AF9+1/(24*60*60),$V$13:$V$32,"&gt;="&amp;AG9-1/(24*60*60),$C$13:$C$32,"非常勤",$D$13:$D$32,"")</f>
        <v>0</v>
      </c>
      <c r="BE9" s="29">
        <f t="shared" ref="BE9:BE21" si="5">SUM(BB9:BD9)</f>
        <v>0</v>
      </c>
    </row>
    <row r="10" spans="1:57" ht="13">
      <c r="A10" s="1"/>
      <c r="AF10" s="17">
        <v>0.33333333333333331</v>
      </c>
      <c r="AG10" s="17">
        <v>0.375</v>
      </c>
      <c r="AH10" s="23">
        <f>COUNTIFS($E$13:$E$32,"&lt;="&amp;AF10+1/(24*60*60),$G$13:$G$32,"&gt;="&amp;AG10-1/(24*60*60),$C$13:$C$32,"常勤",$D$13:$D$32,"○")</f>
        <v>0</v>
      </c>
      <c r="AI10" s="23">
        <f>COUNTIFS($E$13:$E$32,"&lt;="&amp;AF10+1/(24*60*60),$G$13:$G$32,"&gt;="&amp;AG10-1/(24*60*60),$C$13:$C$32,"非常勤",$D$13:$D$32,"○")</f>
        <v>0</v>
      </c>
      <c r="AJ10" s="26">
        <f>COUNTIFS($E$13:$E$32,"&lt;="&amp;AF10+1/(24*60*60),$G$13:$G$32,"&gt;="&amp;AG10-1/(24*60*60),$C$13:$C$32,"非常勤",$D$13:$D$32,"")</f>
        <v>0</v>
      </c>
      <c r="AK10" s="30">
        <f>SUM(AH10:AJ10)</f>
        <v>0</v>
      </c>
      <c r="AL10" s="36">
        <f>COUNTIFS($H$13:$H$32,"&lt;="&amp;AF10+1/(24*60*60),$J$13:$J$32,"&gt;="&amp;AG10-1/(24*60*60),$C$13:$C$32,"常勤",$D$13:$D$32,"○")</f>
        <v>0</v>
      </c>
      <c r="AM10" s="23">
        <f>COUNTIFS($H$13:$H$32,"&lt;="&amp;AF10+1/(24*60*60),$J$13:$J$32,"&gt;="&amp;AG10-1/(24*60*60),$C$13:$C$32,"非常勤",$D$13:$D$32,"○")</f>
        <v>0</v>
      </c>
      <c r="AN10" s="26">
        <f>COUNTIFS($H$13:$H$32,"&lt;="&amp;AF10+1/(24*60*60),$J$13:$J$32,"&gt;="&amp;AG10-1/(24*60*60),$C$13:$C$32,"非常勤",$D$13:$D$32,"")</f>
        <v>0</v>
      </c>
      <c r="AO10" s="30">
        <f t="shared" si="1"/>
        <v>0</v>
      </c>
      <c r="AP10" s="36">
        <f>COUNTIFS($K$13:$K$32,"&lt;="&amp;AF10+1/(24*60*60),$M$13:$M$32,"&gt;="&amp;AG10-1/(24*60*60),$C$13:$C$32,"常勤",$D$13:$D$32,"○")</f>
        <v>0</v>
      </c>
      <c r="AQ10" s="23">
        <f>COUNTIFS($K$13:$K$32,"&lt;="&amp;AF10+1/(24*60*60),$M$13:$M$32,"&gt;="&amp;AG10-1/(24*60*60),$C$13:$C$32,"非常勤",$D$13:$D$32,"○")</f>
        <v>0</v>
      </c>
      <c r="AR10" s="26">
        <f>COUNTIFS($K$13:$K$32,"&lt;="&amp;AF10+1/(24*60*60),$M$13:$M$32,"&gt;="&amp;AG10-1/(24*60*60),$C$13:$C$32,"非常勤",$D$13:$D$32,"")</f>
        <v>0</v>
      </c>
      <c r="AS10" s="30">
        <f t="shared" si="2"/>
        <v>0</v>
      </c>
      <c r="AT10" s="36">
        <f>COUNTIFS($N$13:$N$32,"&lt;="&amp;AF10+1/(24*60*60),$P$13:$P$32,"&gt;="&amp;AG10-1/(24*60*60),$C$13:$C$32,"常勤",$D$13:$D$32,"○")</f>
        <v>0</v>
      </c>
      <c r="AU10" s="23">
        <f>COUNTIFS($N$13:$N$32,"&lt;="&amp;AF10+1/(24*60*60),$P$13:$P$32,"&gt;="&amp;AG10-1/(24*60*60),$C$13:$C$32,"非常勤",$D$13:$D$32,"○")</f>
        <v>0</v>
      </c>
      <c r="AV10" s="26">
        <f>COUNTIFS($N$13:$N$32,"&lt;="&amp;AF10+1/(24*60*60),$P$13:$P$32,"&gt;="&amp;AG10-1/(24*60*60),$C$13:$C$32,"非常勤",$D$13:$D$32,"")</f>
        <v>0</v>
      </c>
      <c r="AW10" s="30">
        <f t="shared" si="3"/>
        <v>0</v>
      </c>
      <c r="AX10" s="36">
        <f>COUNTIFS($Q$13:$Q$32,"&lt;="&amp;AF10+1/(24*60*60),$S$13:$S$32,"&gt;="&amp;AG10-1/(24*60*60),$C$13:$C$32,"常勤",$D$13:$D$32,"○")</f>
        <v>0</v>
      </c>
      <c r="AY10" s="23">
        <f>COUNTIFS($Q$13:$Q$32,"&lt;="&amp;AF10+1/(24*60*60),$S$13:$S$32,"&gt;="&amp;AG10-1/(24*60*60),$C$13:$C$32,"非常勤",$D$13:$D$32,"○")</f>
        <v>0</v>
      </c>
      <c r="AZ10" s="26">
        <f>COUNTIFS($Q$13:$Q$32,"&lt;="&amp;AF10+1/(24*60*60),$S$13:$S$32,"&gt;="&amp;AG10-1/(24*60*60),$C$13:$C$32,"非常勤",$D$13:$D$32,"")</f>
        <v>0</v>
      </c>
      <c r="BA10" s="30">
        <f>SUM(AX10:AZ10)</f>
        <v>0</v>
      </c>
      <c r="BB10" s="36">
        <f>COUNTIFS($T$13:$T$32,"&lt;="&amp;AF10+1/(24*60*60),$V$13:$V$32,"&gt;="&amp;AG10-1/(24*60*60),$C$13:$C$32,"常勤",$D$13:$D$32,"○")</f>
        <v>0</v>
      </c>
      <c r="BC10" s="23">
        <f>COUNTIFS($T$13:$T$32,"&lt;="&amp;AF10+1/(24*60*60),$V$13:$V$32,"&gt;="&amp;AG10-1/(24*60*60),$C$13:$C$32,"非常勤",$D$13:$D$32,"○")</f>
        <v>0</v>
      </c>
      <c r="BD10" s="26">
        <f>COUNTIFS($T$13:$T$32,"&lt;="&amp;AF10+1/(24*60*60),$V$13:$V$32,"&gt;="&amp;AG10-1/(24*60*60),$C$13:$C$32,"非常勤",$D$13:$D$32,"")</f>
        <v>0</v>
      </c>
      <c r="BE10" s="30">
        <f t="shared" si="5"/>
        <v>0</v>
      </c>
    </row>
    <row r="11" spans="1:57">
      <c r="A11" s="81" t="s">
        <v>69</v>
      </c>
      <c r="B11" s="82"/>
      <c r="C11" s="85" t="s">
        <v>19</v>
      </c>
      <c r="D11" s="85" t="s">
        <v>8</v>
      </c>
      <c r="E11" s="74" t="s">
        <v>10</v>
      </c>
      <c r="F11" s="74"/>
      <c r="G11" s="74"/>
      <c r="H11" s="74" t="s">
        <v>11</v>
      </c>
      <c r="I11" s="74"/>
      <c r="J11" s="74"/>
      <c r="K11" s="74" t="s">
        <v>12</v>
      </c>
      <c r="L11" s="74"/>
      <c r="M11" s="74"/>
      <c r="N11" s="74" t="s">
        <v>13</v>
      </c>
      <c r="O11" s="74"/>
      <c r="P11" s="74"/>
      <c r="Q11" s="74" t="s">
        <v>14</v>
      </c>
      <c r="R11" s="74"/>
      <c r="S11" s="74"/>
      <c r="T11" s="74" t="s">
        <v>15</v>
      </c>
      <c r="U11" s="74"/>
      <c r="V11" s="74"/>
      <c r="W11" s="72" t="s">
        <v>55</v>
      </c>
      <c r="X11" s="72" t="s">
        <v>56</v>
      </c>
      <c r="AF11" s="17">
        <v>0.375</v>
      </c>
      <c r="AG11" s="17">
        <v>0.41666666666666702</v>
      </c>
      <c r="AH11" s="23">
        <f t="shared" ref="AH11:AH21" si="6">COUNTIFS($E$13:$E$32,"&lt;="&amp;AF11+1/(24*60*60),$G$13:$G$32,"&gt;="&amp;AG11-1/(24*60*60),$C$13:$C$32,"常勤",$D$13:$D$32,"○")</f>
        <v>0</v>
      </c>
      <c r="AI11" s="23">
        <f t="shared" ref="AI11:AI21" si="7">COUNTIFS($E$13:$E$32,"&lt;="&amp;AF11+1/(24*60*60),$G$13:$G$32,"&gt;="&amp;AG11-1/(24*60*60),$C$13:$C$32,"非常勤",$D$13:$D$32,"○")</f>
        <v>0</v>
      </c>
      <c r="AJ11" s="26">
        <f t="shared" ref="AJ11:AJ21" si="8">COUNTIFS($E$13:$E$32,"&lt;="&amp;AF11+1/(24*60*60),$G$13:$G$32,"&gt;="&amp;AG11-1/(24*60*60),$C$13:$C$32,"非常勤",$D$13:$D$32,"")</f>
        <v>0</v>
      </c>
      <c r="AK11" s="30">
        <f t="shared" si="0"/>
        <v>0</v>
      </c>
      <c r="AL11" s="36">
        <f t="shared" ref="AL11:AL21" si="9">COUNTIFS($H$13:$H$32,"&lt;="&amp;AF11+1/(24*60*60),$J$13:$J$32,"&gt;="&amp;AG11-1/(24*60*60),$C$13:$C$32,"常勤",$D$13:$D$32,"○")</f>
        <v>0</v>
      </c>
      <c r="AM11" s="23">
        <f t="shared" ref="AM11:AM21" si="10">COUNTIFS($H$13:$H$32,"&lt;="&amp;AF11+1/(24*60*60),$J$13:$J$32,"&gt;="&amp;AG11-1/(24*60*60),$C$13:$C$32,"非常勤",$D$13:$D$32,"○")</f>
        <v>0</v>
      </c>
      <c r="AN11" s="26">
        <f t="shared" ref="AN11:AN21" si="11">COUNTIFS($H$13:$H$32,"&lt;="&amp;AF11+1/(24*60*60),$J$13:$J$32,"&gt;="&amp;AG11-1/(24*60*60),$C$13:$C$32,"非常勤",$D$13:$D$32,"")</f>
        <v>0</v>
      </c>
      <c r="AO11" s="30">
        <f t="shared" si="1"/>
        <v>0</v>
      </c>
      <c r="AP11" s="36">
        <f t="shared" ref="AP11:AP21" si="12">COUNTIFS($K$13:$K$32,"&lt;="&amp;AF11+1/(24*60*60),$M$13:$M$32,"&gt;="&amp;AG11-1/(24*60*60),$C$13:$C$32,"常勤",$D$13:$D$32,"○")</f>
        <v>0</v>
      </c>
      <c r="AQ11" s="23">
        <f t="shared" ref="AQ11:AQ21" si="13">COUNTIFS($K$13:$K$32,"&lt;="&amp;AF11+1/(24*60*60),$M$13:$M$32,"&gt;="&amp;AG11-1/(24*60*60),$C$13:$C$32,"非常勤",$D$13:$D$32,"○")</f>
        <v>0</v>
      </c>
      <c r="AR11" s="26">
        <f t="shared" ref="AR11:AR21" si="14">COUNTIFS($K$13:$K$32,"&lt;="&amp;AF11+1/(24*60*60),$M$13:$M$32,"&gt;="&amp;AG11-1/(24*60*60),$C$13:$C$32,"非常勤",$D$13:$D$32,"")</f>
        <v>0</v>
      </c>
      <c r="AS11" s="30">
        <f t="shared" si="2"/>
        <v>0</v>
      </c>
      <c r="AT11" s="36">
        <f t="shared" ref="AT11:AT21" si="15">COUNTIFS($N$13:$N$32,"&lt;="&amp;AF11+1/(24*60*60),$P$13:$P$32,"&gt;="&amp;AG11-1/(24*60*60),$C$13:$C$32,"常勤",$D$13:$D$32,"○")</f>
        <v>0</v>
      </c>
      <c r="AU11" s="23">
        <f t="shared" ref="AU11:AU21" si="16">COUNTIFS($N$13:$N$32,"&lt;="&amp;AF11+1/(24*60*60),$P$13:$P$32,"&gt;="&amp;AG11-1/(24*60*60),$C$13:$C$32,"非常勤",$D$13:$D$32,"○")</f>
        <v>0</v>
      </c>
      <c r="AV11" s="26">
        <f t="shared" ref="AV11:AV21" si="17">COUNTIFS($N$13:$N$32,"&lt;="&amp;AF11+1/(24*60*60),$P$13:$P$32,"&gt;="&amp;AG11-1/(24*60*60),$C$13:$C$32,"非常勤",$D$13:$D$32,"")</f>
        <v>0</v>
      </c>
      <c r="AW11" s="30">
        <f t="shared" si="3"/>
        <v>0</v>
      </c>
      <c r="AX11" s="36">
        <f t="shared" ref="AX11:AX21" si="18">COUNTIFS($Q$13:$Q$32,"&lt;="&amp;AF11+1/(24*60*60),$S$13:$S$32,"&gt;="&amp;AG11-1/(24*60*60),$C$13:$C$32,"常勤",$D$13:$D$32,"○")</f>
        <v>0</v>
      </c>
      <c r="AY11" s="23">
        <f t="shared" ref="AY11:AY21" si="19">COUNTIFS($Q$13:$Q$32,"&lt;="&amp;AF11+1/(24*60*60),$S$13:$S$32,"&gt;="&amp;AG11-1/(24*60*60),$C$13:$C$32,"非常勤",$D$13:$D$32,"○")</f>
        <v>0</v>
      </c>
      <c r="AZ11" s="26">
        <f t="shared" ref="AZ11:AZ21" si="20">COUNTIFS($Q$13:$Q$32,"&lt;="&amp;AF11+1/(24*60*60),$S$13:$S$32,"&gt;="&amp;AG11-1/(24*60*60),$C$13:$C$32,"非常勤",$D$13:$D$32,"")</f>
        <v>0</v>
      </c>
      <c r="BA11" s="30">
        <f t="shared" si="4"/>
        <v>0</v>
      </c>
      <c r="BB11" s="36">
        <f t="shared" ref="BB11:BB21" si="21">COUNTIFS($T$13:$T$32,"&lt;="&amp;AF11+1/(24*60*60),$V$13:$V$32,"&gt;="&amp;AG11-1/(24*60*60),$C$13:$C$32,"常勤",$D$13:$D$32,"○")</f>
        <v>0</v>
      </c>
      <c r="BC11" s="23">
        <f t="shared" ref="BC11:BC21" si="22">COUNTIFS($T$13:$T$32,"&lt;="&amp;AF11+1/(24*60*60),$V$13:$V$32,"&gt;="&amp;AG11-1/(24*60*60),$C$13:$C$32,"非常勤",$D$13:$D$32,"○")</f>
        <v>0</v>
      </c>
      <c r="BD11" s="26">
        <f t="shared" ref="BD11:BD21" si="23">COUNTIFS($T$13:$T$32,"&lt;="&amp;AF11+1/(24*60*60),$V$13:$V$32,"&gt;="&amp;AG11-1/(24*60*60),$C$13:$C$32,"非常勤",$D$13:$D$32,"")</f>
        <v>0</v>
      </c>
      <c r="BE11" s="30">
        <f t="shared" si="5"/>
        <v>0</v>
      </c>
    </row>
    <row r="12" spans="1:57">
      <c r="A12" s="83"/>
      <c r="B12" s="84"/>
      <c r="C12" s="73"/>
      <c r="D12" s="86"/>
      <c r="E12" s="12" t="s">
        <v>17</v>
      </c>
      <c r="F12" s="13" t="s">
        <v>16</v>
      </c>
      <c r="G12" s="14" t="s">
        <v>18</v>
      </c>
      <c r="H12" s="12" t="s">
        <v>17</v>
      </c>
      <c r="I12" s="13" t="s">
        <v>16</v>
      </c>
      <c r="J12" s="14" t="s">
        <v>18</v>
      </c>
      <c r="K12" s="12" t="s">
        <v>17</v>
      </c>
      <c r="L12" s="13" t="s">
        <v>16</v>
      </c>
      <c r="M12" s="14" t="s">
        <v>18</v>
      </c>
      <c r="N12" s="12" t="s">
        <v>17</v>
      </c>
      <c r="O12" s="13" t="s">
        <v>16</v>
      </c>
      <c r="P12" s="14" t="s">
        <v>18</v>
      </c>
      <c r="Q12" s="12" t="s">
        <v>17</v>
      </c>
      <c r="R12" s="13" t="s">
        <v>16</v>
      </c>
      <c r="S12" s="14" t="s">
        <v>18</v>
      </c>
      <c r="T12" s="12" t="s">
        <v>17</v>
      </c>
      <c r="U12" s="13" t="s">
        <v>16</v>
      </c>
      <c r="V12" s="14" t="s">
        <v>18</v>
      </c>
      <c r="W12" s="73"/>
      <c r="X12" s="73"/>
      <c r="AF12" s="17">
        <v>0.41666666666666669</v>
      </c>
      <c r="AG12" s="17">
        <v>0.45833333333333331</v>
      </c>
      <c r="AH12" s="23">
        <f t="shared" si="6"/>
        <v>3</v>
      </c>
      <c r="AI12" s="23">
        <f t="shared" si="7"/>
        <v>0</v>
      </c>
      <c r="AJ12" s="26">
        <f>COUNTIFS($E$13:$E$32,"&lt;="&amp;AF12+1/(24*60*60),$G$13:$G$32,"&gt;="&amp;AG12-1/(24*60*60),$C$13:$C$32,"非常勤",$D$13:$D$32,"")</f>
        <v>0</v>
      </c>
      <c r="AK12" s="30">
        <f>SUM(AH12:AJ12)</f>
        <v>3</v>
      </c>
      <c r="AL12" s="36">
        <f t="shared" si="9"/>
        <v>2</v>
      </c>
      <c r="AM12" s="23">
        <f t="shared" si="10"/>
        <v>0</v>
      </c>
      <c r="AN12" s="26">
        <f t="shared" si="11"/>
        <v>0</v>
      </c>
      <c r="AO12" s="30">
        <f t="shared" si="1"/>
        <v>2</v>
      </c>
      <c r="AP12" s="36">
        <f t="shared" si="12"/>
        <v>3</v>
      </c>
      <c r="AQ12" s="23">
        <f t="shared" si="13"/>
        <v>0</v>
      </c>
      <c r="AR12" s="26">
        <f t="shared" si="14"/>
        <v>0</v>
      </c>
      <c r="AS12" s="30">
        <f t="shared" si="2"/>
        <v>3</v>
      </c>
      <c r="AT12" s="36">
        <f t="shared" si="15"/>
        <v>2</v>
      </c>
      <c r="AU12" s="23">
        <f t="shared" si="16"/>
        <v>0</v>
      </c>
      <c r="AV12" s="26">
        <f>COUNTIFS($N$13:$N$32,"&lt;="&amp;AF12+1/(24*60*60),$P$13:$P$32,"&gt;="&amp;AG12-1/(24*60*60),$C$13:$C$32,"非常勤",$D$13:$D$32,"")</f>
        <v>0</v>
      </c>
      <c r="AW12" s="30">
        <f t="shared" si="3"/>
        <v>2</v>
      </c>
      <c r="AX12" s="36">
        <f t="shared" si="18"/>
        <v>2</v>
      </c>
      <c r="AY12" s="23">
        <f t="shared" si="19"/>
        <v>0</v>
      </c>
      <c r="AZ12" s="26">
        <f t="shared" si="20"/>
        <v>0</v>
      </c>
      <c r="BA12" s="30">
        <f t="shared" si="4"/>
        <v>2</v>
      </c>
      <c r="BB12" s="36">
        <f t="shared" si="21"/>
        <v>2</v>
      </c>
      <c r="BC12" s="23">
        <f t="shared" si="22"/>
        <v>0</v>
      </c>
      <c r="BD12" s="26">
        <f t="shared" si="23"/>
        <v>0</v>
      </c>
      <c r="BE12" s="30">
        <f t="shared" si="5"/>
        <v>2</v>
      </c>
    </row>
    <row r="13" spans="1:57">
      <c r="A13" s="7">
        <v>1</v>
      </c>
      <c r="B13" s="41" t="s">
        <v>70</v>
      </c>
      <c r="C13" s="22" t="s">
        <v>4</v>
      </c>
      <c r="D13" s="21" t="s">
        <v>54</v>
      </c>
      <c r="E13" s="18">
        <v>0.41666666666666669</v>
      </c>
      <c r="F13" s="11" t="s">
        <v>16</v>
      </c>
      <c r="G13" s="19">
        <v>0.79166666666666663</v>
      </c>
      <c r="H13" s="18">
        <v>0.41666666666666669</v>
      </c>
      <c r="I13" s="11" t="s">
        <v>16</v>
      </c>
      <c r="J13" s="19">
        <v>0.79166666666666663</v>
      </c>
      <c r="K13" s="18">
        <v>0.41666666666666669</v>
      </c>
      <c r="L13" s="11" t="s">
        <v>16</v>
      </c>
      <c r="M13" s="19">
        <v>0.79166666666666663</v>
      </c>
      <c r="N13" s="18"/>
      <c r="O13" s="11" t="s">
        <v>16</v>
      </c>
      <c r="P13" s="19"/>
      <c r="Q13" s="18"/>
      <c r="R13" s="11" t="s">
        <v>16</v>
      </c>
      <c r="S13" s="19"/>
      <c r="T13" s="18">
        <v>0.41666666666666669</v>
      </c>
      <c r="U13" s="11" t="s">
        <v>16</v>
      </c>
      <c r="V13" s="19">
        <v>0.79166666666666663</v>
      </c>
      <c r="W13" s="40">
        <f>((G13-E13)+(J13-H13)+(M13-K13)+(P13-N13)+(S13-Q13)+(V13-T13))*24-COUNTA(E13,H13,K13,N13,Q13,T13)*1</f>
        <v>31.999999999999993</v>
      </c>
      <c r="X13" s="40">
        <f>W13*4</f>
        <v>127.99999999999997</v>
      </c>
      <c r="AF13" s="17">
        <v>0.45833333333333298</v>
      </c>
      <c r="AG13" s="17">
        <v>0.5</v>
      </c>
      <c r="AH13" s="23">
        <f t="shared" si="6"/>
        <v>3</v>
      </c>
      <c r="AI13" s="23">
        <f t="shared" si="7"/>
        <v>0</v>
      </c>
      <c r="AJ13" s="26">
        <f t="shared" si="8"/>
        <v>0</v>
      </c>
      <c r="AK13" s="30">
        <f t="shared" si="0"/>
        <v>3</v>
      </c>
      <c r="AL13" s="36">
        <f t="shared" si="9"/>
        <v>2</v>
      </c>
      <c r="AM13" s="23">
        <f t="shared" si="10"/>
        <v>0</v>
      </c>
      <c r="AN13" s="26">
        <f t="shared" si="11"/>
        <v>0</v>
      </c>
      <c r="AO13" s="30">
        <f t="shared" si="1"/>
        <v>2</v>
      </c>
      <c r="AP13" s="36">
        <f t="shared" si="12"/>
        <v>3</v>
      </c>
      <c r="AQ13" s="23">
        <f t="shared" si="13"/>
        <v>0</v>
      </c>
      <c r="AR13" s="26">
        <f t="shared" si="14"/>
        <v>0</v>
      </c>
      <c r="AS13" s="30">
        <f t="shared" si="2"/>
        <v>3</v>
      </c>
      <c r="AT13" s="36">
        <f t="shared" si="15"/>
        <v>2</v>
      </c>
      <c r="AU13" s="23">
        <f t="shared" si="16"/>
        <v>0</v>
      </c>
      <c r="AV13" s="26">
        <f t="shared" si="17"/>
        <v>0</v>
      </c>
      <c r="AW13" s="30">
        <f t="shared" si="3"/>
        <v>2</v>
      </c>
      <c r="AX13" s="36">
        <f t="shared" si="18"/>
        <v>2</v>
      </c>
      <c r="AY13" s="23">
        <f t="shared" si="19"/>
        <v>0</v>
      </c>
      <c r="AZ13" s="26">
        <f t="shared" si="20"/>
        <v>0</v>
      </c>
      <c r="BA13" s="30">
        <f t="shared" si="4"/>
        <v>2</v>
      </c>
      <c r="BB13" s="36">
        <f t="shared" si="21"/>
        <v>2</v>
      </c>
      <c r="BC13" s="23">
        <f t="shared" si="22"/>
        <v>0</v>
      </c>
      <c r="BD13" s="26">
        <f t="shared" si="23"/>
        <v>0</v>
      </c>
      <c r="BE13" s="30">
        <f t="shared" si="5"/>
        <v>2</v>
      </c>
    </row>
    <row r="14" spans="1:57">
      <c r="A14" s="7">
        <v>2</v>
      </c>
      <c r="B14" s="41" t="s">
        <v>57</v>
      </c>
      <c r="C14" s="22" t="s">
        <v>4</v>
      </c>
      <c r="D14" s="21" t="s">
        <v>54</v>
      </c>
      <c r="E14" s="18">
        <v>0.41666666666666669</v>
      </c>
      <c r="F14" s="11" t="s">
        <v>16</v>
      </c>
      <c r="G14" s="19">
        <v>0.79166666666666663</v>
      </c>
      <c r="H14" s="18"/>
      <c r="I14" s="11" t="s">
        <v>16</v>
      </c>
      <c r="J14" s="19"/>
      <c r="K14" s="18">
        <v>0.41666666666666669</v>
      </c>
      <c r="L14" s="11" t="s">
        <v>16</v>
      </c>
      <c r="M14" s="19">
        <v>0.79166666666666663</v>
      </c>
      <c r="N14" s="18">
        <v>0.41666666666666669</v>
      </c>
      <c r="O14" s="11" t="s">
        <v>16</v>
      </c>
      <c r="P14" s="19">
        <v>0.79166666666666663</v>
      </c>
      <c r="Q14" s="18">
        <v>0.41666666666666669</v>
      </c>
      <c r="R14" s="11" t="s">
        <v>16</v>
      </c>
      <c r="S14" s="19">
        <v>0.79166666666666663</v>
      </c>
      <c r="T14" s="18">
        <v>0.41666666666666669</v>
      </c>
      <c r="U14" s="11" t="s">
        <v>16</v>
      </c>
      <c r="V14" s="19">
        <v>0.79166666666666663</v>
      </c>
      <c r="W14" s="40">
        <f t="shared" ref="W14:W32" si="24">((G14-E14)+(J14-H14)+(M14-K14)+(P14-N14)+(S14-Q14)+(V14-T14))*24-COUNTA(E14,H14,K14,N14,Q14,T14)*1</f>
        <v>39.999999999999993</v>
      </c>
      <c r="X14" s="40">
        <f t="shared" ref="X14:X32" si="25">W14*4</f>
        <v>159.99999999999997</v>
      </c>
      <c r="AF14" s="17">
        <v>0.5</v>
      </c>
      <c r="AG14" s="17">
        <v>0.54166666666666596</v>
      </c>
      <c r="AH14" s="23">
        <f t="shared" si="6"/>
        <v>3</v>
      </c>
      <c r="AI14" s="23">
        <f t="shared" si="7"/>
        <v>0</v>
      </c>
      <c r="AJ14" s="26">
        <f t="shared" si="8"/>
        <v>0</v>
      </c>
      <c r="AK14" s="30">
        <f t="shared" si="0"/>
        <v>3</v>
      </c>
      <c r="AL14" s="36">
        <f t="shared" si="9"/>
        <v>2</v>
      </c>
      <c r="AM14" s="23">
        <f t="shared" si="10"/>
        <v>0</v>
      </c>
      <c r="AN14" s="26">
        <f t="shared" si="11"/>
        <v>0</v>
      </c>
      <c r="AO14" s="30">
        <f t="shared" si="1"/>
        <v>2</v>
      </c>
      <c r="AP14" s="36">
        <f t="shared" si="12"/>
        <v>3</v>
      </c>
      <c r="AQ14" s="23">
        <f t="shared" si="13"/>
        <v>0</v>
      </c>
      <c r="AR14" s="26">
        <f t="shared" si="14"/>
        <v>0</v>
      </c>
      <c r="AS14" s="30">
        <f t="shared" si="2"/>
        <v>3</v>
      </c>
      <c r="AT14" s="36">
        <f t="shared" si="15"/>
        <v>2</v>
      </c>
      <c r="AU14" s="23">
        <f t="shared" si="16"/>
        <v>0</v>
      </c>
      <c r="AV14" s="26">
        <f t="shared" si="17"/>
        <v>0</v>
      </c>
      <c r="AW14" s="30">
        <f t="shared" si="3"/>
        <v>2</v>
      </c>
      <c r="AX14" s="36">
        <f t="shared" si="18"/>
        <v>2</v>
      </c>
      <c r="AY14" s="23">
        <f t="shared" si="19"/>
        <v>0</v>
      </c>
      <c r="AZ14" s="26">
        <f t="shared" si="20"/>
        <v>0</v>
      </c>
      <c r="BA14" s="30">
        <f t="shared" si="4"/>
        <v>2</v>
      </c>
      <c r="BB14" s="36">
        <f t="shared" si="21"/>
        <v>2</v>
      </c>
      <c r="BC14" s="23">
        <f t="shared" si="22"/>
        <v>0</v>
      </c>
      <c r="BD14" s="26">
        <f t="shared" si="23"/>
        <v>0</v>
      </c>
      <c r="BE14" s="30">
        <f t="shared" si="5"/>
        <v>2</v>
      </c>
    </row>
    <row r="15" spans="1:57">
      <c r="A15" s="7">
        <v>3</v>
      </c>
      <c r="B15" s="41" t="s">
        <v>58</v>
      </c>
      <c r="C15" s="22" t="s">
        <v>4</v>
      </c>
      <c r="D15" s="21" t="s">
        <v>54</v>
      </c>
      <c r="E15" s="18">
        <v>0.41666666666666669</v>
      </c>
      <c r="F15" s="11" t="s">
        <v>16</v>
      </c>
      <c r="G15" s="19">
        <v>0.79166666666666663</v>
      </c>
      <c r="H15" s="18">
        <v>0.41666666666666669</v>
      </c>
      <c r="I15" s="11" t="s">
        <v>16</v>
      </c>
      <c r="J15" s="19">
        <v>0.79166666666666663</v>
      </c>
      <c r="K15" s="18">
        <v>0.41666666666666669</v>
      </c>
      <c r="L15" s="11" t="s">
        <v>16</v>
      </c>
      <c r="M15" s="19">
        <v>0.79166666666666663</v>
      </c>
      <c r="N15" s="18">
        <v>0.41666666666666669</v>
      </c>
      <c r="O15" s="11" t="s">
        <v>16</v>
      </c>
      <c r="P15" s="19">
        <v>0.79166666666666663</v>
      </c>
      <c r="Q15" s="18">
        <v>0.41666666666666669</v>
      </c>
      <c r="R15" s="11" t="s">
        <v>16</v>
      </c>
      <c r="S15" s="19">
        <v>0.79166666666666663</v>
      </c>
      <c r="T15" s="18"/>
      <c r="U15" s="11" t="s">
        <v>16</v>
      </c>
      <c r="V15" s="19"/>
      <c r="W15" s="40">
        <f t="shared" si="24"/>
        <v>39.999999999999993</v>
      </c>
      <c r="X15" s="40">
        <f t="shared" si="25"/>
        <v>159.99999999999997</v>
      </c>
      <c r="AF15" s="17">
        <v>0.54166666666666596</v>
      </c>
      <c r="AG15" s="17">
        <v>0.58333333333333304</v>
      </c>
      <c r="AH15" s="15">
        <f t="shared" si="6"/>
        <v>3</v>
      </c>
      <c r="AI15" s="15">
        <f t="shared" si="7"/>
        <v>1</v>
      </c>
      <c r="AJ15" s="27">
        <f t="shared" si="8"/>
        <v>2</v>
      </c>
      <c r="AK15" s="31">
        <f t="shared" si="0"/>
        <v>6</v>
      </c>
      <c r="AL15" s="37">
        <f t="shared" si="9"/>
        <v>2</v>
      </c>
      <c r="AM15" s="15">
        <f t="shared" si="10"/>
        <v>2</v>
      </c>
      <c r="AN15" s="27">
        <f t="shared" si="11"/>
        <v>2</v>
      </c>
      <c r="AO15" s="31">
        <f t="shared" si="1"/>
        <v>6</v>
      </c>
      <c r="AP15" s="37">
        <f t="shared" si="12"/>
        <v>3</v>
      </c>
      <c r="AQ15" s="15">
        <f t="shared" si="13"/>
        <v>2</v>
      </c>
      <c r="AR15" s="27">
        <f t="shared" si="14"/>
        <v>1</v>
      </c>
      <c r="AS15" s="31">
        <f t="shared" si="2"/>
        <v>6</v>
      </c>
      <c r="AT15" s="37">
        <f t="shared" si="15"/>
        <v>2</v>
      </c>
      <c r="AU15" s="15">
        <f t="shared" si="16"/>
        <v>2</v>
      </c>
      <c r="AV15" s="27">
        <f t="shared" si="17"/>
        <v>2</v>
      </c>
      <c r="AW15" s="31">
        <f t="shared" si="3"/>
        <v>6</v>
      </c>
      <c r="AX15" s="37">
        <f t="shared" si="18"/>
        <v>2</v>
      </c>
      <c r="AY15" s="15">
        <f t="shared" si="19"/>
        <v>2</v>
      </c>
      <c r="AZ15" s="27">
        <f t="shared" si="20"/>
        <v>2</v>
      </c>
      <c r="BA15" s="31">
        <f t="shared" si="4"/>
        <v>6</v>
      </c>
      <c r="BB15" s="37">
        <f t="shared" si="21"/>
        <v>2</v>
      </c>
      <c r="BC15" s="15">
        <f t="shared" si="22"/>
        <v>1</v>
      </c>
      <c r="BD15" s="27">
        <f t="shared" si="23"/>
        <v>0</v>
      </c>
      <c r="BE15" s="31">
        <f t="shared" si="5"/>
        <v>3</v>
      </c>
    </row>
    <row r="16" spans="1:57">
      <c r="A16" s="7">
        <v>4</v>
      </c>
      <c r="B16" s="41" t="s">
        <v>59</v>
      </c>
      <c r="C16" s="22" t="s">
        <v>53</v>
      </c>
      <c r="D16" s="21" t="s">
        <v>54</v>
      </c>
      <c r="E16" s="18">
        <v>0.54166666666666663</v>
      </c>
      <c r="F16" s="11" t="s">
        <v>16</v>
      </c>
      <c r="G16" s="19">
        <v>0.75</v>
      </c>
      <c r="H16" s="18">
        <v>0.54166666666666663</v>
      </c>
      <c r="I16" s="11" t="s">
        <v>16</v>
      </c>
      <c r="J16" s="19">
        <v>0.75</v>
      </c>
      <c r="K16" s="18"/>
      <c r="L16" s="11" t="s">
        <v>16</v>
      </c>
      <c r="M16" s="19"/>
      <c r="N16" s="18"/>
      <c r="O16" s="11" t="s">
        <v>16</v>
      </c>
      <c r="P16" s="19"/>
      <c r="Q16" s="18">
        <v>0.54166666666666663</v>
      </c>
      <c r="R16" s="11" t="s">
        <v>16</v>
      </c>
      <c r="S16" s="19">
        <v>0.75</v>
      </c>
      <c r="T16" s="18"/>
      <c r="U16" s="11" t="s">
        <v>16</v>
      </c>
      <c r="V16" s="19"/>
      <c r="W16" s="40">
        <f t="shared" si="24"/>
        <v>12.000000000000004</v>
      </c>
      <c r="X16" s="40">
        <f t="shared" si="25"/>
        <v>48.000000000000014</v>
      </c>
      <c r="AF16" s="17">
        <v>0.58333333333333304</v>
      </c>
      <c r="AG16" s="17">
        <v>0.625</v>
      </c>
      <c r="AH16" s="15">
        <f t="shared" si="6"/>
        <v>3</v>
      </c>
      <c r="AI16" s="15">
        <f t="shared" si="7"/>
        <v>1</v>
      </c>
      <c r="AJ16" s="27">
        <f t="shared" si="8"/>
        <v>2</v>
      </c>
      <c r="AK16" s="31">
        <f t="shared" si="0"/>
        <v>6</v>
      </c>
      <c r="AL16" s="37">
        <f t="shared" si="9"/>
        <v>2</v>
      </c>
      <c r="AM16" s="15">
        <f t="shared" si="10"/>
        <v>2</v>
      </c>
      <c r="AN16" s="27">
        <f t="shared" si="11"/>
        <v>2</v>
      </c>
      <c r="AO16" s="31">
        <f t="shared" si="1"/>
        <v>6</v>
      </c>
      <c r="AP16" s="37">
        <f t="shared" si="12"/>
        <v>3</v>
      </c>
      <c r="AQ16" s="15">
        <f t="shared" si="13"/>
        <v>2</v>
      </c>
      <c r="AR16" s="27">
        <f t="shared" si="14"/>
        <v>1</v>
      </c>
      <c r="AS16" s="31">
        <f t="shared" si="2"/>
        <v>6</v>
      </c>
      <c r="AT16" s="37">
        <f t="shared" si="15"/>
        <v>2</v>
      </c>
      <c r="AU16" s="15">
        <f t="shared" si="16"/>
        <v>2</v>
      </c>
      <c r="AV16" s="27">
        <f t="shared" si="17"/>
        <v>2</v>
      </c>
      <c r="AW16" s="31">
        <f t="shared" si="3"/>
        <v>6</v>
      </c>
      <c r="AX16" s="37">
        <f t="shared" si="18"/>
        <v>2</v>
      </c>
      <c r="AY16" s="15">
        <f t="shared" si="19"/>
        <v>2</v>
      </c>
      <c r="AZ16" s="27">
        <f t="shared" si="20"/>
        <v>2</v>
      </c>
      <c r="BA16" s="31">
        <f t="shared" si="4"/>
        <v>6</v>
      </c>
      <c r="BB16" s="37">
        <f t="shared" si="21"/>
        <v>2</v>
      </c>
      <c r="BC16" s="15">
        <f t="shared" si="22"/>
        <v>1</v>
      </c>
      <c r="BD16" s="27">
        <f t="shared" si="23"/>
        <v>0</v>
      </c>
      <c r="BE16" s="31">
        <f t="shared" si="5"/>
        <v>3</v>
      </c>
    </row>
    <row r="17" spans="1:57">
      <c r="A17" s="7">
        <v>5</v>
      </c>
      <c r="B17" s="41" t="s">
        <v>60</v>
      </c>
      <c r="C17" s="22" t="s">
        <v>53</v>
      </c>
      <c r="D17" s="21" t="s">
        <v>54</v>
      </c>
      <c r="E17" s="18"/>
      <c r="F17" s="11" t="s">
        <v>16</v>
      </c>
      <c r="G17" s="19"/>
      <c r="H17" s="18">
        <v>0.54166666666666663</v>
      </c>
      <c r="I17" s="11" t="s">
        <v>16</v>
      </c>
      <c r="J17" s="19">
        <v>0.75</v>
      </c>
      <c r="K17" s="18">
        <v>0.54166666666666663</v>
      </c>
      <c r="L17" s="11" t="s">
        <v>16</v>
      </c>
      <c r="M17" s="19">
        <v>0.75</v>
      </c>
      <c r="N17" s="18">
        <v>0.54166666666666663</v>
      </c>
      <c r="O17" s="11" t="s">
        <v>16</v>
      </c>
      <c r="P17" s="19">
        <v>0.75</v>
      </c>
      <c r="Q17" s="18"/>
      <c r="R17" s="11" t="s">
        <v>16</v>
      </c>
      <c r="S17" s="19"/>
      <c r="T17" s="18">
        <v>0.54166666666666663</v>
      </c>
      <c r="U17" s="11" t="s">
        <v>16</v>
      </c>
      <c r="V17" s="19">
        <v>0.75</v>
      </c>
      <c r="W17" s="40">
        <f t="shared" si="24"/>
        <v>16.000000000000004</v>
      </c>
      <c r="X17" s="40">
        <f t="shared" si="25"/>
        <v>64.000000000000014</v>
      </c>
      <c r="AF17" s="17">
        <v>0.625</v>
      </c>
      <c r="AG17" s="17">
        <v>0.66666666666666596</v>
      </c>
      <c r="AH17" s="15">
        <f t="shared" si="6"/>
        <v>3</v>
      </c>
      <c r="AI17" s="15">
        <f t="shared" si="7"/>
        <v>1</v>
      </c>
      <c r="AJ17" s="27">
        <f t="shared" si="8"/>
        <v>2</v>
      </c>
      <c r="AK17" s="31">
        <f t="shared" si="0"/>
        <v>6</v>
      </c>
      <c r="AL17" s="37">
        <f t="shared" si="9"/>
        <v>2</v>
      </c>
      <c r="AM17" s="15">
        <f t="shared" si="10"/>
        <v>2</v>
      </c>
      <c r="AN17" s="27">
        <f t="shared" si="11"/>
        <v>2</v>
      </c>
      <c r="AO17" s="31">
        <f t="shared" si="1"/>
        <v>6</v>
      </c>
      <c r="AP17" s="37">
        <f t="shared" si="12"/>
        <v>3</v>
      </c>
      <c r="AQ17" s="15">
        <f t="shared" si="13"/>
        <v>2</v>
      </c>
      <c r="AR17" s="27">
        <f t="shared" si="14"/>
        <v>1</v>
      </c>
      <c r="AS17" s="31">
        <f t="shared" si="2"/>
        <v>6</v>
      </c>
      <c r="AT17" s="37">
        <f t="shared" si="15"/>
        <v>2</v>
      </c>
      <c r="AU17" s="15">
        <f t="shared" si="16"/>
        <v>2</v>
      </c>
      <c r="AV17" s="27">
        <f t="shared" si="17"/>
        <v>2</v>
      </c>
      <c r="AW17" s="31">
        <f t="shared" si="3"/>
        <v>6</v>
      </c>
      <c r="AX17" s="37">
        <f t="shared" si="18"/>
        <v>2</v>
      </c>
      <c r="AY17" s="15">
        <f t="shared" si="19"/>
        <v>2</v>
      </c>
      <c r="AZ17" s="27">
        <f t="shared" si="20"/>
        <v>2</v>
      </c>
      <c r="BA17" s="31">
        <f t="shared" si="4"/>
        <v>6</v>
      </c>
      <c r="BB17" s="37">
        <f t="shared" si="21"/>
        <v>2</v>
      </c>
      <c r="BC17" s="15">
        <f t="shared" si="22"/>
        <v>1</v>
      </c>
      <c r="BD17" s="27">
        <f t="shared" si="23"/>
        <v>0</v>
      </c>
      <c r="BE17" s="31">
        <f t="shared" si="5"/>
        <v>3</v>
      </c>
    </row>
    <row r="18" spans="1:57">
      <c r="A18" s="7">
        <v>6</v>
      </c>
      <c r="B18" s="41" t="s">
        <v>61</v>
      </c>
      <c r="C18" s="22" t="s">
        <v>53</v>
      </c>
      <c r="D18" s="21" t="s">
        <v>54</v>
      </c>
      <c r="E18" s="18"/>
      <c r="F18" s="11" t="s">
        <v>16</v>
      </c>
      <c r="G18" s="19"/>
      <c r="H18" s="18"/>
      <c r="I18" s="11" t="s">
        <v>16</v>
      </c>
      <c r="J18" s="19"/>
      <c r="K18" s="18">
        <v>0.54166666666666663</v>
      </c>
      <c r="L18" s="11" t="s">
        <v>16</v>
      </c>
      <c r="M18" s="19">
        <v>0.75</v>
      </c>
      <c r="N18" s="18">
        <v>0.54166666666666663</v>
      </c>
      <c r="O18" s="11" t="s">
        <v>16</v>
      </c>
      <c r="P18" s="19">
        <v>0.75</v>
      </c>
      <c r="Q18" s="18">
        <v>0.54166666666666663</v>
      </c>
      <c r="R18" s="11" t="s">
        <v>16</v>
      </c>
      <c r="S18" s="19">
        <v>0.75</v>
      </c>
      <c r="T18" s="18"/>
      <c r="U18" s="11" t="s">
        <v>16</v>
      </c>
      <c r="V18" s="19"/>
      <c r="W18" s="40">
        <f t="shared" si="24"/>
        <v>12.000000000000004</v>
      </c>
      <c r="X18" s="40">
        <f t="shared" si="25"/>
        <v>48.000000000000014</v>
      </c>
      <c r="AF18" s="17">
        <v>0.66666666666666596</v>
      </c>
      <c r="AG18" s="17">
        <v>0.70833333333333304</v>
      </c>
      <c r="AH18" s="15">
        <f t="shared" si="6"/>
        <v>3</v>
      </c>
      <c r="AI18" s="15">
        <f t="shared" si="7"/>
        <v>1</v>
      </c>
      <c r="AJ18" s="27">
        <f t="shared" si="8"/>
        <v>2</v>
      </c>
      <c r="AK18" s="31">
        <f t="shared" si="0"/>
        <v>6</v>
      </c>
      <c r="AL18" s="37">
        <f t="shared" si="9"/>
        <v>2</v>
      </c>
      <c r="AM18" s="15">
        <f t="shared" si="10"/>
        <v>2</v>
      </c>
      <c r="AN18" s="27">
        <f t="shared" si="11"/>
        <v>2</v>
      </c>
      <c r="AO18" s="31">
        <f t="shared" si="1"/>
        <v>6</v>
      </c>
      <c r="AP18" s="37">
        <f t="shared" si="12"/>
        <v>3</v>
      </c>
      <c r="AQ18" s="15">
        <f t="shared" si="13"/>
        <v>2</v>
      </c>
      <c r="AR18" s="27">
        <f t="shared" si="14"/>
        <v>1</v>
      </c>
      <c r="AS18" s="31">
        <f t="shared" si="2"/>
        <v>6</v>
      </c>
      <c r="AT18" s="37">
        <f t="shared" si="15"/>
        <v>2</v>
      </c>
      <c r="AU18" s="15">
        <f t="shared" si="16"/>
        <v>2</v>
      </c>
      <c r="AV18" s="27">
        <f t="shared" si="17"/>
        <v>2</v>
      </c>
      <c r="AW18" s="31">
        <f t="shared" si="3"/>
        <v>6</v>
      </c>
      <c r="AX18" s="37">
        <f t="shared" si="18"/>
        <v>2</v>
      </c>
      <c r="AY18" s="15">
        <f t="shared" si="19"/>
        <v>2</v>
      </c>
      <c r="AZ18" s="27">
        <f t="shared" si="20"/>
        <v>2</v>
      </c>
      <c r="BA18" s="31">
        <f t="shared" si="4"/>
        <v>6</v>
      </c>
      <c r="BB18" s="37">
        <f t="shared" si="21"/>
        <v>2</v>
      </c>
      <c r="BC18" s="15">
        <f t="shared" si="22"/>
        <v>1</v>
      </c>
      <c r="BD18" s="27">
        <f t="shared" si="23"/>
        <v>0</v>
      </c>
      <c r="BE18" s="31">
        <f t="shared" si="5"/>
        <v>3</v>
      </c>
    </row>
    <row r="19" spans="1:57">
      <c r="A19" s="7">
        <v>7</v>
      </c>
      <c r="B19" s="41" t="s">
        <v>62</v>
      </c>
      <c r="C19" s="22" t="s">
        <v>53</v>
      </c>
      <c r="D19" s="21"/>
      <c r="E19" s="18">
        <v>0.54166666666666663</v>
      </c>
      <c r="F19" s="11" t="s">
        <v>16</v>
      </c>
      <c r="G19" s="19">
        <v>0.75</v>
      </c>
      <c r="H19" s="18">
        <v>0.54166666666666663</v>
      </c>
      <c r="I19" s="11" t="s">
        <v>16</v>
      </c>
      <c r="J19" s="19">
        <v>0.75</v>
      </c>
      <c r="K19" s="18"/>
      <c r="L19" s="11"/>
      <c r="M19" s="19"/>
      <c r="N19" s="18"/>
      <c r="O19" s="11" t="s">
        <v>16</v>
      </c>
      <c r="P19" s="19"/>
      <c r="Q19" s="18">
        <v>0.54166666666666663</v>
      </c>
      <c r="R19" s="11" t="s">
        <v>16</v>
      </c>
      <c r="S19" s="19">
        <v>0.75</v>
      </c>
      <c r="T19" s="18"/>
      <c r="U19" s="11" t="s">
        <v>16</v>
      </c>
      <c r="V19" s="19"/>
      <c r="W19" s="40">
        <f t="shared" si="24"/>
        <v>12.000000000000004</v>
      </c>
      <c r="X19" s="40">
        <f t="shared" si="25"/>
        <v>48.000000000000014</v>
      </c>
      <c r="AF19" s="17">
        <v>0.70833333333333304</v>
      </c>
      <c r="AG19" s="17">
        <v>0.75</v>
      </c>
      <c r="AH19" s="15">
        <f t="shared" si="6"/>
        <v>3</v>
      </c>
      <c r="AI19" s="15">
        <f t="shared" si="7"/>
        <v>1</v>
      </c>
      <c r="AJ19" s="27">
        <f t="shared" si="8"/>
        <v>2</v>
      </c>
      <c r="AK19" s="31">
        <f t="shared" si="0"/>
        <v>6</v>
      </c>
      <c r="AL19" s="37">
        <f t="shared" si="9"/>
        <v>2</v>
      </c>
      <c r="AM19" s="15">
        <f t="shared" si="10"/>
        <v>2</v>
      </c>
      <c r="AN19" s="27">
        <f t="shared" si="11"/>
        <v>2</v>
      </c>
      <c r="AO19" s="31">
        <f t="shared" si="1"/>
        <v>6</v>
      </c>
      <c r="AP19" s="37">
        <f t="shared" si="12"/>
        <v>3</v>
      </c>
      <c r="AQ19" s="15">
        <f t="shared" si="13"/>
        <v>2</v>
      </c>
      <c r="AR19" s="27">
        <f t="shared" si="14"/>
        <v>1</v>
      </c>
      <c r="AS19" s="31">
        <f t="shared" si="2"/>
        <v>6</v>
      </c>
      <c r="AT19" s="37">
        <f t="shared" si="15"/>
        <v>2</v>
      </c>
      <c r="AU19" s="15">
        <f t="shared" si="16"/>
        <v>2</v>
      </c>
      <c r="AV19" s="27">
        <f t="shared" si="17"/>
        <v>2</v>
      </c>
      <c r="AW19" s="31">
        <f t="shared" si="3"/>
        <v>6</v>
      </c>
      <c r="AX19" s="37">
        <f t="shared" si="18"/>
        <v>2</v>
      </c>
      <c r="AY19" s="15">
        <f t="shared" si="19"/>
        <v>2</v>
      </c>
      <c r="AZ19" s="27">
        <f t="shared" si="20"/>
        <v>2</v>
      </c>
      <c r="BA19" s="31">
        <f t="shared" si="4"/>
        <v>6</v>
      </c>
      <c r="BB19" s="38">
        <f t="shared" si="21"/>
        <v>2</v>
      </c>
      <c r="BC19" s="16">
        <f t="shared" si="22"/>
        <v>1</v>
      </c>
      <c r="BD19" s="28">
        <f t="shared" si="23"/>
        <v>0</v>
      </c>
      <c r="BE19" s="32">
        <f t="shared" si="5"/>
        <v>3</v>
      </c>
    </row>
    <row r="20" spans="1:57">
      <c r="A20" s="7">
        <v>8</v>
      </c>
      <c r="B20" s="41" t="s">
        <v>63</v>
      </c>
      <c r="C20" s="22" t="s">
        <v>53</v>
      </c>
      <c r="D20" s="21"/>
      <c r="E20" s="18">
        <v>0.54166666666666663</v>
      </c>
      <c r="F20" s="11" t="s">
        <v>16</v>
      </c>
      <c r="G20" s="19">
        <v>0.75</v>
      </c>
      <c r="H20" s="18"/>
      <c r="I20" s="11" t="s">
        <v>16</v>
      </c>
      <c r="J20" s="19"/>
      <c r="K20" s="18"/>
      <c r="L20" s="11" t="s">
        <v>16</v>
      </c>
      <c r="M20" s="19"/>
      <c r="N20" s="18">
        <v>0.54166666666666663</v>
      </c>
      <c r="O20" s="11" t="s">
        <v>16</v>
      </c>
      <c r="P20" s="19">
        <v>0.75</v>
      </c>
      <c r="Q20" s="18">
        <v>0.54166666666666663</v>
      </c>
      <c r="R20" s="11" t="s">
        <v>16</v>
      </c>
      <c r="S20" s="19">
        <v>0.75</v>
      </c>
      <c r="T20" s="18"/>
      <c r="U20" s="11" t="s">
        <v>16</v>
      </c>
      <c r="V20" s="19"/>
      <c r="W20" s="40">
        <f t="shared" si="24"/>
        <v>12.000000000000004</v>
      </c>
      <c r="X20" s="40">
        <f t="shared" si="25"/>
        <v>48.000000000000014</v>
      </c>
      <c r="AF20" s="17">
        <v>0.75</v>
      </c>
      <c r="AG20" s="17">
        <v>0.79166666666666696</v>
      </c>
      <c r="AH20" s="16">
        <f t="shared" si="6"/>
        <v>3</v>
      </c>
      <c r="AI20" s="16">
        <f t="shared" si="7"/>
        <v>0</v>
      </c>
      <c r="AJ20" s="28">
        <f t="shared" si="8"/>
        <v>0</v>
      </c>
      <c r="AK20" s="32">
        <f t="shared" si="0"/>
        <v>3</v>
      </c>
      <c r="AL20" s="38">
        <f t="shared" si="9"/>
        <v>2</v>
      </c>
      <c r="AM20" s="16">
        <f t="shared" si="10"/>
        <v>0</v>
      </c>
      <c r="AN20" s="28">
        <f t="shared" si="11"/>
        <v>0</v>
      </c>
      <c r="AO20" s="32">
        <f t="shared" si="1"/>
        <v>2</v>
      </c>
      <c r="AP20" s="38">
        <f t="shared" si="12"/>
        <v>3</v>
      </c>
      <c r="AQ20" s="16">
        <f t="shared" si="13"/>
        <v>0</v>
      </c>
      <c r="AR20" s="28">
        <f t="shared" si="14"/>
        <v>0</v>
      </c>
      <c r="AS20" s="32">
        <f t="shared" si="2"/>
        <v>3</v>
      </c>
      <c r="AT20" s="38">
        <f t="shared" si="15"/>
        <v>2</v>
      </c>
      <c r="AU20" s="16">
        <f t="shared" si="16"/>
        <v>0</v>
      </c>
      <c r="AV20" s="28">
        <f t="shared" si="17"/>
        <v>0</v>
      </c>
      <c r="AW20" s="32">
        <f t="shared" si="3"/>
        <v>2</v>
      </c>
      <c r="AX20" s="38">
        <f t="shared" si="18"/>
        <v>2</v>
      </c>
      <c r="AY20" s="16">
        <f t="shared" si="19"/>
        <v>0</v>
      </c>
      <c r="AZ20" s="28">
        <f t="shared" si="20"/>
        <v>0</v>
      </c>
      <c r="BA20" s="32">
        <f t="shared" si="4"/>
        <v>2</v>
      </c>
      <c r="BB20" s="38">
        <f t="shared" si="21"/>
        <v>2</v>
      </c>
      <c r="BC20" s="16">
        <f t="shared" si="22"/>
        <v>0</v>
      </c>
      <c r="BD20" s="28">
        <f t="shared" si="23"/>
        <v>0</v>
      </c>
      <c r="BE20" s="32">
        <f t="shared" si="5"/>
        <v>2</v>
      </c>
    </row>
    <row r="21" spans="1:57" ht="11.5" thickBot="1">
      <c r="A21" s="7">
        <v>9</v>
      </c>
      <c r="B21" s="41" t="s">
        <v>64</v>
      </c>
      <c r="C21" s="22" t="s">
        <v>53</v>
      </c>
      <c r="D21" s="21"/>
      <c r="E21" s="18"/>
      <c r="F21" s="11" t="s">
        <v>16</v>
      </c>
      <c r="G21" s="19"/>
      <c r="H21" s="18">
        <v>0.54166666666666663</v>
      </c>
      <c r="I21" s="11" t="s">
        <v>16</v>
      </c>
      <c r="J21" s="19">
        <v>0.75</v>
      </c>
      <c r="K21" s="18">
        <v>0.54166666666666663</v>
      </c>
      <c r="L21" s="11" t="s">
        <v>16</v>
      </c>
      <c r="M21" s="19">
        <v>0.75</v>
      </c>
      <c r="N21" s="18">
        <v>0.54166666666666663</v>
      </c>
      <c r="O21" s="11" t="s">
        <v>16</v>
      </c>
      <c r="P21" s="19">
        <v>0.75</v>
      </c>
      <c r="Q21" s="18"/>
      <c r="R21" s="11" t="s">
        <v>16</v>
      </c>
      <c r="S21" s="19"/>
      <c r="T21" s="18"/>
      <c r="U21" s="11" t="s">
        <v>16</v>
      </c>
      <c r="V21" s="19"/>
      <c r="W21" s="40">
        <f t="shared" si="24"/>
        <v>12.000000000000004</v>
      </c>
      <c r="X21" s="40">
        <f t="shared" si="25"/>
        <v>48.000000000000014</v>
      </c>
      <c r="AF21" s="17">
        <v>0.79166666666666696</v>
      </c>
      <c r="AG21" s="17">
        <v>0.83333333333333304</v>
      </c>
      <c r="AH21" s="7">
        <f t="shared" si="6"/>
        <v>0</v>
      </c>
      <c r="AI21" s="7">
        <f t="shared" si="7"/>
        <v>0</v>
      </c>
      <c r="AJ21" s="25">
        <f t="shared" si="8"/>
        <v>0</v>
      </c>
      <c r="AK21" s="33">
        <f t="shared" si="0"/>
        <v>0</v>
      </c>
      <c r="AL21" s="35">
        <f t="shared" si="9"/>
        <v>0</v>
      </c>
      <c r="AM21" s="7">
        <f t="shared" si="10"/>
        <v>0</v>
      </c>
      <c r="AN21" s="25">
        <f t="shared" si="11"/>
        <v>0</v>
      </c>
      <c r="AO21" s="33">
        <f t="shared" si="1"/>
        <v>0</v>
      </c>
      <c r="AP21" s="35">
        <f t="shared" si="12"/>
        <v>0</v>
      </c>
      <c r="AQ21" s="7">
        <f t="shared" si="13"/>
        <v>0</v>
      </c>
      <c r="AR21" s="25">
        <f t="shared" si="14"/>
        <v>0</v>
      </c>
      <c r="AS21" s="33">
        <f t="shared" si="2"/>
        <v>0</v>
      </c>
      <c r="AT21" s="35">
        <f t="shared" si="15"/>
        <v>0</v>
      </c>
      <c r="AU21" s="7">
        <f t="shared" si="16"/>
        <v>0</v>
      </c>
      <c r="AV21" s="25">
        <f t="shared" si="17"/>
        <v>0</v>
      </c>
      <c r="AW21" s="33">
        <f t="shared" si="3"/>
        <v>0</v>
      </c>
      <c r="AX21" s="35">
        <f t="shared" si="18"/>
        <v>0</v>
      </c>
      <c r="AY21" s="7">
        <f t="shared" si="19"/>
        <v>0</v>
      </c>
      <c r="AZ21" s="25">
        <f t="shared" si="20"/>
        <v>0</v>
      </c>
      <c r="BA21" s="33">
        <f t="shared" si="4"/>
        <v>0</v>
      </c>
      <c r="BB21" s="35">
        <f t="shared" si="21"/>
        <v>0</v>
      </c>
      <c r="BC21" s="7">
        <f t="shared" si="22"/>
        <v>0</v>
      </c>
      <c r="BD21" s="25">
        <f t="shared" si="23"/>
        <v>0</v>
      </c>
      <c r="BE21" s="33">
        <f t="shared" si="5"/>
        <v>0</v>
      </c>
    </row>
    <row r="22" spans="1:57">
      <c r="A22" s="7">
        <v>10</v>
      </c>
      <c r="B22" s="41"/>
      <c r="C22" s="22"/>
      <c r="D22" s="21"/>
      <c r="E22" s="18"/>
      <c r="F22" s="11" t="s">
        <v>16</v>
      </c>
      <c r="G22" s="19"/>
      <c r="H22" s="18"/>
      <c r="I22" s="11" t="s">
        <v>16</v>
      </c>
      <c r="J22" s="19"/>
      <c r="K22" s="18"/>
      <c r="L22" s="11" t="s">
        <v>16</v>
      </c>
      <c r="M22" s="19"/>
      <c r="N22" s="18"/>
      <c r="O22" s="11" t="s">
        <v>16</v>
      </c>
      <c r="P22" s="19"/>
      <c r="Q22" s="18"/>
      <c r="R22" s="11" t="s">
        <v>16</v>
      </c>
      <c r="S22" s="19"/>
      <c r="T22" s="18"/>
      <c r="U22" s="11" t="s">
        <v>16</v>
      </c>
      <c r="V22" s="19"/>
      <c r="W22" s="40">
        <f t="shared" si="24"/>
        <v>0</v>
      </c>
      <c r="X22" s="40">
        <f t="shared" si="25"/>
        <v>0</v>
      </c>
    </row>
    <row r="23" spans="1:57">
      <c r="A23" s="7">
        <v>11</v>
      </c>
      <c r="B23" s="41"/>
      <c r="C23" s="22"/>
      <c r="D23" s="21"/>
      <c r="E23" s="18"/>
      <c r="F23" s="11" t="s">
        <v>16</v>
      </c>
      <c r="G23" s="19"/>
      <c r="H23" s="18"/>
      <c r="I23" s="11" t="s">
        <v>16</v>
      </c>
      <c r="J23" s="19"/>
      <c r="K23" s="18"/>
      <c r="L23" s="11" t="s">
        <v>16</v>
      </c>
      <c r="M23" s="19"/>
      <c r="N23" s="18"/>
      <c r="O23" s="11" t="s">
        <v>16</v>
      </c>
      <c r="P23" s="19"/>
      <c r="Q23" s="18"/>
      <c r="R23" s="11" t="s">
        <v>16</v>
      </c>
      <c r="S23" s="19"/>
      <c r="T23" s="18"/>
      <c r="U23" s="11" t="s">
        <v>16</v>
      </c>
      <c r="V23" s="19"/>
      <c r="W23" s="40">
        <f t="shared" si="24"/>
        <v>0</v>
      </c>
      <c r="X23" s="40">
        <f t="shared" si="25"/>
        <v>0</v>
      </c>
    </row>
    <row r="24" spans="1:57">
      <c r="A24" s="7">
        <v>12</v>
      </c>
      <c r="B24" s="41"/>
      <c r="C24" s="22"/>
      <c r="D24" s="21"/>
      <c r="E24" s="18"/>
      <c r="F24" s="11" t="s">
        <v>16</v>
      </c>
      <c r="G24" s="19"/>
      <c r="H24" s="18"/>
      <c r="I24" s="11" t="s">
        <v>16</v>
      </c>
      <c r="J24" s="19"/>
      <c r="K24" s="18"/>
      <c r="L24" s="11" t="s">
        <v>16</v>
      </c>
      <c r="M24" s="19"/>
      <c r="N24" s="18"/>
      <c r="O24" s="11" t="s">
        <v>16</v>
      </c>
      <c r="P24" s="19"/>
      <c r="Q24" s="18"/>
      <c r="R24" s="11" t="s">
        <v>16</v>
      </c>
      <c r="S24" s="19"/>
      <c r="T24" s="18"/>
      <c r="U24" s="11" t="s">
        <v>16</v>
      </c>
      <c r="V24" s="19"/>
      <c r="W24" s="40">
        <f t="shared" si="24"/>
        <v>0</v>
      </c>
      <c r="X24" s="40">
        <f t="shared" si="25"/>
        <v>0</v>
      </c>
    </row>
    <row r="25" spans="1:57">
      <c r="A25" s="7">
        <v>13</v>
      </c>
      <c r="B25" s="41"/>
      <c r="C25" s="22"/>
      <c r="D25" s="21"/>
      <c r="E25" s="18"/>
      <c r="F25" s="11" t="s">
        <v>16</v>
      </c>
      <c r="G25" s="19"/>
      <c r="H25" s="18"/>
      <c r="I25" s="11" t="s">
        <v>16</v>
      </c>
      <c r="J25" s="19"/>
      <c r="K25" s="18"/>
      <c r="L25" s="11" t="s">
        <v>16</v>
      </c>
      <c r="M25" s="19"/>
      <c r="N25" s="18"/>
      <c r="O25" s="11" t="s">
        <v>16</v>
      </c>
      <c r="P25" s="19"/>
      <c r="Q25" s="18"/>
      <c r="R25" s="11" t="s">
        <v>16</v>
      </c>
      <c r="S25" s="19"/>
      <c r="T25" s="18"/>
      <c r="U25" s="11" t="s">
        <v>16</v>
      </c>
      <c r="V25" s="19"/>
      <c r="W25" s="40">
        <f t="shared" si="24"/>
        <v>0</v>
      </c>
      <c r="X25" s="40">
        <f t="shared" si="25"/>
        <v>0</v>
      </c>
    </row>
    <row r="26" spans="1:57">
      <c r="A26" s="7">
        <v>14</v>
      </c>
      <c r="B26" s="41"/>
      <c r="C26" s="22"/>
      <c r="D26" s="21"/>
      <c r="E26" s="18"/>
      <c r="F26" s="11" t="s">
        <v>16</v>
      </c>
      <c r="G26" s="19"/>
      <c r="H26" s="18"/>
      <c r="I26" s="11" t="s">
        <v>16</v>
      </c>
      <c r="J26" s="19"/>
      <c r="K26" s="18"/>
      <c r="L26" s="11" t="s">
        <v>16</v>
      </c>
      <c r="M26" s="19"/>
      <c r="N26" s="18"/>
      <c r="O26" s="11" t="s">
        <v>16</v>
      </c>
      <c r="P26" s="19"/>
      <c r="Q26" s="18"/>
      <c r="R26" s="11" t="s">
        <v>16</v>
      </c>
      <c r="S26" s="19"/>
      <c r="T26" s="18"/>
      <c r="U26" s="11" t="s">
        <v>16</v>
      </c>
      <c r="V26" s="19"/>
      <c r="W26" s="40">
        <f t="shared" si="24"/>
        <v>0</v>
      </c>
      <c r="X26" s="40">
        <f t="shared" si="25"/>
        <v>0</v>
      </c>
    </row>
    <row r="27" spans="1:57">
      <c r="A27" s="7">
        <v>15</v>
      </c>
      <c r="B27" s="41"/>
      <c r="C27" s="22"/>
      <c r="D27" s="21"/>
      <c r="E27" s="18"/>
      <c r="F27" s="11" t="s">
        <v>16</v>
      </c>
      <c r="G27" s="19"/>
      <c r="H27" s="18"/>
      <c r="I27" s="11" t="s">
        <v>16</v>
      </c>
      <c r="J27" s="19"/>
      <c r="K27" s="18"/>
      <c r="L27" s="11" t="s">
        <v>16</v>
      </c>
      <c r="M27" s="19"/>
      <c r="N27" s="18"/>
      <c r="O27" s="11" t="s">
        <v>16</v>
      </c>
      <c r="P27" s="19"/>
      <c r="Q27" s="18"/>
      <c r="R27" s="11" t="s">
        <v>16</v>
      </c>
      <c r="S27" s="19"/>
      <c r="T27" s="18"/>
      <c r="U27" s="11" t="s">
        <v>16</v>
      </c>
      <c r="V27" s="19"/>
      <c r="W27" s="40">
        <f t="shared" si="24"/>
        <v>0</v>
      </c>
      <c r="X27" s="40">
        <f t="shared" si="25"/>
        <v>0</v>
      </c>
    </row>
    <row r="28" spans="1:57">
      <c r="A28" s="7">
        <v>16</v>
      </c>
      <c r="B28" s="41"/>
      <c r="C28" s="22"/>
      <c r="D28" s="21"/>
      <c r="E28" s="18"/>
      <c r="F28" s="11" t="s">
        <v>16</v>
      </c>
      <c r="G28" s="19"/>
      <c r="H28" s="18"/>
      <c r="I28" s="11" t="s">
        <v>16</v>
      </c>
      <c r="J28" s="19"/>
      <c r="K28" s="18"/>
      <c r="L28" s="11" t="s">
        <v>16</v>
      </c>
      <c r="M28" s="19"/>
      <c r="N28" s="18"/>
      <c r="O28" s="11" t="s">
        <v>16</v>
      </c>
      <c r="P28" s="19"/>
      <c r="Q28" s="18"/>
      <c r="R28" s="11" t="s">
        <v>16</v>
      </c>
      <c r="S28" s="19"/>
      <c r="T28" s="18"/>
      <c r="U28" s="11" t="s">
        <v>16</v>
      </c>
      <c r="V28" s="19"/>
      <c r="W28" s="40">
        <f t="shared" si="24"/>
        <v>0</v>
      </c>
      <c r="X28" s="40">
        <f t="shared" si="25"/>
        <v>0</v>
      </c>
    </row>
    <row r="29" spans="1:57">
      <c r="A29" s="7">
        <v>17</v>
      </c>
      <c r="B29" s="41"/>
      <c r="C29" s="22"/>
      <c r="D29" s="21"/>
      <c r="E29" s="18"/>
      <c r="F29" s="11" t="s">
        <v>16</v>
      </c>
      <c r="G29" s="19"/>
      <c r="H29" s="18"/>
      <c r="I29" s="11" t="s">
        <v>16</v>
      </c>
      <c r="J29" s="19"/>
      <c r="K29" s="18"/>
      <c r="L29" s="11" t="s">
        <v>16</v>
      </c>
      <c r="M29" s="19"/>
      <c r="N29" s="18"/>
      <c r="O29" s="11" t="s">
        <v>16</v>
      </c>
      <c r="P29" s="19"/>
      <c r="Q29" s="18"/>
      <c r="R29" s="11" t="s">
        <v>16</v>
      </c>
      <c r="S29" s="19"/>
      <c r="T29" s="18"/>
      <c r="U29" s="11" t="s">
        <v>16</v>
      </c>
      <c r="V29" s="19"/>
      <c r="W29" s="40">
        <f t="shared" si="24"/>
        <v>0</v>
      </c>
      <c r="X29" s="40">
        <f t="shared" si="25"/>
        <v>0</v>
      </c>
    </row>
    <row r="30" spans="1:57">
      <c r="A30" s="7">
        <v>18</v>
      </c>
      <c r="B30" s="41"/>
      <c r="C30" s="22"/>
      <c r="D30" s="21"/>
      <c r="E30" s="18"/>
      <c r="F30" s="11" t="s">
        <v>16</v>
      </c>
      <c r="G30" s="19"/>
      <c r="H30" s="18"/>
      <c r="I30" s="11" t="s">
        <v>16</v>
      </c>
      <c r="J30" s="19"/>
      <c r="K30" s="18"/>
      <c r="L30" s="11" t="s">
        <v>16</v>
      </c>
      <c r="M30" s="19"/>
      <c r="N30" s="18"/>
      <c r="O30" s="11" t="s">
        <v>16</v>
      </c>
      <c r="P30" s="19"/>
      <c r="Q30" s="18"/>
      <c r="R30" s="11" t="s">
        <v>16</v>
      </c>
      <c r="S30" s="19"/>
      <c r="T30" s="18"/>
      <c r="U30" s="11" t="s">
        <v>16</v>
      </c>
      <c r="V30" s="19"/>
      <c r="W30" s="40">
        <f t="shared" si="24"/>
        <v>0</v>
      </c>
      <c r="X30" s="40">
        <f t="shared" si="25"/>
        <v>0</v>
      </c>
    </row>
    <row r="31" spans="1:57" ht="11.5" thickBot="1">
      <c r="A31" s="7">
        <v>19</v>
      </c>
      <c r="B31" s="41"/>
      <c r="C31" s="22"/>
      <c r="D31" s="21"/>
      <c r="E31" s="18"/>
      <c r="F31" s="11" t="s">
        <v>16</v>
      </c>
      <c r="G31" s="19"/>
      <c r="H31" s="18"/>
      <c r="I31" s="11" t="s">
        <v>16</v>
      </c>
      <c r="J31" s="19"/>
      <c r="K31" s="18"/>
      <c r="L31" s="11" t="s">
        <v>16</v>
      </c>
      <c r="M31" s="19"/>
      <c r="N31" s="18"/>
      <c r="O31" s="11" t="s">
        <v>16</v>
      </c>
      <c r="P31" s="19"/>
      <c r="Q31" s="18"/>
      <c r="R31" s="11" t="s">
        <v>16</v>
      </c>
      <c r="S31" s="19"/>
      <c r="T31" s="18"/>
      <c r="U31" s="11" t="s">
        <v>16</v>
      </c>
      <c r="V31" s="19"/>
      <c r="W31" s="40">
        <f t="shared" si="24"/>
        <v>0</v>
      </c>
      <c r="X31" s="40">
        <f t="shared" si="25"/>
        <v>0</v>
      </c>
      <c r="AF31" s="75" t="s">
        <v>42</v>
      </c>
      <c r="AG31" s="76"/>
      <c r="AH31" s="70" t="s">
        <v>10</v>
      </c>
      <c r="AI31" s="70"/>
      <c r="AJ31" s="70"/>
      <c r="AK31" s="71"/>
      <c r="AL31" s="70" t="s">
        <v>11</v>
      </c>
      <c r="AM31" s="70"/>
      <c r="AN31" s="70"/>
      <c r="AO31" s="71"/>
      <c r="AP31" s="70" t="s">
        <v>12</v>
      </c>
      <c r="AQ31" s="70"/>
      <c r="AR31" s="70"/>
      <c r="AS31" s="71"/>
      <c r="AT31" s="70" t="s">
        <v>13</v>
      </c>
      <c r="AU31" s="70"/>
      <c r="AV31" s="70"/>
      <c r="AW31" s="71"/>
      <c r="AX31" s="70" t="s">
        <v>14</v>
      </c>
      <c r="AY31" s="70"/>
      <c r="AZ31" s="70"/>
      <c r="BA31" s="71"/>
      <c r="BB31" s="70" t="s">
        <v>15</v>
      </c>
      <c r="BC31" s="70"/>
      <c r="BD31" s="70"/>
      <c r="BE31" s="71"/>
    </row>
    <row r="32" spans="1:57">
      <c r="A32" s="7">
        <v>20</v>
      </c>
      <c r="B32" s="41"/>
      <c r="C32" s="22"/>
      <c r="D32" s="21"/>
      <c r="E32" s="18"/>
      <c r="F32" s="11" t="s">
        <v>16</v>
      </c>
      <c r="G32" s="19"/>
      <c r="H32" s="18"/>
      <c r="I32" s="11" t="s">
        <v>16</v>
      </c>
      <c r="J32" s="19"/>
      <c r="K32" s="18"/>
      <c r="L32" s="11" t="s">
        <v>16</v>
      </c>
      <c r="M32" s="19"/>
      <c r="N32" s="18"/>
      <c r="O32" s="11" t="s">
        <v>16</v>
      </c>
      <c r="P32" s="19"/>
      <c r="Q32" s="18"/>
      <c r="R32" s="11" t="s">
        <v>16</v>
      </c>
      <c r="S32" s="19"/>
      <c r="T32" s="18"/>
      <c r="U32" s="11" t="s">
        <v>16</v>
      </c>
      <c r="V32" s="19"/>
      <c r="W32" s="40">
        <f t="shared" si="24"/>
        <v>0</v>
      </c>
      <c r="X32" s="40">
        <f t="shared" si="25"/>
        <v>0</v>
      </c>
      <c r="AF32" s="77"/>
      <c r="AG32" s="78"/>
      <c r="AH32" s="71" t="s">
        <v>5</v>
      </c>
      <c r="AI32" s="70" t="s">
        <v>6</v>
      </c>
      <c r="AJ32" s="96"/>
      <c r="AK32" s="97" t="s">
        <v>7</v>
      </c>
      <c r="AL32" s="99" t="s">
        <v>5</v>
      </c>
      <c r="AM32" s="70" t="s">
        <v>6</v>
      </c>
      <c r="AN32" s="96"/>
      <c r="AO32" s="97" t="s">
        <v>7</v>
      </c>
      <c r="AP32" s="99" t="s">
        <v>5</v>
      </c>
      <c r="AQ32" s="70" t="s">
        <v>6</v>
      </c>
      <c r="AR32" s="96"/>
      <c r="AS32" s="97" t="s">
        <v>7</v>
      </c>
      <c r="AT32" s="99" t="s">
        <v>5</v>
      </c>
      <c r="AU32" s="70" t="s">
        <v>6</v>
      </c>
      <c r="AV32" s="96"/>
      <c r="AW32" s="97" t="s">
        <v>7</v>
      </c>
      <c r="AX32" s="99" t="s">
        <v>5</v>
      </c>
      <c r="AY32" s="70" t="s">
        <v>6</v>
      </c>
      <c r="AZ32" s="96"/>
      <c r="BA32" s="97" t="s">
        <v>7</v>
      </c>
      <c r="BB32" s="99" t="s">
        <v>5</v>
      </c>
      <c r="BC32" s="70" t="s">
        <v>6</v>
      </c>
      <c r="BD32" s="96"/>
      <c r="BE32" s="97" t="s">
        <v>7</v>
      </c>
    </row>
    <row r="33" spans="23:57">
      <c r="AF33" s="79"/>
      <c r="AG33" s="80"/>
      <c r="AH33" s="95"/>
      <c r="AI33" s="20" t="s">
        <v>43</v>
      </c>
      <c r="AJ33" s="24" t="s">
        <v>44</v>
      </c>
      <c r="AK33" s="98"/>
      <c r="AL33" s="100"/>
      <c r="AM33" s="20" t="s">
        <v>43</v>
      </c>
      <c r="AN33" s="24" t="s">
        <v>44</v>
      </c>
      <c r="AO33" s="98"/>
      <c r="AP33" s="100"/>
      <c r="AQ33" s="20" t="s">
        <v>43</v>
      </c>
      <c r="AR33" s="24" t="s">
        <v>44</v>
      </c>
      <c r="AS33" s="98"/>
      <c r="AT33" s="100"/>
      <c r="AU33" s="20" t="s">
        <v>43</v>
      </c>
      <c r="AV33" s="24" t="s">
        <v>44</v>
      </c>
      <c r="AW33" s="98"/>
      <c r="AX33" s="100"/>
      <c r="AY33" s="20" t="s">
        <v>43</v>
      </c>
      <c r="AZ33" s="24" t="s">
        <v>44</v>
      </c>
      <c r="BA33" s="98"/>
      <c r="BB33" s="100"/>
      <c r="BC33" s="20" t="s">
        <v>43</v>
      </c>
      <c r="BD33" s="24" t="s">
        <v>44</v>
      </c>
      <c r="BE33" s="98"/>
    </row>
    <row r="34" spans="23:57">
      <c r="AF34" s="17">
        <v>0.29166666666666669</v>
      </c>
      <c r="AG34" s="17">
        <v>0.33333333333333331</v>
      </c>
      <c r="AH34" s="7">
        <v>0</v>
      </c>
      <c r="AI34" s="7">
        <v>0</v>
      </c>
      <c r="AJ34" s="25">
        <v>0</v>
      </c>
      <c r="AK34" s="29">
        <v>0</v>
      </c>
      <c r="AL34" s="7">
        <v>0</v>
      </c>
      <c r="AM34" s="7">
        <v>0</v>
      </c>
      <c r="AN34" s="25">
        <v>0</v>
      </c>
      <c r="AO34" s="29">
        <v>0</v>
      </c>
      <c r="AP34" s="7">
        <v>0</v>
      </c>
      <c r="AQ34" s="7">
        <v>0</v>
      </c>
      <c r="AR34" s="25">
        <v>0</v>
      </c>
      <c r="AS34" s="29">
        <v>0</v>
      </c>
      <c r="AT34" s="7">
        <v>0</v>
      </c>
      <c r="AU34" s="7">
        <v>0</v>
      </c>
      <c r="AV34" s="25">
        <v>0</v>
      </c>
      <c r="AW34" s="29">
        <v>0</v>
      </c>
      <c r="AX34" s="7">
        <v>0</v>
      </c>
      <c r="AY34" s="7">
        <v>0</v>
      </c>
      <c r="AZ34" s="25">
        <v>0</v>
      </c>
      <c r="BA34" s="29">
        <v>0</v>
      </c>
      <c r="BB34" s="7">
        <v>0</v>
      </c>
      <c r="BC34" s="7">
        <v>0</v>
      </c>
      <c r="BD34" s="25">
        <v>0</v>
      </c>
      <c r="BE34" s="29">
        <v>0</v>
      </c>
    </row>
    <row r="35" spans="23:57">
      <c r="AF35" s="17">
        <v>0.33333333333333331</v>
      </c>
      <c r="AG35" s="17">
        <v>0.375</v>
      </c>
      <c r="AH35" s="23">
        <v>0</v>
      </c>
      <c r="AI35" s="23">
        <v>0</v>
      </c>
      <c r="AJ35" s="23">
        <v>0</v>
      </c>
      <c r="AK35" s="30">
        <v>0</v>
      </c>
      <c r="AL35" s="23">
        <v>0</v>
      </c>
      <c r="AM35" s="23">
        <v>0</v>
      </c>
      <c r="AN35" s="23">
        <v>0</v>
      </c>
      <c r="AO35" s="30">
        <v>0</v>
      </c>
      <c r="AP35" s="23">
        <v>0</v>
      </c>
      <c r="AQ35" s="23">
        <v>0</v>
      </c>
      <c r="AR35" s="23">
        <v>0</v>
      </c>
      <c r="AS35" s="30">
        <v>0</v>
      </c>
      <c r="AT35" s="23">
        <v>0</v>
      </c>
      <c r="AU35" s="23">
        <v>0</v>
      </c>
      <c r="AV35" s="23">
        <v>0</v>
      </c>
      <c r="AW35" s="30">
        <v>0</v>
      </c>
      <c r="AX35" s="23">
        <v>0</v>
      </c>
      <c r="AY35" s="23">
        <v>0</v>
      </c>
      <c r="AZ35" s="23">
        <v>0</v>
      </c>
      <c r="BA35" s="30">
        <v>0</v>
      </c>
      <c r="BB35" s="23">
        <v>0</v>
      </c>
      <c r="BC35" s="23">
        <v>0</v>
      </c>
      <c r="BD35" s="23">
        <v>0</v>
      </c>
      <c r="BE35" s="30">
        <v>0</v>
      </c>
    </row>
    <row r="36" spans="23:57">
      <c r="AF36" s="17">
        <v>0.375</v>
      </c>
      <c r="AG36" s="17">
        <v>0.41666666666666702</v>
      </c>
      <c r="AH36" s="23">
        <v>1</v>
      </c>
      <c r="AI36" s="23">
        <v>0</v>
      </c>
      <c r="AJ36" s="23">
        <v>0</v>
      </c>
      <c r="AK36" s="30">
        <v>1</v>
      </c>
      <c r="AL36" s="23">
        <v>1</v>
      </c>
      <c r="AM36" s="23">
        <v>0</v>
      </c>
      <c r="AN36" s="23">
        <v>0</v>
      </c>
      <c r="AO36" s="30">
        <v>1</v>
      </c>
      <c r="AP36" s="23">
        <v>1</v>
      </c>
      <c r="AQ36" s="23">
        <v>0</v>
      </c>
      <c r="AR36" s="23">
        <v>0</v>
      </c>
      <c r="AS36" s="30">
        <v>1</v>
      </c>
      <c r="AT36" s="23">
        <v>1</v>
      </c>
      <c r="AU36" s="23">
        <v>0</v>
      </c>
      <c r="AV36" s="23">
        <v>0</v>
      </c>
      <c r="AW36" s="30">
        <v>1</v>
      </c>
      <c r="AX36" s="23">
        <v>1</v>
      </c>
      <c r="AY36" s="23">
        <v>0</v>
      </c>
      <c r="AZ36" s="23">
        <v>0</v>
      </c>
      <c r="BA36" s="30">
        <v>1</v>
      </c>
      <c r="BB36" s="23">
        <v>1</v>
      </c>
      <c r="BC36" s="23">
        <v>0</v>
      </c>
      <c r="BD36" s="23">
        <v>0</v>
      </c>
      <c r="BE36" s="30">
        <v>1</v>
      </c>
    </row>
    <row r="37" spans="23:57" ht="22" customHeight="1">
      <c r="AF37" s="17">
        <v>0.41666666666666669</v>
      </c>
      <c r="AG37" s="17">
        <v>0.45833333333333331</v>
      </c>
      <c r="AH37" s="23">
        <v>1</v>
      </c>
      <c r="AI37" s="23">
        <v>0</v>
      </c>
      <c r="AJ37" s="23">
        <v>0</v>
      </c>
      <c r="AK37" s="30">
        <v>1</v>
      </c>
      <c r="AL37" s="23">
        <v>1</v>
      </c>
      <c r="AM37" s="23">
        <v>0</v>
      </c>
      <c r="AN37" s="23">
        <v>0</v>
      </c>
      <c r="AO37" s="30">
        <v>1</v>
      </c>
      <c r="AP37" s="23">
        <v>1</v>
      </c>
      <c r="AQ37" s="23">
        <v>0</v>
      </c>
      <c r="AR37" s="23">
        <v>0</v>
      </c>
      <c r="AS37" s="30">
        <v>1</v>
      </c>
      <c r="AT37" s="23">
        <v>1</v>
      </c>
      <c r="AU37" s="23">
        <v>0</v>
      </c>
      <c r="AV37" s="23">
        <v>0</v>
      </c>
      <c r="AW37" s="30">
        <v>1</v>
      </c>
      <c r="AX37" s="23">
        <v>1</v>
      </c>
      <c r="AY37" s="23">
        <v>0</v>
      </c>
      <c r="AZ37" s="23">
        <v>0</v>
      </c>
      <c r="BA37" s="30">
        <v>1</v>
      </c>
      <c r="BB37" s="23">
        <v>1</v>
      </c>
      <c r="BC37" s="23">
        <v>0</v>
      </c>
      <c r="BD37" s="23">
        <v>0</v>
      </c>
      <c r="BE37" s="30">
        <v>1</v>
      </c>
    </row>
    <row r="38" spans="23:57" ht="22" customHeight="1">
      <c r="AF38" s="17">
        <v>0.45833333333333298</v>
      </c>
      <c r="AG38" s="17">
        <v>0.5</v>
      </c>
      <c r="AH38" s="23">
        <v>1</v>
      </c>
      <c r="AI38" s="23">
        <v>0</v>
      </c>
      <c r="AJ38" s="23">
        <v>0</v>
      </c>
      <c r="AK38" s="30">
        <v>1</v>
      </c>
      <c r="AL38" s="23">
        <v>1</v>
      </c>
      <c r="AM38" s="23">
        <v>0</v>
      </c>
      <c r="AN38" s="23">
        <v>0</v>
      </c>
      <c r="AO38" s="30">
        <v>1</v>
      </c>
      <c r="AP38" s="23">
        <v>1</v>
      </c>
      <c r="AQ38" s="23">
        <v>0</v>
      </c>
      <c r="AR38" s="23">
        <v>0</v>
      </c>
      <c r="AS38" s="30">
        <v>1</v>
      </c>
      <c r="AT38" s="23">
        <v>1</v>
      </c>
      <c r="AU38" s="23">
        <v>0</v>
      </c>
      <c r="AV38" s="23">
        <v>0</v>
      </c>
      <c r="AW38" s="30">
        <v>1</v>
      </c>
      <c r="AX38" s="23">
        <v>1</v>
      </c>
      <c r="AY38" s="23">
        <v>0</v>
      </c>
      <c r="AZ38" s="23">
        <v>0</v>
      </c>
      <c r="BA38" s="30">
        <v>1</v>
      </c>
      <c r="BB38" s="23">
        <v>1</v>
      </c>
      <c r="BC38" s="23">
        <v>0</v>
      </c>
      <c r="BD38" s="23">
        <v>0</v>
      </c>
      <c r="BE38" s="30">
        <v>1</v>
      </c>
    </row>
    <row r="39" spans="23:57">
      <c r="AF39" s="17">
        <v>0.5</v>
      </c>
      <c r="AG39" s="17">
        <v>0.54166666666666596</v>
      </c>
      <c r="AH39" s="23">
        <v>1</v>
      </c>
      <c r="AI39" s="23">
        <v>0</v>
      </c>
      <c r="AJ39" s="23">
        <v>0</v>
      </c>
      <c r="AK39" s="30">
        <v>1</v>
      </c>
      <c r="AL39" s="23">
        <v>1</v>
      </c>
      <c r="AM39" s="23">
        <v>0</v>
      </c>
      <c r="AN39" s="23">
        <v>0</v>
      </c>
      <c r="AO39" s="30">
        <v>1</v>
      </c>
      <c r="AP39" s="23">
        <v>1</v>
      </c>
      <c r="AQ39" s="23">
        <v>0</v>
      </c>
      <c r="AR39" s="23">
        <v>0</v>
      </c>
      <c r="AS39" s="30">
        <v>1</v>
      </c>
      <c r="AT39" s="23">
        <v>1</v>
      </c>
      <c r="AU39" s="23">
        <v>0</v>
      </c>
      <c r="AV39" s="23">
        <v>0</v>
      </c>
      <c r="AW39" s="30">
        <v>1</v>
      </c>
      <c r="AX39" s="23">
        <v>1</v>
      </c>
      <c r="AY39" s="23">
        <v>0</v>
      </c>
      <c r="AZ39" s="23">
        <v>0</v>
      </c>
      <c r="BA39" s="30">
        <v>1</v>
      </c>
      <c r="BB39" s="23">
        <v>1</v>
      </c>
      <c r="BC39" s="23">
        <v>0</v>
      </c>
      <c r="BD39" s="23">
        <v>0</v>
      </c>
      <c r="BE39" s="30">
        <v>1</v>
      </c>
    </row>
    <row r="40" spans="23:57" ht="11.5" customHeight="1">
      <c r="W40" s="72" t="s">
        <v>55</v>
      </c>
      <c r="X40" s="72" t="s">
        <v>56</v>
      </c>
      <c r="AF40" s="17">
        <v>0.54166666666666596</v>
      </c>
      <c r="AG40" s="17">
        <v>0.58333333333333304</v>
      </c>
      <c r="AH40" s="15">
        <v>2</v>
      </c>
      <c r="AI40" s="15">
        <v>2</v>
      </c>
      <c r="AJ40" s="15">
        <v>0</v>
      </c>
      <c r="AK40" s="31">
        <v>4</v>
      </c>
      <c r="AL40" s="15">
        <v>2</v>
      </c>
      <c r="AM40" s="15">
        <v>2</v>
      </c>
      <c r="AN40" s="15">
        <v>0</v>
      </c>
      <c r="AO40" s="31">
        <v>4</v>
      </c>
      <c r="AP40" s="15">
        <v>2</v>
      </c>
      <c r="AQ40" s="15">
        <v>2</v>
      </c>
      <c r="AR40" s="15">
        <v>0</v>
      </c>
      <c r="AS40" s="31">
        <v>4</v>
      </c>
      <c r="AT40" s="15">
        <v>2</v>
      </c>
      <c r="AU40" s="15">
        <v>2</v>
      </c>
      <c r="AV40" s="15">
        <v>0</v>
      </c>
      <c r="AW40" s="31">
        <v>4</v>
      </c>
      <c r="AX40" s="15">
        <v>2</v>
      </c>
      <c r="AY40" s="15">
        <v>2</v>
      </c>
      <c r="AZ40" s="15">
        <v>0</v>
      </c>
      <c r="BA40" s="31">
        <v>4</v>
      </c>
      <c r="BB40" s="37">
        <v>1</v>
      </c>
      <c r="BC40" s="15">
        <v>1</v>
      </c>
      <c r="BD40" s="27">
        <v>0</v>
      </c>
      <c r="BE40" s="31">
        <v>2</v>
      </c>
    </row>
    <row r="41" spans="23:57">
      <c r="W41" s="73"/>
      <c r="X41" s="73"/>
      <c r="AF41" s="17">
        <v>0.58333333333333304</v>
      </c>
      <c r="AG41" s="17">
        <v>0.625</v>
      </c>
      <c r="AH41" s="15">
        <v>2</v>
      </c>
      <c r="AI41" s="15">
        <v>2</v>
      </c>
      <c r="AJ41" s="15">
        <v>0</v>
      </c>
      <c r="AK41" s="31">
        <v>4</v>
      </c>
      <c r="AL41" s="15">
        <v>2</v>
      </c>
      <c r="AM41" s="15">
        <v>2</v>
      </c>
      <c r="AN41" s="15">
        <v>0</v>
      </c>
      <c r="AO41" s="31">
        <v>4</v>
      </c>
      <c r="AP41" s="15">
        <v>2</v>
      </c>
      <c r="AQ41" s="15">
        <v>2</v>
      </c>
      <c r="AR41" s="15">
        <v>0</v>
      </c>
      <c r="AS41" s="31">
        <v>4</v>
      </c>
      <c r="AT41" s="15">
        <v>2</v>
      </c>
      <c r="AU41" s="15">
        <v>2</v>
      </c>
      <c r="AV41" s="15">
        <v>0</v>
      </c>
      <c r="AW41" s="31">
        <v>4</v>
      </c>
      <c r="AX41" s="15">
        <v>2</v>
      </c>
      <c r="AY41" s="15">
        <v>2</v>
      </c>
      <c r="AZ41" s="15">
        <v>0</v>
      </c>
      <c r="BA41" s="31">
        <v>4</v>
      </c>
      <c r="BB41" s="37">
        <v>1</v>
      </c>
      <c r="BC41" s="15">
        <v>1</v>
      </c>
      <c r="BD41" s="27">
        <v>0</v>
      </c>
      <c r="BE41" s="31">
        <v>2</v>
      </c>
    </row>
    <row r="42" spans="23:57">
      <c r="W42" s="40" t="e">
        <f>((#REF!-#REF!)+(#REF!-#REF!)+(#REF!-#REF!)+(#REF!-#REF!)+(#REF!-#REF!)+(#REF!-#REF!))*24-COUNTA(#REF!,#REF!,#REF!,#REF!,#REF!,#REF!)*1</f>
        <v>#REF!</v>
      </c>
      <c r="X42" s="40" t="e">
        <f>W42*4</f>
        <v>#REF!</v>
      </c>
      <c r="AF42" s="17">
        <v>0.625</v>
      </c>
      <c r="AG42" s="17">
        <v>0.66666666666666596</v>
      </c>
      <c r="AH42" s="15">
        <v>2</v>
      </c>
      <c r="AI42" s="15">
        <v>2</v>
      </c>
      <c r="AJ42" s="15">
        <v>0</v>
      </c>
      <c r="AK42" s="31">
        <v>4</v>
      </c>
      <c r="AL42" s="15">
        <v>2</v>
      </c>
      <c r="AM42" s="15">
        <v>2</v>
      </c>
      <c r="AN42" s="15">
        <v>0</v>
      </c>
      <c r="AO42" s="31">
        <v>4</v>
      </c>
      <c r="AP42" s="15">
        <v>2</v>
      </c>
      <c r="AQ42" s="15">
        <v>2</v>
      </c>
      <c r="AR42" s="15">
        <v>0</v>
      </c>
      <c r="AS42" s="31">
        <v>4</v>
      </c>
      <c r="AT42" s="15">
        <v>2</v>
      </c>
      <c r="AU42" s="15">
        <v>2</v>
      </c>
      <c r="AV42" s="15">
        <v>0</v>
      </c>
      <c r="AW42" s="31">
        <v>4</v>
      </c>
      <c r="AX42" s="15">
        <v>2</v>
      </c>
      <c r="AY42" s="15">
        <v>2</v>
      </c>
      <c r="AZ42" s="15">
        <v>0</v>
      </c>
      <c r="BA42" s="31">
        <v>4</v>
      </c>
      <c r="BB42" s="37">
        <v>1</v>
      </c>
      <c r="BC42" s="15">
        <v>1</v>
      </c>
      <c r="BD42" s="27">
        <v>0</v>
      </c>
      <c r="BE42" s="31">
        <v>2</v>
      </c>
    </row>
    <row r="43" spans="23:57">
      <c r="W43" s="40" t="e">
        <f>((#REF!-#REF!)+(#REF!-#REF!)+(#REF!-#REF!)+(#REF!-#REF!)+(#REF!-#REF!)+(#REF!-#REF!))*24-COUNTA(#REF!,#REF!,#REF!,#REF!,#REF!,#REF!)*1</f>
        <v>#REF!</v>
      </c>
      <c r="X43" s="40" t="e">
        <f t="shared" ref="X43:X56" si="26">W43*4</f>
        <v>#REF!</v>
      </c>
      <c r="AF43" s="17">
        <v>0.66666666666666596</v>
      </c>
      <c r="AG43" s="17">
        <v>0.70833333333333304</v>
      </c>
      <c r="AH43" s="15">
        <v>2</v>
      </c>
      <c r="AI43" s="15">
        <v>2</v>
      </c>
      <c r="AJ43" s="15">
        <v>0</v>
      </c>
      <c r="AK43" s="31">
        <v>4</v>
      </c>
      <c r="AL43" s="15">
        <v>2</v>
      </c>
      <c r="AM43" s="15">
        <v>2</v>
      </c>
      <c r="AN43" s="15">
        <v>0</v>
      </c>
      <c r="AO43" s="31">
        <v>4</v>
      </c>
      <c r="AP43" s="15">
        <v>2</v>
      </c>
      <c r="AQ43" s="15">
        <v>2</v>
      </c>
      <c r="AR43" s="15">
        <v>0</v>
      </c>
      <c r="AS43" s="31">
        <v>4</v>
      </c>
      <c r="AT43" s="15">
        <v>2</v>
      </c>
      <c r="AU43" s="15">
        <v>2</v>
      </c>
      <c r="AV43" s="15">
        <v>0</v>
      </c>
      <c r="AW43" s="31">
        <v>4</v>
      </c>
      <c r="AX43" s="15">
        <v>2</v>
      </c>
      <c r="AY43" s="15">
        <v>2</v>
      </c>
      <c r="AZ43" s="15">
        <v>0</v>
      </c>
      <c r="BA43" s="31">
        <v>4</v>
      </c>
      <c r="BB43" s="37">
        <v>1</v>
      </c>
      <c r="BC43" s="15">
        <v>1</v>
      </c>
      <c r="BD43" s="27">
        <v>0</v>
      </c>
      <c r="BE43" s="31">
        <v>2</v>
      </c>
    </row>
    <row r="44" spans="23:57">
      <c r="W44" s="40" t="e">
        <f>((#REF!-#REF!)+(#REF!-#REF!)+(#REF!-#REF!)+(#REF!-#REF!)+(#REF!-#REF!)+(#REF!-#REF!))*24-COUNTA(#REF!,#REF!,#REF!,#REF!,#REF!,#REF!)*1</f>
        <v>#REF!</v>
      </c>
      <c r="X44" s="40" t="e">
        <f t="shared" si="26"/>
        <v>#REF!</v>
      </c>
      <c r="AF44" s="17">
        <v>0.70833333333333304</v>
      </c>
      <c r="AG44" s="17">
        <v>0.75</v>
      </c>
      <c r="AH44" s="15">
        <v>2</v>
      </c>
      <c r="AI44" s="15">
        <v>2</v>
      </c>
      <c r="AJ44" s="15">
        <v>0</v>
      </c>
      <c r="AK44" s="31">
        <v>4</v>
      </c>
      <c r="AL44" s="15">
        <v>2</v>
      </c>
      <c r="AM44" s="15">
        <v>2</v>
      </c>
      <c r="AN44" s="15">
        <v>0</v>
      </c>
      <c r="AO44" s="31">
        <v>4</v>
      </c>
      <c r="AP44" s="15">
        <v>2</v>
      </c>
      <c r="AQ44" s="15">
        <v>2</v>
      </c>
      <c r="AR44" s="15">
        <v>0</v>
      </c>
      <c r="AS44" s="31">
        <v>4</v>
      </c>
      <c r="AT44" s="15">
        <v>2</v>
      </c>
      <c r="AU44" s="15">
        <v>2</v>
      </c>
      <c r="AV44" s="15">
        <v>0</v>
      </c>
      <c r="AW44" s="31">
        <v>4</v>
      </c>
      <c r="AX44" s="15">
        <v>2</v>
      </c>
      <c r="AY44" s="15">
        <v>2</v>
      </c>
      <c r="AZ44" s="15">
        <v>0</v>
      </c>
      <c r="BA44" s="31">
        <v>4</v>
      </c>
      <c r="BB44" s="16">
        <v>0</v>
      </c>
      <c r="BC44" s="16">
        <v>1</v>
      </c>
      <c r="BD44" s="28">
        <v>1</v>
      </c>
      <c r="BE44" s="32">
        <v>2</v>
      </c>
    </row>
    <row r="45" spans="23:57">
      <c r="W45" s="40" t="e">
        <f>((#REF!-#REF!)+(#REF!-#REF!)+(#REF!-#REF!)+(#REF!-#REF!)+(#REF!-#REF!)+(#REF!-#REF!))*24-COUNTA(#REF!,#REF!,#REF!,#REF!,#REF!,#REF!)*1</f>
        <v>#REF!</v>
      </c>
      <c r="X45" s="40" t="e">
        <f t="shared" si="26"/>
        <v>#REF!</v>
      </c>
      <c r="AF45" s="17">
        <v>0.75</v>
      </c>
      <c r="AG45" s="17">
        <v>0.79166666666666696</v>
      </c>
      <c r="AH45" s="16">
        <v>0</v>
      </c>
      <c r="AI45" s="16">
        <v>1</v>
      </c>
      <c r="AJ45" s="28">
        <v>1</v>
      </c>
      <c r="AK45" s="32">
        <v>2</v>
      </c>
      <c r="AL45" s="16">
        <v>0</v>
      </c>
      <c r="AM45" s="16">
        <v>1</v>
      </c>
      <c r="AN45" s="28">
        <v>1</v>
      </c>
      <c r="AO45" s="32">
        <v>2</v>
      </c>
      <c r="AP45" s="16">
        <v>0</v>
      </c>
      <c r="AQ45" s="16">
        <v>1</v>
      </c>
      <c r="AR45" s="28">
        <v>1</v>
      </c>
      <c r="AS45" s="32">
        <v>2</v>
      </c>
      <c r="AT45" s="16">
        <v>0</v>
      </c>
      <c r="AU45" s="16">
        <v>1</v>
      </c>
      <c r="AV45" s="28">
        <v>1</v>
      </c>
      <c r="AW45" s="32">
        <v>2</v>
      </c>
      <c r="AX45" s="16">
        <v>0</v>
      </c>
      <c r="AY45" s="16">
        <v>1</v>
      </c>
      <c r="AZ45" s="28">
        <v>1</v>
      </c>
      <c r="BA45" s="32">
        <v>2</v>
      </c>
      <c r="BB45" s="16">
        <v>0</v>
      </c>
      <c r="BC45" s="16">
        <v>1</v>
      </c>
      <c r="BD45" s="28">
        <v>1</v>
      </c>
      <c r="BE45" s="32">
        <v>2</v>
      </c>
    </row>
    <row r="46" spans="23:57" ht="11.5" thickBot="1">
      <c r="W46" s="40" t="e">
        <f>((#REF!-#REF!)+(#REF!-#REF!)+(#REF!-#REF!)+(#REF!-#REF!)+(#REF!-#REF!)+(#REF!-#REF!))*24-COUNTA(#REF!,#REF!,#REF!,#REF!,#REF!,#REF!)*1</f>
        <v>#REF!</v>
      </c>
      <c r="X46" s="40" t="e">
        <f t="shared" si="26"/>
        <v>#REF!</v>
      </c>
      <c r="AF46" s="17">
        <v>0.79166666666666696</v>
      </c>
      <c r="AG46" s="17">
        <v>0.83333333333333304</v>
      </c>
      <c r="AH46" s="7">
        <v>0</v>
      </c>
      <c r="AI46" s="7">
        <v>0</v>
      </c>
      <c r="AJ46" s="25">
        <v>0</v>
      </c>
      <c r="AK46" s="33">
        <v>0</v>
      </c>
      <c r="AL46" s="7">
        <v>0</v>
      </c>
      <c r="AM46" s="7">
        <v>0</v>
      </c>
      <c r="AN46" s="25">
        <v>0</v>
      </c>
      <c r="AO46" s="33">
        <v>0</v>
      </c>
      <c r="AP46" s="7">
        <v>0</v>
      </c>
      <c r="AQ46" s="7">
        <v>0</v>
      </c>
      <c r="AR46" s="25">
        <v>0</v>
      </c>
      <c r="AS46" s="33">
        <v>0</v>
      </c>
      <c r="AT46" s="7">
        <v>0</v>
      </c>
      <c r="AU46" s="7">
        <v>0</v>
      </c>
      <c r="AV46" s="25">
        <v>0</v>
      </c>
      <c r="AW46" s="33">
        <v>0</v>
      </c>
      <c r="AX46" s="7">
        <v>0</v>
      </c>
      <c r="AY46" s="7">
        <v>0</v>
      </c>
      <c r="AZ46" s="25">
        <v>0</v>
      </c>
      <c r="BA46" s="33">
        <v>0</v>
      </c>
      <c r="BB46" s="7">
        <v>0</v>
      </c>
      <c r="BC46" s="7">
        <v>0</v>
      </c>
      <c r="BD46" s="25">
        <v>0</v>
      </c>
      <c r="BE46" s="33">
        <v>0</v>
      </c>
    </row>
    <row r="47" spans="23:57">
      <c r="W47" s="40" t="e">
        <f>((#REF!-#REF!)+(#REF!-#REF!)+(#REF!-#REF!)+(#REF!-#REF!)+(#REF!-#REF!)+(#REF!-#REF!))*24-COUNTA(#REF!,#REF!,#REF!,#REF!,#REF!,#REF!)*1</f>
        <v>#REF!</v>
      </c>
      <c r="X47" s="40" t="e">
        <f t="shared" si="26"/>
        <v>#REF!</v>
      </c>
    </row>
    <row r="48" spans="23:57">
      <c r="W48" s="40" t="e">
        <f>((#REF!-#REF!)+(#REF!-#REF!)+(#REF!-#REF!)+(#REF!-#REF!)+(#REF!-#REF!)+(#REF!-#REF!))*24-COUNTA(#REF!,#REF!,#REF!,#REF!,#REF!,#REF!)*1</f>
        <v>#REF!</v>
      </c>
      <c r="X48" s="40" t="e">
        <f t="shared" si="26"/>
        <v>#REF!</v>
      </c>
    </row>
    <row r="49" spans="23:24">
      <c r="W49" s="40" t="e">
        <f>((#REF!-#REF!)+(#REF!-#REF!)+(#REF!-#REF!)+(#REF!-#REF!)+(#REF!-#REF!)+(#REF!-#REF!))*24-COUNTA(#REF!,#REF!,#REF!,#REF!,#REF!,#REF!)*1</f>
        <v>#REF!</v>
      </c>
      <c r="X49" s="40" t="e">
        <f t="shared" si="26"/>
        <v>#REF!</v>
      </c>
    </row>
    <row r="50" spans="23:24">
      <c r="W50" s="40" t="e">
        <f>((#REF!-#REF!)+(#REF!-#REF!)+(#REF!-#REF!)+(#REF!-#REF!)+(#REF!-#REF!)+(#REF!-#REF!))*24-COUNTA(#REF!,#REF!,#REF!,#REF!,#REF!,#REF!)*1</f>
        <v>#REF!</v>
      </c>
      <c r="X50" s="40" t="e">
        <f t="shared" si="26"/>
        <v>#REF!</v>
      </c>
    </row>
    <row r="51" spans="23:24">
      <c r="W51" s="40" t="e">
        <f>((#REF!-#REF!)+(#REF!-#REF!)+(#REF!-#REF!)+(#REF!-#REF!)+(#REF!-#REF!)+(#REF!-#REF!))*24-COUNTA(#REF!,#REF!,#REF!,#REF!,#REF!,#REF!)*1</f>
        <v>#REF!</v>
      </c>
      <c r="X51" s="40" t="e">
        <f t="shared" si="26"/>
        <v>#REF!</v>
      </c>
    </row>
    <row r="52" spans="23:24">
      <c r="W52" s="40" t="e">
        <f>((#REF!-#REF!)+(#REF!-#REF!)+(#REF!-#REF!)+(#REF!-#REF!)+(#REF!-#REF!)+(#REF!-#REF!))*24-COUNTA(#REF!,#REF!,#REF!,#REF!,#REF!,#REF!)*1</f>
        <v>#REF!</v>
      </c>
      <c r="X52" s="40" t="e">
        <f t="shared" si="26"/>
        <v>#REF!</v>
      </c>
    </row>
    <row r="53" spans="23:24">
      <c r="W53" s="40" t="e">
        <f>((#REF!-#REF!)+(#REF!-#REF!)+(#REF!-#REF!)+(#REF!-#REF!)+(#REF!-#REF!)+(#REF!-#REF!))*24-COUNTA(#REF!,#REF!,#REF!,#REF!,#REF!,#REF!)*1</f>
        <v>#REF!</v>
      </c>
      <c r="X53" s="40" t="e">
        <f t="shared" si="26"/>
        <v>#REF!</v>
      </c>
    </row>
    <row r="54" spans="23:24">
      <c r="W54" s="40" t="e">
        <f>((#REF!-#REF!)+(#REF!-#REF!)+(#REF!-#REF!)+(#REF!-#REF!)+(#REF!-#REF!)+(#REF!-#REF!))*24-COUNTA(#REF!,#REF!,#REF!,#REF!,#REF!,#REF!)*1</f>
        <v>#REF!</v>
      </c>
      <c r="X54" s="40" t="e">
        <f t="shared" si="26"/>
        <v>#REF!</v>
      </c>
    </row>
    <row r="55" spans="23:24">
      <c r="W55" s="40" t="e">
        <f>((#REF!-#REF!)+(#REF!-#REF!)+(#REF!-#REF!)+(#REF!-#REF!)+(#REF!-#REF!)+(#REF!-#REF!))*24-COUNTA(#REF!,#REF!,#REF!,#REF!,#REF!,#REF!)*1</f>
        <v>#REF!</v>
      </c>
      <c r="X55" s="40" t="e">
        <f t="shared" si="26"/>
        <v>#REF!</v>
      </c>
    </row>
    <row r="56" spans="23:24">
      <c r="W56" s="40" t="e">
        <f>((#REF!-#REF!)+(#REF!-#REF!)+(#REF!-#REF!)+(#REF!-#REF!)+(#REF!-#REF!)+(#REF!-#REF!))*24-COUNTA(#REF!,#REF!,#REF!,#REF!,#REF!,#REF!)*1</f>
        <v>#REF!</v>
      </c>
      <c r="X56" s="40" t="e">
        <f t="shared" si="26"/>
        <v>#REF!</v>
      </c>
    </row>
  </sheetData>
  <mergeCells count="84">
    <mergeCell ref="BC7:BD7"/>
    <mergeCell ref="BE7:BE8"/>
    <mergeCell ref="AX6:BA6"/>
    <mergeCell ref="BB6:BE6"/>
    <mergeCell ref="AK7:AK8"/>
    <mergeCell ref="AL7:AL8"/>
    <mergeCell ref="AM7:AN7"/>
    <mergeCell ref="BA7:BA8"/>
    <mergeCell ref="BB7:BB8"/>
    <mergeCell ref="AU7:AV7"/>
    <mergeCell ref="AW7:AW8"/>
    <mergeCell ref="AX7:AX8"/>
    <mergeCell ref="AY7:AZ7"/>
    <mergeCell ref="AF6:AG8"/>
    <mergeCell ref="AH6:AK6"/>
    <mergeCell ref="AL6:AO6"/>
    <mergeCell ref="AP6:AS6"/>
    <mergeCell ref="AT6:AW6"/>
    <mergeCell ref="AO7:AO8"/>
    <mergeCell ref="AP7:AP8"/>
    <mergeCell ref="AQ7:AR7"/>
    <mergeCell ref="AS7:AS8"/>
    <mergeCell ref="AT7:AT8"/>
    <mergeCell ref="AH7:AH8"/>
    <mergeCell ref="AI7:AJ7"/>
    <mergeCell ref="BE32:BE33"/>
    <mergeCell ref="AX32:AX33"/>
    <mergeCell ref="AY32:AZ32"/>
    <mergeCell ref="BA32:BA33"/>
    <mergeCell ref="BB32:BB33"/>
    <mergeCell ref="BC32:BD32"/>
    <mergeCell ref="AP31:AS31"/>
    <mergeCell ref="AT31:AW31"/>
    <mergeCell ref="AX31:BA31"/>
    <mergeCell ref="BB31:BE31"/>
    <mergeCell ref="AH32:AH33"/>
    <mergeCell ref="AI32:AJ32"/>
    <mergeCell ref="AK32:AK33"/>
    <mergeCell ref="AL32:AL33"/>
    <mergeCell ref="AM32:AN32"/>
    <mergeCell ref="AO32:AO33"/>
    <mergeCell ref="AP32:AP33"/>
    <mergeCell ref="AQ32:AR32"/>
    <mergeCell ref="AS32:AS33"/>
    <mergeCell ref="AT32:AT33"/>
    <mergeCell ref="AU32:AV32"/>
    <mergeCell ref="AW32:AW33"/>
    <mergeCell ref="L7:N7"/>
    <mergeCell ref="O7:Q7"/>
    <mergeCell ref="A2:K2"/>
    <mergeCell ref="O2:P2"/>
    <mergeCell ref="C7:E7"/>
    <mergeCell ref="F7:H7"/>
    <mergeCell ref="I7:K7"/>
    <mergeCell ref="O8:Q8"/>
    <mergeCell ref="C8:E8"/>
    <mergeCell ref="F8:H8"/>
    <mergeCell ref="I8:K8"/>
    <mergeCell ref="L8:N8"/>
    <mergeCell ref="T1:V1"/>
    <mergeCell ref="B5:B6"/>
    <mergeCell ref="C5:E6"/>
    <mergeCell ref="F5:H6"/>
    <mergeCell ref="I5:K5"/>
    <mergeCell ref="L5:Q5"/>
    <mergeCell ref="I6:K6"/>
    <mergeCell ref="L6:N6"/>
    <mergeCell ref="O6:Q6"/>
    <mergeCell ref="A11:B12"/>
    <mergeCell ref="C11:C12"/>
    <mergeCell ref="D11:D12"/>
    <mergeCell ref="E11:G11"/>
    <mergeCell ref="H11:J11"/>
    <mergeCell ref="K11:M11"/>
    <mergeCell ref="N11:P11"/>
    <mergeCell ref="Q11:S11"/>
    <mergeCell ref="T11:V11"/>
    <mergeCell ref="AF31:AG33"/>
    <mergeCell ref="AH31:AK31"/>
    <mergeCell ref="AL31:AO31"/>
    <mergeCell ref="W11:W12"/>
    <mergeCell ref="X11:X12"/>
    <mergeCell ref="W40:W41"/>
    <mergeCell ref="X40:X41"/>
  </mergeCells>
  <phoneticPr fontId="2"/>
  <conditionalFormatting sqref="AH9:AH21 AK9:AL21 AO9:AP21 AS9:AT21 AW9:AX21 BA9:BB21 BE9:BE21">
    <cfRule type="expression" dxfId="5" priority="1">
      <formula>AH9&lt;AH34</formula>
    </cfRule>
  </conditionalFormatting>
  <conditionalFormatting sqref="AI9:AI21 AM9:AM21 AQ9:AQ21 AU9:AU21 AY9:AY21 BC9:BC21">
    <cfRule type="expression" dxfId="4" priority="2">
      <formula>(AH9+AI9)&lt;(AH34+AI34)</formula>
    </cfRule>
  </conditionalFormatting>
  <dataValidations count="3">
    <dataValidation type="list" allowBlank="1" showInputMessage="1" showErrorMessage="1" sqref="D13:D32" xr:uid="{00000000-0002-0000-0200-000000000000}">
      <formula1>"○"</formula1>
    </dataValidation>
    <dataValidation type="list" allowBlank="1" showInputMessage="1" showErrorMessage="1" sqref="Q2" xr:uid="{00000000-0002-0000-0200-000001000000}">
      <formula1>"55,60"</formula1>
    </dataValidation>
    <dataValidation type="list" allowBlank="1" showInputMessage="1" showErrorMessage="1" sqref="C13:C32" xr:uid="{00000000-0002-0000-0200-000002000000}">
      <formula1>"常勤,非常勤"</formula1>
    </dataValidation>
  </dataValidations>
  <pageMargins left="0.70866141732283472" right="0.70866141732283472" top="0.74803149606299213" bottom="0.74803149606299213" header="0.31496062992125984" footer="0.31496062992125984"/>
  <pageSetup paperSize="9" scale="58" orientation="portrait" r:id="rId1"/>
  <rowBreaks count="1" manualBreakCount="1">
    <brk id="33" max="21"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E56"/>
  <sheetViews>
    <sheetView zoomScale="85" zoomScaleNormal="85" workbookViewId="0">
      <selection activeCell="AE1" sqref="AE1:BF1048576"/>
    </sheetView>
  </sheetViews>
  <sheetFormatPr defaultColWidth="9" defaultRowHeight="11"/>
  <cols>
    <col min="1" max="1" width="3.25" style="6" customWidth="1"/>
    <col min="2" max="2" width="16.4140625" style="6" customWidth="1"/>
    <col min="3" max="3" width="6" style="6" bestFit="1" customWidth="1"/>
    <col min="4" max="4" width="6" style="6" customWidth="1"/>
    <col min="5" max="5" width="7.4140625" style="6" customWidth="1"/>
    <col min="6" max="6" width="2.4140625" style="6" customWidth="1"/>
    <col min="7" max="8" width="7.4140625" style="6" customWidth="1"/>
    <col min="9" max="9" width="2.4140625" style="6" customWidth="1"/>
    <col min="10" max="11" width="7.4140625" style="6" customWidth="1"/>
    <col min="12" max="12" width="2.4140625" style="6" customWidth="1"/>
    <col min="13" max="14" width="7.4140625" style="6" customWidth="1"/>
    <col min="15" max="15" width="2.4140625" style="6" customWidth="1"/>
    <col min="16" max="17" width="7.4140625" style="6" customWidth="1"/>
    <col min="18" max="18" width="2.4140625" style="6" customWidth="1"/>
    <col min="19" max="20" width="7.4140625" style="6" customWidth="1"/>
    <col min="21" max="21" width="2.4140625" style="6" customWidth="1"/>
    <col min="22" max="22" width="7.4140625" style="6" customWidth="1"/>
    <col min="23" max="24" width="4.4140625" style="6" hidden="1" customWidth="1"/>
    <col min="25" max="25" width="9" style="6"/>
    <col min="26" max="26" width="5.25" style="6" hidden="1" customWidth="1"/>
    <col min="27" max="27" width="12.25" style="6" hidden="1" customWidth="1"/>
    <col min="28" max="30" width="10.4140625" style="6" hidden="1" customWidth="1"/>
    <col min="31" max="31" width="3.83203125" style="6" hidden="1" customWidth="1"/>
    <col min="32" max="33" width="5.25" style="6" hidden="1" customWidth="1"/>
    <col min="34" max="57" width="3.4140625" style="6" hidden="1" customWidth="1"/>
    <col min="58" max="58" width="0" style="6" hidden="1" customWidth="1"/>
    <col min="59" max="16384" width="9" style="6"/>
  </cols>
  <sheetData>
    <row r="1" spans="1:57">
      <c r="A1" s="6" t="s">
        <v>66</v>
      </c>
      <c r="T1" s="87" t="s">
        <v>50</v>
      </c>
      <c r="U1" s="87"/>
      <c r="V1" s="87"/>
    </row>
    <row r="2" spans="1:57" ht="21">
      <c r="A2" s="93" t="s">
        <v>20</v>
      </c>
      <c r="B2" s="93"/>
      <c r="C2" s="93"/>
      <c r="D2" s="93"/>
      <c r="E2" s="93"/>
      <c r="F2" s="93"/>
      <c r="G2" s="93"/>
      <c r="H2" s="93"/>
      <c r="I2" s="93"/>
      <c r="J2" s="93"/>
      <c r="K2" s="93"/>
      <c r="O2" s="94" t="s">
        <v>33</v>
      </c>
      <c r="P2" s="94"/>
      <c r="Q2" s="9">
        <v>60</v>
      </c>
      <c r="R2" s="10" t="s">
        <v>34</v>
      </c>
      <c r="W2" s="39"/>
      <c r="X2" s="39"/>
    </row>
    <row r="3" spans="1:57">
      <c r="AA3" s="6" t="s">
        <v>22</v>
      </c>
      <c r="AC3" s="6" t="s">
        <v>28</v>
      </c>
    </row>
    <row r="4" spans="1:57" ht="13">
      <c r="A4" s="1" t="s">
        <v>68</v>
      </c>
      <c r="AA4" s="6" t="s">
        <v>38</v>
      </c>
      <c r="AB4" s="6" t="s">
        <v>39</v>
      </c>
      <c r="AC4" s="6" t="s">
        <v>38</v>
      </c>
      <c r="AD4" s="6" t="s">
        <v>39</v>
      </c>
    </row>
    <row r="5" spans="1:57" ht="13">
      <c r="A5" s="1"/>
      <c r="B5" s="72"/>
      <c r="C5" s="88" t="s">
        <v>21</v>
      </c>
      <c r="D5" s="89"/>
      <c r="E5" s="82"/>
      <c r="F5" s="88" t="s">
        <v>23</v>
      </c>
      <c r="G5" s="89"/>
      <c r="H5" s="89"/>
      <c r="I5" s="91"/>
      <c r="J5" s="74"/>
      <c r="K5" s="74"/>
      <c r="L5" s="74" t="s">
        <v>37</v>
      </c>
      <c r="M5" s="74"/>
      <c r="N5" s="74"/>
      <c r="O5" s="74"/>
      <c r="P5" s="74"/>
      <c r="Q5" s="74"/>
      <c r="Z5" s="6">
        <v>55</v>
      </c>
      <c r="AA5" s="6" t="s">
        <v>41</v>
      </c>
      <c r="AB5" s="6" t="s">
        <v>40</v>
      </c>
      <c r="AC5" s="6" t="s">
        <v>40</v>
      </c>
      <c r="AD5" s="6" t="s">
        <v>40</v>
      </c>
    </row>
    <row r="6" spans="1:57" ht="13.5" thickBot="1">
      <c r="A6" s="1"/>
      <c r="B6" s="73"/>
      <c r="C6" s="83"/>
      <c r="D6" s="90"/>
      <c r="E6" s="84"/>
      <c r="F6" s="83"/>
      <c r="G6" s="90"/>
      <c r="H6" s="84"/>
      <c r="I6" s="74" t="s">
        <v>24</v>
      </c>
      <c r="J6" s="74"/>
      <c r="K6" s="74"/>
      <c r="L6" s="74" t="s">
        <v>35</v>
      </c>
      <c r="M6" s="74"/>
      <c r="N6" s="74"/>
      <c r="O6" s="74" t="s">
        <v>36</v>
      </c>
      <c r="P6" s="74"/>
      <c r="Q6" s="74"/>
      <c r="Z6" s="6">
        <v>60</v>
      </c>
      <c r="AA6" s="6" t="s">
        <v>41</v>
      </c>
      <c r="AB6" s="6" t="s">
        <v>40</v>
      </c>
      <c r="AC6" s="6" t="s">
        <v>40</v>
      </c>
      <c r="AD6" s="6" t="s">
        <v>40</v>
      </c>
      <c r="AF6" s="75" t="s">
        <v>42</v>
      </c>
      <c r="AG6" s="76"/>
      <c r="AH6" s="70" t="s">
        <v>10</v>
      </c>
      <c r="AI6" s="70"/>
      <c r="AJ6" s="70"/>
      <c r="AK6" s="71"/>
      <c r="AL6" s="70" t="s">
        <v>11</v>
      </c>
      <c r="AM6" s="70"/>
      <c r="AN6" s="70"/>
      <c r="AO6" s="71"/>
      <c r="AP6" s="70" t="s">
        <v>12</v>
      </c>
      <c r="AQ6" s="70"/>
      <c r="AR6" s="70"/>
      <c r="AS6" s="71"/>
      <c r="AT6" s="70" t="s">
        <v>13</v>
      </c>
      <c r="AU6" s="70"/>
      <c r="AV6" s="70"/>
      <c r="AW6" s="71"/>
      <c r="AX6" s="70" t="s">
        <v>14</v>
      </c>
      <c r="AY6" s="70"/>
      <c r="AZ6" s="70"/>
      <c r="BA6" s="71"/>
      <c r="BB6" s="70" t="s">
        <v>15</v>
      </c>
      <c r="BC6" s="70"/>
      <c r="BD6" s="70"/>
      <c r="BE6" s="71"/>
    </row>
    <row r="7" spans="1:57" ht="22" customHeight="1">
      <c r="A7" s="1"/>
      <c r="B7" s="8" t="s">
        <v>29</v>
      </c>
      <c r="C7" s="92" t="s">
        <v>31</v>
      </c>
      <c r="D7" s="92"/>
      <c r="E7" s="92"/>
      <c r="F7" s="92" t="s">
        <v>26</v>
      </c>
      <c r="G7" s="92"/>
      <c r="H7" s="92"/>
      <c r="I7" s="92" t="s">
        <v>25</v>
      </c>
      <c r="J7" s="92"/>
      <c r="K7" s="92"/>
      <c r="L7" s="92" t="str">
        <f>VLOOKUP($Q$2,$Z$3:$AD$8,2,FALSE)</f>
        <v>２(各40名以下)</v>
      </c>
      <c r="M7" s="92"/>
      <c r="N7" s="92"/>
      <c r="O7" s="92" t="str">
        <f>VLOOKUP($Q$2,$Z$3:$AD$8,3,FALSE)</f>
        <v>１(40名以下)</v>
      </c>
      <c r="P7" s="92"/>
      <c r="Q7" s="92"/>
      <c r="AF7" s="77"/>
      <c r="AG7" s="78"/>
      <c r="AH7" s="71" t="s">
        <v>5</v>
      </c>
      <c r="AI7" s="70" t="s">
        <v>6</v>
      </c>
      <c r="AJ7" s="96"/>
      <c r="AK7" s="97" t="s">
        <v>7</v>
      </c>
      <c r="AL7" s="99" t="s">
        <v>5</v>
      </c>
      <c r="AM7" s="70" t="s">
        <v>6</v>
      </c>
      <c r="AN7" s="96"/>
      <c r="AO7" s="97" t="s">
        <v>7</v>
      </c>
      <c r="AP7" s="99" t="s">
        <v>5</v>
      </c>
      <c r="AQ7" s="70" t="s">
        <v>6</v>
      </c>
      <c r="AR7" s="96"/>
      <c r="AS7" s="97" t="s">
        <v>7</v>
      </c>
      <c r="AT7" s="99" t="s">
        <v>5</v>
      </c>
      <c r="AU7" s="70" t="s">
        <v>6</v>
      </c>
      <c r="AV7" s="96"/>
      <c r="AW7" s="97" t="s">
        <v>7</v>
      </c>
      <c r="AX7" s="99" t="s">
        <v>5</v>
      </c>
      <c r="AY7" s="70" t="s">
        <v>6</v>
      </c>
      <c r="AZ7" s="96"/>
      <c r="BA7" s="97" t="s">
        <v>7</v>
      </c>
      <c r="BB7" s="99" t="s">
        <v>5</v>
      </c>
      <c r="BC7" s="70" t="s">
        <v>6</v>
      </c>
      <c r="BD7" s="96"/>
      <c r="BE7" s="97" t="s">
        <v>7</v>
      </c>
    </row>
    <row r="8" spans="1:57" ht="22" customHeight="1">
      <c r="A8" s="1"/>
      <c r="B8" s="8" t="s">
        <v>30</v>
      </c>
      <c r="C8" s="92" t="s">
        <v>27</v>
      </c>
      <c r="D8" s="92"/>
      <c r="E8" s="92"/>
      <c r="F8" s="92" t="s">
        <v>26</v>
      </c>
      <c r="G8" s="92"/>
      <c r="H8" s="92"/>
      <c r="I8" s="92" t="s">
        <v>32</v>
      </c>
      <c r="J8" s="92"/>
      <c r="K8" s="92"/>
      <c r="L8" s="92" t="str">
        <f>VLOOKUP($Q$2,$Z$3:$AD$8,4,FALSE)</f>
        <v>１(40名以下)</v>
      </c>
      <c r="M8" s="92"/>
      <c r="N8" s="92"/>
      <c r="O8" s="92" t="str">
        <f>VLOOKUP($Q$2,$Z$3:$AD$8,5,FALSE)</f>
        <v>１(40名以下)</v>
      </c>
      <c r="P8" s="92"/>
      <c r="Q8" s="92"/>
      <c r="AF8" s="79"/>
      <c r="AG8" s="80"/>
      <c r="AH8" s="95"/>
      <c r="AI8" s="20" t="s">
        <v>43</v>
      </c>
      <c r="AJ8" s="24" t="s">
        <v>44</v>
      </c>
      <c r="AK8" s="98"/>
      <c r="AL8" s="100"/>
      <c r="AM8" s="20" t="s">
        <v>43</v>
      </c>
      <c r="AN8" s="24" t="s">
        <v>44</v>
      </c>
      <c r="AO8" s="98"/>
      <c r="AP8" s="100"/>
      <c r="AQ8" s="20" t="s">
        <v>43</v>
      </c>
      <c r="AR8" s="24" t="s">
        <v>44</v>
      </c>
      <c r="AS8" s="98"/>
      <c r="AT8" s="100"/>
      <c r="AU8" s="20" t="s">
        <v>43</v>
      </c>
      <c r="AV8" s="24" t="s">
        <v>44</v>
      </c>
      <c r="AW8" s="98"/>
      <c r="AX8" s="100"/>
      <c r="AY8" s="20" t="s">
        <v>43</v>
      </c>
      <c r="AZ8" s="24" t="s">
        <v>44</v>
      </c>
      <c r="BA8" s="98"/>
      <c r="BB8" s="100"/>
      <c r="BC8" s="20" t="s">
        <v>43</v>
      </c>
      <c r="BD8" s="24" t="s">
        <v>44</v>
      </c>
      <c r="BE8" s="98"/>
    </row>
    <row r="9" spans="1:57" ht="13">
      <c r="A9" s="1"/>
      <c r="AF9" s="17">
        <v>0.29166666666666669</v>
      </c>
      <c r="AG9" s="17">
        <v>0.33333333333333331</v>
      </c>
      <c r="AH9" s="7">
        <f>COUNTIFS($E$13:$E$32,"&lt;="&amp;AF9+1/(24*60*60),$G$13:$G$32,"&gt;="&amp;AG9-1/(24*60*60),$C$13:$C$32,"常勤",$D$13:$D$32,"○")</f>
        <v>0</v>
      </c>
      <c r="AI9" s="7">
        <f>COUNTIFS($E$13:$E$32,"&lt;="&amp;AF9+1/(24*60*60),$G$13:$G$32,"&gt;="&amp;AG9-1/(24*60*60),$C$13:$C$32,"非常勤",$D$13:$D$32,"○")</f>
        <v>0</v>
      </c>
      <c r="AJ9" s="25">
        <f>COUNTIFS($E$13:$E$32,"&lt;="&amp;AF9+1/(24*60*60),$G$13:$G$32,"&gt;="&amp;AG9-1/(24*60*60),$C$13:$C$32,"非常勤",$D$13:$D$32,"")</f>
        <v>0</v>
      </c>
      <c r="AK9" s="29">
        <f t="shared" ref="AK9:AK21" si="0">SUM(AH9:AJ9)</f>
        <v>0</v>
      </c>
      <c r="AL9" s="35">
        <f>COUNTIFS($H$13:$H$32,"&lt;="&amp;AF9+1/(24*60*60),$J$13:$J$32,"&gt;="&amp;AG9-1/(24*60*60),$C$13:$C$32,"常勤",$D$13:$D$32,"○")</f>
        <v>0</v>
      </c>
      <c r="AM9" s="7">
        <f>COUNTIFS($H$13:$H$32,"&lt;="&amp;AF9+1/(24*60*60),$J$13:$J$32,"&gt;="&amp;AG9-1/(24*60*60),$C$13:$C$32,"非常勤",$D$13:$D$32,"○")</f>
        <v>0</v>
      </c>
      <c r="AN9" s="25">
        <f>COUNTIFS($H$13:$H$32,"&lt;="&amp;AF9+1/(24*60*60),$J$13:$J$32,"&gt;="&amp;AG9-1/(24*60*60),$C$13:$C$32,"非常勤",$D$13:$D$32,"")</f>
        <v>0</v>
      </c>
      <c r="AO9" s="29">
        <f t="shared" ref="AO9:AO21" si="1">SUM(AL9:AN9)</f>
        <v>0</v>
      </c>
      <c r="AP9" s="35">
        <f>COUNTIFS($K$13:$K$32,"&lt;="&amp;AF9+1/(24*60*60),$M$13:$M$32,"&gt;="&amp;AG9-1/(24*60*60),$C$13:$C$32,"常勤",$D$13:$D$32,"○")</f>
        <v>0</v>
      </c>
      <c r="AQ9" s="7">
        <f>COUNTIFS($K$13:$K$32,"&lt;="&amp;AF9+1/(24*60*60),$M$13:$M$32,"&gt;="&amp;AG9-1/(24*60*60),$C$13:$C$32,"非常勤",$D$13:$D$32,"○")</f>
        <v>0</v>
      </c>
      <c r="AR9" s="25">
        <f>COUNTIFS($K$13:$K$32,"&lt;="&amp;AF9+1/(24*60*60),$M$13:$M$32,"&gt;="&amp;AG9-1/(24*60*60),$C$13:$C$32,"非常勤",$D$13:$D$32,"")</f>
        <v>0</v>
      </c>
      <c r="AS9" s="29">
        <f t="shared" ref="AS9:AS21" si="2">SUM(AP9:AR9)</f>
        <v>0</v>
      </c>
      <c r="AT9" s="35">
        <f>COUNTIFS($N$13:$N$32,"&lt;="&amp;AF9+1/(24*60*60),$P$13:$P$32,"&gt;="&amp;AG9-1/(24*60*60),$C$13:$C$32,"常勤",$D$13:$D$32,"○")</f>
        <v>0</v>
      </c>
      <c r="AU9" s="7">
        <f>COUNTIFS($N$13:$N$32,"&lt;="&amp;AF9+1/(24*60*60),$P$13:$P$32,"&gt;="&amp;AG9-1/(24*60*60),$C$13:$C$32,"非常勤",$D$13:$D$32,"○")</f>
        <v>0</v>
      </c>
      <c r="AV9" s="25">
        <f>COUNTIFS($N$13:$N$32,"&lt;="&amp;AF9+1/(24*60*60),$P$13:$P$32,"&gt;="&amp;AG9-1/(24*60*60),$C$13:$C$32,"非常勤",$D$13:$D$32,"")</f>
        <v>0</v>
      </c>
      <c r="AW9" s="29">
        <f t="shared" ref="AW9:AW21" si="3">SUM(AT9:AV9)</f>
        <v>0</v>
      </c>
      <c r="AX9" s="35">
        <f>COUNTIFS($Q$13:$Q$32,"&lt;="&amp;AF9+1/(24*60*60),$S$13:$S$32,"&gt;="&amp;AG9-1/(24*60*60),$C$13:$C$32,"常勤",$D$13:$D$32,"○")</f>
        <v>0</v>
      </c>
      <c r="AY9" s="7">
        <f>COUNTIFS($Q$13:$Q$32,"&lt;="&amp;AF9+1/(24*60*60),$S$13:$S$32,"&gt;="&amp;AG9-1/(24*60*60),$C$13:$C$32,"非常勤",$D$13:$D$32,"○")</f>
        <v>0</v>
      </c>
      <c r="AZ9" s="25">
        <f>COUNTIFS($Q$13:$Q$32,"&lt;="&amp;AF9+1/(24*60*60),$S$13:$S$32,"&gt;="&amp;AG9-1/(24*60*60),$C$13:$C$32,"非常勤",$D$13:$D$32,"")</f>
        <v>0</v>
      </c>
      <c r="BA9" s="29">
        <f t="shared" ref="BA9:BA21" si="4">SUM(AX9:AZ9)</f>
        <v>0</v>
      </c>
      <c r="BB9" s="35">
        <f>COUNTIFS($T$13:$T$32,"&lt;="&amp;AF9+1/(24*60*60),$V$13:$V$32,"&gt;="&amp;AG9-1/(24*60*60),$C$13:$C$32,"常勤",$D$13:$D$32,"○")</f>
        <v>0</v>
      </c>
      <c r="BC9" s="7">
        <f>COUNTIFS($T$13:$T$32,"&lt;="&amp;AF9+1/(24*60*60),$V$13:$V$32,"&gt;="&amp;AG9-1/(24*60*60),$C$13:$C$32,"非常勤",$D$13:$D$32,"○")</f>
        <v>0</v>
      </c>
      <c r="BD9" s="25">
        <f>COUNTIFS($T$13:$T$32,"&lt;="&amp;AF9+1/(24*60*60),$V$13:$V$32,"&gt;="&amp;AG9-1/(24*60*60),$C$13:$C$32,"非常勤",$D$13:$D$32,"")</f>
        <v>0</v>
      </c>
      <c r="BE9" s="29">
        <f t="shared" ref="BE9:BE21" si="5">SUM(BB9:BD9)</f>
        <v>0</v>
      </c>
    </row>
    <row r="10" spans="1:57" ht="13">
      <c r="A10" s="1"/>
      <c r="AF10" s="17">
        <v>0.33333333333333331</v>
      </c>
      <c r="AG10" s="17">
        <v>0.375</v>
      </c>
      <c r="AH10" s="23">
        <f>COUNTIFS($E$13:$E$32,"&lt;="&amp;AF10+1/(24*60*60),$G$13:$G$32,"&gt;="&amp;AG10-1/(24*60*60),$C$13:$C$32,"常勤",$D$13:$D$32,"○")</f>
        <v>0</v>
      </c>
      <c r="AI10" s="23">
        <f>COUNTIFS($E$13:$E$32,"&lt;="&amp;AF10+1/(24*60*60),$G$13:$G$32,"&gt;="&amp;AG10-1/(24*60*60),$C$13:$C$32,"非常勤",$D$13:$D$32,"○")</f>
        <v>0</v>
      </c>
      <c r="AJ10" s="26">
        <f>COUNTIFS($E$13:$E$32,"&lt;="&amp;AF10+1/(24*60*60),$G$13:$G$32,"&gt;="&amp;AG10-1/(24*60*60),$C$13:$C$32,"非常勤",$D$13:$D$32,"")</f>
        <v>0</v>
      </c>
      <c r="AK10" s="30">
        <f>SUM(AH10:AJ10)</f>
        <v>0</v>
      </c>
      <c r="AL10" s="36">
        <f>COUNTIFS($H$13:$H$32,"&lt;="&amp;AF10+1/(24*60*60),$J$13:$J$32,"&gt;="&amp;AG10-1/(24*60*60),$C$13:$C$32,"常勤",$D$13:$D$32,"○")</f>
        <v>0</v>
      </c>
      <c r="AM10" s="23">
        <f>COUNTIFS($H$13:$H$32,"&lt;="&amp;AF10+1/(24*60*60),$J$13:$J$32,"&gt;="&amp;AG10-1/(24*60*60),$C$13:$C$32,"非常勤",$D$13:$D$32,"○")</f>
        <v>0</v>
      </c>
      <c r="AN10" s="26">
        <f>COUNTIFS($H$13:$H$32,"&lt;="&amp;AF10+1/(24*60*60),$J$13:$J$32,"&gt;="&amp;AG10-1/(24*60*60),$C$13:$C$32,"非常勤",$D$13:$D$32,"")</f>
        <v>0</v>
      </c>
      <c r="AO10" s="30">
        <f t="shared" si="1"/>
        <v>0</v>
      </c>
      <c r="AP10" s="36">
        <f>COUNTIFS($K$13:$K$32,"&lt;="&amp;AF10+1/(24*60*60),$M$13:$M$32,"&gt;="&amp;AG10-1/(24*60*60),$C$13:$C$32,"常勤",$D$13:$D$32,"○")</f>
        <v>0</v>
      </c>
      <c r="AQ10" s="23">
        <f>COUNTIFS($K$13:$K$32,"&lt;="&amp;AF10+1/(24*60*60),$M$13:$M$32,"&gt;="&amp;AG10-1/(24*60*60),$C$13:$C$32,"非常勤",$D$13:$D$32,"○")</f>
        <v>0</v>
      </c>
      <c r="AR10" s="26">
        <f>COUNTIFS($K$13:$K$32,"&lt;="&amp;AF10+1/(24*60*60),$M$13:$M$32,"&gt;="&amp;AG10-1/(24*60*60),$C$13:$C$32,"非常勤",$D$13:$D$32,"")</f>
        <v>0</v>
      </c>
      <c r="AS10" s="30">
        <f t="shared" si="2"/>
        <v>0</v>
      </c>
      <c r="AT10" s="36">
        <f>COUNTIFS($N$13:$N$32,"&lt;="&amp;AF10+1/(24*60*60),$P$13:$P$32,"&gt;="&amp;AG10-1/(24*60*60),$C$13:$C$32,"常勤",$D$13:$D$32,"○")</f>
        <v>0</v>
      </c>
      <c r="AU10" s="23">
        <f>COUNTIFS($N$13:$N$32,"&lt;="&amp;AF10+1/(24*60*60),$P$13:$P$32,"&gt;="&amp;AG10-1/(24*60*60),$C$13:$C$32,"非常勤",$D$13:$D$32,"○")</f>
        <v>0</v>
      </c>
      <c r="AV10" s="26">
        <f>COUNTIFS($N$13:$N$32,"&lt;="&amp;AF10+1/(24*60*60),$P$13:$P$32,"&gt;="&amp;AG10-1/(24*60*60),$C$13:$C$32,"非常勤",$D$13:$D$32,"")</f>
        <v>0</v>
      </c>
      <c r="AW10" s="30">
        <f t="shared" si="3"/>
        <v>0</v>
      </c>
      <c r="AX10" s="36">
        <f>COUNTIFS($Q$13:$Q$32,"&lt;="&amp;AF10+1/(24*60*60),$S$13:$S$32,"&gt;="&amp;AG10-1/(24*60*60),$C$13:$C$32,"常勤",$D$13:$D$32,"○")</f>
        <v>0</v>
      </c>
      <c r="AY10" s="23">
        <f>COUNTIFS($Q$13:$Q$32,"&lt;="&amp;AF10+1/(24*60*60),$S$13:$S$32,"&gt;="&amp;AG10-1/(24*60*60),$C$13:$C$32,"非常勤",$D$13:$D$32,"○")</f>
        <v>0</v>
      </c>
      <c r="AZ10" s="26">
        <f>COUNTIFS($Q$13:$Q$32,"&lt;="&amp;AF10+1/(24*60*60),$S$13:$S$32,"&gt;="&amp;AG10-1/(24*60*60),$C$13:$C$32,"非常勤",$D$13:$D$32,"")</f>
        <v>0</v>
      </c>
      <c r="BA10" s="30">
        <f>SUM(AX10:AZ10)</f>
        <v>0</v>
      </c>
      <c r="BB10" s="36">
        <f>COUNTIFS($T$13:$T$32,"&lt;="&amp;AF10+1/(24*60*60),$V$13:$V$32,"&gt;="&amp;AG10-1/(24*60*60),$C$13:$C$32,"常勤",$D$13:$D$32,"○")</f>
        <v>0</v>
      </c>
      <c r="BC10" s="23">
        <f>COUNTIFS($T$13:$T$32,"&lt;="&amp;AF10+1/(24*60*60),$V$13:$V$32,"&gt;="&amp;AG10-1/(24*60*60),$C$13:$C$32,"非常勤",$D$13:$D$32,"○")</f>
        <v>0</v>
      </c>
      <c r="BD10" s="26">
        <f>COUNTIFS($T$13:$T$32,"&lt;="&amp;AF10+1/(24*60*60),$V$13:$V$32,"&gt;="&amp;AG10-1/(24*60*60),$C$13:$C$32,"非常勤",$D$13:$D$32,"")</f>
        <v>0</v>
      </c>
      <c r="BE10" s="30">
        <f t="shared" si="5"/>
        <v>0</v>
      </c>
    </row>
    <row r="11" spans="1:57">
      <c r="A11" s="81" t="s">
        <v>69</v>
      </c>
      <c r="B11" s="82"/>
      <c r="C11" s="85" t="s">
        <v>19</v>
      </c>
      <c r="D11" s="85" t="s">
        <v>8</v>
      </c>
      <c r="E11" s="74" t="s">
        <v>10</v>
      </c>
      <c r="F11" s="74"/>
      <c r="G11" s="74"/>
      <c r="H11" s="74" t="s">
        <v>11</v>
      </c>
      <c r="I11" s="74"/>
      <c r="J11" s="74"/>
      <c r="K11" s="74" t="s">
        <v>12</v>
      </c>
      <c r="L11" s="74"/>
      <c r="M11" s="74"/>
      <c r="N11" s="74" t="s">
        <v>13</v>
      </c>
      <c r="O11" s="74"/>
      <c r="P11" s="74"/>
      <c r="Q11" s="74" t="s">
        <v>14</v>
      </c>
      <c r="R11" s="74"/>
      <c r="S11" s="74"/>
      <c r="T11" s="74" t="s">
        <v>15</v>
      </c>
      <c r="U11" s="74"/>
      <c r="V11" s="74"/>
      <c r="W11" s="72" t="s">
        <v>55</v>
      </c>
      <c r="X11" s="72" t="s">
        <v>56</v>
      </c>
      <c r="AF11" s="17">
        <v>0.375</v>
      </c>
      <c r="AG11" s="17">
        <v>0.41666666666666702</v>
      </c>
      <c r="AH11" s="23">
        <f t="shared" ref="AH11:AH21" si="6">COUNTIFS($E$13:$E$32,"&lt;="&amp;AF11+1/(24*60*60),$G$13:$G$32,"&gt;="&amp;AG11-1/(24*60*60),$C$13:$C$32,"常勤",$D$13:$D$32,"○")</f>
        <v>0</v>
      </c>
      <c r="AI11" s="23">
        <f t="shared" ref="AI11:AI21" si="7">COUNTIFS($E$13:$E$32,"&lt;="&amp;AF11+1/(24*60*60),$G$13:$G$32,"&gt;="&amp;AG11-1/(24*60*60),$C$13:$C$32,"非常勤",$D$13:$D$32,"○")</f>
        <v>0</v>
      </c>
      <c r="AJ11" s="26">
        <f t="shared" ref="AJ11:AJ21" si="8">COUNTIFS($E$13:$E$32,"&lt;="&amp;AF11+1/(24*60*60),$G$13:$G$32,"&gt;="&amp;AG11-1/(24*60*60),$C$13:$C$32,"非常勤",$D$13:$D$32,"")</f>
        <v>0</v>
      </c>
      <c r="AK11" s="30">
        <f t="shared" si="0"/>
        <v>0</v>
      </c>
      <c r="AL11" s="36">
        <f t="shared" ref="AL11:AL21" si="9">COUNTIFS($H$13:$H$32,"&lt;="&amp;AF11+1/(24*60*60),$J$13:$J$32,"&gt;="&amp;AG11-1/(24*60*60),$C$13:$C$32,"常勤",$D$13:$D$32,"○")</f>
        <v>0</v>
      </c>
      <c r="AM11" s="23">
        <f t="shared" ref="AM11:AM21" si="10">COUNTIFS($H$13:$H$32,"&lt;="&amp;AF11+1/(24*60*60),$J$13:$J$32,"&gt;="&amp;AG11-1/(24*60*60),$C$13:$C$32,"非常勤",$D$13:$D$32,"○")</f>
        <v>0</v>
      </c>
      <c r="AN11" s="26">
        <f t="shared" ref="AN11:AN21" si="11">COUNTIFS($H$13:$H$32,"&lt;="&amp;AF11+1/(24*60*60),$J$13:$J$32,"&gt;="&amp;AG11-1/(24*60*60),$C$13:$C$32,"非常勤",$D$13:$D$32,"")</f>
        <v>0</v>
      </c>
      <c r="AO11" s="30">
        <f t="shared" si="1"/>
        <v>0</v>
      </c>
      <c r="AP11" s="36">
        <f t="shared" ref="AP11:AP21" si="12">COUNTIFS($K$13:$K$32,"&lt;="&amp;AF11+1/(24*60*60),$M$13:$M$32,"&gt;="&amp;AG11-1/(24*60*60),$C$13:$C$32,"常勤",$D$13:$D$32,"○")</f>
        <v>0</v>
      </c>
      <c r="AQ11" s="23">
        <f t="shared" ref="AQ11:AQ21" si="13">COUNTIFS($K$13:$K$32,"&lt;="&amp;AF11+1/(24*60*60),$M$13:$M$32,"&gt;="&amp;AG11-1/(24*60*60),$C$13:$C$32,"非常勤",$D$13:$D$32,"○")</f>
        <v>0</v>
      </c>
      <c r="AR11" s="26">
        <f t="shared" ref="AR11:AR21" si="14">COUNTIFS($K$13:$K$32,"&lt;="&amp;AF11+1/(24*60*60),$M$13:$M$32,"&gt;="&amp;AG11-1/(24*60*60),$C$13:$C$32,"非常勤",$D$13:$D$32,"")</f>
        <v>0</v>
      </c>
      <c r="AS11" s="30">
        <f t="shared" si="2"/>
        <v>0</v>
      </c>
      <c r="AT11" s="36">
        <f t="shared" ref="AT11:AT21" si="15">COUNTIFS($N$13:$N$32,"&lt;="&amp;AF11+1/(24*60*60),$P$13:$P$32,"&gt;="&amp;AG11-1/(24*60*60),$C$13:$C$32,"常勤",$D$13:$D$32,"○")</f>
        <v>0</v>
      </c>
      <c r="AU11" s="23">
        <f t="shared" ref="AU11:AU21" si="16">COUNTIFS($N$13:$N$32,"&lt;="&amp;AF11+1/(24*60*60),$P$13:$P$32,"&gt;="&amp;AG11-1/(24*60*60),$C$13:$C$32,"非常勤",$D$13:$D$32,"○")</f>
        <v>0</v>
      </c>
      <c r="AV11" s="26">
        <f t="shared" ref="AV11:AV21" si="17">COUNTIFS($N$13:$N$32,"&lt;="&amp;AF11+1/(24*60*60),$P$13:$P$32,"&gt;="&amp;AG11-1/(24*60*60),$C$13:$C$32,"非常勤",$D$13:$D$32,"")</f>
        <v>0</v>
      </c>
      <c r="AW11" s="30">
        <f t="shared" si="3"/>
        <v>0</v>
      </c>
      <c r="AX11" s="36">
        <f t="shared" ref="AX11:AX21" si="18">COUNTIFS($Q$13:$Q$32,"&lt;="&amp;AF11+1/(24*60*60),$S$13:$S$32,"&gt;="&amp;AG11-1/(24*60*60),$C$13:$C$32,"常勤",$D$13:$D$32,"○")</f>
        <v>0</v>
      </c>
      <c r="AY11" s="23">
        <f t="shared" ref="AY11:AY21" si="19">COUNTIFS($Q$13:$Q$32,"&lt;="&amp;AF11+1/(24*60*60),$S$13:$S$32,"&gt;="&amp;AG11-1/(24*60*60),$C$13:$C$32,"非常勤",$D$13:$D$32,"○")</f>
        <v>0</v>
      </c>
      <c r="AZ11" s="26">
        <f t="shared" ref="AZ11:AZ21" si="20">COUNTIFS($Q$13:$Q$32,"&lt;="&amp;AF11+1/(24*60*60),$S$13:$S$32,"&gt;="&amp;AG11-1/(24*60*60),$C$13:$C$32,"非常勤",$D$13:$D$32,"")</f>
        <v>0</v>
      </c>
      <c r="BA11" s="30">
        <f t="shared" si="4"/>
        <v>0</v>
      </c>
      <c r="BB11" s="36">
        <f t="shared" ref="BB11:BB21" si="21">COUNTIFS($T$13:$T$32,"&lt;="&amp;AF11+1/(24*60*60),$V$13:$V$32,"&gt;="&amp;AG11-1/(24*60*60),$C$13:$C$32,"常勤",$D$13:$D$32,"○")</f>
        <v>0</v>
      </c>
      <c r="BC11" s="23">
        <f t="shared" ref="BC11:BC21" si="22">COUNTIFS($T$13:$T$32,"&lt;="&amp;AF11+1/(24*60*60),$V$13:$V$32,"&gt;="&amp;AG11-1/(24*60*60),$C$13:$C$32,"非常勤",$D$13:$D$32,"○")</f>
        <v>0</v>
      </c>
      <c r="BD11" s="26">
        <f t="shared" ref="BD11:BD21" si="23">COUNTIFS($T$13:$T$32,"&lt;="&amp;AF11+1/(24*60*60),$V$13:$V$32,"&gt;="&amp;AG11-1/(24*60*60),$C$13:$C$32,"非常勤",$D$13:$D$32,"")</f>
        <v>0</v>
      </c>
      <c r="BE11" s="30">
        <f t="shared" si="5"/>
        <v>0</v>
      </c>
    </row>
    <row r="12" spans="1:57">
      <c r="A12" s="83"/>
      <c r="B12" s="84"/>
      <c r="C12" s="73"/>
      <c r="D12" s="86"/>
      <c r="E12" s="12" t="s">
        <v>17</v>
      </c>
      <c r="F12" s="13" t="s">
        <v>16</v>
      </c>
      <c r="G12" s="14" t="s">
        <v>18</v>
      </c>
      <c r="H12" s="12" t="s">
        <v>17</v>
      </c>
      <c r="I12" s="13" t="s">
        <v>16</v>
      </c>
      <c r="J12" s="14" t="s">
        <v>18</v>
      </c>
      <c r="K12" s="12" t="s">
        <v>17</v>
      </c>
      <c r="L12" s="13" t="s">
        <v>16</v>
      </c>
      <c r="M12" s="14" t="s">
        <v>18</v>
      </c>
      <c r="N12" s="12" t="s">
        <v>17</v>
      </c>
      <c r="O12" s="13" t="s">
        <v>16</v>
      </c>
      <c r="P12" s="14" t="s">
        <v>18</v>
      </c>
      <c r="Q12" s="12" t="s">
        <v>17</v>
      </c>
      <c r="R12" s="13" t="s">
        <v>16</v>
      </c>
      <c r="S12" s="14" t="s">
        <v>18</v>
      </c>
      <c r="T12" s="12" t="s">
        <v>17</v>
      </c>
      <c r="U12" s="13" t="s">
        <v>16</v>
      </c>
      <c r="V12" s="14" t="s">
        <v>18</v>
      </c>
      <c r="W12" s="73"/>
      <c r="X12" s="73"/>
      <c r="AF12" s="17">
        <v>0.41666666666666669</v>
      </c>
      <c r="AG12" s="17">
        <v>0.45833333333333331</v>
      </c>
      <c r="AH12" s="23">
        <f t="shared" si="6"/>
        <v>0</v>
      </c>
      <c r="AI12" s="23">
        <f t="shared" si="7"/>
        <v>0</v>
      </c>
      <c r="AJ12" s="26">
        <f>COUNTIFS($E$13:$E$32,"&lt;="&amp;AF12+1/(24*60*60),$G$13:$G$32,"&gt;="&amp;AG12-1/(24*60*60),$C$13:$C$32,"非常勤",$D$13:$D$32,"")</f>
        <v>0</v>
      </c>
      <c r="AK12" s="30">
        <f>SUM(AH12:AJ12)</f>
        <v>0</v>
      </c>
      <c r="AL12" s="36">
        <f t="shared" si="9"/>
        <v>0</v>
      </c>
      <c r="AM12" s="23">
        <f t="shared" si="10"/>
        <v>0</v>
      </c>
      <c r="AN12" s="26">
        <f t="shared" si="11"/>
        <v>0</v>
      </c>
      <c r="AO12" s="30">
        <f t="shared" si="1"/>
        <v>0</v>
      </c>
      <c r="AP12" s="36">
        <f t="shared" si="12"/>
        <v>0</v>
      </c>
      <c r="AQ12" s="23">
        <f t="shared" si="13"/>
        <v>0</v>
      </c>
      <c r="AR12" s="26">
        <f t="shared" si="14"/>
        <v>0</v>
      </c>
      <c r="AS12" s="30">
        <f t="shared" si="2"/>
        <v>0</v>
      </c>
      <c r="AT12" s="36">
        <f t="shared" si="15"/>
        <v>0</v>
      </c>
      <c r="AU12" s="23">
        <f t="shared" si="16"/>
        <v>0</v>
      </c>
      <c r="AV12" s="26">
        <f>COUNTIFS($N$13:$N$32,"&lt;="&amp;AF12+1/(24*60*60),$P$13:$P$32,"&gt;="&amp;AG12-1/(24*60*60),$C$13:$C$32,"非常勤",$D$13:$D$32,"")</f>
        <v>0</v>
      </c>
      <c r="AW12" s="30">
        <f t="shared" si="3"/>
        <v>0</v>
      </c>
      <c r="AX12" s="36">
        <f t="shared" si="18"/>
        <v>0</v>
      </c>
      <c r="AY12" s="23">
        <f t="shared" si="19"/>
        <v>0</v>
      </c>
      <c r="AZ12" s="26">
        <f t="shared" si="20"/>
        <v>0</v>
      </c>
      <c r="BA12" s="30">
        <f t="shared" si="4"/>
        <v>0</v>
      </c>
      <c r="BB12" s="36">
        <f t="shared" si="21"/>
        <v>0</v>
      </c>
      <c r="BC12" s="23">
        <f t="shared" si="22"/>
        <v>0</v>
      </c>
      <c r="BD12" s="26">
        <f t="shared" si="23"/>
        <v>0</v>
      </c>
      <c r="BE12" s="30">
        <f t="shared" si="5"/>
        <v>0</v>
      </c>
    </row>
    <row r="13" spans="1:57">
      <c r="A13" s="7">
        <v>1</v>
      </c>
      <c r="B13" s="42" t="s">
        <v>70</v>
      </c>
      <c r="C13" s="43" t="s">
        <v>4</v>
      </c>
      <c r="D13" s="44" t="s">
        <v>54</v>
      </c>
      <c r="E13" s="45"/>
      <c r="F13" s="46" t="s">
        <v>16</v>
      </c>
      <c r="G13" s="47"/>
      <c r="H13" s="45"/>
      <c r="I13" s="46" t="s">
        <v>16</v>
      </c>
      <c r="J13" s="47"/>
      <c r="K13" s="45"/>
      <c r="L13" s="46" t="s">
        <v>16</v>
      </c>
      <c r="M13" s="47"/>
      <c r="N13" s="45"/>
      <c r="O13" s="46" t="s">
        <v>16</v>
      </c>
      <c r="P13" s="47"/>
      <c r="Q13" s="45"/>
      <c r="R13" s="46" t="s">
        <v>16</v>
      </c>
      <c r="S13" s="47"/>
      <c r="T13" s="45"/>
      <c r="U13" s="46" t="s">
        <v>16</v>
      </c>
      <c r="V13" s="47"/>
      <c r="W13" s="40">
        <f>((G13-E13)+(J13-H13)+(M13-K13)+(P13-N13)+(S13-Q13)+(V13-T13))*24-COUNTA(E13,H13,K13,N13,Q13,T13)*1</f>
        <v>0</v>
      </c>
      <c r="X13" s="40">
        <f>W13*4</f>
        <v>0</v>
      </c>
      <c r="AF13" s="17">
        <v>0.45833333333333298</v>
      </c>
      <c r="AG13" s="17">
        <v>0.5</v>
      </c>
      <c r="AH13" s="23">
        <f t="shared" si="6"/>
        <v>0</v>
      </c>
      <c r="AI13" s="23">
        <f t="shared" si="7"/>
        <v>0</v>
      </c>
      <c r="AJ13" s="26">
        <f t="shared" si="8"/>
        <v>0</v>
      </c>
      <c r="AK13" s="30">
        <f t="shared" si="0"/>
        <v>0</v>
      </c>
      <c r="AL13" s="36">
        <f t="shared" si="9"/>
        <v>0</v>
      </c>
      <c r="AM13" s="23">
        <f t="shared" si="10"/>
        <v>0</v>
      </c>
      <c r="AN13" s="26">
        <f t="shared" si="11"/>
        <v>0</v>
      </c>
      <c r="AO13" s="30">
        <f t="shared" si="1"/>
        <v>0</v>
      </c>
      <c r="AP13" s="36">
        <f t="shared" si="12"/>
        <v>0</v>
      </c>
      <c r="AQ13" s="23">
        <f t="shared" si="13"/>
        <v>0</v>
      </c>
      <c r="AR13" s="26">
        <f t="shared" si="14"/>
        <v>0</v>
      </c>
      <c r="AS13" s="30">
        <f t="shared" si="2"/>
        <v>0</v>
      </c>
      <c r="AT13" s="36">
        <f t="shared" si="15"/>
        <v>0</v>
      </c>
      <c r="AU13" s="23">
        <f t="shared" si="16"/>
        <v>0</v>
      </c>
      <c r="AV13" s="26">
        <f t="shared" si="17"/>
        <v>0</v>
      </c>
      <c r="AW13" s="30">
        <f t="shared" si="3"/>
        <v>0</v>
      </c>
      <c r="AX13" s="36">
        <f t="shared" si="18"/>
        <v>0</v>
      </c>
      <c r="AY13" s="23">
        <f t="shared" si="19"/>
        <v>0</v>
      </c>
      <c r="AZ13" s="26">
        <f t="shared" si="20"/>
        <v>0</v>
      </c>
      <c r="BA13" s="30">
        <f t="shared" si="4"/>
        <v>0</v>
      </c>
      <c r="BB13" s="36">
        <f t="shared" si="21"/>
        <v>0</v>
      </c>
      <c r="BC13" s="23">
        <f t="shared" si="22"/>
        <v>0</v>
      </c>
      <c r="BD13" s="26">
        <f t="shared" si="23"/>
        <v>0</v>
      </c>
      <c r="BE13" s="30">
        <f t="shared" si="5"/>
        <v>0</v>
      </c>
    </row>
    <row r="14" spans="1:57">
      <c r="A14" s="7">
        <v>2</v>
      </c>
      <c r="B14" s="42"/>
      <c r="C14" s="43"/>
      <c r="D14" s="44"/>
      <c r="E14" s="45"/>
      <c r="F14" s="46" t="s">
        <v>16</v>
      </c>
      <c r="G14" s="47"/>
      <c r="H14" s="45"/>
      <c r="I14" s="46" t="s">
        <v>16</v>
      </c>
      <c r="J14" s="47"/>
      <c r="K14" s="45"/>
      <c r="L14" s="46" t="s">
        <v>16</v>
      </c>
      <c r="M14" s="47"/>
      <c r="N14" s="45"/>
      <c r="O14" s="46" t="s">
        <v>16</v>
      </c>
      <c r="P14" s="47"/>
      <c r="Q14" s="45"/>
      <c r="R14" s="46" t="s">
        <v>16</v>
      </c>
      <c r="S14" s="47"/>
      <c r="T14" s="45"/>
      <c r="U14" s="46" t="s">
        <v>16</v>
      </c>
      <c r="V14" s="47"/>
      <c r="W14" s="40">
        <f t="shared" ref="W14:W32" si="24">((G14-E14)+(J14-H14)+(M14-K14)+(P14-N14)+(S14-Q14)+(V14-T14))*24-COUNTA(E14,H14,K14,N14,Q14,T14)*1</f>
        <v>0</v>
      </c>
      <c r="X14" s="40">
        <f t="shared" ref="X14:X32" si="25">W14*4</f>
        <v>0</v>
      </c>
      <c r="AF14" s="17">
        <v>0.5</v>
      </c>
      <c r="AG14" s="17">
        <v>0.54166666666666596</v>
      </c>
      <c r="AH14" s="23">
        <f t="shared" si="6"/>
        <v>0</v>
      </c>
      <c r="AI14" s="23">
        <f t="shared" si="7"/>
        <v>0</v>
      </c>
      <c r="AJ14" s="26">
        <f>COUNTIFS($E$13:$E$32,"&lt;="&amp;AF14+1/(24*60*60),$G$13:$G$32,"&gt;="&amp;AG14-1/(24*60*60),$C$13:$C$32,"非常勤",$D$13:$D$32,"")</f>
        <v>0</v>
      </c>
      <c r="AK14" s="30">
        <f t="shared" si="0"/>
        <v>0</v>
      </c>
      <c r="AL14" s="36">
        <f t="shared" si="9"/>
        <v>0</v>
      </c>
      <c r="AM14" s="23">
        <f t="shared" si="10"/>
        <v>0</v>
      </c>
      <c r="AN14" s="26">
        <f t="shared" si="11"/>
        <v>0</v>
      </c>
      <c r="AO14" s="30">
        <f t="shared" si="1"/>
        <v>0</v>
      </c>
      <c r="AP14" s="36">
        <f t="shared" si="12"/>
        <v>0</v>
      </c>
      <c r="AQ14" s="23">
        <f t="shared" si="13"/>
        <v>0</v>
      </c>
      <c r="AR14" s="26">
        <f t="shared" si="14"/>
        <v>0</v>
      </c>
      <c r="AS14" s="30">
        <f t="shared" si="2"/>
        <v>0</v>
      </c>
      <c r="AT14" s="36">
        <f t="shared" si="15"/>
        <v>0</v>
      </c>
      <c r="AU14" s="23">
        <f t="shared" si="16"/>
        <v>0</v>
      </c>
      <c r="AV14" s="26">
        <f t="shared" si="17"/>
        <v>0</v>
      </c>
      <c r="AW14" s="30">
        <f t="shared" si="3"/>
        <v>0</v>
      </c>
      <c r="AX14" s="36">
        <f t="shared" si="18"/>
        <v>0</v>
      </c>
      <c r="AY14" s="23">
        <f t="shared" si="19"/>
        <v>0</v>
      </c>
      <c r="AZ14" s="26">
        <f t="shared" si="20"/>
        <v>0</v>
      </c>
      <c r="BA14" s="30">
        <f t="shared" si="4"/>
        <v>0</v>
      </c>
      <c r="BB14" s="36">
        <f t="shared" si="21"/>
        <v>0</v>
      </c>
      <c r="BC14" s="23">
        <f t="shared" si="22"/>
        <v>0</v>
      </c>
      <c r="BD14" s="26">
        <f t="shared" si="23"/>
        <v>0</v>
      </c>
      <c r="BE14" s="30">
        <f t="shared" si="5"/>
        <v>0</v>
      </c>
    </row>
    <row r="15" spans="1:57">
      <c r="A15" s="7">
        <v>3</v>
      </c>
      <c r="B15" s="42"/>
      <c r="C15" s="43"/>
      <c r="D15" s="44"/>
      <c r="E15" s="45"/>
      <c r="F15" s="46" t="s">
        <v>16</v>
      </c>
      <c r="G15" s="47"/>
      <c r="H15" s="45"/>
      <c r="I15" s="46" t="s">
        <v>16</v>
      </c>
      <c r="J15" s="47"/>
      <c r="K15" s="45"/>
      <c r="L15" s="46" t="s">
        <v>16</v>
      </c>
      <c r="M15" s="47"/>
      <c r="N15" s="45"/>
      <c r="O15" s="46" t="s">
        <v>16</v>
      </c>
      <c r="P15" s="47"/>
      <c r="Q15" s="45"/>
      <c r="R15" s="46" t="s">
        <v>16</v>
      </c>
      <c r="S15" s="47"/>
      <c r="T15" s="45"/>
      <c r="U15" s="46" t="s">
        <v>16</v>
      </c>
      <c r="V15" s="47"/>
      <c r="W15" s="40">
        <f t="shared" si="24"/>
        <v>0</v>
      </c>
      <c r="X15" s="40">
        <f t="shared" si="25"/>
        <v>0</v>
      </c>
      <c r="AF15" s="17">
        <v>0.54166666666666596</v>
      </c>
      <c r="AG15" s="17">
        <v>0.58333333333333304</v>
      </c>
      <c r="AH15" s="15">
        <f t="shared" si="6"/>
        <v>0</v>
      </c>
      <c r="AI15" s="15">
        <f t="shared" si="7"/>
        <v>0</v>
      </c>
      <c r="AJ15" s="27">
        <f t="shared" si="8"/>
        <v>0</v>
      </c>
      <c r="AK15" s="31">
        <f t="shared" si="0"/>
        <v>0</v>
      </c>
      <c r="AL15" s="37">
        <f t="shared" si="9"/>
        <v>0</v>
      </c>
      <c r="AM15" s="15">
        <f t="shared" si="10"/>
        <v>0</v>
      </c>
      <c r="AN15" s="27">
        <f t="shared" si="11"/>
        <v>0</v>
      </c>
      <c r="AO15" s="31">
        <f t="shared" si="1"/>
        <v>0</v>
      </c>
      <c r="AP15" s="37">
        <f t="shared" si="12"/>
        <v>0</v>
      </c>
      <c r="AQ15" s="15">
        <f t="shared" si="13"/>
        <v>0</v>
      </c>
      <c r="AR15" s="27">
        <f t="shared" si="14"/>
        <v>0</v>
      </c>
      <c r="AS15" s="31">
        <f t="shared" si="2"/>
        <v>0</v>
      </c>
      <c r="AT15" s="37">
        <f t="shared" si="15"/>
        <v>0</v>
      </c>
      <c r="AU15" s="15">
        <f t="shared" si="16"/>
        <v>0</v>
      </c>
      <c r="AV15" s="27">
        <f t="shared" si="17"/>
        <v>0</v>
      </c>
      <c r="AW15" s="31">
        <f t="shared" si="3"/>
        <v>0</v>
      </c>
      <c r="AX15" s="37">
        <f t="shared" si="18"/>
        <v>0</v>
      </c>
      <c r="AY15" s="15">
        <f t="shared" si="19"/>
        <v>0</v>
      </c>
      <c r="AZ15" s="27">
        <f t="shared" si="20"/>
        <v>0</v>
      </c>
      <c r="BA15" s="31">
        <f t="shared" si="4"/>
        <v>0</v>
      </c>
      <c r="BB15" s="37">
        <f t="shared" si="21"/>
        <v>0</v>
      </c>
      <c r="BC15" s="15">
        <f t="shared" si="22"/>
        <v>0</v>
      </c>
      <c r="BD15" s="27">
        <f t="shared" si="23"/>
        <v>0</v>
      </c>
      <c r="BE15" s="31">
        <f t="shared" si="5"/>
        <v>0</v>
      </c>
    </row>
    <row r="16" spans="1:57">
      <c r="A16" s="7">
        <v>4</v>
      </c>
      <c r="B16" s="42"/>
      <c r="C16" s="43"/>
      <c r="D16" s="44"/>
      <c r="E16" s="45"/>
      <c r="F16" s="46" t="s">
        <v>16</v>
      </c>
      <c r="G16" s="47"/>
      <c r="H16" s="45"/>
      <c r="I16" s="46" t="s">
        <v>16</v>
      </c>
      <c r="J16" s="47"/>
      <c r="K16" s="45"/>
      <c r="L16" s="46" t="s">
        <v>16</v>
      </c>
      <c r="M16" s="47"/>
      <c r="N16" s="45"/>
      <c r="O16" s="46" t="s">
        <v>16</v>
      </c>
      <c r="P16" s="47"/>
      <c r="Q16" s="45"/>
      <c r="R16" s="46" t="s">
        <v>16</v>
      </c>
      <c r="S16" s="47"/>
      <c r="T16" s="45"/>
      <c r="U16" s="46" t="s">
        <v>16</v>
      </c>
      <c r="V16" s="47"/>
      <c r="W16" s="40">
        <f t="shared" si="24"/>
        <v>0</v>
      </c>
      <c r="X16" s="40">
        <f t="shared" si="25"/>
        <v>0</v>
      </c>
      <c r="AF16" s="17">
        <v>0.58333333333333304</v>
      </c>
      <c r="AG16" s="17">
        <v>0.625</v>
      </c>
      <c r="AH16" s="15">
        <f t="shared" si="6"/>
        <v>0</v>
      </c>
      <c r="AI16" s="15">
        <f t="shared" si="7"/>
        <v>0</v>
      </c>
      <c r="AJ16" s="27">
        <f t="shared" si="8"/>
        <v>0</v>
      </c>
      <c r="AK16" s="31">
        <f t="shared" si="0"/>
        <v>0</v>
      </c>
      <c r="AL16" s="37">
        <f t="shared" si="9"/>
        <v>0</v>
      </c>
      <c r="AM16" s="15">
        <f t="shared" si="10"/>
        <v>0</v>
      </c>
      <c r="AN16" s="27">
        <f t="shared" si="11"/>
        <v>0</v>
      </c>
      <c r="AO16" s="31">
        <f t="shared" si="1"/>
        <v>0</v>
      </c>
      <c r="AP16" s="37">
        <f t="shared" si="12"/>
        <v>0</v>
      </c>
      <c r="AQ16" s="15">
        <f t="shared" si="13"/>
        <v>0</v>
      </c>
      <c r="AR16" s="27">
        <f t="shared" si="14"/>
        <v>0</v>
      </c>
      <c r="AS16" s="31">
        <f t="shared" si="2"/>
        <v>0</v>
      </c>
      <c r="AT16" s="37">
        <f t="shared" si="15"/>
        <v>0</v>
      </c>
      <c r="AU16" s="15">
        <f t="shared" si="16"/>
        <v>0</v>
      </c>
      <c r="AV16" s="27">
        <f t="shared" si="17"/>
        <v>0</v>
      </c>
      <c r="AW16" s="31">
        <f t="shared" si="3"/>
        <v>0</v>
      </c>
      <c r="AX16" s="37">
        <f t="shared" si="18"/>
        <v>0</v>
      </c>
      <c r="AY16" s="15">
        <f t="shared" si="19"/>
        <v>0</v>
      </c>
      <c r="AZ16" s="27">
        <f t="shared" si="20"/>
        <v>0</v>
      </c>
      <c r="BA16" s="31">
        <f t="shared" si="4"/>
        <v>0</v>
      </c>
      <c r="BB16" s="37">
        <f t="shared" si="21"/>
        <v>0</v>
      </c>
      <c r="BC16" s="15">
        <f t="shared" si="22"/>
        <v>0</v>
      </c>
      <c r="BD16" s="27">
        <f t="shared" si="23"/>
        <v>0</v>
      </c>
      <c r="BE16" s="31">
        <f t="shared" si="5"/>
        <v>0</v>
      </c>
    </row>
    <row r="17" spans="1:57">
      <c r="A17" s="7">
        <v>5</v>
      </c>
      <c r="B17" s="42"/>
      <c r="C17" s="43"/>
      <c r="D17" s="44"/>
      <c r="E17" s="45"/>
      <c r="F17" s="46" t="s">
        <v>16</v>
      </c>
      <c r="G17" s="47"/>
      <c r="H17" s="45"/>
      <c r="I17" s="46" t="s">
        <v>16</v>
      </c>
      <c r="J17" s="47"/>
      <c r="K17" s="45"/>
      <c r="L17" s="46" t="s">
        <v>16</v>
      </c>
      <c r="M17" s="47"/>
      <c r="N17" s="45"/>
      <c r="O17" s="46" t="s">
        <v>16</v>
      </c>
      <c r="P17" s="47"/>
      <c r="Q17" s="45"/>
      <c r="R17" s="46" t="s">
        <v>16</v>
      </c>
      <c r="S17" s="47"/>
      <c r="T17" s="45"/>
      <c r="U17" s="46" t="s">
        <v>16</v>
      </c>
      <c r="V17" s="47"/>
      <c r="W17" s="40">
        <f t="shared" si="24"/>
        <v>0</v>
      </c>
      <c r="X17" s="40">
        <f t="shared" si="25"/>
        <v>0</v>
      </c>
      <c r="AF17" s="17">
        <v>0.625</v>
      </c>
      <c r="AG17" s="17">
        <v>0.66666666666666596</v>
      </c>
      <c r="AH17" s="15">
        <f t="shared" si="6"/>
        <v>0</v>
      </c>
      <c r="AI17" s="15">
        <f t="shared" si="7"/>
        <v>0</v>
      </c>
      <c r="AJ17" s="27">
        <f>COUNTIFS($E$13:$E$32,"&lt;="&amp;AF17+1/(24*60*60),$G$13:$G$32,"&gt;="&amp;AG17-1/(24*60*60),$C$13:$C$32,"非常勤",$D$13:$D$32,"")</f>
        <v>0</v>
      </c>
      <c r="AK17" s="31">
        <f t="shared" si="0"/>
        <v>0</v>
      </c>
      <c r="AL17" s="37">
        <f t="shared" si="9"/>
        <v>0</v>
      </c>
      <c r="AM17" s="15">
        <f t="shared" si="10"/>
        <v>0</v>
      </c>
      <c r="AN17" s="27">
        <f t="shared" si="11"/>
        <v>0</v>
      </c>
      <c r="AO17" s="31">
        <f t="shared" si="1"/>
        <v>0</v>
      </c>
      <c r="AP17" s="37">
        <f t="shared" si="12"/>
        <v>0</v>
      </c>
      <c r="AQ17" s="15">
        <f t="shared" si="13"/>
        <v>0</v>
      </c>
      <c r="AR17" s="27">
        <f t="shared" si="14"/>
        <v>0</v>
      </c>
      <c r="AS17" s="31">
        <f t="shared" si="2"/>
        <v>0</v>
      </c>
      <c r="AT17" s="37">
        <f t="shared" si="15"/>
        <v>0</v>
      </c>
      <c r="AU17" s="15">
        <f t="shared" si="16"/>
        <v>0</v>
      </c>
      <c r="AV17" s="27">
        <f t="shared" si="17"/>
        <v>0</v>
      </c>
      <c r="AW17" s="31">
        <f t="shared" si="3"/>
        <v>0</v>
      </c>
      <c r="AX17" s="37">
        <f t="shared" si="18"/>
        <v>0</v>
      </c>
      <c r="AY17" s="15">
        <f t="shared" si="19"/>
        <v>0</v>
      </c>
      <c r="AZ17" s="27">
        <f t="shared" si="20"/>
        <v>0</v>
      </c>
      <c r="BA17" s="31">
        <f t="shared" si="4"/>
        <v>0</v>
      </c>
      <c r="BB17" s="37">
        <f t="shared" si="21"/>
        <v>0</v>
      </c>
      <c r="BC17" s="15">
        <f t="shared" si="22"/>
        <v>0</v>
      </c>
      <c r="BD17" s="27">
        <f t="shared" si="23"/>
        <v>0</v>
      </c>
      <c r="BE17" s="31">
        <f t="shared" si="5"/>
        <v>0</v>
      </c>
    </row>
    <row r="18" spans="1:57">
      <c r="A18" s="7">
        <v>6</v>
      </c>
      <c r="B18" s="42"/>
      <c r="C18" s="43"/>
      <c r="D18" s="44"/>
      <c r="E18" s="45"/>
      <c r="F18" s="46" t="s">
        <v>16</v>
      </c>
      <c r="G18" s="47"/>
      <c r="H18" s="45"/>
      <c r="I18" s="46" t="s">
        <v>16</v>
      </c>
      <c r="J18" s="47"/>
      <c r="K18" s="45"/>
      <c r="L18" s="46" t="s">
        <v>16</v>
      </c>
      <c r="M18" s="47"/>
      <c r="N18" s="45"/>
      <c r="O18" s="46" t="s">
        <v>16</v>
      </c>
      <c r="P18" s="47"/>
      <c r="Q18" s="45"/>
      <c r="R18" s="46" t="s">
        <v>16</v>
      </c>
      <c r="S18" s="47"/>
      <c r="T18" s="45"/>
      <c r="U18" s="46" t="s">
        <v>16</v>
      </c>
      <c r="V18" s="47"/>
      <c r="W18" s="40">
        <f t="shared" si="24"/>
        <v>0</v>
      </c>
      <c r="X18" s="40">
        <f t="shared" si="25"/>
        <v>0</v>
      </c>
      <c r="AF18" s="17">
        <v>0.66666666666666596</v>
      </c>
      <c r="AG18" s="17">
        <v>0.70833333333333304</v>
      </c>
      <c r="AH18" s="15">
        <f t="shared" si="6"/>
        <v>0</v>
      </c>
      <c r="AI18" s="15">
        <f t="shared" si="7"/>
        <v>0</v>
      </c>
      <c r="AJ18" s="27">
        <f t="shared" si="8"/>
        <v>0</v>
      </c>
      <c r="AK18" s="31">
        <f t="shared" si="0"/>
        <v>0</v>
      </c>
      <c r="AL18" s="37">
        <f t="shared" si="9"/>
        <v>0</v>
      </c>
      <c r="AM18" s="15">
        <f t="shared" si="10"/>
        <v>0</v>
      </c>
      <c r="AN18" s="27">
        <f t="shared" si="11"/>
        <v>0</v>
      </c>
      <c r="AO18" s="31">
        <f t="shared" si="1"/>
        <v>0</v>
      </c>
      <c r="AP18" s="37">
        <f t="shared" si="12"/>
        <v>0</v>
      </c>
      <c r="AQ18" s="15">
        <f t="shared" si="13"/>
        <v>0</v>
      </c>
      <c r="AR18" s="27">
        <f t="shared" si="14"/>
        <v>0</v>
      </c>
      <c r="AS18" s="31">
        <f t="shared" si="2"/>
        <v>0</v>
      </c>
      <c r="AT18" s="37">
        <f t="shared" si="15"/>
        <v>0</v>
      </c>
      <c r="AU18" s="15">
        <f t="shared" si="16"/>
        <v>0</v>
      </c>
      <c r="AV18" s="27">
        <f t="shared" si="17"/>
        <v>0</v>
      </c>
      <c r="AW18" s="31">
        <f t="shared" si="3"/>
        <v>0</v>
      </c>
      <c r="AX18" s="37">
        <f t="shared" si="18"/>
        <v>0</v>
      </c>
      <c r="AY18" s="15">
        <f t="shared" si="19"/>
        <v>0</v>
      </c>
      <c r="AZ18" s="27">
        <f t="shared" si="20"/>
        <v>0</v>
      </c>
      <c r="BA18" s="31">
        <f t="shared" si="4"/>
        <v>0</v>
      </c>
      <c r="BB18" s="37">
        <f t="shared" si="21"/>
        <v>0</v>
      </c>
      <c r="BC18" s="15">
        <f t="shared" si="22"/>
        <v>0</v>
      </c>
      <c r="BD18" s="27">
        <f t="shared" si="23"/>
        <v>0</v>
      </c>
      <c r="BE18" s="31">
        <f t="shared" si="5"/>
        <v>0</v>
      </c>
    </row>
    <row r="19" spans="1:57">
      <c r="A19" s="7">
        <v>7</v>
      </c>
      <c r="B19" s="42"/>
      <c r="C19" s="43"/>
      <c r="D19" s="44"/>
      <c r="E19" s="45"/>
      <c r="F19" s="46" t="s">
        <v>16</v>
      </c>
      <c r="G19" s="47"/>
      <c r="H19" s="45"/>
      <c r="I19" s="46" t="s">
        <v>16</v>
      </c>
      <c r="J19" s="47"/>
      <c r="K19" s="45"/>
      <c r="L19" s="46" t="s">
        <v>16</v>
      </c>
      <c r="M19" s="47"/>
      <c r="N19" s="45"/>
      <c r="O19" s="46" t="s">
        <v>16</v>
      </c>
      <c r="P19" s="47"/>
      <c r="Q19" s="45"/>
      <c r="R19" s="46" t="s">
        <v>16</v>
      </c>
      <c r="S19" s="47"/>
      <c r="T19" s="45"/>
      <c r="U19" s="46" t="s">
        <v>16</v>
      </c>
      <c r="V19" s="47"/>
      <c r="W19" s="40">
        <f t="shared" si="24"/>
        <v>0</v>
      </c>
      <c r="X19" s="40">
        <f t="shared" si="25"/>
        <v>0</v>
      </c>
      <c r="AF19" s="17">
        <v>0.70833333333333304</v>
      </c>
      <c r="AG19" s="17">
        <v>0.75</v>
      </c>
      <c r="AH19" s="15">
        <f t="shared" si="6"/>
        <v>0</v>
      </c>
      <c r="AI19" s="15">
        <f t="shared" si="7"/>
        <v>0</v>
      </c>
      <c r="AJ19" s="27">
        <f t="shared" si="8"/>
        <v>0</v>
      </c>
      <c r="AK19" s="31">
        <f t="shared" si="0"/>
        <v>0</v>
      </c>
      <c r="AL19" s="37">
        <f t="shared" si="9"/>
        <v>0</v>
      </c>
      <c r="AM19" s="15">
        <f t="shared" si="10"/>
        <v>0</v>
      </c>
      <c r="AN19" s="27">
        <f t="shared" si="11"/>
        <v>0</v>
      </c>
      <c r="AO19" s="31">
        <f t="shared" si="1"/>
        <v>0</v>
      </c>
      <c r="AP19" s="37">
        <f t="shared" si="12"/>
        <v>0</v>
      </c>
      <c r="AQ19" s="15">
        <f t="shared" si="13"/>
        <v>0</v>
      </c>
      <c r="AR19" s="27">
        <f t="shared" si="14"/>
        <v>0</v>
      </c>
      <c r="AS19" s="31">
        <f t="shared" si="2"/>
        <v>0</v>
      </c>
      <c r="AT19" s="37">
        <f t="shared" si="15"/>
        <v>0</v>
      </c>
      <c r="AU19" s="15">
        <f t="shared" si="16"/>
        <v>0</v>
      </c>
      <c r="AV19" s="27">
        <f t="shared" si="17"/>
        <v>0</v>
      </c>
      <c r="AW19" s="31">
        <f t="shared" si="3"/>
        <v>0</v>
      </c>
      <c r="AX19" s="37">
        <f t="shared" si="18"/>
        <v>0</v>
      </c>
      <c r="AY19" s="15">
        <f t="shared" si="19"/>
        <v>0</v>
      </c>
      <c r="AZ19" s="27">
        <f t="shared" si="20"/>
        <v>0</v>
      </c>
      <c r="BA19" s="31">
        <f t="shared" si="4"/>
        <v>0</v>
      </c>
      <c r="BB19" s="38">
        <f t="shared" si="21"/>
        <v>0</v>
      </c>
      <c r="BC19" s="16">
        <f t="shared" si="22"/>
        <v>0</v>
      </c>
      <c r="BD19" s="28">
        <f t="shared" si="23"/>
        <v>0</v>
      </c>
      <c r="BE19" s="32">
        <f t="shared" si="5"/>
        <v>0</v>
      </c>
    </row>
    <row r="20" spans="1:57">
      <c r="A20" s="7">
        <v>8</v>
      </c>
      <c r="B20" s="42"/>
      <c r="C20" s="43"/>
      <c r="D20" s="44"/>
      <c r="E20" s="45"/>
      <c r="F20" s="46" t="s">
        <v>16</v>
      </c>
      <c r="G20" s="47"/>
      <c r="H20" s="45"/>
      <c r="I20" s="46" t="s">
        <v>16</v>
      </c>
      <c r="J20" s="47"/>
      <c r="K20" s="45"/>
      <c r="L20" s="46" t="s">
        <v>16</v>
      </c>
      <c r="M20" s="47"/>
      <c r="N20" s="45"/>
      <c r="O20" s="46" t="s">
        <v>16</v>
      </c>
      <c r="P20" s="47"/>
      <c r="Q20" s="45"/>
      <c r="R20" s="46" t="s">
        <v>16</v>
      </c>
      <c r="S20" s="47"/>
      <c r="T20" s="45"/>
      <c r="U20" s="46" t="s">
        <v>16</v>
      </c>
      <c r="V20" s="47"/>
      <c r="W20" s="40">
        <f t="shared" si="24"/>
        <v>0</v>
      </c>
      <c r="X20" s="40">
        <f t="shared" si="25"/>
        <v>0</v>
      </c>
      <c r="AF20" s="17">
        <v>0.75</v>
      </c>
      <c r="AG20" s="17">
        <v>0.79166666666666696</v>
      </c>
      <c r="AH20" s="16">
        <f t="shared" si="6"/>
        <v>0</v>
      </c>
      <c r="AI20" s="16">
        <f t="shared" si="7"/>
        <v>0</v>
      </c>
      <c r="AJ20" s="28">
        <f t="shared" si="8"/>
        <v>0</v>
      </c>
      <c r="AK20" s="32">
        <f t="shared" si="0"/>
        <v>0</v>
      </c>
      <c r="AL20" s="38">
        <f t="shared" si="9"/>
        <v>0</v>
      </c>
      <c r="AM20" s="16">
        <f t="shared" si="10"/>
        <v>0</v>
      </c>
      <c r="AN20" s="28">
        <f t="shared" si="11"/>
        <v>0</v>
      </c>
      <c r="AO20" s="32">
        <f t="shared" si="1"/>
        <v>0</v>
      </c>
      <c r="AP20" s="38">
        <f t="shared" si="12"/>
        <v>0</v>
      </c>
      <c r="AQ20" s="16">
        <f t="shared" si="13"/>
        <v>0</v>
      </c>
      <c r="AR20" s="28">
        <f t="shared" si="14"/>
        <v>0</v>
      </c>
      <c r="AS20" s="32">
        <f t="shared" si="2"/>
        <v>0</v>
      </c>
      <c r="AT20" s="38">
        <f t="shared" si="15"/>
        <v>0</v>
      </c>
      <c r="AU20" s="16">
        <f t="shared" si="16"/>
        <v>0</v>
      </c>
      <c r="AV20" s="28">
        <f t="shared" si="17"/>
        <v>0</v>
      </c>
      <c r="AW20" s="32">
        <f t="shared" si="3"/>
        <v>0</v>
      </c>
      <c r="AX20" s="38">
        <f t="shared" si="18"/>
        <v>0</v>
      </c>
      <c r="AY20" s="16">
        <f t="shared" si="19"/>
        <v>0</v>
      </c>
      <c r="AZ20" s="28">
        <f t="shared" si="20"/>
        <v>0</v>
      </c>
      <c r="BA20" s="32">
        <f t="shared" si="4"/>
        <v>0</v>
      </c>
      <c r="BB20" s="38">
        <f t="shared" si="21"/>
        <v>0</v>
      </c>
      <c r="BC20" s="16">
        <f t="shared" si="22"/>
        <v>0</v>
      </c>
      <c r="BD20" s="28">
        <f t="shared" si="23"/>
        <v>0</v>
      </c>
      <c r="BE20" s="32">
        <f t="shared" si="5"/>
        <v>0</v>
      </c>
    </row>
    <row r="21" spans="1:57" ht="11.5" thickBot="1">
      <c r="A21" s="7">
        <v>9</v>
      </c>
      <c r="B21" s="42"/>
      <c r="C21" s="43"/>
      <c r="D21" s="44"/>
      <c r="E21" s="45"/>
      <c r="F21" s="46" t="s">
        <v>16</v>
      </c>
      <c r="G21" s="47"/>
      <c r="H21" s="45"/>
      <c r="I21" s="46" t="s">
        <v>16</v>
      </c>
      <c r="J21" s="47"/>
      <c r="K21" s="45"/>
      <c r="L21" s="46" t="s">
        <v>16</v>
      </c>
      <c r="M21" s="47"/>
      <c r="N21" s="45"/>
      <c r="O21" s="46" t="s">
        <v>16</v>
      </c>
      <c r="P21" s="47"/>
      <c r="Q21" s="45"/>
      <c r="R21" s="46" t="s">
        <v>16</v>
      </c>
      <c r="S21" s="47"/>
      <c r="T21" s="45"/>
      <c r="U21" s="46" t="s">
        <v>16</v>
      </c>
      <c r="V21" s="47"/>
      <c r="W21" s="40">
        <f t="shared" si="24"/>
        <v>0</v>
      </c>
      <c r="X21" s="40">
        <f t="shared" si="25"/>
        <v>0</v>
      </c>
      <c r="AF21" s="17">
        <v>0.79166666666666696</v>
      </c>
      <c r="AG21" s="17">
        <v>0.83333333333333304</v>
      </c>
      <c r="AH21" s="7">
        <f t="shared" si="6"/>
        <v>0</v>
      </c>
      <c r="AI21" s="7">
        <f t="shared" si="7"/>
        <v>0</v>
      </c>
      <c r="AJ21" s="25">
        <f t="shared" si="8"/>
        <v>0</v>
      </c>
      <c r="AK21" s="33">
        <f t="shared" si="0"/>
        <v>0</v>
      </c>
      <c r="AL21" s="35">
        <f t="shared" si="9"/>
        <v>0</v>
      </c>
      <c r="AM21" s="7">
        <f t="shared" si="10"/>
        <v>0</v>
      </c>
      <c r="AN21" s="25">
        <f t="shared" si="11"/>
        <v>0</v>
      </c>
      <c r="AO21" s="33">
        <f t="shared" si="1"/>
        <v>0</v>
      </c>
      <c r="AP21" s="35">
        <f t="shared" si="12"/>
        <v>0</v>
      </c>
      <c r="AQ21" s="7">
        <f t="shared" si="13"/>
        <v>0</v>
      </c>
      <c r="AR21" s="25">
        <f t="shared" si="14"/>
        <v>0</v>
      </c>
      <c r="AS21" s="33">
        <f t="shared" si="2"/>
        <v>0</v>
      </c>
      <c r="AT21" s="35">
        <f t="shared" si="15"/>
        <v>0</v>
      </c>
      <c r="AU21" s="7">
        <f t="shared" si="16"/>
        <v>0</v>
      </c>
      <c r="AV21" s="25">
        <f t="shared" si="17"/>
        <v>0</v>
      </c>
      <c r="AW21" s="33">
        <f t="shared" si="3"/>
        <v>0</v>
      </c>
      <c r="AX21" s="35">
        <f t="shared" si="18"/>
        <v>0</v>
      </c>
      <c r="AY21" s="7">
        <f t="shared" si="19"/>
        <v>0</v>
      </c>
      <c r="AZ21" s="25">
        <f t="shared" si="20"/>
        <v>0</v>
      </c>
      <c r="BA21" s="33">
        <f t="shared" si="4"/>
        <v>0</v>
      </c>
      <c r="BB21" s="35">
        <f t="shared" si="21"/>
        <v>0</v>
      </c>
      <c r="BC21" s="7">
        <f t="shared" si="22"/>
        <v>0</v>
      </c>
      <c r="BD21" s="25">
        <f t="shared" si="23"/>
        <v>0</v>
      </c>
      <c r="BE21" s="33">
        <f t="shared" si="5"/>
        <v>0</v>
      </c>
    </row>
    <row r="22" spans="1:57">
      <c r="A22" s="7">
        <v>10</v>
      </c>
      <c r="B22" s="42"/>
      <c r="C22" s="43"/>
      <c r="D22" s="44"/>
      <c r="E22" s="45"/>
      <c r="F22" s="46" t="s">
        <v>16</v>
      </c>
      <c r="G22" s="47"/>
      <c r="H22" s="45"/>
      <c r="I22" s="46" t="s">
        <v>16</v>
      </c>
      <c r="J22" s="47"/>
      <c r="K22" s="45"/>
      <c r="L22" s="46" t="s">
        <v>16</v>
      </c>
      <c r="M22" s="47"/>
      <c r="N22" s="45"/>
      <c r="O22" s="46" t="s">
        <v>16</v>
      </c>
      <c r="P22" s="47"/>
      <c r="Q22" s="45"/>
      <c r="R22" s="46" t="s">
        <v>16</v>
      </c>
      <c r="S22" s="47"/>
      <c r="T22" s="45"/>
      <c r="U22" s="46" t="s">
        <v>16</v>
      </c>
      <c r="V22" s="47"/>
      <c r="W22" s="40">
        <f t="shared" si="24"/>
        <v>0</v>
      </c>
      <c r="X22" s="40">
        <f t="shared" si="25"/>
        <v>0</v>
      </c>
    </row>
    <row r="23" spans="1:57">
      <c r="A23" s="7">
        <v>11</v>
      </c>
      <c r="B23" s="42"/>
      <c r="C23" s="43"/>
      <c r="D23" s="44"/>
      <c r="E23" s="45"/>
      <c r="F23" s="46" t="s">
        <v>16</v>
      </c>
      <c r="G23" s="47"/>
      <c r="H23" s="45"/>
      <c r="I23" s="46" t="s">
        <v>16</v>
      </c>
      <c r="J23" s="47"/>
      <c r="K23" s="45"/>
      <c r="L23" s="46" t="s">
        <v>16</v>
      </c>
      <c r="M23" s="47"/>
      <c r="N23" s="45"/>
      <c r="O23" s="46" t="s">
        <v>16</v>
      </c>
      <c r="P23" s="47"/>
      <c r="Q23" s="45"/>
      <c r="R23" s="46" t="s">
        <v>16</v>
      </c>
      <c r="S23" s="47"/>
      <c r="T23" s="45"/>
      <c r="U23" s="46" t="s">
        <v>16</v>
      </c>
      <c r="V23" s="47"/>
      <c r="W23" s="40">
        <f t="shared" si="24"/>
        <v>0</v>
      </c>
      <c r="X23" s="40">
        <f t="shared" si="25"/>
        <v>0</v>
      </c>
    </row>
    <row r="24" spans="1:57">
      <c r="A24" s="7">
        <v>12</v>
      </c>
      <c r="B24" s="42"/>
      <c r="C24" s="43"/>
      <c r="D24" s="44"/>
      <c r="E24" s="45"/>
      <c r="F24" s="46" t="s">
        <v>16</v>
      </c>
      <c r="G24" s="47"/>
      <c r="H24" s="45"/>
      <c r="I24" s="46" t="s">
        <v>16</v>
      </c>
      <c r="J24" s="47"/>
      <c r="K24" s="45"/>
      <c r="L24" s="46" t="s">
        <v>16</v>
      </c>
      <c r="M24" s="47"/>
      <c r="N24" s="45"/>
      <c r="O24" s="46" t="s">
        <v>16</v>
      </c>
      <c r="P24" s="47"/>
      <c r="Q24" s="45"/>
      <c r="R24" s="46" t="s">
        <v>16</v>
      </c>
      <c r="S24" s="47"/>
      <c r="T24" s="45"/>
      <c r="U24" s="46" t="s">
        <v>16</v>
      </c>
      <c r="V24" s="47"/>
      <c r="W24" s="40">
        <f t="shared" si="24"/>
        <v>0</v>
      </c>
      <c r="X24" s="40">
        <f t="shared" si="25"/>
        <v>0</v>
      </c>
    </row>
    <row r="25" spans="1:57">
      <c r="A25" s="7">
        <v>13</v>
      </c>
      <c r="B25" s="42"/>
      <c r="C25" s="43"/>
      <c r="D25" s="44"/>
      <c r="E25" s="45"/>
      <c r="F25" s="46" t="s">
        <v>16</v>
      </c>
      <c r="G25" s="47"/>
      <c r="H25" s="45"/>
      <c r="I25" s="46" t="s">
        <v>16</v>
      </c>
      <c r="J25" s="47"/>
      <c r="K25" s="45"/>
      <c r="L25" s="46" t="s">
        <v>16</v>
      </c>
      <c r="M25" s="47"/>
      <c r="N25" s="45"/>
      <c r="O25" s="46" t="s">
        <v>16</v>
      </c>
      <c r="P25" s="47"/>
      <c r="Q25" s="45"/>
      <c r="R25" s="46" t="s">
        <v>16</v>
      </c>
      <c r="S25" s="47"/>
      <c r="T25" s="45"/>
      <c r="U25" s="46" t="s">
        <v>16</v>
      </c>
      <c r="V25" s="47"/>
      <c r="W25" s="40">
        <f t="shared" si="24"/>
        <v>0</v>
      </c>
      <c r="X25" s="40">
        <f t="shared" si="25"/>
        <v>0</v>
      </c>
    </row>
    <row r="26" spans="1:57">
      <c r="A26" s="7">
        <v>14</v>
      </c>
      <c r="B26" s="42"/>
      <c r="C26" s="43"/>
      <c r="D26" s="44"/>
      <c r="E26" s="45"/>
      <c r="F26" s="46" t="s">
        <v>16</v>
      </c>
      <c r="G26" s="47"/>
      <c r="H26" s="45"/>
      <c r="I26" s="46" t="s">
        <v>16</v>
      </c>
      <c r="J26" s="47"/>
      <c r="K26" s="45"/>
      <c r="L26" s="46" t="s">
        <v>16</v>
      </c>
      <c r="M26" s="47"/>
      <c r="N26" s="45"/>
      <c r="O26" s="46" t="s">
        <v>16</v>
      </c>
      <c r="P26" s="47"/>
      <c r="Q26" s="45"/>
      <c r="R26" s="46" t="s">
        <v>16</v>
      </c>
      <c r="S26" s="47"/>
      <c r="T26" s="45"/>
      <c r="U26" s="46" t="s">
        <v>16</v>
      </c>
      <c r="V26" s="47"/>
      <c r="W26" s="40">
        <f t="shared" si="24"/>
        <v>0</v>
      </c>
      <c r="X26" s="40">
        <f t="shared" si="25"/>
        <v>0</v>
      </c>
    </row>
    <row r="27" spans="1:57">
      <c r="A27" s="7">
        <v>15</v>
      </c>
      <c r="B27" s="42"/>
      <c r="C27" s="43"/>
      <c r="D27" s="44"/>
      <c r="E27" s="45"/>
      <c r="F27" s="46" t="s">
        <v>16</v>
      </c>
      <c r="G27" s="47"/>
      <c r="H27" s="45"/>
      <c r="I27" s="46" t="s">
        <v>16</v>
      </c>
      <c r="J27" s="47"/>
      <c r="K27" s="45"/>
      <c r="L27" s="46" t="s">
        <v>16</v>
      </c>
      <c r="M27" s="47"/>
      <c r="N27" s="45"/>
      <c r="O27" s="46" t="s">
        <v>16</v>
      </c>
      <c r="P27" s="47"/>
      <c r="Q27" s="45"/>
      <c r="R27" s="46" t="s">
        <v>16</v>
      </c>
      <c r="S27" s="47"/>
      <c r="T27" s="45"/>
      <c r="U27" s="46" t="s">
        <v>16</v>
      </c>
      <c r="V27" s="47"/>
      <c r="W27" s="40">
        <f t="shared" si="24"/>
        <v>0</v>
      </c>
      <c r="X27" s="40">
        <f t="shared" si="25"/>
        <v>0</v>
      </c>
    </row>
    <row r="28" spans="1:57">
      <c r="A28" s="7">
        <v>16</v>
      </c>
      <c r="B28" s="42"/>
      <c r="C28" s="43"/>
      <c r="D28" s="44"/>
      <c r="E28" s="45"/>
      <c r="F28" s="46" t="s">
        <v>16</v>
      </c>
      <c r="G28" s="47"/>
      <c r="H28" s="45"/>
      <c r="I28" s="46" t="s">
        <v>16</v>
      </c>
      <c r="J28" s="47"/>
      <c r="K28" s="45"/>
      <c r="L28" s="46" t="s">
        <v>16</v>
      </c>
      <c r="M28" s="47"/>
      <c r="N28" s="45"/>
      <c r="O28" s="46" t="s">
        <v>16</v>
      </c>
      <c r="P28" s="47"/>
      <c r="Q28" s="45"/>
      <c r="R28" s="46" t="s">
        <v>16</v>
      </c>
      <c r="S28" s="47"/>
      <c r="T28" s="45"/>
      <c r="U28" s="46" t="s">
        <v>16</v>
      </c>
      <c r="V28" s="47"/>
      <c r="W28" s="40">
        <f t="shared" si="24"/>
        <v>0</v>
      </c>
      <c r="X28" s="40">
        <f t="shared" si="25"/>
        <v>0</v>
      </c>
    </row>
    <row r="29" spans="1:57">
      <c r="A29" s="7">
        <v>17</v>
      </c>
      <c r="B29" s="42"/>
      <c r="C29" s="43"/>
      <c r="D29" s="44"/>
      <c r="E29" s="45"/>
      <c r="F29" s="46" t="s">
        <v>16</v>
      </c>
      <c r="G29" s="47"/>
      <c r="H29" s="45"/>
      <c r="I29" s="46" t="s">
        <v>16</v>
      </c>
      <c r="J29" s="47"/>
      <c r="K29" s="45"/>
      <c r="L29" s="46" t="s">
        <v>16</v>
      </c>
      <c r="M29" s="47"/>
      <c r="N29" s="45"/>
      <c r="O29" s="46" t="s">
        <v>16</v>
      </c>
      <c r="P29" s="47"/>
      <c r="Q29" s="45"/>
      <c r="R29" s="46" t="s">
        <v>16</v>
      </c>
      <c r="S29" s="47"/>
      <c r="T29" s="45"/>
      <c r="U29" s="46" t="s">
        <v>16</v>
      </c>
      <c r="V29" s="47"/>
      <c r="W29" s="40">
        <f t="shared" si="24"/>
        <v>0</v>
      </c>
      <c r="X29" s="40">
        <f t="shared" si="25"/>
        <v>0</v>
      </c>
    </row>
    <row r="30" spans="1:57">
      <c r="A30" s="7">
        <v>18</v>
      </c>
      <c r="B30" s="42"/>
      <c r="C30" s="43"/>
      <c r="D30" s="44"/>
      <c r="E30" s="45"/>
      <c r="F30" s="46" t="s">
        <v>16</v>
      </c>
      <c r="G30" s="47"/>
      <c r="H30" s="45"/>
      <c r="I30" s="46" t="s">
        <v>16</v>
      </c>
      <c r="J30" s="47"/>
      <c r="K30" s="45"/>
      <c r="L30" s="46" t="s">
        <v>16</v>
      </c>
      <c r="M30" s="47"/>
      <c r="N30" s="45"/>
      <c r="O30" s="46" t="s">
        <v>16</v>
      </c>
      <c r="P30" s="47"/>
      <c r="Q30" s="45"/>
      <c r="R30" s="46" t="s">
        <v>16</v>
      </c>
      <c r="S30" s="47"/>
      <c r="T30" s="45"/>
      <c r="U30" s="46" t="s">
        <v>16</v>
      </c>
      <c r="V30" s="47"/>
      <c r="W30" s="40">
        <f t="shared" si="24"/>
        <v>0</v>
      </c>
      <c r="X30" s="40">
        <f t="shared" si="25"/>
        <v>0</v>
      </c>
    </row>
    <row r="31" spans="1:57" ht="11.5" thickBot="1">
      <c r="A31" s="7">
        <v>19</v>
      </c>
      <c r="B31" s="42"/>
      <c r="C31" s="43"/>
      <c r="D31" s="44"/>
      <c r="E31" s="45"/>
      <c r="F31" s="46" t="s">
        <v>16</v>
      </c>
      <c r="G31" s="47"/>
      <c r="H31" s="45"/>
      <c r="I31" s="46" t="s">
        <v>16</v>
      </c>
      <c r="J31" s="47"/>
      <c r="K31" s="45"/>
      <c r="L31" s="46" t="s">
        <v>16</v>
      </c>
      <c r="M31" s="47"/>
      <c r="N31" s="45"/>
      <c r="O31" s="46" t="s">
        <v>16</v>
      </c>
      <c r="P31" s="47"/>
      <c r="Q31" s="45"/>
      <c r="R31" s="46" t="s">
        <v>16</v>
      </c>
      <c r="S31" s="47"/>
      <c r="T31" s="45"/>
      <c r="U31" s="46" t="s">
        <v>16</v>
      </c>
      <c r="V31" s="47"/>
      <c r="W31" s="40">
        <f t="shared" si="24"/>
        <v>0</v>
      </c>
      <c r="X31" s="40">
        <f t="shared" si="25"/>
        <v>0</v>
      </c>
      <c r="AF31" s="75" t="s">
        <v>42</v>
      </c>
      <c r="AG31" s="76"/>
      <c r="AH31" s="70" t="s">
        <v>10</v>
      </c>
      <c r="AI31" s="70"/>
      <c r="AJ31" s="70"/>
      <c r="AK31" s="71"/>
      <c r="AL31" s="70" t="s">
        <v>11</v>
      </c>
      <c r="AM31" s="70"/>
      <c r="AN31" s="70"/>
      <c r="AO31" s="71"/>
      <c r="AP31" s="70" t="s">
        <v>12</v>
      </c>
      <c r="AQ31" s="70"/>
      <c r="AR31" s="70"/>
      <c r="AS31" s="71"/>
      <c r="AT31" s="70" t="s">
        <v>13</v>
      </c>
      <c r="AU31" s="70"/>
      <c r="AV31" s="70"/>
      <c r="AW31" s="71"/>
      <c r="AX31" s="70" t="s">
        <v>14</v>
      </c>
      <c r="AY31" s="70"/>
      <c r="AZ31" s="70"/>
      <c r="BA31" s="71"/>
      <c r="BB31" s="70" t="s">
        <v>15</v>
      </c>
      <c r="BC31" s="70"/>
      <c r="BD31" s="70"/>
      <c r="BE31" s="71"/>
    </row>
    <row r="32" spans="1:57">
      <c r="A32" s="7">
        <v>20</v>
      </c>
      <c r="B32" s="42"/>
      <c r="C32" s="43"/>
      <c r="D32" s="44"/>
      <c r="E32" s="45"/>
      <c r="F32" s="46" t="s">
        <v>16</v>
      </c>
      <c r="G32" s="47"/>
      <c r="H32" s="45"/>
      <c r="I32" s="46" t="s">
        <v>16</v>
      </c>
      <c r="J32" s="47"/>
      <c r="K32" s="45"/>
      <c r="L32" s="46" t="s">
        <v>16</v>
      </c>
      <c r="M32" s="47"/>
      <c r="N32" s="45"/>
      <c r="O32" s="46" t="s">
        <v>16</v>
      </c>
      <c r="P32" s="47"/>
      <c r="Q32" s="45"/>
      <c r="R32" s="46" t="s">
        <v>16</v>
      </c>
      <c r="S32" s="47"/>
      <c r="T32" s="45"/>
      <c r="U32" s="46" t="s">
        <v>16</v>
      </c>
      <c r="V32" s="47"/>
      <c r="W32" s="40">
        <f t="shared" si="24"/>
        <v>0</v>
      </c>
      <c r="X32" s="40">
        <f t="shared" si="25"/>
        <v>0</v>
      </c>
      <c r="AF32" s="77"/>
      <c r="AG32" s="78"/>
      <c r="AH32" s="71" t="s">
        <v>5</v>
      </c>
      <c r="AI32" s="70" t="s">
        <v>6</v>
      </c>
      <c r="AJ32" s="96"/>
      <c r="AK32" s="97" t="s">
        <v>7</v>
      </c>
      <c r="AL32" s="99" t="s">
        <v>5</v>
      </c>
      <c r="AM32" s="70" t="s">
        <v>6</v>
      </c>
      <c r="AN32" s="96"/>
      <c r="AO32" s="97" t="s">
        <v>7</v>
      </c>
      <c r="AP32" s="99" t="s">
        <v>5</v>
      </c>
      <c r="AQ32" s="70" t="s">
        <v>6</v>
      </c>
      <c r="AR32" s="96"/>
      <c r="AS32" s="97" t="s">
        <v>7</v>
      </c>
      <c r="AT32" s="99" t="s">
        <v>5</v>
      </c>
      <c r="AU32" s="70" t="s">
        <v>6</v>
      </c>
      <c r="AV32" s="96"/>
      <c r="AW32" s="97" t="s">
        <v>7</v>
      </c>
      <c r="AX32" s="99" t="s">
        <v>5</v>
      </c>
      <c r="AY32" s="70" t="s">
        <v>6</v>
      </c>
      <c r="AZ32" s="96"/>
      <c r="BA32" s="97" t="s">
        <v>7</v>
      </c>
      <c r="BB32" s="99" t="s">
        <v>5</v>
      </c>
      <c r="BC32" s="70" t="s">
        <v>6</v>
      </c>
      <c r="BD32" s="96"/>
      <c r="BE32" s="97" t="s">
        <v>7</v>
      </c>
    </row>
    <row r="33" spans="23:57">
      <c r="AF33" s="79"/>
      <c r="AG33" s="80"/>
      <c r="AH33" s="95"/>
      <c r="AI33" s="20" t="s">
        <v>43</v>
      </c>
      <c r="AJ33" s="24" t="s">
        <v>44</v>
      </c>
      <c r="AK33" s="98"/>
      <c r="AL33" s="100"/>
      <c r="AM33" s="20" t="s">
        <v>43</v>
      </c>
      <c r="AN33" s="24" t="s">
        <v>44</v>
      </c>
      <c r="AO33" s="98"/>
      <c r="AP33" s="100"/>
      <c r="AQ33" s="20" t="s">
        <v>43</v>
      </c>
      <c r="AR33" s="24" t="s">
        <v>44</v>
      </c>
      <c r="AS33" s="98"/>
      <c r="AT33" s="100"/>
      <c r="AU33" s="20" t="s">
        <v>43</v>
      </c>
      <c r="AV33" s="24" t="s">
        <v>44</v>
      </c>
      <c r="AW33" s="98"/>
      <c r="AX33" s="100"/>
      <c r="AY33" s="20" t="s">
        <v>43</v>
      </c>
      <c r="AZ33" s="24" t="s">
        <v>44</v>
      </c>
      <c r="BA33" s="98"/>
      <c r="BB33" s="100"/>
      <c r="BC33" s="20" t="s">
        <v>43</v>
      </c>
      <c r="BD33" s="24" t="s">
        <v>44</v>
      </c>
      <c r="BE33" s="98"/>
    </row>
    <row r="34" spans="23:57">
      <c r="AF34" s="17">
        <v>0.29166666666666669</v>
      </c>
      <c r="AG34" s="17">
        <v>0.33333333333333331</v>
      </c>
      <c r="AH34" s="7">
        <v>0</v>
      </c>
      <c r="AI34" s="7">
        <v>0</v>
      </c>
      <c r="AJ34" s="25">
        <v>0</v>
      </c>
      <c r="AK34" s="29">
        <v>0</v>
      </c>
      <c r="AL34" s="7">
        <v>0</v>
      </c>
      <c r="AM34" s="7">
        <v>0</v>
      </c>
      <c r="AN34" s="25">
        <v>0</v>
      </c>
      <c r="AO34" s="29">
        <v>0</v>
      </c>
      <c r="AP34" s="7">
        <v>0</v>
      </c>
      <c r="AQ34" s="7">
        <v>0</v>
      </c>
      <c r="AR34" s="25">
        <v>0</v>
      </c>
      <c r="AS34" s="29">
        <v>0</v>
      </c>
      <c r="AT34" s="7">
        <v>0</v>
      </c>
      <c r="AU34" s="7">
        <v>0</v>
      </c>
      <c r="AV34" s="25">
        <v>0</v>
      </c>
      <c r="AW34" s="29">
        <v>0</v>
      </c>
      <c r="AX34" s="7">
        <v>0</v>
      </c>
      <c r="AY34" s="7">
        <v>0</v>
      </c>
      <c r="AZ34" s="25">
        <v>0</v>
      </c>
      <c r="BA34" s="29">
        <v>0</v>
      </c>
      <c r="BB34" s="7">
        <v>0</v>
      </c>
      <c r="BC34" s="7">
        <v>0</v>
      </c>
      <c r="BD34" s="25">
        <v>0</v>
      </c>
      <c r="BE34" s="29">
        <v>0</v>
      </c>
    </row>
    <row r="35" spans="23:57">
      <c r="AF35" s="17">
        <v>0.33333333333333331</v>
      </c>
      <c r="AG35" s="17">
        <v>0.375</v>
      </c>
      <c r="AH35" s="23">
        <v>0</v>
      </c>
      <c r="AI35" s="23">
        <v>0</v>
      </c>
      <c r="AJ35" s="23">
        <v>0</v>
      </c>
      <c r="AK35" s="30">
        <v>0</v>
      </c>
      <c r="AL35" s="23">
        <v>0</v>
      </c>
      <c r="AM35" s="23">
        <v>0</v>
      </c>
      <c r="AN35" s="23">
        <v>0</v>
      </c>
      <c r="AO35" s="30">
        <v>0</v>
      </c>
      <c r="AP35" s="23">
        <v>0</v>
      </c>
      <c r="AQ35" s="23">
        <v>0</v>
      </c>
      <c r="AR35" s="23">
        <v>0</v>
      </c>
      <c r="AS35" s="30">
        <v>0</v>
      </c>
      <c r="AT35" s="23">
        <v>0</v>
      </c>
      <c r="AU35" s="23">
        <v>0</v>
      </c>
      <c r="AV35" s="23">
        <v>0</v>
      </c>
      <c r="AW35" s="30">
        <v>0</v>
      </c>
      <c r="AX35" s="23">
        <v>0</v>
      </c>
      <c r="AY35" s="23">
        <v>0</v>
      </c>
      <c r="AZ35" s="23">
        <v>0</v>
      </c>
      <c r="BA35" s="30">
        <v>0</v>
      </c>
      <c r="BB35" s="23">
        <v>0</v>
      </c>
      <c r="BC35" s="23">
        <v>0</v>
      </c>
      <c r="BD35" s="23">
        <v>0</v>
      </c>
      <c r="BE35" s="30">
        <v>0</v>
      </c>
    </row>
    <row r="36" spans="23:57">
      <c r="AF36" s="17">
        <v>0.375</v>
      </c>
      <c r="AG36" s="17">
        <v>0.41666666666666702</v>
      </c>
      <c r="AH36" s="23">
        <v>1</v>
      </c>
      <c r="AI36" s="23">
        <v>0</v>
      </c>
      <c r="AJ36" s="23">
        <v>0</v>
      </c>
      <c r="AK36" s="30">
        <v>1</v>
      </c>
      <c r="AL36" s="23">
        <v>1</v>
      </c>
      <c r="AM36" s="23">
        <v>0</v>
      </c>
      <c r="AN36" s="23">
        <v>0</v>
      </c>
      <c r="AO36" s="30">
        <v>1</v>
      </c>
      <c r="AP36" s="23">
        <v>1</v>
      </c>
      <c r="AQ36" s="23">
        <v>0</v>
      </c>
      <c r="AR36" s="23">
        <v>0</v>
      </c>
      <c r="AS36" s="30">
        <v>1</v>
      </c>
      <c r="AT36" s="23">
        <v>1</v>
      </c>
      <c r="AU36" s="23">
        <v>0</v>
      </c>
      <c r="AV36" s="23">
        <v>0</v>
      </c>
      <c r="AW36" s="30">
        <v>1</v>
      </c>
      <c r="AX36" s="23">
        <v>1</v>
      </c>
      <c r="AY36" s="23">
        <v>0</v>
      </c>
      <c r="AZ36" s="23">
        <v>0</v>
      </c>
      <c r="BA36" s="30">
        <v>1</v>
      </c>
      <c r="BB36" s="23">
        <v>1</v>
      </c>
      <c r="BC36" s="23">
        <v>0</v>
      </c>
      <c r="BD36" s="23">
        <v>0</v>
      </c>
      <c r="BE36" s="30">
        <v>1</v>
      </c>
    </row>
    <row r="37" spans="23:57" ht="22" customHeight="1">
      <c r="AF37" s="17">
        <v>0.41666666666666669</v>
      </c>
      <c r="AG37" s="17">
        <v>0.45833333333333331</v>
      </c>
      <c r="AH37" s="23">
        <v>1</v>
      </c>
      <c r="AI37" s="23">
        <v>0</v>
      </c>
      <c r="AJ37" s="23">
        <v>0</v>
      </c>
      <c r="AK37" s="30">
        <v>1</v>
      </c>
      <c r="AL37" s="23">
        <v>1</v>
      </c>
      <c r="AM37" s="23">
        <v>0</v>
      </c>
      <c r="AN37" s="23">
        <v>0</v>
      </c>
      <c r="AO37" s="30">
        <v>1</v>
      </c>
      <c r="AP37" s="23">
        <v>1</v>
      </c>
      <c r="AQ37" s="23">
        <v>0</v>
      </c>
      <c r="AR37" s="23">
        <v>0</v>
      </c>
      <c r="AS37" s="30">
        <v>1</v>
      </c>
      <c r="AT37" s="23">
        <v>1</v>
      </c>
      <c r="AU37" s="23">
        <v>0</v>
      </c>
      <c r="AV37" s="23">
        <v>0</v>
      </c>
      <c r="AW37" s="30">
        <v>1</v>
      </c>
      <c r="AX37" s="23">
        <v>1</v>
      </c>
      <c r="AY37" s="23">
        <v>0</v>
      </c>
      <c r="AZ37" s="23">
        <v>0</v>
      </c>
      <c r="BA37" s="30">
        <v>1</v>
      </c>
      <c r="BB37" s="23">
        <v>1</v>
      </c>
      <c r="BC37" s="23">
        <v>0</v>
      </c>
      <c r="BD37" s="23">
        <v>0</v>
      </c>
      <c r="BE37" s="30">
        <v>1</v>
      </c>
    </row>
    <row r="38" spans="23:57" ht="22" customHeight="1">
      <c r="AF38" s="17">
        <v>0.45833333333333298</v>
      </c>
      <c r="AG38" s="17">
        <v>0.5</v>
      </c>
      <c r="AH38" s="23">
        <v>1</v>
      </c>
      <c r="AI38" s="23">
        <v>0</v>
      </c>
      <c r="AJ38" s="23">
        <v>0</v>
      </c>
      <c r="AK38" s="30">
        <v>1</v>
      </c>
      <c r="AL38" s="23">
        <v>1</v>
      </c>
      <c r="AM38" s="23">
        <v>0</v>
      </c>
      <c r="AN38" s="23">
        <v>0</v>
      </c>
      <c r="AO38" s="30">
        <v>1</v>
      </c>
      <c r="AP38" s="23">
        <v>1</v>
      </c>
      <c r="AQ38" s="23">
        <v>0</v>
      </c>
      <c r="AR38" s="23">
        <v>0</v>
      </c>
      <c r="AS38" s="30">
        <v>1</v>
      </c>
      <c r="AT38" s="23">
        <v>1</v>
      </c>
      <c r="AU38" s="23">
        <v>0</v>
      </c>
      <c r="AV38" s="23">
        <v>0</v>
      </c>
      <c r="AW38" s="30">
        <v>1</v>
      </c>
      <c r="AX38" s="23">
        <v>1</v>
      </c>
      <c r="AY38" s="23">
        <v>0</v>
      </c>
      <c r="AZ38" s="23">
        <v>0</v>
      </c>
      <c r="BA38" s="30">
        <v>1</v>
      </c>
      <c r="BB38" s="23">
        <v>1</v>
      </c>
      <c r="BC38" s="23">
        <v>0</v>
      </c>
      <c r="BD38" s="23">
        <v>0</v>
      </c>
      <c r="BE38" s="30">
        <v>1</v>
      </c>
    </row>
    <row r="39" spans="23:57">
      <c r="AF39" s="17">
        <v>0.5</v>
      </c>
      <c r="AG39" s="17">
        <v>0.54166666666666596</v>
      </c>
      <c r="AH39" s="23">
        <v>1</v>
      </c>
      <c r="AI39" s="23">
        <v>0</v>
      </c>
      <c r="AJ39" s="23">
        <v>0</v>
      </c>
      <c r="AK39" s="30">
        <v>1</v>
      </c>
      <c r="AL39" s="23">
        <v>1</v>
      </c>
      <c r="AM39" s="23">
        <v>0</v>
      </c>
      <c r="AN39" s="23">
        <v>0</v>
      </c>
      <c r="AO39" s="30">
        <v>1</v>
      </c>
      <c r="AP39" s="23">
        <v>1</v>
      </c>
      <c r="AQ39" s="23">
        <v>0</v>
      </c>
      <c r="AR39" s="23">
        <v>0</v>
      </c>
      <c r="AS39" s="30">
        <v>1</v>
      </c>
      <c r="AT39" s="23">
        <v>1</v>
      </c>
      <c r="AU39" s="23">
        <v>0</v>
      </c>
      <c r="AV39" s="23">
        <v>0</v>
      </c>
      <c r="AW39" s="30">
        <v>1</v>
      </c>
      <c r="AX39" s="23">
        <v>1</v>
      </c>
      <c r="AY39" s="23">
        <v>0</v>
      </c>
      <c r="AZ39" s="23">
        <v>0</v>
      </c>
      <c r="BA39" s="30">
        <v>1</v>
      </c>
      <c r="BB39" s="23">
        <v>1</v>
      </c>
      <c r="BC39" s="23">
        <v>0</v>
      </c>
      <c r="BD39" s="23">
        <v>0</v>
      </c>
      <c r="BE39" s="30">
        <v>1</v>
      </c>
    </row>
    <row r="40" spans="23:57" ht="11.5" customHeight="1">
      <c r="W40" s="72" t="s">
        <v>55</v>
      </c>
      <c r="X40" s="72" t="s">
        <v>56</v>
      </c>
      <c r="AF40" s="17">
        <v>0.54166666666666596</v>
      </c>
      <c r="AG40" s="17">
        <v>0.58333333333333304</v>
      </c>
      <c r="AH40" s="15">
        <v>2</v>
      </c>
      <c r="AI40" s="15">
        <v>2</v>
      </c>
      <c r="AJ40" s="15">
        <v>0</v>
      </c>
      <c r="AK40" s="31">
        <v>4</v>
      </c>
      <c r="AL40" s="15">
        <v>2</v>
      </c>
      <c r="AM40" s="15">
        <v>2</v>
      </c>
      <c r="AN40" s="15">
        <v>0</v>
      </c>
      <c r="AO40" s="31">
        <v>4</v>
      </c>
      <c r="AP40" s="15">
        <v>2</v>
      </c>
      <c r="AQ40" s="15">
        <v>2</v>
      </c>
      <c r="AR40" s="15">
        <v>0</v>
      </c>
      <c r="AS40" s="31">
        <v>4</v>
      </c>
      <c r="AT40" s="15">
        <v>2</v>
      </c>
      <c r="AU40" s="15">
        <v>2</v>
      </c>
      <c r="AV40" s="15">
        <v>0</v>
      </c>
      <c r="AW40" s="31">
        <v>4</v>
      </c>
      <c r="AX40" s="15">
        <v>2</v>
      </c>
      <c r="AY40" s="15">
        <v>2</v>
      </c>
      <c r="AZ40" s="15">
        <v>0</v>
      </c>
      <c r="BA40" s="31">
        <v>4</v>
      </c>
      <c r="BB40" s="37">
        <v>1</v>
      </c>
      <c r="BC40" s="15">
        <v>1</v>
      </c>
      <c r="BD40" s="27">
        <v>0</v>
      </c>
      <c r="BE40" s="31">
        <v>2</v>
      </c>
    </row>
    <row r="41" spans="23:57">
      <c r="W41" s="73"/>
      <c r="X41" s="73"/>
      <c r="AF41" s="17">
        <v>0.58333333333333304</v>
      </c>
      <c r="AG41" s="17">
        <v>0.625</v>
      </c>
      <c r="AH41" s="15">
        <v>2</v>
      </c>
      <c r="AI41" s="15">
        <v>2</v>
      </c>
      <c r="AJ41" s="15">
        <v>0</v>
      </c>
      <c r="AK41" s="31">
        <v>4</v>
      </c>
      <c r="AL41" s="15">
        <v>2</v>
      </c>
      <c r="AM41" s="15">
        <v>2</v>
      </c>
      <c r="AN41" s="15">
        <v>0</v>
      </c>
      <c r="AO41" s="31">
        <v>4</v>
      </c>
      <c r="AP41" s="15">
        <v>2</v>
      </c>
      <c r="AQ41" s="15">
        <v>2</v>
      </c>
      <c r="AR41" s="15">
        <v>0</v>
      </c>
      <c r="AS41" s="31">
        <v>4</v>
      </c>
      <c r="AT41" s="15">
        <v>2</v>
      </c>
      <c r="AU41" s="15">
        <v>2</v>
      </c>
      <c r="AV41" s="15">
        <v>0</v>
      </c>
      <c r="AW41" s="31">
        <v>4</v>
      </c>
      <c r="AX41" s="15">
        <v>2</v>
      </c>
      <c r="AY41" s="15">
        <v>2</v>
      </c>
      <c r="AZ41" s="15">
        <v>0</v>
      </c>
      <c r="BA41" s="31">
        <v>4</v>
      </c>
      <c r="BB41" s="37">
        <v>1</v>
      </c>
      <c r="BC41" s="15">
        <v>1</v>
      </c>
      <c r="BD41" s="27">
        <v>0</v>
      </c>
      <c r="BE41" s="31">
        <v>2</v>
      </c>
    </row>
    <row r="42" spans="23:57">
      <c r="W42" s="40" t="e">
        <f>((#REF!-#REF!)+(#REF!-#REF!)+(#REF!-#REF!)+(#REF!-#REF!)+(#REF!-#REF!)+(#REF!-#REF!))*24-COUNTA(#REF!,#REF!,#REF!,#REF!,#REF!,#REF!)*1</f>
        <v>#REF!</v>
      </c>
      <c r="X42" s="40" t="e">
        <f>W42*4</f>
        <v>#REF!</v>
      </c>
      <c r="AF42" s="17">
        <v>0.625</v>
      </c>
      <c r="AG42" s="17">
        <v>0.66666666666666596</v>
      </c>
      <c r="AH42" s="15">
        <v>2</v>
      </c>
      <c r="AI42" s="15">
        <v>2</v>
      </c>
      <c r="AJ42" s="15">
        <v>0</v>
      </c>
      <c r="AK42" s="31">
        <v>4</v>
      </c>
      <c r="AL42" s="15">
        <v>2</v>
      </c>
      <c r="AM42" s="15">
        <v>2</v>
      </c>
      <c r="AN42" s="15">
        <v>0</v>
      </c>
      <c r="AO42" s="31">
        <v>4</v>
      </c>
      <c r="AP42" s="15">
        <v>2</v>
      </c>
      <c r="AQ42" s="15">
        <v>2</v>
      </c>
      <c r="AR42" s="15">
        <v>0</v>
      </c>
      <c r="AS42" s="31">
        <v>4</v>
      </c>
      <c r="AT42" s="15">
        <v>2</v>
      </c>
      <c r="AU42" s="15">
        <v>2</v>
      </c>
      <c r="AV42" s="15">
        <v>0</v>
      </c>
      <c r="AW42" s="31">
        <v>4</v>
      </c>
      <c r="AX42" s="15">
        <v>2</v>
      </c>
      <c r="AY42" s="15">
        <v>2</v>
      </c>
      <c r="AZ42" s="15">
        <v>0</v>
      </c>
      <c r="BA42" s="31">
        <v>4</v>
      </c>
      <c r="BB42" s="37">
        <v>1</v>
      </c>
      <c r="BC42" s="15">
        <v>1</v>
      </c>
      <c r="BD42" s="27">
        <v>0</v>
      </c>
      <c r="BE42" s="31">
        <v>2</v>
      </c>
    </row>
    <row r="43" spans="23:57">
      <c r="W43" s="40" t="e">
        <f>((#REF!-#REF!)+(#REF!-#REF!)+(#REF!-#REF!)+(#REF!-#REF!)+(#REF!-#REF!)+(#REF!-#REF!))*24-COUNTA(#REF!,#REF!,#REF!,#REF!,#REF!,#REF!)*1</f>
        <v>#REF!</v>
      </c>
      <c r="X43" s="40" t="e">
        <f t="shared" ref="X43:X56" si="26">W43*4</f>
        <v>#REF!</v>
      </c>
      <c r="AF43" s="17">
        <v>0.66666666666666596</v>
      </c>
      <c r="AG43" s="17">
        <v>0.70833333333333304</v>
      </c>
      <c r="AH43" s="15">
        <v>2</v>
      </c>
      <c r="AI43" s="15">
        <v>2</v>
      </c>
      <c r="AJ43" s="15">
        <v>0</v>
      </c>
      <c r="AK43" s="31">
        <v>4</v>
      </c>
      <c r="AL43" s="15">
        <v>2</v>
      </c>
      <c r="AM43" s="15">
        <v>2</v>
      </c>
      <c r="AN43" s="15">
        <v>0</v>
      </c>
      <c r="AO43" s="31">
        <v>4</v>
      </c>
      <c r="AP43" s="15">
        <v>2</v>
      </c>
      <c r="AQ43" s="15">
        <v>2</v>
      </c>
      <c r="AR43" s="15">
        <v>0</v>
      </c>
      <c r="AS43" s="31">
        <v>4</v>
      </c>
      <c r="AT43" s="15">
        <v>2</v>
      </c>
      <c r="AU43" s="15">
        <v>2</v>
      </c>
      <c r="AV43" s="15">
        <v>0</v>
      </c>
      <c r="AW43" s="31">
        <v>4</v>
      </c>
      <c r="AX43" s="15">
        <v>2</v>
      </c>
      <c r="AY43" s="15">
        <v>2</v>
      </c>
      <c r="AZ43" s="15">
        <v>0</v>
      </c>
      <c r="BA43" s="31">
        <v>4</v>
      </c>
      <c r="BB43" s="37">
        <v>1</v>
      </c>
      <c r="BC43" s="15">
        <v>1</v>
      </c>
      <c r="BD43" s="27">
        <v>0</v>
      </c>
      <c r="BE43" s="31">
        <v>2</v>
      </c>
    </row>
    <row r="44" spans="23:57">
      <c r="W44" s="40" t="e">
        <f>((#REF!-#REF!)+(#REF!-#REF!)+(#REF!-#REF!)+(#REF!-#REF!)+(#REF!-#REF!)+(#REF!-#REF!))*24-COUNTA(#REF!,#REF!,#REF!,#REF!,#REF!,#REF!)*1</f>
        <v>#REF!</v>
      </c>
      <c r="X44" s="40" t="e">
        <f t="shared" si="26"/>
        <v>#REF!</v>
      </c>
      <c r="AF44" s="17">
        <v>0.70833333333333304</v>
      </c>
      <c r="AG44" s="17">
        <v>0.75</v>
      </c>
      <c r="AH44" s="15">
        <v>2</v>
      </c>
      <c r="AI44" s="15">
        <v>2</v>
      </c>
      <c r="AJ44" s="15">
        <v>0</v>
      </c>
      <c r="AK44" s="31">
        <v>4</v>
      </c>
      <c r="AL44" s="15">
        <v>2</v>
      </c>
      <c r="AM44" s="15">
        <v>2</v>
      </c>
      <c r="AN44" s="15">
        <v>0</v>
      </c>
      <c r="AO44" s="31">
        <v>4</v>
      </c>
      <c r="AP44" s="15">
        <v>2</v>
      </c>
      <c r="AQ44" s="15">
        <v>2</v>
      </c>
      <c r="AR44" s="15">
        <v>0</v>
      </c>
      <c r="AS44" s="31">
        <v>4</v>
      </c>
      <c r="AT44" s="15">
        <v>2</v>
      </c>
      <c r="AU44" s="15">
        <v>2</v>
      </c>
      <c r="AV44" s="15">
        <v>0</v>
      </c>
      <c r="AW44" s="31">
        <v>4</v>
      </c>
      <c r="AX44" s="15">
        <v>2</v>
      </c>
      <c r="AY44" s="15">
        <v>2</v>
      </c>
      <c r="AZ44" s="15">
        <v>0</v>
      </c>
      <c r="BA44" s="31">
        <v>4</v>
      </c>
      <c r="BB44" s="16">
        <v>0</v>
      </c>
      <c r="BC44" s="16">
        <v>1</v>
      </c>
      <c r="BD44" s="28">
        <v>1</v>
      </c>
      <c r="BE44" s="32">
        <v>2</v>
      </c>
    </row>
    <row r="45" spans="23:57">
      <c r="W45" s="40" t="e">
        <f>((#REF!-#REF!)+(#REF!-#REF!)+(#REF!-#REF!)+(#REF!-#REF!)+(#REF!-#REF!)+(#REF!-#REF!))*24-COUNTA(#REF!,#REF!,#REF!,#REF!,#REF!,#REF!)*1</f>
        <v>#REF!</v>
      </c>
      <c r="X45" s="40" t="e">
        <f t="shared" si="26"/>
        <v>#REF!</v>
      </c>
      <c r="AF45" s="17">
        <v>0.75</v>
      </c>
      <c r="AG45" s="17">
        <v>0.79166666666666696</v>
      </c>
      <c r="AH45" s="16">
        <v>0</v>
      </c>
      <c r="AI45" s="16">
        <v>1</v>
      </c>
      <c r="AJ45" s="28">
        <v>1</v>
      </c>
      <c r="AK45" s="32">
        <v>2</v>
      </c>
      <c r="AL45" s="16">
        <v>0</v>
      </c>
      <c r="AM45" s="16">
        <v>1</v>
      </c>
      <c r="AN45" s="28">
        <v>1</v>
      </c>
      <c r="AO45" s="32">
        <v>2</v>
      </c>
      <c r="AP45" s="16">
        <v>0</v>
      </c>
      <c r="AQ45" s="16">
        <v>1</v>
      </c>
      <c r="AR45" s="28">
        <v>1</v>
      </c>
      <c r="AS45" s="32">
        <v>2</v>
      </c>
      <c r="AT45" s="16">
        <v>0</v>
      </c>
      <c r="AU45" s="16">
        <v>1</v>
      </c>
      <c r="AV45" s="28">
        <v>1</v>
      </c>
      <c r="AW45" s="32">
        <v>2</v>
      </c>
      <c r="AX45" s="16">
        <v>0</v>
      </c>
      <c r="AY45" s="16">
        <v>1</v>
      </c>
      <c r="AZ45" s="28">
        <v>1</v>
      </c>
      <c r="BA45" s="32">
        <v>2</v>
      </c>
      <c r="BB45" s="16">
        <v>0</v>
      </c>
      <c r="BC45" s="16">
        <v>1</v>
      </c>
      <c r="BD45" s="28">
        <v>1</v>
      </c>
      <c r="BE45" s="32">
        <v>2</v>
      </c>
    </row>
    <row r="46" spans="23:57" ht="11.5" thickBot="1">
      <c r="W46" s="40" t="e">
        <f>((#REF!-#REF!)+(#REF!-#REF!)+(#REF!-#REF!)+(#REF!-#REF!)+(#REF!-#REF!)+(#REF!-#REF!))*24-COUNTA(#REF!,#REF!,#REF!,#REF!,#REF!,#REF!)*1</f>
        <v>#REF!</v>
      </c>
      <c r="X46" s="40" t="e">
        <f t="shared" si="26"/>
        <v>#REF!</v>
      </c>
      <c r="AF46" s="17">
        <v>0.79166666666666696</v>
      </c>
      <c r="AG46" s="17">
        <v>0.83333333333333304</v>
      </c>
      <c r="AH46" s="7">
        <v>0</v>
      </c>
      <c r="AI46" s="7">
        <v>0</v>
      </c>
      <c r="AJ46" s="25">
        <v>0</v>
      </c>
      <c r="AK46" s="33">
        <v>0</v>
      </c>
      <c r="AL46" s="7">
        <v>0</v>
      </c>
      <c r="AM46" s="7">
        <v>0</v>
      </c>
      <c r="AN46" s="25">
        <v>0</v>
      </c>
      <c r="AO46" s="33">
        <v>0</v>
      </c>
      <c r="AP46" s="7">
        <v>0</v>
      </c>
      <c r="AQ46" s="7">
        <v>0</v>
      </c>
      <c r="AR46" s="25">
        <v>0</v>
      </c>
      <c r="AS46" s="33">
        <v>0</v>
      </c>
      <c r="AT46" s="7">
        <v>0</v>
      </c>
      <c r="AU46" s="7">
        <v>0</v>
      </c>
      <c r="AV46" s="25">
        <v>0</v>
      </c>
      <c r="AW46" s="33">
        <v>0</v>
      </c>
      <c r="AX46" s="7">
        <v>0</v>
      </c>
      <c r="AY46" s="7">
        <v>0</v>
      </c>
      <c r="AZ46" s="25">
        <v>0</v>
      </c>
      <c r="BA46" s="33">
        <v>0</v>
      </c>
      <c r="BB46" s="7">
        <v>0</v>
      </c>
      <c r="BC46" s="7">
        <v>0</v>
      </c>
      <c r="BD46" s="25">
        <v>0</v>
      </c>
      <c r="BE46" s="33">
        <v>0</v>
      </c>
    </row>
    <row r="47" spans="23:57">
      <c r="W47" s="40" t="e">
        <f>((#REF!-#REF!)+(#REF!-#REF!)+(#REF!-#REF!)+(#REF!-#REF!)+(#REF!-#REF!)+(#REF!-#REF!))*24-COUNTA(#REF!,#REF!,#REF!,#REF!,#REF!,#REF!)*1</f>
        <v>#REF!</v>
      </c>
      <c r="X47" s="40" t="e">
        <f t="shared" si="26"/>
        <v>#REF!</v>
      </c>
    </row>
    <row r="48" spans="23:57">
      <c r="W48" s="40" t="e">
        <f>((#REF!-#REF!)+(#REF!-#REF!)+(#REF!-#REF!)+(#REF!-#REF!)+(#REF!-#REF!)+(#REF!-#REF!))*24-COUNTA(#REF!,#REF!,#REF!,#REF!,#REF!,#REF!)*1</f>
        <v>#REF!</v>
      </c>
      <c r="X48" s="40" t="e">
        <f t="shared" si="26"/>
        <v>#REF!</v>
      </c>
    </row>
    <row r="49" spans="23:24">
      <c r="W49" s="40" t="e">
        <f>((#REF!-#REF!)+(#REF!-#REF!)+(#REF!-#REF!)+(#REF!-#REF!)+(#REF!-#REF!)+(#REF!-#REF!))*24-COUNTA(#REF!,#REF!,#REF!,#REF!,#REF!,#REF!)*1</f>
        <v>#REF!</v>
      </c>
      <c r="X49" s="40" t="e">
        <f t="shared" si="26"/>
        <v>#REF!</v>
      </c>
    </row>
    <row r="50" spans="23:24">
      <c r="W50" s="40" t="e">
        <f>((#REF!-#REF!)+(#REF!-#REF!)+(#REF!-#REF!)+(#REF!-#REF!)+(#REF!-#REF!)+(#REF!-#REF!))*24-COUNTA(#REF!,#REF!,#REF!,#REF!,#REF!,#REF!)*1</f>
        <v>#REF!</v>
      </c>
      <c r="X50" s="40" t="e">
        <f t="shared" si="26"/>
        <v>#REF!</v>
      </c>
    </row>
    <row r="51" spans="23:24">
      <c r="W51" s="40" t="e">
        <f>((#REF!-#REF!)+(#REF!-#REF!)+(#REF!-#REF!)+(#REF!-#REF!)+(#REF!-#REF!)+(#REF!-#REF!))*24-COUNTA(#REF!,#REF!,#REF!,#REF!,#REF!,#REF!)*1</f>
        <v>#REF!</v>
      </c>
      <c r="X51" s="40" t="e">
        <f t="shared" si="26"/>
        <v>#REF!</v>
      </c>
    </row>
    <row r="52" spans="23:24">
      <c r="W52" s="40" t="e">
        <f>((#REF!-#REF!)+(#REF!-#REF!)+(#REF!-#REF!)+(#REF!-#REF!)+(#REF!-#REF!)+(#REF!-#REF!))*24-COUNTA(#REF!,#REF!,#REF!,#REF!,#REF!,#REF!)*1</f>
        <v>#REF!</v>
      </c>
      <c r="X52" s="40" t="e">
        <f t="shared" si="26"/>
        <v>#REF!</v>
      </c>
    </row>
    <row r="53" spans="23:24">
      <c r="W53" s="40" t="e">
        <f>((#REF!-#REF!)+(#REF!-#REF!)+(#REF!-#REF!)+(#REF!-#REF!)+(#REF!-#REF!)+(#REF!-#REF!))*24-COUNTA(#REF!,#REF!,#REF!,#REF!,#REF!,#REF!)*1</f>
        <v>#REF!</v>
      </c>
      <c r="X53" s="40" t="e">
        <f t="shared" si="26"/>
        <v>#REF!</v>
      </c>
    </row>
    <row r="54" spans="23:24">
      <c r="W54" s="40" t="e">
        <f>((#REF!-#REF!)+(#REF!-#REF!)+(#REF!-#REF!)+(#REF!-#REF!)+(#REF!-#REF!)+(#REF!-#REF!))*24-COUNTA(#REF!,#REF!,#REF!,#REF!,#REF!,#REF!)*1</f>
        <v>#REF!</v>
      </c>
      <c r="X54" s="40" t="e">
        <f t="shared" si="26"/>
        <v>#REF!</v>
      </c>
    </row>
    <row r="55" spans="23:24">
      <c r="W55" s="40" t="e">
        <f>((#REF!-#REF!)+(#REF!-#REF!)+(#REF!-#REF!)+(#REF!-#REF!)+(#REF!-#REF!)+(#REF!-#REF!))*24-COUNTA(#REF!,#REF!,#REF!,#REF!,#REF!,#REF!)*1</f>
        <v>#REF!</v>
      </c>
      <c r="X55" s="40" t="e">
        <f t="shared" si="26"/>
        <v>#REF!</v>
      </c>
    </row>
    <row r="56" spans="23:24">
      <c r="W56" s="40" t="e">
        <f>((#REF!-#REF!)+(#REF!-#REF!)+(#REF!-#REF!)+(#REF!-#REF!)+(#REF!-#REF!)+(#REF!-#REF!))*24-COUNTA(#REF!,#REF!,#REF!,#REF!,#REF!,#REF!)*1</f>
        <v>#REF!</v>
      </c>
      <c r="X56" s="40" t="e">
        <f t="shared" si="26"/>
        <v>#REF!</v>
      </c>
    </row>
  </sheetData>
  <sheetProtection selectLockedCells="1"/>
  <mergeCells count="84">
    <mergeCell ref="BC32:BD32"/>
    <mergeCell ref="BE32:BE33"/>
    <mergeCell ref="AX31:BA31"/>
    <mergeCell ref="BB31:BE31"/>
    <mergeCell ref="AF31:AG33"/>
    <mergeCell ref="AH31:AK31"/>
    <mergeCell ref="AL31:AO31"/>
    <mergeCell ref="AP31:AS31"/>
    <mergeCell ref="AT31:AW31"/>
    <mergeCell ref="AO32:AO33"/>
    <mergeCell ref="AP32:AP33"/>
    <mergeCell ref="AQ32:AR32"/>
    <mergeCell ref="AS32:AS33"/>
    <mergeCell ref="AT32:AT33"/>
    <mergeCell ref="AH32:AH33"/>
    <mergeCell ref="AI32:AJ32"/>
    <mergeCell ref="AK32:AK33"/>
    <mergeCell ref="AL32:AL33"/>
    <mergeCell ref="AM32:AN32"/>
    <mergeCell ref="AX7:AX8"/>
    <mergeCell ref="BB7:BB8"/>
    <mergeCell ref="AU32:AV32"/>
    <mergeCell ref="AW32:AW33"/>
    <mergeCell ref="AX32:AX33"/>
    <mergeCell ref="AY32:AZ32"/>
    <mergeCell ref="BA32:BA33"/>
    <mergeCell ref="BB32:BB33"/>
    <mergeCell ref="AX6:BA6"/>
    <mergeCell ref="BB6:BE6"/>
    <mergeCell ref="AI7:AJ7"/>
    <mergeCell ref="AK7:AK8"/>
    <mergeCell ref="AM7:AN7"/>
    <mergeCell ref="AO7:AO8"/>
    <mergeCell ref="AQ7:AR7"/>
    <mergeCell ref="AS7:AS8"/>
    <mergeCell ref="AU7:AV7"/>
    <mergeCell ref="AW7:AW8"/>
    <mergeCell ref="AY7:AZ7"/>
    <mergeCell ref="BA7:BA8"/>
    <mergeCell ref="BC7:BD7"/>
    <mergeCell ref="BE7:BE8"/>
    <mergeCell ref="AL7:AL8"/>
    <mergeCell ref="AP7:AP8"/>
    <mergeCell ref="AF6:AG8"/>
    <mergeCell ref="AH6:AK6"/>
    <mergeCell ref="AL6:AO6"/>
    <mergeCell ref="AP6:AS6"/>
    <mergeCell ref="AT6:AW6"/>
    <mergeCell ref="AH7:AH8"/>
    <mergeCell ref="AT7:AT8"/>
    <mergeCell ref="T1:V1"/>
    <mergeCell ref="A2:K2"/>
    <mergeCell ref="O2:P2"/>
    <mergeCell ref="B5:B6"/>
    <mergeCell ref="C5:E6"/>
    <mergeCell ref="I5:K5"/>
    <mergeCell ref="I6:K6"/>
    <mergeCell ref="F5:H6"/>
    <mergeCell ref="L5:Q5"/>
    <mergeCell ref="L6:N6"/>
    <mergeCell ref="O6:Q6"/>
    <mergeCell ref="L7:N7"/>
    <mergeCell ref="O7:Q7"/>
    <mergeCell ref="A11:B12"/>
    <mergeCell ref="C11:C12"/>
    <mergeCell ref="K11:M11"/>
    <mergeCell ref="I7:K7"/>
    <mergeCell ref="C8:E8"/>
    <mergeCell ref="F8:H8"/>
    <mergeCell ref="I8:K8"/>
    <mergeCell ref="C7:E7"/>
    <mergeCell ref="F7:H7"/>
    <mergeCell ref="L8:N8"/>
    <mergeCell ref="N11:P11"/>
    <mergeCell ref="D11:D12"/>
    <mergeCell ref="E11:G11"/>
    <mergeCell ref="H11:J11"/>
    <mergeCell ref="O8:Q8"/>
    <mergeCell ref="X11:X12"/>
    <mergeCell ref="W40:W41"/>
    <mergeCell ref="X40:X41"/>
    <mergeCell ref="Q11:S11"/>
    <mergeCell ref="T11:V11"/>
    <mergeCell ref="W11:W12"/>
  </mergeCells>
  <phoneticPr fontId="2"/>
  <conditionalFormatting sqref="AH9:AH21 AK9:AL21 AO9:AP21 AS9:AT21 AW9:AX21 BA9:BB21 BE9:BE21">
    <cfRule type="expression" dxfId="3" priority="1">
      <formula>AH9&lt;AH34</formula>
    </cfRule>
  </conditionalFormatting>
  <conditionalFormatting sqref="AI9:AI21 AM9:AM21 AQ9:AQ21 AU9:AU21 AY9:AY21 BC9:BC21">
    <cfRule type="expression" dxfId="2" priority="2">
      <formula>(AH9+AI9)&lt;(AH34+AI34)</formula>
    </cfRule>
  </conditionalFormatting>
  <dataValidations count="3">
    <dataValidation type="list" allowBlank="1" showInputMessage="1" showErrorMessage="1" sqref="C13:C32" xr:uid="{00000000-0002-0000-0300-000000000000}">
      <formula1>"常勤,非常勤"</formula1>
    </dataValidation>
    <dataValidation type="list" allowBlank="1" showInputMessage="1" showErrorMessage="1" sqref="D13:D32" xr:uid="{00000000-0002-0000-0300-000002000000}">
      <formula1>"○"</formula1>
    </dataValidation>
    <dataValidation type="list" allowBlank="1" showInputMessage="1" showErrorMessage="1" sqref="Q2" xr:uid="{15A34AD6-9A5A-4039-B800-7D9A15F7DDF1}">
      <formula1>"55,60"</formula1>
    </dataValidation>
  </dataValidations>
  <pageMargins left="0.70866141732283472" right="0.70866141732283472" top="0.74803149606299213" bottom="0.74803149606299213" header="0.31496062992125984" footer="0.31496062992125984"/>
  <pageSetup paperSize="9" scale="58" orientation="portrait" r:id="rId1"/>
  <rowBreaks count="1" manualBreakCount="1">
    <brk id="33" max="2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E56"/>
  <sheetViews>
    <sheetView zoomScale="85" zoomScaleNormal="85" workbookViewId="0">
      <selection activeCell="AE1" sqref="AE1:BF1048576"/>
    </sheetView>
  </sheetViews>
  <sheetFormatPr defaultColWidth="9" defaultRowHeight="11"/>
  <cols>
    <col min="1" max="1" width="3.25" style="6" customWidth="1"/>
    <col min="2" max="2" width="16.4140625" style="6" customWidth="1"/>
    <col min="3" max="3" width="6" style="6" bestFit="1" customWidth="1"/>
    <col min="4" max="4" width="6" style="6" customWidth="1"/>
    <col min="5" max="5" width="7.4140625" style="6" customWidth="1"/>
    <col min="6" max="6" width="2.4140625" style="6" customWidth="1"/>
    <col min="7" max="8" width="7.4140625" style="6" customWidth="1"/>
    <col min="9" max="9" width="2.4140625" style="6" customWidth="1"/>
    <col min="10" max="11" width="7.4140625" style="6" customWidth="1"/>
    <col min="12" max="12" width="2.4140625" style="6" customWidth="1"/>
    <col min="13" max="14" width="7.4140625" style="6" customWidth="1"/>
    <col min="15" max="15" width="2.4140625" style="6" customWidth="1"/>
    <col min="16" max="17" width="7.4140625" style="6" customWidth="1"/>
    <col min="18" max="18" width="2.4140625" style="6" customWidth="1"/>
    <col min="19" max="20" width="7.4140625" style="6" customWidth="1"/>
    <col min="21" max="21" width="2.4140625" style="6" customWidth="1"/>
    <col min="22" max="22" width="7.4140625" style="6" customWidth="1"/>
    <col min="23" max="24" width="4.4140625" style="6" hidden="1" customWidth="1"/>
    <col min="25" max="25" width="9" style="6"/>
    <col min="26" max="26" width="5.25" style="6" hidden="1" customWidth="1"/>
    <col min="27" max="27" width="12.25" style="6" hidden="1" customWidth="1"/>
    <col min="28" max="30" width="10.4140625" style="6" hidden="1" customWidth="1"/>
    <col min="31" max="31" width="3.83203125" style="6" hidden="1" customWidth="1"/>
    <col min="32" max="33" width="5.25" style="6" hidden="1" customWidth="1"/>
    <col min="34" max="34" width="3.1640625" style="6" hidden="1" customWidth="1"/>
    <col min="35" max="57" width="3.4140625" style="6" hidden="1" customWidth="1"/>
    <col min="58" max="58" width="0" style="6" hidden="1" customWidth="1"/>
    <col min="59" max="16384" width="9" style="6"/>
  </cols>
  <sheetData>
    <row r="1" spans="1:57">
      <c r="A1" s="6" t="s">
        <v>66</v>
      </c>
      <c r="T1" s="87" t="s">
        <v>52</v>
      </c>
      <c r="U1" s="87"/>
      <c r="V1" s="87"/>
    </row>
    <row r="2" spans="1:57" ht="21">
      <c r="A2" s="93" t="s">
        <v>45</v>
      </c>
      <c r="B2" s="93"/>
      <c r="C2" s="93"/>
      <c r="D2" s="93"/>
      <c r="E2" s="93"/>
      <c r="F2" s="93"/>
      <c r="G2" s="93"/>
      <c r="H2" s="93"/>
      <c r="I2" s="93"/>
      <c r="J2" s="93"/>
      <c r="K2" s="93"/>
      <c r="O2" s="94" t="s">
        <v>33</v>
      </c>
      <c r="P2" s="94"/>
      <c r="Q2" s="9">
        <v>55</v>
      </c>
      <c r="R2" s="10" t="s">
        <v>34</v>
      </c>
      <c r="W2" s="39"/>
      <c r="X2" s="39"/>
    </row>
    <row r="3" spans="1:57">
      <c r="AA3" s="6" t="s">
        <v>22</v>
      </c>
      <c r="AC3" s="6" t="s">
        <v>28</v>
      </c>
    </row>
    <row r="4" spans="1:57" ht="13.5" thickBot="1">
      <c r="A4" s="1" t="s">
        <v>68</v>
      </c>
      <c r="AA4" s="6" t="s">
        <v>38</v>
      </c>
      <c r="AB4" s="6" t="s">
        <v>39</v>
      </c>
      <c r="AC4" s="6" t="s">
        <v>38</v>
      </c>
      <c r="AD4" s="6" t="s">
        <v>39</v>
      </c>
      <c r="AF4" s="75" t="s">
        <v>42</v>
      </c>
      <c r="AG4" s="76"/>
      <c r="AH4" s="70" t="s">
        <v>10</v>
      </c>
      <c r="AI4" s="70"/>
      <c r="AJ4" s="70"/>
      <c r="AK4" s="71"/>
      <c r="AL4" s="70" t="s">
        <v>11</v>
      </c>
      <c r="AM4" s="70"/>
      <c r="AN4" s="70"/>
      <c r="AO4" s="71"/>
      <c r="AP4" s="70" t="s">
        <v>12</v>
      </c>
      <c r="AQ4" s="70"/>
      <c r="AR4" s="70"/>
      <c r="AS4" s="71"/>
      <c r="AT4" s="70" t="s">
        <v>13</v>
      </c>
      <c r="AU4" s="70"/>
      <c r="AV4" s="70"/>
      <c r="AW4" s="71"/>
      <c r="AX4" s="70" t="s">
        <v>14</v>
      </c>
      <c r="AY4" s="70"/>
      <c r="AZ4" s="70"/>
      <c r="BA4" s="71"/>
      <c r="BB4" s="70" t="s">
        <v>15</v>
      </c>
      <c r="BC4" s="70"/>
      <c r="BD4" s="70"/>
      <c r="BE4" s="71"/>
    </row>
    <row r="5" spans="1:57" ht="13">
      <c r="A5" s="1"/>
      <c r="B5" s="72"/>
      <c r="C5" s="88" t="s">
        <v>21</v>
      </c>
      <c r="D5" s="89"/>
      <c r="E5" s="82"/>
      <c r="F5" s="88" t="s">
        <v>23</v>
      </c>
      <c r="G5" s="89"/>
      <c r="H5" s="89"/>
      <c r="I5" s="91"/>
      <c r="J5" s="74"/>
      <c r="K5" s="74"/>
      <c r="L5" s="74" t="s">
        <v>37</v>
      </c>
      <c r="M5" s="74"/>
      <c r="N5" s="74"/>
      <c r="O5" s="74"/>
      <c r="P5" s="74"/>
      <c r="Q5" s="74"/>
      <c r="Z5" s="6">
        <v>55</v>
      </c>
      <c r="AA5" s="6" t="s">
        <v>41</v>
      </c>
      <c r="AB5" s="6" t="s">
        <v>40</v>
      </c>
      <c r="AC5" s="6" t="s">
        <v>40</v>
      </c>
      <c r="AD5" s="6" t="s">
        <v>40</v>
      </c>
      <c r="AF5" s="77"/>
      <c r="AG5" s="78"/>
      <c r="AH5" s="49" t="s">
        <v>5</v>
      </c>
      <c r="AI5" s="70" t="s">
        <v>6</v>
      </c>
      <c r="AJ5" s="96"/>
      <c r="AK5" s="102" t="s">
        <v>7</v>
      </c>
      <c r="AL5" s="50" t="s">
        <v>5</v>
      </c>
      <c r="AM5" s="70" t="s">
        <v>6</v>
      </c>
      <c r="AN5" s="96"/>
      <c r="AO5" s="102" t="s">
        <v>7</v>
      </c>
      <c r="AP5" s="50" t="s">
        <v>5</v>
      </c>
      <c r="AQ5" s="70" t="s">
        <v>6</v>
      </c>
      <c r="AR5" s="96"/>
      <c r="AS5" s="102" t="s">
        <v>7</v>
      </c>
      <c r="AT5" s="50" t="s">
        <v>5</v>
      </c>
      <c r="AU5" s="70" t="s">
        <v>6</v>
      </c>
      <c r="AV5" s="96"/>
      <c r="AW5" s="102" t="s">
        <v>7</v>
      </c>
      <c r="AX5" s="50" t="s">
        <v>5</v>
      </c>
      <c r="AY5" s="70" t="s">
        <v>6</v>
      </c>
      <c r="AZ5" s="96"/>
      <c r="BA5" s="102" t="s">
        <v>7</v>
      </c>
      <c r="BB5" s="50" t="s">
        <v>5</v>
      </c>
      <c r="BC5" s="70" t="s">
        <v>6</v>
      </c>
      <c r="BD5" s="96"/>
      <c r="BE5" s="102" t="s">
        <v>7</v>
      </c>
    </row>
    <row r="6" spans="1:57" ht="13">
      <c r="A6" s="1"/>
      <c r="B6" s="73"/>
      <c r="C6" s="83"/>
      <c r="D6" s="90"/>
      <c r="E6" s="84"/>
      <c r="F6" s="83"/>
      <c r="G6" s="90"/>
      <c r="H6" s="84"/>
      <c r="I6" s="74" t="s">
        <v>24</v>
      </c>
      <c r="J6" s="74"/>
      <c r="K6" s="74"/>
      <c r="L6" s="74" t="s">
        <v>35</v>
      </c>
      <c r="M6" s="74"/>
      <c r="N6" s="74"/>
      <c r="O6" s="74" t="s">
        <v>36</v>
      </c>
      <c r="P6" s="74"/>
      <c r="Q6" s="74"/>
      <c r="Z6" s="6">
        <v>60</v>
      </c>
      <c r="AA6" s="6" t="s">
        <v>41</v>
      </c>
      <c r="AB6" s="6" t="s">
        <v>40</v>
      </c>
      <c r="AC6" s="6" t="s">
        <v>40</v>
      </c>
      <c r="AD6" s="6" t="s">
        <v>40</v>
      </c>
      <c r="AF6" s="79"/>
      <c r="AG6" s="80"/>
      <c r="AH6" s="20" t="s">
        <v>43</v>
      </c>
      <c r="AI6" s="20" t="s">
        <v>43</v>
      </c>
      <c r="AJ6" s="24" t="s">
        <v>44</v>
      </c>
      <c r="AK6" s="103"/>
      <c r="AL6" s="34" t="s">
        <v>43</v>
      </c>
      <c r="AM6" s="20" t="s">
        <v>43</v>
      </c>
      <c r="AN6" s="24" t="s">
        <v>44</v>
      </c>
      <c r="AO6" s="103"/>
      <c r="AP6" s="34" t="s">
        <v>43</v>
      </c>
      <c r="AQ6" s="20" t="s">
        <v>43</v>
      </c>
      <c r="AR6" s="24" t="s">
        <v>44</v>
      </c>
      <c r="AS6" s="103"/>
      <c r="AT6" s="34" t="s">
        <v>43</v>
      </c>
      <c r="AU6" s="20" t="s">
        <v>43</v>
      </c>
      <c r="AV6" s="24" t="s">
        <v>44</v>
      </c>
      <c r="AW6" s="103"/>
      <c r="AX6" s="34" t="s">
        <v>43</v>
      </c>
      <c r="AY6" s="20" t="s">
        <v>43</v>
      </c>
      <c r="AZ6" s="24" t="s">
        <v>44</v>
      </c>
      <c r="BA6" s="103"/>
      <c r="BB6" s="34" t="s">
        <v>43</v>
      </c>
      <c r="BC6" s="20" t="s">
        <v>43</v>
      </c>
      <c r="BD6" s="24" t="s">
        <v>44</v>
      </c>
      <c r="BE6" s="103"/>
    </row>
    <row r="7" spans="1:57" ht="22" customHeight="1">
      <c r="A7" s="1"/>
      <c r="B7" s="8" t="s">
        <v>29</v>
      </c>
      <c r="C7" s="92" t="s">
        <v>46</v>
      </c>
      <c r="D7" s="92"/>
      <c r="E7" s="92"/>
      <c r="F7" s="92" t="s">
        <v>46</v>
      </c>
      <c r="G7" s="92"/>
      <c r="H7" s="92"/>
      <c r="I7" s="101" t="s">
        <v>47</v>
      </c>
      <c r="J7" s="92"/>
      <c r="K7" s="92"/>
      <c r="L7" s="92" t="str">
        <f>VLOOKUP($Q$2,$Z$3:$AD$8,2,FALSE)</f>
        <v>２(各40名以下)</v>
      </c>
      <c r="M7" s="92"/>
      <c r="N7" s="92"/>
      <c r="O7" s="92" t="str">
        <f>VLOOKUP($Q$2,$Z$3:$AD$8,3,FALSE)</f>
        <v>１(40名以下)</v>
      </c>
      <c r="P7" s="92"/>
      <c r="Q7" s="92"/>
      <c r="AF7" s="17">
        <v>0.29166666666666669</v>
      </c>
      <c r="AG7" s="17">
        <v>0.33333333333333331</v>
      </c>
      <c r="AH7" s="7">
        <f t="shared" ref="AH7:AH19" si="0">COUNTIFS($E$13:$E$32,"&lt;="&amp;AF7+1/(24*60*60),$G$13:$G$32,"&gt;="&amp;AG7-1/(24*60*60),$C$13:$C$32,"常勤",$D$13:$D$32,"○")</f>
        <v>0</v>
      </c>
      <c r="AI7" s="7">
        <f>COUNTIFS($E$13:$E$32,"&lt;="&amp;AH7+1/(24*60*60),$G$13:$G$32,"&gt;="&amp;#REF!-1/(24*60*60),$C$13:$C$32,"常勤",$D$13:$D$32,"○")</f>
        <v>0</v>
      </c>
      <c r="AJ7" s="7">
        <f>COUNTIFS($E$13:$E$32,"&lt;="&amp;#REF!+1/(24*60*60),$G$13:$G$32,"&gt;="&amp;AI7-1/(24*60*60),$C$13:$C$32,"常勤",$D$13:$D$32,"○")</f>
        <v>0</v>
      </c>
      <c r="AK7" s="29">
        <f t="shared" ref="AK7:AK19" si="1">SUM(AH7:AJ7)</f>
        <v>0</v>
      </c>
      <c r="AL7" s="35">
        <f t="shared" ref="AL7:AL19" si="2">COUNTIFS($H$13:$H$32,"&lt;="&amp;AF7+1/(24*60*60),$J$13:$J$32,"&gt;="&amp;AG7-1/(24*60*60),$C$13:$C$32,"常勤",$D$13:$D$32,"○")</f>
        <v>0</v>
      </c>
      <c r="AM7" s="7">
        <f t="shared" ref="AM7:AM19" si="3">COUNTIFS($H$13:$H$32,"&lt;="&amp;AF7+1/(24*60*60),$J$13:$J$32,"&gt;="&amp;AG7-1/(24*60*60),$C$13:$C$32,"非常勤",$D$13:$D$32,"○")</f>
        <v>0</v>
      </c>
      <c r="AN7" s="25">
        <f t="shared" ref="AN7:AN19" si="4">COUNTIFS($H$13:$H$32,"&lt;="&amp;AF7+1/(24*60*60),$J$13:$J$32,"&gt;="&amp;AG7-1/(24*60*60),$C$13:$C$32,"非常勤",$D$13:$D$32,"")</f>
        <v>0</v>
      </c>
      <c r="AO7" s="29">
        <f t="shared" ref="AO7:AO19" si="5">SUM(AL7:AN7)</f>
        <v>0</v>
      </c>
      <c r="AP7" s="35">
        <f t="shared" ref="AP7:AP19" si="6">COUNTIFS($K$13:$K$32,"&lt;="&amp;AF7+1/(24*60*60),$M$13:$M$32,"&gt;="&amp;AG7-1/(24*60*60),$C$13:$C$32,"常勤",$D$13:$D$32,"○")</f>
        <v>0</v>
      </c>
      <c r="AQ7" s="7">
        <f t="shared" ref="AQ7:AQ19" si="7">COUNTIFS($K$13:$K$32,"&lt;="&amp;AF7+1/(24*60*60),$M$13:$M$32,"&gt;="&amp;AG7-1/(24*60*60),$C$13:$C$32,"非常勤",$D$13:$D$32,"○")</f>
        <v>0</v>
      </c>
      <c r="AR7" s="25">
        <f t="shared" ref="AR7:AR19" si="8">COUNTIFS($K$13:$K$32,"&lt;="&amp;AF7+1/(24*60*60),$M$13:$M$32,"&gt;="&amp;AG7-1/(24*60*60),$C$13:$C$32,"非常勤",$D$13:$D$32,"")</f>
        <v>0</v>
      </c>
      <c r="AS7" s="29">
        <f t="shared" ref="AS7:AS19" si="9">SUM(AP7:AR7)</f>
        <v>0</v>
      </c>
      <c r="AT7" s="35">
        <f t="shared" ref="AT7:AT19" si="10">COUNTIFS($N$13:$N$32,"&lt;="&amp;AF7+1/(24*60*60),$P$13:$P$32,"&gt;="&amp;AG7-1/(24*60*60),$C$13:$C$32,"常勤",$D$13:$D$32,"○")</f>
        <v>0</v>
      </c>
      <c r="AU7" s="7">
        <f t="shared" ref="AU7:AU19" si="11">COUNTIFS($N$13:$N$32,"&lt;="&amp;AF7+1/(24*60*60),$P$13:$P$32,"&gt;="&amp;AG7-1/(24*60*60),$C$13:$C$32,"非常勤",$D$13:$D$32,"○")</f>
        <v>0</v>
      </c>
      <c r="AV7" s="25">
        <f t="shared" ref="AV7:AV19" si="12">COUNTIFS($N$13:$N$32,"&lt;="&amp;AF7+1/(24*60*60),$P$13:$P$32,"&gt;="&amp;AG7-1/(24*60*60),$C$13:$C$32,"非常勤",$D$13:$D$32,"")</f>
        <v>0</v>
      </c>
      <c r="AW7" s="29">
        <f t="shared" ref="AW7:AW19" si="13">SUM(AT7:AV7)</f>
        <v>0</v>
      </c>
      <c r="AX7" s="35">
        <f t="shared" ref="AX7:AX19" si="14">COUNTIFS($Q$13:$Q$32,"&lt;="&amp;AF7+1/(24*60*60),$S$13:$S$32,"&gt;="&amp;AG7-1/(24*60*60),$C$13:$C$32,"常勤",$D$13:$D$32,"○")</f>
        <v>0</v>
      </c>
      <c r="AY7" s="7">
        <f t="shared" ref="AY7:AY19" si="15">COUNTIFS($Q$13:$Q$32,"&lt;="&amp;AF7+1/(24*60*60),$S$13:$S$32,"&gt;="&amp;AG7-1/(24*60*60),$C$13:$C$32,"非常勤",$D$13:$D$32,"○")</f>
        <v>0</v>
      </c>
      <c r="AZ7" s="25">
        <f t="shared" ref="AZ7:AZ19" si="16">COUNTIFS($Q$13:$Q$32,"&lt;="&amp;AF7+1/(24*60*60),$S$13:$S$32,"&gt;="&amp;AG7-1/(24*60*60),$C$13:$C$32,"非常勤",$D$13:$D$32,"")</f>
        <v>0</v>
      </c>
      <c r="BA7" s="29">
        <f t="shared" ref="BA7:BA19" si="17">SUM(AX7:AZ7)</f>
        <v>0</v>
      </c>
      <c r="BB7" s="35">
        <f t="shared" ref="BB7:BB19" si="18">COUNTIFS($T$13:$T$32,"&lt;="&amp;AF7+1/(24*60*60),$V$13:$V$32,"&gt;="&amp;AG7-1/(24*60*60),$C$13:$C$32,"常勤",$D$13:$D$32,"○")</f>
        <v>0</v>
      </c>
      <c r="BC7" s="7">
        <f t="shared" ref="BC7:BC19" si="19">COUNTIFS($T$13:$T$32,"&lt;="&amp;AF7+1/(24*60*60),$V$13:$V$32,"&gt;="&amp;AG7-1/(24*60*60),$C$13:$C$32,"非常勤",$D$13:$D$32,"○")</f>
        <v>0</v>
      </c>
      <c r="BD7" s="25">
        <f t="shared" ref="BD7:BD19" si="20">COUNTIFS($T$13:$T$32,"&lt;="&amp;AF7+1/(24*60*60),$V$13:$V$32,"&gt;="&amp;AG7-1/(24*60*60),$C$13:$C$32,"非常勤",$D$13:$D$32,"")</f>
        <v>0</v>
      </c>
      <c r="BE7" s="29">
        <f t="shared" ref="BE7:BE19" si="21">SUM(BB7:BD7)</f>
        <v>0</v>
      </c>
    </row>
    <row r="8" spans="1:57" ht="22" customHeight="1">
      <c r="A8" s="1"/>
      <c r="B8" s="8" t="s">
        <v>30</v>
      </c>
      <c r="C8" s="92" t="s">
        <v>46</v>
      </c>
      <c r="D8" s="92"/>
      <c r="E8" s="92"/>
      <c r="F8" s="92" t="s">
        <v>46</v>
      </c>
      <c r="G8" s="92"/>
      <c r="H8" s="92"/>
      <c r="I8" s="101" t="s">
        <v>48</v>
      </c>
      <c r="J8" s="92"/>
      <c r="K8" s="92"/>
      <c r="L8" s="92" t="str">
        <f>VLOOKUP($Q$2,$Z$3:$AD$8,4,FALSE)</f>
        <v>１(40名以下)</v>
      </c>
      <c r="M8" s="92"/>
      <c r="N8" s="92"/>
      <c r="O8" s="92" t="str">
        <f>VLOOKUP($Q$2,$Z$3:$AD$8,5,FALSE)</f>
        <v>１(40名以下)</v>
      </c>
      <c r="P8" s="92"/>
      <c r="Q8" s="92"/>
      <c r="AF8" s="17">
        <v>0.33333333333333331</v>
      </c>
      <c r="AG8" s="17">
        <v>0.375</v>
      </c>
      <c r="AH8" s="16">
        <f t="shared" si="0"/>
        <v>0</v>
      </c>
      <c r="AI8" s="16">
        <f t="shared" ref="AI8:AI19" si="22">COUNTIFS($E$13:$E$32,"&lt;="&amp;AF8+1/(24*60*60),$G$13:$G$32,"&gt;="&amp;AG8-1/(24*60*60),$C$13:$C$32,"非常勤",$D$13:$D$32,"○")</f>
        <v>0</v>
      </c>
      <c r="AJ8" s="28">
        <f t="shared" ref="AJ8:AJ19" si="23">COUNTIFS($E$13:$E$32,"&lt;="&amp;AF8+1/(24*60*60),$G$13:$G$32,"&gt;="&amp;AG8-1/(24*60*60),$C$13:$C$32,"非常勤",$D$13:$D$32,"")</f>
        <v>0</v>
      </c>
      <c r="AK8" s="32">
        <f>SUM(AH8:AJ8)</f>
        <v>0</v>
      </c>
      <c r="AL8" s="38">
        <f t="shared" si="2"/>
        <v>0</v>
      </c>
      <c r="AM8" s="16">
        <f t="shared" si="3"/>
        <v>0</v>
      </c>
      <c r="AN8" s="28">
        <f t="shared" si="4"/>
        <v>0</v>
      </c>
      <c r="AO8" s="32">
        <f t="shared" si="5"/>
        <v>0</v>
      </c>
      <c r="AP8" s="38">
        <f t="shared" si="6"/>
        <v>0</v>
      </c>
      <c r="AQ8" s="16">
        <f t="shared" si="7"/>
        <v>0</v>
      </c>
      <c r="AR8" s="28">
        <f t="shared" si="8"/>
        <v>0</v>
      </c>
      <c r="AS8" s="32">
        <f t="shared" si="9"/>
        <v>0</v>
      </c>
      <c r="AT8" s="38">
        <f t="shared" si="10"/>
        <v>0</v>
      </c>
      <c r="AU8" s="16">
        <f t="shared" si="11"/>
        <v>0</v>
      </c>
      <c r="AV8" s="28">
        <f t="shared" si="12"/>
        <v>0</v>
      </c>
      <c r="AW8" s="32">
        <f t="shared" si="13"/>
        <v>0</v>
      </c>
      <c r="AX8" s="38">
        <f t="shared" si="14"/>
        <v>0</v>
      </c>
      <c r="AY8" s="16">
        <f t="shared" si="15"/>
        <v>0</v>
      </c>
      <c r="AZ8" s="28">
        <f t="shared" si="16"/>
        <v>0</v>
      </c>
      <c r="BA8" s="32">
        <f t="shared" si="17"/>
        <v>0</v>
      </c>
      <c r="BB8" s="38">
        <f t="shared" si="18"/>
        <v>0</v>
      </c>
      <c r="BC8" s="16">
        <f t="shared" si="19"/>
        <v>0</v>
      </c>
      <c r="BD8" s="28">
        <f t="shared" si="20"/>
        <v>0</v>
      </c>
      <c r="BE8" s="32">
        <f t="shared" si="21"/>
        <v>0</v>
      </c>
    </row>
    <row r="9" spans="1:57" ht="13">
      <c r="A9" s="1"/>
      <c r="AF9" s="17">
        <v>0.375</v>
      </c>
      <c r="AG9" s="17">
        <v>0.41666666666666702</v>
      </c>
      <c r="AH9" s="15">
        <f t="shared" si="0"/>
        <v>0</v>
      </c>
      <c r="AI9" s="15">
        <f t="shared" si="22"/>
        <v>0</v>
      </c>
      <c r="AJ9" s="27">
        <f t="shared" si="23"/>
        <v>0</v>
      </c>
      <c r="AK9" s="31">
        <f t="shared" si="1"/>
        <v>0</v>
      </c>
      <c r="AL9" s="37">
        <f t="shared" si="2"/>
        <v>0</v>
      </c>
      <c r="AM9" s="15">
        <f t="shared" si="3"/>
        <v>0</v>
      </c>
      <c r="AN9" s="27">
        <f t="shared" si="4"/>
        <v>0</v>
      </c>
      <c r="AO9" s="31">
        <f t="shared" si="5"/>
        <v>0</v>
      </c>
      <c r="AP9" s="37">
        <f t="shared" si="6"/>
        <v>0</v>
      </c>
      <c r="AQ9" s="15">
        <f t="shared" si="7"/>
        <v>0</v>
      </c>
      <c r="AR9" s="27">
        <f t="shared" si="8"/>
        <v>0</v>
      </c>
      <c r="AS9" s="31">
        <f t="shared" si="9"/>
        <v>0</v>
      </c>
      <c r="AT9" s="37">
        <f t="shared" si="10"/>
        <v>0</v>
      </c>
      <c r="AU9" s="15">
        <f t="shared" si="11"/>
        <v>0</v>
      </c>
      <c r="AV9" s="27">
        <f t="shared" si="12"/>
        <v>0</v>
      </c>
      <c r="AW9" s="31">
        <f t="shared" si="13"/>
        <v>0</v>
      </c>
      <c r="AX9" s="37">
        <f t="shared" si="14"/>
        <v>0</v>
      </c>
      <c r="AY9" s="15">
        <f t="shared" si="15"/>
        <v>0</v>
      </c>
      <c r="AZ9" s="27">
        <f t="shared" si="16"/>
        <v>0</v>
      </c>
      <c r="BA9" s="31">
        <f t="shared" si="17"/>
        <v>0</v>
      </c>
      <c r="BB9" s="37">
        <f t="shared" si="18"/>
        <v>0</v>
      </c>
      <c r="BC9" s="15">
        <f t="shared" si="19"/>
        <v>0</v>
      </c>
      <c r="BD9" s="27">
        <f t="shared" si="20"/>
        <v>0</v>
      </c>
      <c r="BE9" s="31">
        <f t="shared" si="21"/>
        <v>0</v>
      </c>
    </row>
    <row r="10" spans="1:57" ht="13">
      <c r="A10" s="1"/>
      <c r="AF10" s="17">
        <v>0.41666666666666702</v>
      </c>
      <c r="AG10" s="17">
        <v>0.45833333333333298</v>
      </c>
      <c r="AH10" s="15">
        <f t="shared" si="0"/>
        <v>0</v>
      </c>
      <c r="AI10" s="15">
        <f t="shared" si="22"/>
        <v>0</v>
      </c>
      <c r="AJ10" s="27">
        <f t="shared" si="23"/>
        <v>0</v>
      </c>
      <c r="AK10" s="31">
        <f t="shared" si="1"/>
        <v>0</v>
      </c>
      <c r="AL10" s="37">
        <f t="shared" si="2"/>
        <v>0</v>
      </c>
      <c r="AM10" s="15">
        <f t="shared" si="3"/>
        <v>0</v>
      </c>
      <c r="AN10" s="27">
        <f t="shared" si="4"/>
        <v>0</v>
      </c>
      <c r="AO10" s="31">
        <f t="shared" si="5"/>
        <v>0</v>
      </c>
      <c r="AP10" s="37">
        <f t="shared" si="6"/>
        <v>0</v>
      </c>
      <c r="AQ10" s="15">
        <f t="shared" si="7"/>
        <v>0</v>
      </c>
      <c r="AR10" s="27">
        <f t="shared" si="8"/>
        <v>0</v>
      </c>
      <c r="AS10" s="31">
        <f t="shared" si="9"/>
        <v>0</v>
      </c>
      <c r="AT10" s="37">
        <f t="shared" si="10"/>
        <v>0</v>
      </c>
      <c r="AU10" s="15">
        <f t="shared" si="11"/>
        <v>0</v>
      </c>
      <c r="AV10" s="27">
        <f t="shared" si="12"/>
        <v>0</v>
      </c>
      <c r="AW10" s="31">
        <f t="shared" si="13"/>
        <v>0</v>
      </c>
      <c r="AX10" s="37">
        <f t="shared" si="14"/>
        <v>0</v>
      </c>
      <c r="AY10" s="15">
        <f t="shared" si="15"/>
        <v>0</v>
      </c>
      <c r="AZ10" s="27">
        <f t="shared" si="16"/>
        <v>0</v>
      </c>
      <c r="BA10" s="31">
        <f t="shared" si="17"/>
        <v>0</v>
      </c>
      <c r="BB10" s="37">
        <f t="shared" si="18"/>
        <v>0</v>
      </c>
      <c r="BC10" s="15">
        <f t="shared" si="19"/>
        <v>0</v>
      </c>
      <c r="BD10" s="27">
        <f t="shared" si="20"/>
        <v>0</v>
      </c>
      <c r="BE10" s="31">
        <f t="shared" si="21"/>
        <v>0</v>
      </c>
    </row>
    <row r="11" spans="1:57">
      <c r="A11" s="81" t="s">
        <v>69</v>
      </c>
      <c r="B11" s="82"/>
      <c r="C11" s="85" t="s">
        <v>19</v>
      </c>
      <c r="D11" s="85" t="s">
        <v>8</v>
      </c>
      <c r="E11" s="74" t="s">
        <v>10</v>
      </c>
      <c r="F11" s="74"/>
      <c r="G11" s="74"/>
      <c r="H11" s="74" t="s">
        <v>11</v>
      </c>
      <c r="I11" s="74"/>
      <c r="J11" s="74"/>
      <c r="K11" s="74" t="s">
        <v>12</v>
      </c>
      <c r="L11" s="74"/>
      <c r="M11" s="74"/>
      <c r="N11" s="74" t="s">
        <v>13</v>
      </c>
      <c r="O11" s="74"/>
      <c r="P11" s="74"/>
      <c r="Q11" s="74" t="s">
        <v>14</v>
      </c>
      <c r="R11" s="74"/>
      <c r="S11" s="74"/>
      <c r="T11" s="74" t="s">
        <v>15</v>
      </c>
      <c r="U11" s="74"/>
      <c r="V11" s="74"/>
      <c r="W11" s="72" t="s">
        <v>55</v>
      </c>
      <c r="X11" s="72" t="s">
        <v>56</v>
      </c>
      <c r="AF11" s="17">
        <v>0.45833333333333298</v>
      </c>
      <c r="AG11" s="17">
        <v>0.5</v>
      </c>
      <c r="AH11" s="15">
        <f t="shared" si="0"/>
        <v>0</v>
      </c>
      <c r="AI11" s="15">
        <f t="shared" si="22"/>
        <v>0</v>
      </c>
      <c r="AJ11" s="27">
        <f t="shared" si="23"/>
        <v>0</v>
      </c>
      <c r="AK11" s="31">
        <f t="shared" si="1"/>
        <v>0</v>
      </c>
      <c r="AL11" s="37">
        <f t="shared" si="2"/>
        <v>0</v>
      </c>
      <c r="AM11" s="15">
        <f t="shared" si="3"/>
        <v>0</v>
      </c>
      <c r="AN11" s="27">
        <f t="shared" si="4"/>
        <v>0</v>
      </c>
      <c r="AO11" s="31">
        <f t="shared" si="5"/>
        <v>0</v>
      </c>
      <c r="AP11" s="37">
        <f t="shared" si="6"/>
        <v>0</v>
      </c>
      <c r="AQ11" s="15">
        <f t="shared" si="7"/>
        <v>0</v>
      </c>
      <c r="AR11" s="27">
        <f t="shared" si="8"/>
        <v>0</v>
      </c>
      <c r="AS11" s="31">
        <f t="shared" si="9"/>
        <v>0</v>
      </c>
      <c r="AT11" s="37">
        <f t="shared" si="10"/>
        <v>0</v>
      </c>
      <c r="AU11" s="15">
        <f t="shared" si="11"/>
        <v>0</v>
      </c>
      <c r="AV11" s="27">
        <f t="shared" si="12"/>
        <v>0</v>
      </c>
      <c r="AW11" s="31">
        <f t="shared" si="13"/>
        <v>0</v>
      </c>
      <c r="AX11" s="37">
        <f t="shared" si="14"/>
        <v>0</v>
      </c>
      <c r="AY11" s="15">
        <f t="shared" si="15"/>
        <v>0</v>
      </c>
      <c r="AZ11" s="27">
        <f t="shared" si="16"/>
        <v>0</v>
      </c>
      <c r="BA11" s="31">
        <f t="shared" si="17"/>
        <v>0</v>
      </c>
      <c r="BB11" s="37">
        <f t="shared" si="18"/>
        <v>0</v>
      </c>
      <c r="BC11" s="15">
        <f t="shared" si="19"/>
        <v>0</v>
      </c>
      <c r="BD11" s="27">
        <f t="shared" si="20"/>
        <v>0</v>
      </c>
      <c r="BE11" s="31">
        <f t="shared" si="21"/>
        <v>0</v>
      </c>
    </row>
    <row r="12" spans="1:57">
      <c r="A12" s="83"/>
      <c r="B12" s="84"/>
      <c r="C12" s="73"/>
      <c r="D12" s="86"/>
      <c r="E12" s="12" t="s">
        <v>17</v>
      </c>
      <c r="F12" s="13" t="s">
        <v>16</v>
      </c>
      <c r="G12" s="14" t="s">
        <v>18</v>
      </c>
      <c r="H12" s="12" t="s">
        <v>17</v>
      </c>
      <c r="I12" s="13" t="s">
        <v>16</v>
      </c>
      <c r="J12" s="14" t="s">
        <v>18</v>
      </c>
      <c r="K12" s="12" t="s">
        <v>17</v>
      </c>
      <c r="L12" s="13" t="s">
        <v>16</v>
      </c>
      <c r="M12" s="14" t="s">
        <v>18</v>
      </c>
      <c r="N12" s="12" t="s">
        <v>17</v>
      </c>
      <c r="O12" s="13" t="s">
        <v>16</v>
      </c>
      <c r="P12" s="14" t="s">
        <v>18</v>
      </c>
      <c r="Q12" s="12" t="s">
        <v>17</v>
      </c>
      <c r="R12" s="13" t="s">
        <v>16</v>
      </c>
      <c r="S12" s="14" t="s">
        <v>18</v>
      </c>
      <c r="T12" s="12" t="s">
        <v>17</v>
      </c>
      <c r="U12" s="13" t="s">
        <v>16</v>
      </c>
      <c r="V12" s="14" t="s">
        <v>18</v>
      </c>
      <c r="W12" s="73"/>
      <c r="X12" s="73"/>
      <c r="AF12" s="17">
        <v>0.5</v>
      </c>
      <c r="AG12" s="17">
        <v>0.54166666666666596</v>
      </c>
      <c r="AH12" s="15">
        <f t="shared" si="0"/>
        <v>0</v>
      </c>
      <c r="AI12" s="15">
        <f t="shared" si="22"/>
        <v>0</v>
      </c>
      <c r="AJ12" s="27">
        <f t="shared" si="23"/>
        <v>0</v>
      </c>
      <c r="AK12" s="31">
        <f t="shared" si="1"/>
        <v>0</v>
      </c>
      <c r="AL12" s="37">
        <f t="shared" si="2"/>
        <v>0</v>
      </c>
      <c r="AM12" s="15">
        <f t="shared" si="3"/>
        <v>0</v>
      </c>
      <c r="AN12" s="27">
        <f t="shared" si="4"/>
        <v>0</v>
      </c>
      <c r="AO12" s="31">
        <f t="shared" si="5"/>
        <v>0</v>
      </c>
      <c r="AP12" s="37">
        <f t="shared" si="6"/>
        <v>0</v>
      </c>
      <c r="AQ12" s="15">
        <f t="shared" si="7"/>
        <v>0</v>
      </c>
      <c r="AR12" s="27">
        <f t="shared" si="8"/>
        <v>0</v>
      </c>
      <c r="AS12" s="31">
        <f t="shared" si="9"/>
        <v>0</v>
      </c>
      <c r="AT12" s="37">
        <f t="shared" si="10"/>
        <v>0</v>
      </c>
      <c r="AU12" s="15">
        <f t="shared" si="11"/>
        <v>0</v>
      </c>
      <c r="AV12" s="27">
        <f t="shared" si="12"/>
        <v>0</v>
      </c>
      <c r="AW12" s="31">
        <f t="shared" si="13"/>
        <v>0</v>
      </c>
      <c r="AX12" s="37">
        <f t="shared" si="14"/>
        <v>0</v>
      </c>
      <c r="AY12" s="15">
        <f t="shared" si="15"/>
        <v>0</v>
      </c>
      <c r="AZ12" s="27">
        <f t="shared" si="16"/>
        <v>0</v>
      </c>
      <c r="BA12" s="31">
        <f t="shared" si="17"/>
        <v>0</v>
      </c>
      <c r="BB12" s="37">
        <f t="shared" si="18"/>
        <v>0</v>
      </c>
      <c r="BC12" s="15">
        <f t="shared" si="19"/>
        <v>0</v>
      </c>
      <c r="BD12" s="27">
        <f t="shared" si="20"/>
        <v>0</v>
      </c>
      <c r="BE12" s="31">
        <f t="shared" si="21"/>
        <v>0</v>
      </c>
    </row>
    <row r="13" spans="1:57">
      <c r="A13" s="7">
        <v>1</v>
      </c>
      <c r="B13" s="42" t="s">
        <v>70</v>
      </c>
      <c r="C13" s="43" t="s">
        <v>4</v>
      </c>
      <c r="D13" s="44" t="s">
        <v>54</v>
      </c>
      <c r="E13" s="45"/>
      <c r="F13" s="46"/>
      <c r="G13" s="47"/>
      <c r="H13" s="45"/>
      <c r="I13" s="46"/>
      <c r="J13" s="47"/>
      <c r="K13" s="45"/>
      <c r="L13" s="46"/>
      <c r="M13" s="47"/>
      <c r="N13" s="45"/>
      <c r="O13" s="46"/>
      <c r="P13" s="47"/>
      <c r="Q13" s="45"/>
      <c r="R13" s="46"/>
      <c r="S13" s="47"/>
      <c r="T13" s="45"/>
      <c r="U13" s="46"/>
      <c r="V13" s="47"/>
      <c r="W13" s="40">
        <f>((G13-E13)+(J13-H13)+(M13-K13)+(P13-N13)+(S13-Q13)+(V13-T13))*24-COUNTA(E13,H13,K13,N13,Q13,T13)*1</f>
        <v>0</v>
      </c>
      <c r="X13" s="40">
        <f>W13*4</f>
        <v>0</v>
      </c>
      <c r="AF13" s="17">
        <v>0.54166666666666596</v>
      </c>
      <c r="AG13" s="17">
        <v>0.58333333333333304</v>
      </c>
      <c r="AH13" s="15">
        <f t="shared" si="0"/>
        <v>0</v>
      </c>
      <c r="AI13" s="15">
        <f t="shared" si="22"/>
        <v>0</v>
      </c>
      <c r="AJ13" s="27">
        <f t="shared" si="23"/>
        <v>0</v>
      </c>
      <c r="AK13" s="31">
        <f t="shared" si="1"/>
        <v>0</v>
      </c>
      <c r="AL13" s="37">
        <f t="shared" si="2"/>
        <v>0</v>
      </c>
      <c r="AM13" s="15">
        <f t="shared" si="3"/>
        <v>0</v>
      </c>
      <c r="AN13" s="27">
        <f t="shared" si="4"/>
        <v>0</v>
      </c>
      <c r="AO13" s="31">
        <f t="shared" si="5"/>
        <v>0</v>
      </c>
      <c r="AP13" s="37">
        <f t="shared" si="6"/>
        <v>0</v>
      </c>
      <c r="AQ13" s="15">
        <f t="shared" si="7"/>
        <v>0</v>
      </c>
      <c r="AR13" s="27">
        <f t="shared" si="8"/>
        <v>0</v>
      </c>
      <c r="AS13" s="31">
        <f t="shared" si="9"/>
        <v>0</v>
      </c>
      <c r="AT13" s="37">
        <f t="shared" si="10"/>
        <v>0</v>
      </c>
      <c r="AU13" s="15">
        <f t="shared" si="11"/>
        <v>0</v>
      </c>
      <c r="AV13" s="27">
        <f t="shared" si="12"/>
        <v>0</v>
      </c>
      <c r="AW13" s="31">
        <f t="shared" si="13"/>
        <v>0</v>
      </c>
      <c r="AX13" s="37">
        <f t="shared" si="14"/>
        <v>0</v>
      </c>
      <c r="AY13" s="15">
        <f t="shared" si="15"/>
        <v>0</v>
      </c>
      <c r="AZ13" s="27">
        <f t="shared" si="16"/>
        <v>0</v>
      </c>
      <c r="BA13" s="31">
        <f t="shared" si="17"/>
        <v>0</v>
      </c>
      <c r="BB13" s="37">
        <f t="shared" si="18"/>
        <v>0</v>
      </c>
      <c r="BC13" s="15">
        <f t="shared" si="19"/>
        <v>0</v>
      </c>
      <c r="BD13" s="27">
        <f t="shared" si="20"/>
        <v>0</v>
      </c>
      <c r="BE13" s="31">
        <f t="shared" si="21"/>
        <v>0</v>
      </c>
    </row>
    <row r="14" spans="1:57">
      <c r="A14" s="7">
        <v>2</v>
      </c>
      <c r="B14" s="42"/>
      <c r="C14" s="43"/>
      <c r="D14" s="44"/>
      <c r="E14" s="45"/>
      <c r="F14" s="46"/>
      <c r="G14" s="47"/>
      <c r="H14" s="45"/>
      <c r="I14" s="46"/>
      <c r="J14" s="47"/>
      <c r="K14" s="45"/>
      <c r="L14" s="46"/>
      <c r="M14" s="47"/>
      <c r="N14" s="45"/>
      <c r="O14" s="46"/>
      <c r="P14" s="47"/>
      <c r="Q14" s="45"/>
      <c r="R14" s="46"/>
      <c r="S14" s="47"/>
      <c r="T14" s="45"/>
      <c r="U14" s="46"/>
      <c r="V14" s="47"/>
      <c r="W14" s="40">
        <f t="shared" ref="W14:W32" si="24">((G14-E14)+(J14-H14)+(M14-K14)+(P14-N14)+(S14-Q14)+(V14-T14))*24-COUNTA(E14,H14,K14,N14,Q14,T14)*1</f>
        <v>0</v>
      </c>
      <c r="X14" s="40">
        <f t="shared" ref="X14:X32" si="25">W14*4</f>
        <v>0</v>
      </c>
      <c r="AF14" s="17">
        <v>0.58333333333333304</v>
      </c>
      <c r="AG14" s="17">
        <v>0.625</v>
      </c>
      <c r="AH14" s="15">
        <f t="shared" si="0"/>
        <v>0</v>
      </c>
      <c r="AI14" s="15">
        <f t="shared" si="22"/>
        <v>0</v>
      </c>
      <c r="AJ14" s="27">
        <f t="shared" si="23"/>
        <v>0</v>
      </c>
      <c r="AK14" s="31">
        <f t="shared" si="1"/>
        <v>0</v>
      </c>
      <c r="AL14" s="37">
        <f t="shared" si="2"/>
        <v>0</v>
      </c>
      <c r="AM14" s="15">
        <f t="shared" si="3"/>
        <v>0</v>
      </c>
      <c r="AN14" s="27">
        <f t="shared" si="4"/>
        <v>0</v>
      </c>
      <c r="AO14" s="31">
        <f t="shared" si="5"/>
        <v>0</v>
      </c>
      <c r="AP14" s="37">
        <f t="shared" si="6"/>
        <v>0</v>
      </c>
      <c r="AQ14" s="15">
        <f t="shared" si="7"/>
        <v>0</v>
      </c>
      <c r="AR14" s="27">
        <f t="shared" si="8"/>
        <v>0</v>
      </c>
      <c r="AS14" s="31">
        <f t="shared" si="9"/>
        <v>0</v>
      </c>
      <c r="AT14" s="37">
        <f t="shared" si="10"/>
        <v>0</v>
      </c>
      <c r="AU14" s="15">
        <f t="shared" si="11"/>
        <v>0</v>
      </c>
      <c r="AV14" s="27">
        <f t="shared" si="12"/>
        <v>0</v>
      </c>
      <c r="AW14" s="31">
        <f t="shared" si="13"/>
        <v>0</v>
      </c>
      <c r="AX14" s="37">
        <f t="shared" si="14"/>
        <v>0</v>
      </c>
      <c r="AY14" s="15">
        <f t="shared" si="15"/>
        <v>0</v>
      </c>
      <c r="AZ14" s="27">
        <f t="shared" si="16"/>
        <v>0</v>
      </c>
      <c r="BA14" s="31">
        <f t="shared" si="17"/>
        <v>0</v>
      </c>
      <c r="BB14" s="37">
        <f t="shared" si="18"/>
        <v>0</v>
      </c>
      <c r="BC14" s="15">
        <f t="shared" si="19"/>
        <v>0</v>
      </c>
      <c r="BD14" s="27">
        <f t="shared" si="20"/>
        <v>0</v>
      </c>
      <c r="BE14" s="31">
        <f t="shared" si="21"/>
        <v>0</v>
      </c>
    </row>
    <row r="15" spans="1:57">
      <c r="A15" s="7">
        <v>3</v>
      </c>
      <c r="B15" s="42"/>
      <c r="C15" s="43"/>
      <c r="D15" s="44"/>
      <c r="E15" s="45"/>
      <c r="F15" s="46"/>
      <c r="G15" s="47"/>
      <c r="H15" s="45"/>
      <c r="I15" s="46"/>
      <c r="J15" s="47"/>
      <c r="K15" s="45"/>
      <c r="L15" s="46"/>
      <c r="M15" s="47"/>
      <c r="N15" s="45"/>
      <c r="O15" s="46"/>
      <c r="P15" s="47"/>
      <c r="Q15" s="45"/>
      <c r="R15" s="46"/>
      <c r="S15" s="47"/>
      <c r="T15" s="45"/>
      <c r="U15" s="46"/>
      <c r="V15" s="47"/>
      <c r="W15" s="40">
        <f t="shared" si="24"/>
        <v>0</v>
      </c>
      <c r="X15" s="40">
        <f t="shared" si="25"/>
        <v>0</v>
      </c>
      <c r="AF15" s="17">
        <v>0.625</v>
      </c>
      <c r="AG15" s="17">
        <v>0.66666666666666596</v>
      </c>
      <c r="AH15" s="15">
        <f t="shared" si="0"/>
        <v>0</v>
      </c>
      <c r="AI15" s="15">
        <f t="shared" si="22"/>
        <v>0</v>
      </c>
      <c r="AJ15" s="27">
        <f t="shared" si="23"/>
        <v>0</v>
      </c>
      <c r="AK15" s="31">
        <f t="shared" si="1"/>
        <v>0</v>
      </c>
      <c r="AL15" s="37">
        <f t="shared" si="2"/>
        <v>0</v>
      </c>
      <c r="AM15" s="15">
        <f t="shared" si="3"/>
        <v>0</v>
      </c>
      <c r="AN15" s="27">
        <f t="shared" si="4"/>
        <v>0</v>
      </c>
      <c r="AO15" s="31">
        <f t="shared" si="5"/>
        <v>0</v>
      </c>
      <c r="AP15" s="37">
        <f t="shared" si="6"/>
        <v>0</v>
      </c>
      <c r="AQ15" s="15">
        <f t="shared" si="7"/>
        <v>0</v>
      </c>
      <c r="AR15" s="27">
        <f t="shared" si="8"/>
        <v>0</v>
      </c>
      <c r="AS15" s="31">
        <f t="shared" si="9"/>
        <v>0</v>
      </c>
      <c r="AT15" s="37">
        <f t="shared" si="10"/>
        <v>0</v>
      </c>
      <c r="AU15" s="15">
        <f t="shared" si="11"/>
        <v>0</v>
      </c>
      <c r="AV15" s="27">
        <f t="shared" si="12"/>
        <v>0</v>
      </c>
      <c r="AW15" s="31">
        <f t="shared" si="13"/>
        <v>0</v>
      </c>
      <c r="AX15" s="37">
        <f t="shared" si="14"/>
        <v>0</v>
      </c>
      <c r="AY15" s="15">
        <f t="shared" si="15"/>
        <v>0</v>
      </c>
      <c r="AZ15" s="27">
        <f t="shared" si="16"/>
        <v>0</v>
      </c>
      <c r="BA15" s="31">
        <f t="shared" si="17"/>
        <v>0</v>
      </c>
      <c r="BB15" s="37">
        <f t="shared" si="18"/>
        <v>0</v>
      </c>
      <c r="BC15" s="15">
        <f t="shared" si="19"/>
        <v>0</v>
      </c>
      <c r="BD15" s="27">
        <f t="shared" si="20"/>
        <v>0</v>
      </c>
      <c r="BE15" s="31">
        <f t="shared" si="21"/>
        <v>0</v>
      </c>
    </row>
    <row r="16" spans="1:57">
      <c r="A16" s="7">
        <v>4</v>
      </c>
      <c r="B16" s="42"/>
      <c r="C16" s="43"/>
      <c r="D16" s="44"/>
      <c r="E16" s="45"/>
      <c r="F16" s="46"/>
      <c r="G16" s="47"/>
      <c r="H16" s="45"/>
      <c r="I16" s="46"/>
      <c r="J16" s="47"/>
      <c r="K16" s="45"/>
      <c r="L16" s="46"/>
      <c r="M16" s="47"/>
      <c r="N16" s="45"/>
      <c r="O16" s="46"/>
      <c r="P16" s="47"/>
      <c r="Q16" s="45"/>
      <c r="R16" s="46"/>
      <c r="S16" s="47"/>
      <c r="T16" s="45"/>
      <c r="U16" s="46"/>
      <c r="V16" s="47"/>
      <c r="W16" s="40">
        <f t="shared" si="24"/>
        <v>0</v>
      </c>
      <c r="X16" s="40">
        <f t="shared" si="25"/>
        <v>0</v>
      </c>
      <c r="AF16" s="17">
        <v>0.66666666666666596</v>
      </c>
      <c r="AG16" s="17">
        <v>0.70833333333333304</v>
      </c>
      <c r="AH16" s="15">
        <f t="shared" si="0"/>
        <v>0</v>
      </c>
      <c r="AI16" s="15">
        <f t="shared" si="22"/>
        <v>0</v>
      </c>
      <c r="AJ16" s="27">
        <f t="shared" si="23"/>
        <v>0</v>
      </c>
      <c r="AK16" s="31">
        <f t="shared" si="1"/>
        <v>0</v>
      </c>
      <c r="AL16" s="37">
        <f t="shared" si="2"/>
        <v>0</v>
      </c>
      <c r="AM16" s="15">
        <f t="shared" si="3"/>
        <v>0</v>
      </c>
      <c r="AN16" s="27">
        <f t="shared" si="4"/>
        <v>0</v>
      </c>
      <c r="AO16" s="31">
        <f t="shared" si="5"/>
        <v>0</v>
      </c>
      <c r="AP16" s="37">
        <f t="shared" si="6"/>
        <v>0</v>
      </c>
      <c r="AQ16" s="15">
        <f t="shared" si="7"/>
        <v>0</v>
      </c>
      <c r="AR16" s="27">
        <f t="shared" si="8"/>
        <v>0</v>
      </c>
      <c r="AS16" s="31">
        <f t="shared" si="9"/>
        <v>0</v>
      </c>
      <c r="AT16" s="37">
        <f t="shared" si="10"/>
        <v>0</v>
      </c>
      <c r="AU16" s="15">
        <f t="shared" si="11"/>
        <v>0</v>
      </c>
      <c r="AV16" s="27">
        <f t="shared" si="12"/>
        <v>0</v>
      </c>
      <c r="AW16" s="31">
        <f t="shared" si="13"/>
        <v>0</v>
      </c>
      <c r="AX16" s="37">
        <f t="shared" si="14"/>
        <v>0</v>
      </c>
      <c r="AY16" s="15">
        <f t="shared" si="15"/>
        <v>0</v>
      </c>
      <c r="AZ16" s="27">
        <f t="shared" si="16"/>
        <v>0</v>
      </c>
      <c r="BA16" s="31">
        <f t="shared" si="17"/>
        <v>0</v>
      </c>
      <c r="BB16" s="37">
        <f t="shared" si="18"/>
        <v>0</v>
      </c>
      <c r="BC16" s="15">
        <f t="shared" si="19"/>
        <v>0</v>
      </c>
      <c r="BD16" s="27">
        <f t="shared" si="20"/>
        <v>0</v>
      </c>
      <c r="BE16" s="31">
        <f t="shared" si="21"/>
        <v>0</v>
      </c>
    </row>
    <row r="17" spans="1:57">
      <c r="A17" s="7">
        <v>5</v>
      </c>
      <c r="B17" s="42"/>
      <c r="C17" s="43"/>
      <c r="D17" s="44"/>
      <c r="E17" s="45"/>
      <c r="F17" s="46"/>
      <c r="G17" s="47"/>
      <c r="H17" s="45"/>
      <c r="I17" s="46"/>
      <c r="J17" s="47"/>
      <c r="K17" s="45"/>
      <c r="L17" s="46"/>
      <c r="M17" s="47"/>
      <c r="N17" s="45"/>
      <c r="O17" s="46"/>
      <c r="P17" s="47"/>
      <c r="Q17" s="45"/>
      <c r="R17" s="46"/>
      <c r="S17" s="47"/>
      <c r="T17" s="45"/>
      <c r="U17" s="46"/>
      <c r="V17" s="47"/>
      <c r="W17" s="40">
        <f t="shared" si="24"/>
        <v>0</v>
      </c>
      <c r="X17" s="40">
        <f t="shared" si="25"/>
        <v>0</v>
      </c>
      <c r="AF17" s="17">
        <v>0.70833333333333304</v>
      </c>
      <c r="AG17" s="17">
        <v>0.75</v>
      </c>
      <c r="AH17" s="15">
        <f t="shared" si="0"/>
        <v>0</v>
      </c>
      <c r="AI17" s="15">
        <f t="shared" si="22"/>
        <v>0</v>
      </c>
      <c r="AJ17" s="27">
        <f t="shared" si="23"/>
        <v>0</v>
      </c>
      <c r="AK17" s="31">
        <f t="shared" si="1"/>
        <v>0</v>
      </c>
      <c r="AL17" s="37">
        <f t="shared" si="2"/>
        <v>0</v>
      </c>
      <c r="AM17" s="15">
        <f t="shared" si="3"/>
        <v>0</v>
      </c>
      <c r="AN17" s="27">
        <f t="shared" si="4"/>
        <v>0</v>
      </c>
      <c r="AO17" s="31">
        <f t="shared" si="5"/>
        <v>0</v>
      </c>
      <c r="AP17" s="37">
        <f t="shared" si="6"/>
        <v>0</v>
      </c>
      <c r="AQ17" s="15">
        <f t="shared" si="7"/>
        <v>0</v>
      </c>
      <c r="AR17" s="27">
        <f t="shared" si="8"/>
        <v>0</v>
      </c>
      <c r="AS17" s="31">
        <f t="shared" si="9"/>
        <v>0</v>
      </c>
      <c r="AT17" s="37">
        <f t="shared" si="10"/>
        <v>0</v>
      </c>
      <c r="AU17" s="15">
        <f t="shared" si="11"/>
        <v>0</v>
      </c>
      <c r="AV17" s="27">
        <f t="shared" si="12"/>
        <v>0</v>
      </c>
      <c r="AW17" s="31">
        <f t="shared" si="13"/>
        <v>0</v>
      </c>
      <c r="AX17" s="37">
        <f t="shared" si="14"/>
        <v>0</v>
      </c>
      <c r="AY17" s="15">
        <f t="shared" si="15"/>
        <v>0</v>
      </c>
      <c r="AZ17" s="27">
        <f t="shared" si="16"/>
        <v>0</v>
      </c>
      <c r="BA17" s="31">
        <f t="shared" si="17"/>
        <v>0</v>
      </c>
      <c r="BB17" s="38">
        <f t="shared" si="18"/>
        <v>0</v>
      </c>
      <c r="BC17" s="16">
        <f t="shared" si="19"/>
        <v>0</v>
      </c>
      <c r="BD17" s="28">
        <f t="shared" si="20"/>
        <v>0</v>
      </c>
      <c r="BE17" s="32">
        <f t="shared" si="21"/>
        <v>0</v>
      </c>
    </row>
    <row r="18" spans="1:57">
      <c r="A18" s="7">
        <v>6</v>
      </c>
      <c r="B18" s="42"/>
      <c r="C18" s="43"/>
      <c r="D18" s="44"/>
      <c r="E18" s="45"/>
      <c r="F18" s="46"/>
      <c r="G18" s="47"/>
      <c r="H18" s="45"/>
      <c r="I18" s="46"/>
      <c r="J18" s="47"/>
      <c r="K18" s="45"/>
      <c r="L18" s="46"/>
      <c r="M18" s="47"/>
      <c r="N18" s="45"/>
      <c r="O18" s="46"/>
      <c r="P18" s="47"/>
      <c r="Q18" s="45"/>
      <c r="R18" s="46"/>
      <c r="S18" s="47"/>
      <c r="T18" s="45"/>
      <c r="U18" s="46"/>
      <c r="V18" s="47"/>
      <c r="W18" s="40">
        <f t="shared" si="24"/>
        <v>0</v>
      </c>
      <c r="X18" s="40">
        <f t="shared" si="25"/>
        <v>0</v>
      </c>
      <c r="AF18" s="17">
        <v>0.75</v>
      </c>
      <c r="AG18" s="17">
        <v>0.79166666666666696</v>
      </c>
      <c r="AH18" s="16">
        <f t="shared" si="0"/>
        <v>0</v>
      </c>
      <c r="AI18" s="16">
        <f t="shared" si="22"/>
        <v>0</v>
      </c>
      <c r="AJ18" s="28">
        <f t="shared" si="23"/>
        <v>0</v>
      </c>
      <c r="AK18" s="32">
        <f t="shared" si="1"/>
        <v>0</v>
      </c>
      <c r="AL18" s="38">
        <f t="shared" si="2"/>
        <v>0</v>
      </c>
      <c r="AM18" s="16">
        <f t="shared" si="3"/>
        <v>0</v>
      </c>
      <c r="AN18" s="28">
        <f t="shared" si="4"/>
        <v>0</v>
      </c>
      <c r="AO18" s="32">
        <f t="shared" si="5"/>
        <v>0</v>
      </c>
      <c r="AP18" s="38">
        <f t="shared" si="6"/>
        <v>0</v>
      </c>
      <c r="AQ18" s="16">
        <f t="shared" si="7"/>
        <v>0</v>
      </c>
      <c r="AR18" s="28">
        <f t="shared" si="8"/>
        <v>0</v>
      </c>
      <c r="AS18" s="32">
        <f t="shared" si="9"/>
        <v>0</v>
      </c>
      <c r="AT18" s="38">
        <f t="shared" si="10"/>
        <v>0</v>
      </c>
      <c r="AU18" s="16">
        <f t="shared" si="11"/>
        <v>0</v>
      </c>
      <c r="AV18" s="28">
        <f t="shared" si="12"/>
        <v>0</v>
      </c>
      <c r="AW18" s="32">
        <f t="shared" si="13"/>
        <v>0</v>
      </c>
      <c r="AX18" s="38">
        <f t="shared" si="14"/>
        <v>0</v>
      </c>
      <c r="AY18" s="16">
        <f t="shared" si="15"/>
        <v>0</v>
      </c>
      <c r="AZ18" s="28">
        <f t="shared" si="16"/>
        <v>0</v>
      </c>
      <c r="BA18" s="32">
        <f t="shared" si="17"/>
        <v>0</v>
      </c>
      <c r="BB18" s="38">
        <f t="shared" si="18"/>
        <v>0</v>
      </c>
      <c r="BC18" s="16">
        <f t="shared" si="19"/>
        <v>0</v>
      </c>
      <c r="BD18" s="28">
        <f t="shared" si="20"/>
        <v>0</v>
      </c>
      <c r="BE18" s="32">
        <f t="shared" si="21"/>
        <v>0</v>
      </c>
    </row>
    <row r="19" spans="1:57" ht="11.5" thickBot="1">
      <c r="A19" s="7">
        <v>7</v>
      </c>
      <c r="B19" s="42"/>
      <c r="C19" s="43"/>
      <c r="D19" s="44"/>
      <c r="E19" s="45"/>
      <c r="F19" s="46"/>
      <c r="G19" s="47"/>
      <c r="H19" s="45"/>
      <c r="I19" s="46"/>
      <c r="J19" s="47"/>
      <c r="K19" s="45"/>
      <c r="L19" s="46"/>
      <c r="M19" s="47"/>
      <c r="N19" s="45"/>
      <c r="O19" s="46"/>
      <c r="P19" s="47"/>
      <c r="Q19" s="45"/>
      <c r="R19" s="46"/>
      <c r="S19" s="47"/>
      <c r="T19" s="45"/>
      <c r="U19" s="46"/>
      <c r="V19" s="47"/>
      <c r="W19" s="40">
        <f t="shared" si="24"/>
        <v>0</v>
      </c>
      <c r="X19" s="40">
        <f t="shared" si="25"/>
        <v>0</v>
      </c>
      <c r="AF19" s="17">
        <v>0.79166666666666696</v>
      </c>
      <c r="AG19" s="17">
        <v>0.83333333333333304</v>
      </c>
      <c r="AH19" s="7">
        <f t="shared" si="0"/>
        <v>0</v>
      </c>
      <c r="AI19" s="7">
        <f t="shared" si="22"/>
        <v>0</v>
      </c>
      <c r="AJ19" s="25">
        <f t="shared" si="23"/>
        <v>0</v>
      </c>
      <c r="AK19" s="33">
        <f t="shared" si="1"/>
        <v>0</v>
      </c>
      <c r="AL19" s="35">
        <f t="shared" si="2"/>
        <v>0</v>
      </c>
      <c r="AM19" s="7">
        <f t="shared" si="3"/>
        <v>0</v>
      </c>
      <c r="AN19" s="25">
        <f t="shared" si="4"/>
        <v>0</v>
      </c>
      <c r="AO19" s="33">
        <f t="shared" si="5"/>
        <v>0</v>
      </c>
      <c r="AP19" s="35">
        <f t="shared" si="6"/>
        <v>0</v>
      </c>
      <c r="AQ19" s="7">
        <f t="shared" si="7"/>
        <v>0</v>
      </c>
      <c r="AR19" s="25">
        <f t="shared" si="8"/>
        <v>0</v>
      </c>
      <c r="AS19" s="33">
        <f t="shared" si="9"/>
        <v>0</v>
      </c>
      <c r="AT19" s="35">
        <f t="shared" si="10"/>
        <v>0</v>
      </c>
      <c r="AU19" s="7">
        <f t="shared" si="11"/>
        <v>0</v>
      </c>
      <c r="AV19" s="25">
        <f t="shared" si="12"/>
        <v>0</v>
      </c>
      <c r="AW19" s="33">
        <f t="shared" si="13"/>
        <v>0</v>
      </c>
      <c r="AX19" s="35">
        <f t="shared" si="14"/>
        <v>0</v>
      </c>
      <c r="AY19" s="7">
        <f t="shared" si="15"/>
        <v>0</v>
      </c>
      <c r="AZ19" s="25">
        <f t="shared" si="16"/>
        <v>0</v>
      </c>
      <c r="BA19" s="33">
        <f t="shared" si="17"/>
        <v>0</v>
      </c>
      <c r="BB19" s="35">
        <f t="shared" si="18"/>
        <v>0</v>
      </c>
      <c r="BC19" s="7">
        <f t="shared" si="19"/>
        <v>0</v>
      </c>
      <c r="BD19" s="25">
        <f t="shared" si="20"/>
        <v>0</v>
      </c>
      <c r="BE19" s="33">
        <f t="shared" si="21"/>
        <v>0</v>
      </c>
    </row>
    <row r="20" spans="1:57">
      <c r="A20" s="7">
        <v>8</v>
      </c>
      <c r="B20" s="42"/>
      <c r="C20" s="43"/>
      <c r="D20" s="44"/>
      <c r="E20" s="45"/>
      <c r="F20" s="46"/>
      <c r="G20" s="47"/>
      <c r="H20" s="45"/>
      <c r="I20" s="46"/>
      <c r="J20" s="47"/>
      <c r="K20" s="45"/>
      <c r="L20" s="46"/>
      <c r="M20" s="47"/>
      <c r="N20" s="45"/>
      <c r="O20" s="46"/>
      <c r="P20" s="47"/>
      <c r="Q20" s="45"/>
      <c r="R20" s="46"/>
      <c r="S20" s="47"/>
      <c r="T20" s="45"/>
      <c r="U20" s="46"/>
      <c r="V20" s="47"/>
      <c r="W20" s="40">
        <f t="shared" si="24"/>
        <v>0</v>
      </c>
      <c r="X20" s="40">
        <f t="shared" si="25"/>
        <v>0</v>
      </c>
      <c r="AF20" s="51"/>
      <c r="AG20" s="51"/>
    </row>
    <row r="21" spans="1:57">
      <c r="A21" s="7">
        <v>9</v>
      </c>
      <c r="B21" s="42"/>
      <c r="C21" s="43"/>
      <c r="D21" s="44"/>
      <c r="E21" s="45"/>
      <c r="F21" s="46"/>
      <c r="G21" s="47"/>
      <c r="H21" s="45"/>
      <c r="I21" s="46"/>
      <c r="J21" s="47"/>
      <c r="K21" s="45"/>
      <c r="L21" s="46"/>
      <c r="M21" s="47"/>
      <c r="N21" s="45"/>
      <c r="O21" s="46"/>
      <c r="P21" s="47"/>
      <c r="Q21" s="45"/>
      <c r="R21" s="46"/>
      <c r="S21" s="47"/>
      <c r="T21" s="45"/>
      <c r="U21" s="46"/>
      <c r="V21" s="47"/>
      <c r="W21" s="40">
        <f t="shared" si="24"/>
        <v>0</v>
      </c>
      <c r="X21" s="40">
        <f t="shared" si="25"/>
        <v>0</v>
      </c>
    </row>
    <row r="22" spans="1:57">
      <c r="A22" s="7">
        <v>10</v>
      </c>
      <c r="B22" s="42"/>
      <c r="C22" s="43"/>
      <c r="D22" s="44"/>
      <c r="E22" s="45"/>
      <c r="F22" s="46"/>
      <c r="G22" s="47"/>
      <c r="H22" s="45"/>
      <c r="I22" s="46"/>
      <c r="J22" s="47"/>
      <c r="K22" s="45"/>
      <c r="L22" s="46"/>
      <c r="M22" s="47"/>
      <c r="N22" s="45"/>
      <c r="O22" s="46"/>
      <c r="P22" s="47"/>
      <c r="Q22" s="45"/>
      <c r="R22" s="46"/>
      <c r="S22" s="47"/>
      <c r="T22" s="45"/>
      <c r="U22" s="46"/>
      <c r="V22" s="47"/>
      <c r="W22" s="40">
        <f t="shared" si="24"/>
        <v>0</v>
      </c>
      <c r="X22" s="40">
        <f t="shared" si="25"/>
        <v>0</v>
      </c>
    </row>
    <row r="23" spans="1:57" ht="11.5" thickBot="1">
      <c r="A23" s="7">
        <v>11</v>
      </c>
      <c r="B23" s="42"/>
      <c r="C23" s="43"/>
      <c r="D23" s="44"/>
      <c r="E23" s="45"/>
      <c r="F23" s="46"/>
      <c r="G23" s="47"/>
      <c r="H23" s="45"/>
      <c r="I23" s="46"/>
      <c r="J23" s="47"/>
      <c r="K23" s="45"/>
      <c r="L23" s="46"/>
      <c r="M23" s="47"/>
      <c r="N23" s="45"/>
      <c r="O23" s="46"/>
      <c r="P23" s="47"/>
      <c r="Q23" s="45"/>
      <c r="R23" s="46"/>
      <c r="S23" s="47"/>
      <c r="T23" s="45"/>
      <c r="U23" s="46"/>
      <c r="V23" s="47"/>
      <c r="W23" s="40">
        <f t="shared" si="24"/>
        <v>0</v>
      </c>
      <c r="X23" s="40">
        <f t="shared" si="25"/>
        <v>0</v>
      </c>
      <c r="AF23" s="75" t="s">
        <v>42</v>
      </c>
      <c r="AG23" s="76"/>
      <c r="AH23" s="75" t="s">
        <v>10</v>
      </c>
      <c r="AI23" s="104"/>
      <c r="AJ23" s="104"/>
      <c r="AK23" s="76"/>
      <c r="AL23" s="75" t="s">
        <v>11</v>
      </c>
      <c r="AM23" s="104"/>
      <c r="AN23" s="104"/>
      <c r="AO23" s="76"/>
      <c r="AP23" s="75" t="s">
        <v>12</v>
      </c>
      <c r="AQ23" s="104"/>
      <c r="AR23" s="104"/>
      <c r="AS23" s="76"/>
      <c r="AT23" s="75" t="s">
        <v>13</v>
      </c>
      <c r="AU23" s="104"/>
      <c r="AV23" s="104"/>
      <c r="AW23" s="76"/>
      <c r="AX23" s="75" t="s">
        <v>14</v>
      </c>
      <c r="AY23" s="104"/>
      <c r="AZ23" s="104"/>
      <c r="BA23" s="76"/>
      <c r="BB23" s="75" t="s">
        <v>15</v>
      </c>
      <c r="BC23" s="104"/>
      <c r="BD23" s="104"/>
      <c r="BE23" s="76"/>
    </row>
    <row r="24" spans="1:57">
      <c r="A24" s="7">
        <v>12</v>
      </c>
      <c r="B24" s="42"/>
      <c r="C24" s="43"/>
      <c r="D24" s="44"/>
      <c r="E24" s="45"/>
      <c r="F24" s="46"/>
      <c r="G24" s="47"/>
      <c r="H24" s="45"/>
      <c r="I24" s="46"/>
      <c r="J24" s="47"/>
      <c r="K24" s="45"/>
      <c r="L24" s="46"/>
      <c r="M24" s="47"/>
      <c r="N24" s="45"/>
      <c r="O24" s="46"/>
      <c r="P24" s="47"/>
      <c r="Q24" s="45"/>
      <c r="R24" s="46"/>
      <c r="S24" s="47"/>
      <c r="T24" s="45"/>
      <c r="U24" s="46"/>
      <c r="V24" s="47"/>
      <c r="W24" s="40">
        <f t="shared" si="24"/>
        <v>0</v>
      </c>
      <c r="X24" s="40">
        <f t="shared" si="25"/>
        <v>0</v>
      </c>
      <c r="AF24" s="77"/>
      <c r="AG24" s="78"/>
      <c r="AH24" s="71" t="s">
        <v>5</v>
      </c>
      <c r="AI24" s="96" t="s">
        <v>6</v>
      </c>
      <c r="AJ24" s="105"/>
      <c r="AK24" s="97" t="s">
        <v>7</v>
      </c>
      <c r="AL24" s="99" t="s">
        <v>5</v>
      </c>
      <c r="AM24" s="96" t="s">
        <v>6</v>
      </c>
      <c r="AN24" s="105"/>
      <c r="AO24" s="97" t="s">
        <v>7</v>
      </c>
      <c r="AP24" s="99" t="s">
        <v>5</v>
      </c>
      <c r="AQ24" s="96" t="s">
        <v>6</v>
      </c>
      <c r="AR24" s="105"/>
      <c r="AS24" s="97" t="s">
        <v>7</v>
      </c>
      <c r="AT24" s="99" t="s">
        <v>5</v>
      </c>
      <c r="AU24" s="96" t="s">
        <v>6</v>
      </c>
      <c r="AV24" s="105"/>
      <c r="AW24" s="97" t="s">
        <v>7</v>
      </c>
      <c r="AX24" s="99" t="s">
        <v>5</v>
      </c>
      <c r="AY24" s="96" t="s">
        <v>6</v>
      </c>
      <c r="AZ24" s="105"/>
      <c r="BA24" s="97" t="s">
        <v>7</v>
      </c>
      <c r="BB24" s="99" t="s">
        <v>5</v>
      </c>
      <c r="BC24" s="96" t="s">
        <v>6</v>
      </c>
      <c r="BD24" s="105"/>
      <c r="BE24" s="97" t="s">
        <v>7</v>
      </c>
    </row>
    <row r="25" spans="1:57">
      <c r="A25" s="7">
        <v>13</v>
      </c>
      <c r="B25" s="42"/>
      <c r="C25" s="43"/>
      <c r="D25" s="44"/>
      <c r="E25" s="45"/>
      <c r="F25" s="46"/>
      <c r="G25" s="47"/>
      <c r="H25" s="45"/>
      <c r="I25" s="46"/>
      <c r="J25" s="47"/>
      <c r="K25" s="45"/>
      <c r="L25" s="46"/>
      <c r="M25" s="47"/>
      <c r="N25" s="45"/>
      <c r="O25" s="46"/>
      <c r="P25" s="47"/>
      <c r="Q25" s="45"/>
      <c r="R25" s="46"/>
      <c r="S25" s="47"/>
      <c r="T25" s="45"/>
      <c r="U25" s="46"/>
      <c r="V25" s="47"/>
      <c r="W25" s="40">
        <f t="shared" si="24"/>
        <v>0</v>
      </c>
      <c r="X25" s="40">
        <f t="shared" si="25"/>
        <v>0</v>
      </c>
      <c r="AF25" s="79"/>
      <c r="AG25" s="80"/>
      <c r="AH25" s="95"/>
      <c r="AI25" s="20" t="s">
        <v>43</v>
      </c>
      <c r="AJ25" s="24" t="s">
        <v>44</v>
      </c>
      <c r="AK25" s="98"/>
      <c r="AL25" s="100"/>
      <c r="AM25" s="20" t="s">
        <v>43</v>
      </c>
      <c r="AN25" s="24" t="s">
        <v>44</v>
      </c>
      <c r="AO25" s="98"/>
      <c r="AP25" s="100"/>
      <c r="AQ25" s="20" t="s">
        <v>43</v>
      </c>
      <c r="AR25" s="24" t="s">
        <v>44</v>
      </c>
      <c r="AS25" s="98"/>
      <c r="AT25" s="100"/>
      <c r="AU25" s="20" t="s">
        <v>43</v>
      </c>
      <c r="AV25" s="24" t="s">
        <v>44</v>
      </c>
      <c r="AW25" s="98"/>
      <c r="AX25" s="100"/>
      <c r="AY25" s="20" t="s">
        <v>43</v>
      </c>
      <c r="AZ25" s="24" t="s">
        <v>44</v>
      </c>
      <c r="BA25" s="98"/>
      <c r="BB25" s="100"/>
      <c r="BC25" s="20" t="s">
        <v>43</v>
      </c>
      <c r="BD25" s="24" t="s">
        <v>44</v>
      </c>
      <c r="BE25" s="98"/>
    </row>
    <row r="26" spans="1:57">
      <c r="A26" s="7">
        <v>14</v>
      </c>
      <c r="B26" s="42"/>
      <c r="C26" s="43"/>
      <c r="D26" s="44"/>
      <c r="E26" s="45"/>
      <c r="F26" s="46"/>
      <c r="G26" s="47"/>
      <c r="H26" s="45"/>
      <c r="I26" s="46"/>
      <c r="J26" s="47"/>
      <c r="K26" s="45"/>
      <c r="L26" s="46"/>
      <c r="M26" s="47"/>
      <c r="N26" s="45"/>
      <c r="O26" s="46"/>
      <c r="P26" s="47"/>
      <c r="Q26" s="45"/>
      <c r="R26" s="46"/>
      <c r="S26" s="47"/>
      <c r="T26" s="45"/>
      <c r="U26" s="46"/>
      <c r="V26" s="47"/>
      <c r="W26" s="40">
        <f t="shared" si="24"/>
        <v>0</v>
      </c>
      <c r="X26" s="40">
        <f t="shared" si="25"/>
        <v>0</v>
      </c>
      <c r="AF26" s="17">
        <v>0.29166666666666669</v>
      </c>
      <c r="AG26" s="17">
        <v>0.33333333333333331</v>
      </c>
      <c r="AH26" s="7">
        <v>0</v>
      </c>
      <c r="AI26" s="7">
        <v>0</v>
      </c>
      <c r="AJ26" s="25">
        <v>0</v>
      </c>
      <c r="AK26" s="29">
        <v>0</v>
      </c>
      <c r="AL26" s="7">
        <v>0</v>
      </c>
      <c r="AM26" s="7">
        <v>0</v>
      </c>
      <c r="AN26" s="25">
        <v>0</v>
      </c>
      <c r="AO26" s="29">
        <v>0</v>
      </c>
      <c r="AP26" s="7">
        <v>0</v>
      </c>
      <c r="AQ26" s="7">
        <v>0</v>
      </c>
      <c r="AR26" s="25">
        <v>0</v>
      </c>
      <c r="AS26" s="29">
        <v>0</v>
      </c>
      <c r="AT26" s="7">
        <v>0</v>
      </c>
      <c r="AU26" s="7">
        <v>0</v>
      </c>
      <c r="AV26" s="25">
        <v>0</v>
      </c>
      <c r="AW26" s="29">
        <v>0</v>
      </c>
      <c r="AX26" s="7">
        <v>0</v>
      </c>
      <c r="AY26" s="7">
        <v>0</v>
      </c>
      <c r="AZ26" s="25">
        <v>0</v>
      </c>
      <c r="BA26" s="29">
        <v>0</v>
      </c>
      <c r="BB26" s="7">
        <v>0</v>
      </c>
      <c r="BC26" s="7">
        <v>0</v>
      </c>
      <c r="BD26" s="25">
        <v>0</v>
      </c>
      <c r="BE26" s="29">
        <v>0</v>
      </c>
    </row>
    <row r="27" spans="1:57">
      <c r="A27" s="7">
        <v>15</v>
      </c>
      <c r="B27" s="42"/>
      <c r="C27" s="43"/>
      <c r="D27" s="44"/>
      <c r="E27" s="45"/>
      <c r="F27" s="46" t="s">
        <v>16</v>
      </c>
      <c r="G27" s="47"/>
      <c r="H27" s="45"/>
      <c r="I27" s="46" t="s">
        <v>16</v>
      </c>
      <c r="J27" s="47"/>
      <c r="K27" s="45"/>
      <c r="L27" s="46" t="s">
        <v>16</v>
      </c>
      <c r="M27" s="47"/>
      <c r="N27" s="45"/>
      <c r="O27" s="46" t="s">
        <v>16</v>
      </c>
      <c r="P27" s="47"/>
      <c r="Q27" s="45"/>
      <c r="R27" s="46" t="s">
        <v>16</v>
      </c>
      <c r="S27" s="47"/>
      <c r="T27" s="45"/>
      <c r="U27" s="46" t="s">
        <v>16</v>
      </c>
      <c r="V27" s="47"/>
      <c r="W27" s="40">
        <f t="shared" si="24"/>
        <v>0</v>
      </c>
      <c r="X27" s="40">
        <f t="shared" si="25"/>
        <v>0</v>
      </c>
      <c r="AF27" s="17">
        <v>0.33333333333333331</v>
      </c>
      <c r="AG27" s="17">
        <v>0.375</v>
      </c>
      <c r="AH27" s="16">
        <v>0</v>
      </c>
      <c r="AI27" s="16">
        <v>1</v>
      </c>
      <c r="AJ27" s="16">
        <v>1</v>
      </c>
      <c r="AK27" s="32">
        <v>2</v>
      </c>
      <c r="AL27" s="16">
        <v>0</v>
      </c>
      <c r="AM27" s="16">
        <v>1</v>
      </c>
      <c r="AN27" s="16">
        <v>1</v>
      </c>
      <c r="AO27" s="32">
        <v>2</v>
      </c>
      <c r="AP27" s="16">
        <v>0</v>
      </c>
      <c r="AQ27" s="16">
        <v>1</v>
      </c>
      <c r="AR27" s="16">
        <v>1</v>
      </c>
      <c r="AS27" s="32">
        <v>2</v>
      </c>
      <c r="AT27" s="16">
        <v>0</v>
      </c>
      <c r="AU27" s="16">
        <v>1</v>
      </c>
      <c r="AV27" s="16">
        <v>1</v>
      </c>
      <c r="AW27" s="32">
        <v>2</v>
      </c>
      <c r="AX27" s="16">
        <v>0</v>
      </c>
      <c r="AY27" s="16">
        <v>1</v>
      </c>
      <c r="AZ27" s="16">
        <v>1</v>
      </c>
      <c r="BA27" s="32">
        <v>2</v>
      </c>
      <c r="BB27" s="16">
        <v>0</v>
      </c>
      <c r="BC27" s="16">
        <v>1</v>
      </c>
      <c r="BD27" s="16">
        <v>1</v>
      </c>
      <c r="BE27" s="32">
        <v>2</v>
      </c>
    </row>
    <row r="28" spans="1:57">
      <c r="A28" s="7">
        <v>16</v>
      </c>
      <c r="B28" s="42"/>
      <c r="C28" s="43"/>
      <c r="D28" s="44"/>
      <c r="E28" s="45"/>
      <c r="F28" s="46" t="s">
        <v>16</v>
      </c>
      <c r="G28" s="47"/>
      <c r="H28" s="45"/>
      <c r="I28" s="46" t="s">
        <v>16</v>
      </c>
      <c r="J28" s="47"/>
      <c r="K28" s="45"/>
      <c r="L28" s="46" t="s">
        <v>16</v>
      </c>
      <c r="M28" s="47"/>
      <c r="N28" s="45"/>
      <c r="O28" s="46" t="s">
        <v>16</v>
      </c>
      <c r="P28" s="47"/>
      <c r="Q28" s="45"/>
      <c r="R28" s="46" t="s">
        <v>16</v>
      </c>
      <c r="S28" s="47"/>
      <c r="T28" s="45"/>
      <c r="U28" s="46" t="s">
        <v>16</v>
      </c>
      <c r="V28" s="47"/>
      <c r="W28" s="40">
        <f t="shared" si="24"/>
        <v>0</v>
      </c>
      <c r="X28" s="40">
        <f t="shared" si="25"/>
        <v>0</v>
      </c>
      <c r="AF28" s="17">
        <v>0.375</v>
      </c>
      <c r="AG28" s="17">
        <v>0.41666666666666702</v>
      </c>
      <c r="AH28" s="15">
        <v>1</v>
      </c>
      <c r="AI28" s="15">
        <v>3</v>
      </c>
      <c r="AJ28" s="15">
        <v>0</v>
      </c>
      <c r="AK28" s="31">
        <v>4</v>
      </c>
      <c r="AL28" s="15">
        <v>1</v>
      </c>
      <c r="AM28" s="15">
        <v>3</v>
      </c>
      <c r="AN28" s="15">
        <v>0</v>
      </c>
      <c r="AO28" s="31">
        <v>4</v>
      </c>
      <c r="AP28" s="15">
        <v>1</v>
      </c>
      <c r="AQ28" s="15">
        <v>3</v>
      </c>
      <c r="AR28" s="15">
        <v>0</v>
      </c>
      <c r="AS28" s="31">
        <v>4</v>
      </c>
      <c r="AT28" s="15">
        <v>1</v>
      </c>
      <c r="AU28" s="15">
        <v>3</v>
      </c>
      <c r="AV28" s="15">
        <v>0</v>
      </c>
      <c r="AW28" s="31">
        <v>4</v>
      </c>
      <c r="AX28" s="15">
        <v>1</v>
      </c>
      <c r="AY28" s="15">
        <v>3</v>
      </c>
      <c r="AZ28" s="15">
        <v>0</v>
      </c>
      <c r="BA28" s="31">
        <v>4</v>
      </c>
      <c r="BB28" s="15">
        <v>1</v>
      </c>
      <c r="BC28" s="15">
        <v>1</v>
      </c>
      <c r="BD28" s="15">
        <v>0</v>
      </c>
      <c r="BE28" s="31">
        <v>2</v>
      </c>
    </row>
    <row r="29" spans="1:57">
      <c r="A29" s="7">
        <v>17</v>
      </c>
      <c r="B29" s="42"/>
      <c r="C29" s="43"/>
      <c r="D29" s="44"/>
      <c r="E29" s="45"/>
      <c r="F29" s="46" t="s">
        <v>16</v>
      </c>
      <c r="G29" s="47"/>
      <c r="H29" s="45"/>
      <c r="I29" s="46" t="s">
        <v>16</v>
      </c>
      <c r="J29" s="47"/>
      <c r="K29" s="45"/>
      <c r="L29" s="46" t="s">
        <v>16</v>
      </c>
      <c r="M29" s="47"/>
      <c r="N29" s="45"/>
      <c r="O29" s="46" t="s">
        <v>16</v>
      </c>
      <c r="P29" s="47"/>
      <c r="Q29" s="45"/>
      <c r="R29" s="46" t="s">
        <v>16</v>
      </c>
      <c r="S29" s="47"/>
      <c r="T29" s="45"/>
      <c r="U29" s="46" t="s">
        <v>16</v>
      </c>
      <c r="V29" s="47"/>
      <c r="W29" s="40">
        <f t="shared" si="24"/>
        <v>0</v>
      </c>
      <c r="X29" s="40">
        <f t="shared" si="25"/>
        <v>0</v>
      </c>
      <c r="AF29" s="17">
        <v>0.41666666666666669</v>
      </c>
      <c r="AG29" s="17">
        <v>0.45833333333333331</v>
      </c>
      <c r="AH29" s="15">
        <v>1</v>
      </c>
      <c r="AI29" s="15">
        <v>3</v>
      </c>
      <c r="AJ29" s="15">
        <v>0</v>
      </c>
      <c r="AK29" s="31">
        <v>4</v>
      </c>
      <c r="AL29" s="15">
        <v>1</v>
      </c>
      <c r="AM29" s="15">
        <v>3</v>
      </c>
      <c r="AN29" s="15">
        <v>0</v>
      </c>
      <c r="AO29" s="31">
        <v>4</v>
      </c>
      <c r="AP29" s="15">
        <v>1</v>
      </c>
      <c r="AQ29" s="15">
        <v>3</v>
      </c>
      <c r="AR29" s="15">
        <v>0</v>
      </c>
      <c r="AS29" s="31">
        <v>4</v>
      </c>
      <c r="AT29" s="15">
        <v>1</v>
      </c>
      <c r="AU29" s="15">
        <v>3</v>
      </c>
      <c r="AV29" s="15">
        <v>0</v>
      </c>
      <c r="AW29" s="31">
        <v>4</v>
      </c>
      <c r="AX29" s="15">
        <v>1</v>
      </c>
      <c r="AY29" s="15">
        <v>3</v>
      </c>
      <c r="AZ29" s="15">
        <v>0</v>
      </c>
      <c r="BA29" s="31">
        <v>4</v>
      </c>
      <c r="BB29" s="15">
        <v>1</v>
      </c>
      <c r="BC29" s="15">
        <v>1</v>
      </c>
      <c r="BD29" s="15">
        <v>0</v>
      </c>
      <c r="BE29" s="31">
        <v>2</v>
      </c>
    </row>
    <row r="30" spans="1:57">
      <c r="A30" s="7">
        <v>18</v>
      </c>
      <c r="B30" s="42"/>
      <c r="C30" s="43"/>
      <c r="D30" s="44"/>
      <c r="E30" s="45"/>
      <c r="F30" s="46" t="s">
        <v>16</v>
      </c>
      <c r="G30" s="47"/>
      <c r="H30" s="45"/>
      <c r="I30" s="46" t="s">
        <v>16</v>
      </c>
      <c r="J30" s="47"/>
      <c r="K30" s="45"/>
      <c r="L30" s="46" t="s">
        <v>16</v>
      </c>
      <c r="M30" s="47"/>
      <c r="N30" s="45"/>
      <c r="O30" s="46" t="s">
        <v>16</v>
      </c>
      <c r="P30" s="47"/>
      <c r="Q30" s="45"/>
      <c r="R30" s="46" t="s">
        <v>16</v>
      </c>
      <c r="S30" s="47"/>
      <c r="T30" s="45"/>
      <c r="U30" s="46" t="s">
        <v>16</v>
      </c>
      <c r="V30" s="47"/>
      <c r="W30" s="40">
        <f t="shared" si="24"/>
        <v>0</v>
      </c>
      <c r="X30" s="40">
        <f t="shared" si="25"/>
        <v>0</v>
      </c>
      <c r="AF30" s="17">
        <v>0.45833333333333298</v>
      </c>
      <c r="AG30" s="17">
        <v>0.5</v>
      </c>
      <c r="AH30" s="15">
        <v>1</v>
      </c>
      <c r="AI30" s="15">
        <v>3</v>
      </c>
      <c r="AJ30" s="15">
        <v>0</v>
      </c>
      <c r="AK30" s="31">
        <v>4</v>
      </c>
      <c r="AL30" s="15">
        <v>1</v>
      </c>
      <c r="AM30" s="15">
        <v>3</v>
      </c>
      <c r="AN30" s="15">
        <v>0</v>
      </c>
      <c r="AO30" s="31">
        <v>4</v>
      </c>
      <c r="AP30" s="15">
        <v>1</v>
      </c>
      <c r="AQ30" s="15">
        <v>3</v>
      </c>
      <c r="AR30" s="15">
        <v>0</v>
      </c>
      <c r="AS30" s="31">
        <v>4</v>
      </c>
      <c r="AT30" s="15">
        <v>1</v>
      </c>
      <c r="AU30" s="15">
        <v>3</v>
      </c>
      <c r="AV30" s="15">
        <v>0</v>
      </c>
      <c r="AW30" s="31">
        <v>4</v>
      </c>
      <c r="AX30" s="15">
        <v>1</v>
      </c>
      <c r="AY30" s="15">
        <v>3</v>
      </c>
      <c r="AZ30" s="15">
        <v>0</v>
      </c>
      <c r="BA30" s="31">
        <v>4</v>
      </c>
      <c r="BB30" s="15">
        <v>1</v>
      </c>
      <c r="BC30" s="15">
        <v>1</v>
      </c>
      <c r="BD30" s="15">
        <v>0</v>
      </c>
      <c r="BE30" s="31">
        <v>2</v>
      </c>
    </row>
    <row r="31" spans="1:57">
      <c r="A31" s="7">
        <v>19</v>
      </c>
      <c r="B31" s="42"/>
      <c r="C31" s="43"/>
      <c r="D31" s="44"/>
      <c r="E31" s="45"/>
      <c r="F31" s="46" t="s">
        <v>16</v>
      </c>
      <c r="G31" s="47"/>
      <c r="H31" s="45"/>
      <c r="I31" s="46" t="s">
        <v>16</v>
      </c>
      <c r="J31" s="47"/>
      <c r="K31" s="45"/>
      <c r="L31" s="46" t="s">
        <v>16</v>
      </c>
      <c r="M31" s="47"/>
      <c r="N31" s="45"/>
      <c r="O31" s="46" t="s">
        <v>16</v>
      </c>
      <c r="P31" s="47"/>
      <c r="Q31" s="45"/>
      <c r="R31" s="46" t="s">
        <v>16</v>
      </c>
      <c r="S31" s="47"/>
      <c r="T31" s="45"/>
      <c r="U31" s="46" t="s">
        <v>16</v>
      </c>
      <c r="V31" s="47"/>
      <c r="W31" s="40">
        <f t="shared" si="24"/>
        <v>0</v>
      </c>
      <c r="X31" s="40">
        <f t="shared" si="25"/>
        <v>0</v>
      </c>
      <c r="AF31" s="17">
        <v>0.5</v>
      </c>
      <c r="AG31" s="17">
        <v>0.54166666666666596</v>
      </c>
      <c r="AH31" s="15">
        <v>1</v>
      </c>
      <c r="AI31" s="15">
        <v>3</v>
      </c>
      <c r="AJ31" s="15">
        <v>0</v>
      </c>
      <c r="AK31" s="31">
        <v>4</v>
      </c>
      <c r="AL31" s="15">
        <v>1</v>
      </c>
      <c r="AM31" s="15">
        <v>3</v>
      </c>
      <c r="AN31" s="15">
        <v>0</v>
      </c>
      <c r="AO31" s="31">
        <v>4</v>
      </c>
      <c r="AP31" s="15">
        <v>1</v>
      </c>
      <c r="AQ31" s="15">
        <v>3</v>
      </c>
      <c r="AR31" s="15">
        <v>0</v>
      </c>
      <c r="AS31" s="31">
        <v>4</v>
      </c>
      <c r="AT31" s="15">
        <v>1</v>
      </c>
      <c r="AU31" s="15">
        <v>3</v>
      </c>
      <c r="AV31" s="15">
        <v>0</v>
      </c>
      <c r="AW31" s="31">
        <v>4</v>
      </c>
      <c r="AX31" s="15">
        <v>1</v>
      </c>
      <c r="AY31" s="15">
        <v>3</v>
      </c>
      <c r="AZ31" s="15">
        <v>0</v>
      </c>
      <c r="BA31" s="31">
        <v>4</v>
      </c>
      <c r="BB31" s="15">
        <v>1</v>
      </c>
      <c r="BC31" s="15">
        <v>1</v>
      </c>
      <c r="BD31" s="15">
        <v>0</v>
      </c>
      <c r="BE31" s="31">
        <v>2</v>
      </c>
    </row>
    <row r="32" spans="1:57">
      <c r="A32" s="7">
        <v>20</v>
      </c>
      <c r="B32" s="42"/>
      <c r="C32" s="43"/>
      <c r="D32" s="44"/>
      <c r="E32" s="45"/>
      <c r="F32" s="46" t="s">
        <v>16</v>
      </c>
      <c r="G32" s="47"/>
      <c r="H32" s="45"/>
      <c r="I32" s="46" t="s">
        <v>16</v>
      </c>
      <c r="J32" s="47"/>
      <c r="K32" s="45"/>
      <c r="L32" s="46" t="s">
        <v>16</v>
      </c>
      <c r="M32" s="47"/>
      <c r="N32" s="45"/>
      <c r="O32" s="46" t="s">
        <v>16</v>
      </c>
      <c r="P32" s="47"/>
      <c r="Q32" s="45"/>
      <c r="R32" s="46" t="s">
        <v>16</v>
      </c>
      <c r="S32" s="47"/>
      <c r="T32" s="45"/>
      <c r="U32" s="46" t="s">
        <v>16</v>
      </c>
      <c r="V32" s="47"/>
      <c r="W32" s="40">
        <f t="shared" si="24"/>
        <v>0</v>
      </c>
      <c r="X32" s="40">
        <f t="shared" si="25"/>
        <v>0</v>
      </c>
      <c r="AF32" s="17">
        <v>0.54166666666666596</v>
      </c>
      <c r="AG32" s="17">
        <v>0.58333333333333304</v>
      </c>
      <c r="AH32" s="15">
        <v>1</v>
      </c>
      <c r="AI32" s="15">
        <v>3</v>
      </c>
      <c r="AJ32" s="15">
        <v>0</v>
      </c>
      <c r="AK32" s="31">
        <v>4</v>
      </c>
      <c r="AL32" s="15">
        <v>1</v>
      </c>
      <c r="AM32" s="15">
        <v>3</v>
      </c>
      <c r="AN32" s="15">
        <v>0</v>
      </c>
      <c r="AO32" s="31">
        <v>4</v>
      </c>
      <c r="AP32" s="15">
        <v>1</v>
      </c>
      <c r="AQ32" s="15">
        <v>3</v>
      </c>
      <c r="AR32" s="15">
        <v>0</v>
      </c>
      <c r="AS32" s="31">
        <v>4</v>
      </c>
      <c r="AT32" s="15">
        <v>1</v>
      </c>
      <c r="AU32" s="15">
        <v>3</v>
      </c>
      <c r="AV32" s="15">
        <v>0</v>
      </c>
      <c r="AW32" s="31">
        <v>4</v>
      </c>
      <c r="AX32" s="15">
        <v>1</v>
      </c>
      <c r="AY32" s="15">
        <v>3</v>
      </c>
      <c r="AZ32" s="15">
        <v>0</v>
      </c>
      <c r="BA32" s="31">
        <v>4</v>
      </c>
      <c r="BB32" s="15">
        <v>1</v>
      </c>
      <c r="BC32" s="15">
        <v>1</v>
      </c>
      <c r="BD32" s="15">
        <v>0</v>
      </c>
      <c r="BE32" s="31">
        <v>2</v>
      </c>
    </row>
    <row r="33" spans="23:57">
      <c r="AF33" s="17">
        <v>0.58333333333333304</v>
      </c>
      <c r="AG33" s="17">
        <v>0.625</v>
      </c>
      <c r="AH33" s="15">
        <v>1</v>
      </c>
      <c r="AI33" s="15">
        <v>3</v>
      </c>
      <c r="AJ33" s="15">
        <v>0</v>
      </c>
      <c r="AK33" s="31">
        <v>4</v>
      </c>
      <c r="AL33" s="15">
        <v>1</v>
      </c>
      <c r="AM33" s="15">
        <v>3</v>
      </c>
      <c r="AN33" s="15">
        <v>0</v>
      </c>
      <c r="AO33" s="31">
        <v>4</v>
      </c>
      <c r="AP33" s="15">
        <v>1</v>
      </c>
      <c r="AQ33" s="15">
        <v>3</v>
      </c>
      <c r="AR33" s="15">
        <v>0</v>
      </c>
      <c r="AS33" s="31">
        <v>4</v>
      </c>
      <c r="AT33" s="15">
        <v>1</v>
      </c>
      <c r="AU33" s="15">
        <v>3</v>
      </c>
      <c r="AV33" s="15">
        <v>0</v>
      </c>
      <c r="AW33" s="31">
        <v>4</v>
      </c>
      <c r="AX33" s="15">
        <v>1</v>
      </c>
      <c r="AY33" s="15">
        <v>3</v>
      </c>
      <c r="AZ33" s="15">
        <v>0</v>
      </c>
      <c r="BA33" s="31">
        <v>4</v>
      </c>
      <c r="BB33" s="15">
        <v>1</v>
      </c>
      <c r="BC33" s="15">
        <v>1</v>
      </c>
      <c r="BD33" s="15">
        <v>0</v>
      </c>
      <c r="BE33" s="31">
        <v>2</v>
      </c>
    </row>
    <row r="34" spans="23:57">
      <c r="AF34" s="17">
        <v>0.625</v>
      </c>
      <c r="AG34" s="17">
        <v>0.66666666666666596</v>
      </c>
      <c r="AH34" s="15">
        <v>1</v>
      </c>
      <c r="AI34" s="15">
        <v>3</v>
      </c>
      <c r="AJ34" s="15">
        <v>0</v>
      </c>
      <c r="AK34" s="31">
        <v>4</v>
      </c>
      <c r="AL34" s="15">
        <v>1</v>
      </c>
      <c r="AM34" s="15">
        <v>3</v>
      </c>
      <c r="AN34" s="15">
        <v>0</v>
      </c>
      <c r="AO34" s="31">
        <v>4</v>
      </c>
      <c r="AP34" s="15">
        <v>1</v>
      </c>
      <c r="AQ34" s="15">
        <v>3</v>
      </c>
      <c r="AR34" s="15">
        <v>0</v>
      </c>
      <c r="AS34" s="31">
        <v>4</v>
      </c>
      <c r="AT34" s="15">
        <v>1</v>
      </c>
      <c r="AU34" s="15">
        <v>3</v>
      </c>
      <c r="AV34" s="15">
        <v>0</v>
      </c>
      <c r="AW34" s="31">
        <v>4</v>
      </c>
      <c r="AX34" s="15">
        <v>1</v>
      </c>
      <c r="AY34" s="15">
        <v>3</v>
      </c>
      <c r="AZ34" s="15">
        <v>0</v>
      </c>
      <c r="BA34" s="31">
        <v>4</v>
      </c>
      <c r="BB34" s="15">
        <v>1</v>
      </c>
      <c r="BC34" s="15">
        <v>1</v>
      </c>
      <c r="BD34" s="15">
        <v>0</v>
      </c>
      <c r="BE34" s="31">
        <v>2</v>
      </c>
    </row>
    <row r="35" spans="23:57">
      <c r="AF35" s="17">
        <v>0.66666666666666596</v>
      </c>
      <c r="AG35" s="17">
        <v>0.70833333333333304</v>
      </c>
      <c r="AH35" s="15">
        <v>1</v>
      </c>
      <c r="AI35" s="15">
        <v>3</v>
      </c>
      <c r="AJ35" s="15">
        <v>0</v>
      </c>
      <c r="AK35" s="31">
        <v>4</v>
      </c>
      <c r="AL35" s="15">
        <v>1</v>
      </c>
      <c r="AM35" s="15">
        <v>3</v>
      </c>
      <c r="AN35" s="15">
        <v>0</v>
      </c>
      <c r="AO35" s="31">
        <v>4</v>
      </c>
      <c r="AP35" s="15">
        <v>1</v>
      </c>
      <c r="AQ35" s="15">
        <v>3</v>
      </c>
      <c r="AR35" s="15">
        <v>0</v>
      </c>
      <c r="AS35" s="31">
        <v>4</v>
      </c>
      <c r="AT35" s="15">
        <v>1</v>
      </c>
      <c r="AU35" s="15">
        <v>3</v>
      </c>
      <c r="AV35" s="15">
        <v>0</v>
      </c>
      <c r="AW35" s="31">
        <v>4</v>
      </c>
      <c r="AX35" s="15">
        <v>1</v>
      </c>
      <c r="AY35" s="15">
        <v>3</v>
      </c>
      <c r="AZ35" s="15">
        <v>0</v>
      </c>
      <c r="BA35" s="31">
        <v>4</v>
      </c>
      <c r="BB35" s="15">
        <v>1</v>
      </c>
      <c r="BC35" s="15">
        <v>1</v>
      </c>
      <c r="BD35" s="15">
        <v>0</v>
      </c>
      <c r="BE35" s="31">
        <v>2</v>
      </c>
    </row>
    <row r="36" spans="23:57">
      <c r="AF36" s="17">
        <v>0.70833333333333304</v>
      </c>
      <c r="AG36" s="17">
        <v>0.75</v>
      </c>
      <c r="AH36" s="15">
        <v>1</v>
      </c>
      <c r="AI36" s="15">
        <v>3</v>
      </c>
      <c r="AJ36" s="15">
        <v>0</v>
      </c>
      <c r="AK36" s="31">
        <v>4</v>
      </c>
      <c r="AL36" s="15">
        <v>1</v>
      </c>
      <c r="AM36" s="15">
        <v>3</v>
      </c>
      <c r="AN36" s="15">
        <v>0</v>
      </c>
      <c r="AO36" s="31">
        <v>4</v>
      </c>
      <c r="AP36" s="15">
        <v>1</v>
      </c>
      <c r="AQ36" s="15">
        <v>3</v>
      </c>
      <c r="AR36" s="15">
        <v>0</v>
      </c>
      <c r="AS36" s="31">
        <v>4</v>
      </c>
      <c r="AT36" s="15">
        <v>1</v>
      </c>
      <c r="AU36" s="15">
        <v>3</v>
      </c>
      <c r="AV36" s="15">
        <v>0</v>
      </c>
      <c r="AW36" s="31">
        <v>4</v>
      </c>
      <c r="AX36" s="15">
        <v>1</v>
      </c>
      <c r="AY36" s="15">
        <v>3</v>
      </c>
      <c r="AZ36" s="15">
        <v>0</v>
      </c>
      <c r="BA36" s="31">
        <v>4</v>
      </c>
      <c r="BB36" s="16">
        <v>0</v>
      </c>
      <c r="BC36" s="16">
        <v>1</v>
      </c>
      <c r="BD36" s="16">
        <v>1</v>
      </c>
      <c r="BE36" s="32">
        <v>2</v>
      </c>
    </row>
    <row r="37" spans="23:57" ht="22" customHeight="1">
      <c r="AF37" s="17">
        <v>0.75</v>
      </c>
      <c r="AG37" s="17">
        <v>0.79166666666666696</v>
      </c>
      <c r="AH37" s="16">
        <v>0</v>
      </c>
      <c r="AI37" s="16">
        <v>1</v>
      </c>
      <c r="AJ37" s="16">
        <v>1</v>
      </c>
      <c r="AK37" s="32">
        <v>2</v>
      </c>
      <c r="AL37" s="16">
        <v>0</v>
      </c>
      <c r="AM37" s="16">
        <v>1</v>
      </c>
      <c r="AN37" s="16">
        <v>1</v>
      </c>
      <c r="AO37" s="32">
        <v>2</v>
      </c>
      <c r="AP37" s="16">
        <v>0</v>
      </c>
      <c r="AQ37" s="16">
        <v>1</v>
      </c>
      <c r="AR37" s="16">
        <v>1</v>
      </c>
      <c r="AS37" s="32">
        <v>2</v>
      </c>
      <c r="AT37" s="16">
        <v>0</v>
      </c>
      <c r="AU37" s="16">
        <v>1</v>
      </c>
      <c r="AV37" s="16">
        <v>1</v>
      </c>
      <c r="AW37" s="32">
        <v>2</v>
      </c>
      <c r="AX37" s="16">
        <v>0</v>
      </c>
      <c r="AY37" s="16">
        <v>1</v>
      </c>
      <c r="AZ37" s="16">
        <v>1</v>
      </c>
      <c r="BA37" s="32">
        <v>2</v>
      </c>
      <c r="BB37" s="16">
        <v>0</v>
      </c>
      <c r="BC37" s="16">
        <v>1</v>
      </c>
      <c r="BD37" s="16">
        <v>1</v>
      </c>
      <c r="BE37" s="32">
        <v>2</v>
      </c>
    </row>
    <row r="38" spans="23:57" ht="22" customHeight="1" thickBot="1">
      <c r="AF38" s="17">
        <v>0.79166666666666696</v>
      </c>
      <c r="AG38" s="17">
        <v>0.83333333333333304</v>
      </c>
      <c r="AH38" s="7">
        <v>0</v>
      </c>
      <c r="AI38" s="7">
        <v>0</v>
      </c>
      <c r="AJ38" s="25">
        <v>0</v>
      </c>
      <c r="AK38" s="33">
        <v>0</v>
      </c>
      <c r="AL38" s="7">
        <v>0</v>
      </c>
      <c r="AM38" s="7">
        <v>0</v>
      </c>
      <c r="AN38" s="25">
        <v>0</v>
      </c>
      <c r="AO38" s="33">
        <v>0</v>
      </c>
      <c r="AP38" s="7">
        <v>0</v>
      </c>
      <c r="AQ38" s="7">
        <v>0</v>
      </c>
      <c r="AR38" s="25">
        <v>0</v>
      </c>
      <c r="AS38" s="33">
        <v>0</v>
      </c>
      <c r="AT38" s="7">
        <v>0</v>
      </c>
      <c r="AU38" s="7">
        <v>0</v>
      </c>
      <c r="AV38" s="25">
        <v>0</v>
      </c>
      <c r="AW38" s="33">
        <v>0</v>
      </c>
      <c r="AX38" s="7">
        <v>0</v>
      </c>
      <c r="AY38" s="7">
        <v>0</v>
      </c>
      <c r="AZ38" s="25">
        <v>0</v>
      </c>
      <c r="BA38" s="33">
        <v>0</v>
      </c>
      <c r="BB38" s="7">
        <v>0</v>
      </c>
      <c r="BC38" s="7">
        <v>0</v>
      </c>
      <c r="BD38" s="25">
        <v>0</v>
      </c>
      <c r="BE38" s="33">
        <v>0</v>
      </c>
    </row>
    <row r="40" spans="23:57" ht="11.5" customHeight="1">
      <c r="W40" s="72" t="s">
        <v>55</v>
      </c>
      <c r="X40" s="72" t="s">
        <v>56</v>
      </c>
    </row>
    <row r="41" spans="23:57">
      <c r="W41" s="73"/>
      <c r="X41" s="73"/>
    </row>
    <row r="42" spans="23:57">
      <c r="W42" s="40" t="e">
        <f>((#REF!-#REF!)+(#REF!-#REF!)+(#REF!-#REF!)+(#REF!-#REF!)+(#REF!-#REF!)+(#REF!-#REF!))*24-COUNTA(#REF!,#REF!,#REF!,#REF!,#REF!,#REF!)*1</f>
        <v>#REF!</v>
      </c>
      <c r="X42" s="40" t="e">
        <f>W42*4</f>
        <v>#REF!</v>
      </c>
    </row>
    <row r="43" spans="23:57">
      <c r="W43" s="40" t="e">
        <f>((#REF!-#REF!)+(#REF!-#REF!)+(#REF!-#REF!)+(#REF!-#REF!)+(#REF!-#REF!)+(#REF!-#REF!))*24-COUNTA(#REF!,#REF!,#REF!,#REF!,#REF!,#REF!)*1</f>
        <v>#REF!</v>
      </c>
      <c r="X43" s="40" t="e">
        <f t="shared" ref="X43:X56" si="26">W43*4</f>
        <v>#REF!</v>
      </c>
    </row>
    <row r="44" spans="23:57">
      <c r="W44" s="40" t="e">
        <f>((#REF!-#REF!)+(#REF!-#REF!)+(#REF!-#REF!)+(#REF!-#REF!)+(#REF!-#REF!)+(#REF!-#REF!))*24-COUNTA(#REF!,#REF!,#REF!,#REF!,#REF!,#REF!)*1</f>
        <v>#REF!</v>
      </c>
      <c r="X44" s="40" t="e">
        <f t="shared" si="26"/>
        <v>#REF!</v>
      </c>
    </row>
    <row r="45" spans="23:57">
      <c r="W45" s="40" t="e">
        <f>((#REF!-#REF!)+(#REF!-#REF!)+(#REF!-#REF!)+(#REF!-#REF!)+(#REF!-#REF!)+(#REF!-#REF!))*24-COUNTA(#REF!,#REF!,#REF!,#REF!,#REF!,#REF!)*1</f>
        <v>#REF!</v>
      </c>
      <c r="X45" s="40" t="e">
        <f t="shared" si="26"/>
        <v>#REF!</v>
      </c>
    </row>
    <row r="46" spans="23:57">
      <c r="W46" s="40" t="e">
        <f>((#REF!-#REF!)+(#REF!-#REF!)+(#REF!-#REF!)+(#REF!-#REF!)+(#REF!-#REF!)+(#REF!-#REF!))*24-COUNTA(#REF!,#REF!,#REF!,#REF!,#REF!,#REF!)*1</f>
        <v>#REF!</v>
      </c>
      <c r="X46" s="40" t="e">
        <f t="shared" si="26"/>
        <v>#REF!</v>
      </c>
    </row>
    <row r="47" spans="23:57">
      <c r="W47" s="40" t="e">
        <f>((#REF!-#REF!)+(#REF!-#REF!)+(#REF!-#REF!)+(#REF!-#REF!)+(#REF!-#REF!)+(#REF!-#REF!))*24-COUNTA(#REF!,#REF!,#REF!,#REF!,#REF!,#REF!)*1</f>
        <v>#REF!</v>
      </c>
      <c r="X47" s="40" t="e">
        <f t="shared" si="26"/>
        <v>#REF!</v>
      </c>
    </row>
    <row r="48" spans="23:57">
      <c r="W48" s="40" t="e">
        <f>((#REF!-#REF!)+(#REF!-#REF!)+(#REF!-#REF!)+(#REF!-#REF!)+(#REF!-#REF!)+(#REF!-#REF!))*24-COUNTA(#REF!,#REF!,#REF!,#REF!,#REF!,#REF!)*1</f>
        <v>#REF!</v>
      </c>
      <c r="X48" s="40" t="e">
        <f t="shared" si="26"/>
        <v>#REF!</v>
      </c>
    </row>
    <row r="49" spans="23:24">
      <c r="W49" s="40" t="e">
        <f>((#REF!-#REF!)+(#REF!-#REF!)+(#REF!-#REF!)+(#REF!-#REF!)+(#REF!-#REF!)+(#REF!-#REF!))*24-COUNTA(#REF!,#REF!,#REF!,#REF!,#REF!,#REF!)*1</f>
        <v>#REF!</v>
      </c>
      <c r="X49" s="40" t="e">
        <f t="shared" si="26"/>
        <v>#REF!</v>
      </c>
    </row>
    <row r="50" spans="23:24">
      <c r="W50" s="40" t="e">
        <f>((#REF!-#REF!)+(#REF!-#REF!)+(#REF!-#REF!)+(#REF!-#REF!)+(#REF!-#REF!)+(#REF!-#REF!))*24-COUNTA(#REF!,#REF!,#REF!,#REF!,#REF!,#REF!)*1</f>
        <v>#REF!</v>
      </c>
      <c r="X50" s="40" t="e">
        <f t="shared" si="26"/>
        <v>#REF!</v>
      </c>
    </row>
    <row r="51" spans="23:24">
      <c r="W51" s="40" t="e">
        <f>((#REF!-#REF!)+(#REF!-#REF!)+(#REF!-#REF!)+(#REF!-#REF!)+(#REF!-#REF!)+(#REF!-#REF!))*24-COUNTA(#REF!,#REF!,#REF!,#REF!,#REF!,#REF!)*1</f>
        <v>#REF!</v>
      </c>
      <c r="X51" s="40" t="e">
        <f t="shared" si="26"/>
        <v>#REF!</v>
      </c>
    </row>
    <row r="52" spans="23:24">
      <c r="W52" s="40" t="e">
        <f>((#REF!-#REF!)+(#REF!-#REF!)+(#REF!-#REF!)+(#REF!-#REF!)+(#REF!-#REF!)+(#REF!-#REF!))*24-COUNTA(#REF!,#REF!,#REF!,#REF!,#REF!,#REF!)*1</f>
        <v>#REF!</v>
      </c>
      <c r="X52" s="40" t="e">
        <f t="shared" si="26"/>
        <v>#REF!</v>
      </c>
    </row>
    <row r="53" spans="23:24">
      <c r="W53" s="40" t="e">
        <f>((#REF!-#REF!)+(#REF!-#REF!)+(#REF!-#REF!)+(#REF!-#REF!)+(#REF!-#REF!)+(#REF!-#REF!))*24-COUNTA(#REF!,#REF!,#REF!,#REF!,#REF!,#REF!)*1</f>
        <v>#REF!</v>
      </c>
      <c r="X53" s="40" t="e">
        <f t="shared" si="26"/>
        <v>#REF!</v>
      </c>
    </row>
    <row r="54" spans="23:24">
      <c r="W54" s="40" t="e">
        <f>((#REF!-#REF!)+(#REF!-#REF!)+(#REF!-#REF!)+(#REF!-#REF!)+(#REF!-#REF!)+(#REF!-#REF!))*24-COUNTA(#REF!,#REF!,#REF!,#REF!,#REF!,#REF!)*1</f>
        <v>#REF!</v>
      </c>
      <c r="X54" s="40" t="e">
        <f t="shared" si="26"/>
        <v>#REF!</v>
      </c>
    </row>
    <row r="55" spans="23:24">
      <c r="W55" s="40" t="e">
        <f>((#REF!-#REF!)+(#REF!-#REF!)+(#REF!-#REF!)+(#REF!-#REF!)+(#REF!-#REF!)+(#REF!-#REF!))*24-COUNTA(#REF!,#REF!,#REF!,#REF!,#REF!,#REF!)*1</f>
        <v>#REF!</v>
      </c>
      <c r="X55" s="40" t="e">
        <f t="shared" si="26"/>
        <v>#REF!</v>
      </c>
    </row>
    <row r="56" spans="23:24">
      <c r="W56" s="40" t="e">
        <f>((#REF!-#REF!)+(#REF!-#REF!)+(#REF!-#REF!)+(#REF!-#REF!)+(#REF!-#REF!)+(#REF!-#REF!))*24-COUNTA(#REF!,#REF!,#REF!,#REF!,#REF!,#REF!)*1</f>
        <v>#REF!</v>
      </c>
      <c r="X56" s="40" t="e">
        <f t="shared" si="26"/>
        <v>#REF!</v>
      </c>
    </row>
  </sheetData>
  <sheetProtection selectLockedCells="1"/>
  <mergeCells count="78">
    <mergeCell ref="BE24:BE25"/>
    <mergeCell ref="AH24:AH25"/>
    <mergeCell ref="AL24:AL25"/>
    <mergeCell ref="AP24:AP25"/>
    <mergeCell ref="AT24:AT25"/>
    <mergeCell ref="AX24:AX25"/>
    <mergeCell ref="BB24:BB25"/>
    <mergeCell ref="AS24:AS25"/>
    <mergeCell ref="AU24:AV24"/>
    <mergeCell ref="AW24:AW25"/>
    <mergeCell ref="AY24:AZ24"/>
    <mergeCell ref="BA24:BA25"/>
    <mergeCell ref="BC5:BD5"/>
    <mergeCell ref="BE5:BE6"/>
    <mergeCell ref="AF23:AG25"/>
    <mergeCell ref="AH23:AK23"/>
    <mergeCell ref="AL23:AO23"/>
    <mergeCell ref="AP23:AS23"/>
    <mergeCell ref="AT23:AW23"/>
    <mergeCell ref="AX23:BA23"/>
    <mergeCell ref="BB23:BE23"/>
    <mergeCell ref="AI24:AJ24"/>
    <mergeCell ref="AK24:AK25"/>
    <mergeCell ref="AM24:AN24"/>
    <mergeCell ref="AO24:AO25"/>
    <mergeCell ref="AQ24:AR24"/>
    <mergeCell ref="AF4:AG6"/>
    <mergeCell ref="BC24:BD24"/>
    <mergeCell ref="AX4:BA4"/>
    <mergeCell ref="BB4:BE4"/>
    <mergeCell ref="AI5:AJ5"/>
    <mergeCell ref="AK5:AK6"/>
    <mergeCell ref="AM5:AN5"/>
    <mergeCell ref="AO5:AO6"/>
    <mergeCell ref="AQ5:AR5"/>
    <mergeCell ref="AS5:AS6"/>
    <mergeCell ref="AU5:AV5"/>
    <mergeCell ref="AW5:AW6"/>
    <mergeCell ref="AY5:AZ5"/>
    <mergeCell ref="AH4:AK4"/>
    <mergeCell ref="AL4:AO4"/>
    <mergeCell ref="AP4:AS4"/>
    <mergeCell ref="AT4:AW4"/>
    <mergeCell ref="BA5:BA6"/>
    <mergeCell ref="T1:V1"/>
    <mergeCell ref="K11:M11"/>
    <mergeCell ref="N11:P11"/>
    <mergeCell ref="Q11:S11"/>
    <mergeCell ref="T11:V11"/>
    <mergeCell ref="O7:Q7"/>
    <mergeCell ref="W11:W12"/>
    <mergeCell ref="X11:X12"/>
    <mergeCell ref="A11:B12"/>
    <mergeCell ref="C11:C12"/>
    <mergeCell ref="D11:D12"/>
    <mergeCell ref="E11:G11"/>
    <mergeCell ref="H11:J11"/>
    <mergeCell ref="C8:E8"/>
    <mergeCell ref="F8:H8"/>
    <mergeCell ref="I8:K8"/>
    <mergeCell ref="L8:N8"/>
    <mergeCell ref="O8:Q8"/>
    <mergeCell ref="W40:W41"/>
    <mergeCell ref="X40:X41"/>
    <mergeCell ref="A2:K2"/>
    <mergeCell ref="O2:P2"/>
    <mergeCell ref="B5:B6"/>
    <mergeCell ref="C5:E6"/>
    <mergeCell ref="F5:H6"/>
    <mergeCell ref="I5:K5"/>
    <mergeCell ref="L5:Q5"/>
    <mergeCell ref="I6:K6"/>
    <mergeCell ref="L6:N6"/>
    <mergeCell ref="O6:Q6"/>
    <mergeCell ref="C7:E7"/>
    <mergeCell ref="F7:H7"/>
    <mergeCell ref="I7:K7"/>
    <mergeCell ref="L7:N7"/>
  </mergeCells>
  <phoneticPr fontId="2"/>
  <conditionalFormatting sqref="AH7:AH19 AK7:AL19 AO7:AP19 AS7:AT19 AW7:AX19 BA7:BB19 BE7:BE19">
    <cfRule type="expression" dxfId="1" priority="2">
      <formula>AH7&lt;AH26</formula>
    </cfRule>
  </conditionalFormatting>
  <conditionalFormatting sqref="AI7:AI19 AM7:AM19 AQ7:AQ19 AU7:AU19 AY7:AY19 BC7:BC19">
    <cfRule type="expression" dxfId="0" priority="1">
      <formula>(AH7+AI7)&lt;(AH26+AI26)</formula>
    </cfRule>
  </conditionalFormatting>
  <dataValidations count="3">
    <dataValidation type="list" allowBlank="1" showInputMessage="1" showErrorMessage="1" sqref="D13:D32" xr:uid="{00000000-0002-0000-0400-000000000000}">
      <formula1>"○"</formula1>
    </dataValidation>
    <dataValidation type="list" allowBlank="1" showInputMessage="1" showErrorMessage="1" sqref="C13:C32" xr:uid="{00000000-0002-0000-0400-000002000000}">
      <formula1>"常勤,非常勤"</formula1>
    </dataValidation>
    <dataValidation type="list" allowBlank="1" showInputMessage="1" showErrorMessage="1" sqref="Q2" xr:uid="{421E7C09-D0F7-429D-BEEA-DDD885106F8A}">
      <formula1>"55,60"</formula1>
    </dataValidation>
  </dataValidations>
  <pageMargins left="0.70866141732283472" right="0.70866141732283472" top="0.74803149606299213" bottom="0.74803149606299213" header="0.31496062992125984" footer="0.31496062992125984"/>
  <pageSetup paperSize="9" scale="58" orientation="portrait" r:id="rId1"/>
  <rowBreaks count="1" manualBreakCount="1">
    <brk id="33" max="2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様式７(人員配置計画書・再公募施設 記載例)</vt:lpstr>
      <vt:lpstr>様式７(人員配置計画書) </vt:lpstr>
      <vt:lpstr>様式８(勤務予定表・記載例)</vt:lpstr>
      <vt:lpstr>様式８(勤務予定表・授業日)</vt:lpstr>
      <vt:lpstr>様式８(勤務予定表・休業日)</vt:lpstr>
      <vt:lpstr>'様式７(人員配置計画書) '!Print_Area</vt:lpstr>
      <vt:lpstr>'様式７(人員配置計画書・再公募施設 記載例)'!Print_Area</vt:lpstr>
      <vt:lpstr>'様式８(勤務予定表・記載例)'!Print_Area</vt:lpstr>
      <vt:lpstr>'様式８(勤務予定表・休業日)'!Print_Area</vt:lpstr>
      <vt:lpstr>'様式８(勤務予定表・授業日)'!Print_Area</vt:lpstr>
      <vt:lpstr>'様式８(勤務予定表・記載例)'!Print_Titles</vt:lpstr>
      <vt:lpstr>'様式８(勤務予定表・休業日)'!Print_Titles</vt:lpstr>
      <vt:lpstr>'様式８(勤務予定表・授業日)'!Print_Titles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2025-07-07T02:41:12Z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2025-02-12T05:05:04Z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3b488c16-2e78-4f47-bc17-3396ddb344f3</vt:lpwstr>
  </property>
  <property fmtid="{D5CDD505-2E9C-101B-9397-08002B2CF9AE}" pid="8" name="MSIP_Label_defa4170-0d19-0005-0004-bc88714345d2_ContentBits">
    <vt:lpwstr>0</vt:lpwstr>
  </property>
</Properties>
</file>