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nerima.local\課共有\健康部\健康推進課\08 栄養食育係\07 給食施設関係\栄養管理報告書\R8\★R8栄養管理報告書　様式・記入要領\"/>
    </mc:Choice>
  </mc:AlternateContent>
  <xr:revisionPtr revIDLastSave="0" documentId="8_{51FF3BAB-EA2C-4E55-85CB-574B16E869AD}" xr6:coauthVersionLast="47" xr6:coauthVersionMax="47" xr10:uidLastSave="{00000000-0000-0000-0000-000000000000}"/>
  <workbookProtection workbookAlgorithmName="SHA-512" workbookHashValue="UPHYsEc8RwcAa+HQ4uTSZL8y0jgo/gZcC6D7YvVt12EIleTY//tC8RK5wqMjQlRDa4NSGTKFHWPWHeVJ+39XoQ==" workbookSaltValue="iGrDcEhv0Y82tFMfbkA5oA==" workbookSpinCount="100000" lockStructure="1"/>
  <bookViews>
    <workbookView xWindow="30" yWindow="740" windowWidth="19170" windowHeight="10060" xr2:uid="{00000000-000D-0000-FFFF-FFFF00000000}"/>
  </bookViews>
  <sheets>
    <sheet name="報告様式（入力・提出用）" sheetId="5" r:id="rId1"/>
    <sheet name="(入力不要)集計用シート" sheetId="6" state="hidden" r:id="rId2"/>
  </sheets>
  <definedNames>
    <definedName name="_xlnm._FilterDatabase" localSheetId="1" hidden="1">'(入力不要)集計用シート'!$CD$1:$CE$1</definedName>
    <definedName name="_xlnm.Print_Area" localSheetId="0">'報告様式（入力・提出用）'!$B$2:$AE$94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 i="6" l="1"/>
  <c r="ED2" i="6"/>
  <c r="EC2" i="6"/>
  <c r="AW53" i="5"/>
  <c r="AW52" i="5"/>
  <c r="AP81" i="5"/>
  <c r="AW81" i="5" s="1"/>
  <c r="AP80" i="5"/>
  <c r="AW80" i="5" s="1"/>
  <c r="AP79" i="5"/>
  <c r="AW79" i="5" s="1"/>
  <c r="AP78" i="5"/>
  <c r="AW78" i="5" s="1"/>
  <c r="AP77" i="5"/>
  <c r="AW77" i="5" s="1"/>
  <c r="AP76" i="5"/>
  <c r="AW76" i="5" s="1"/>
  <c r="AP75" i="5"/>
  <c r="AW75" i="5" s="1"/>
  <c r="AP74" i="5"/>
  <c r="AW74" i="5"/>
  <c r="AW70" i="5"/>
  <c r="AW69" i="5"/>
  <c r="AW68" i="5"/>
  <c r="AW67" i="5"/>
  <c r="AW66" i="5"/>
  <c r="AW65" i="5"/>
  <c r="AW64" i="5"/>
  <c r="BA2" i="6"/>
  <c r="AK2" i="6"/>
  <c r="Y2" i="6"/>
  <c r="S2" i="6"/>
  <c r="EN2" i="6"/>
  <c r="EM2" i="6"/>
  <c r="EK2" i="6"/>
  <c r="AW87" i="5"/>
  <c r="AW86" i="5"/>
  <c r="EJ2" i="6" l="1"/>
  <c r="BX2" i="6"/>
  <c r="AW98" i="5" l="1"/>
  <c r="AR62" i="5" l="1"/>
  <c r="AQ62" i="5"/>
  <c r="AP28" i="5"/>
  <c r="AI30" i="5"/>
  <c r="AP30" i="5" s="1"/>
  <c r="AI29" i="5"/>
  <c r="AP29" i="5" s="1"/>
  <c r="EB2" i="6" l="1"/>
  <c r="EA2" i="6"/>
  <c r="DZ2" i="6"/>
  <c r="DY2" i="6"/>
  <c r="DX2" i="6"/>
  <c r="DW2" i="6"/>
  <c r="DV2" i="6"/>
  <c r="DU2" i="6"/>
  <c r="DT2" i="6"/>
  <c r="DR2" i="6"/>
  <c r="DI2" i="6"/>
  <c r="CV2" i="6"/>
  <c r="CU2" i="6"/>
  <c r="CT2" i="6"/>
  <c r="CS2" i="6"/>
  <c r="CR2" i="6"/>
  <c r="CQ2" i="6"/>
  <c r="CP2" i="6"/>
  <c r="CO2" i="6"/>
  <c r="CN2" i="6"/>
  <c r="CM2" i="6"/>
  <c r="CL2" i="6"/>
  <c r="CH2" i="6"/>
  <c r="CG2" i="6"/>
  <c r="CF2" i="6"/>
  <c r="CE2" i="6"/>
  <c r="CD2" i="6"/>
  <c r="CC2" i="6"/>
  <c r="CB2" i="6"/>
  <c r="CA2" i="6"/>
  <c r="BZ2" i="6"/>
  <c r="BY2" i="6"/>
  <c r="BV2" i="6" l="1"/>
  <c r="BS2" i="6"/>
  <c r="BB2" i="6"/>
  <c r="AJ2" i="6"/>
  <c r="AI2" i="6"/>
  <c r="AH2" i="6"/>
  <c r="AG2" i="6"/>
  <c r="AF2" i="6"/>
  <c r="AD2" i="6"/>
  <c r="AC2" i="6"/>
  <c r="AB2" i="6"/>
  <c r="AA2" i="6"/>
  <c r="Z2" i="6"/>
  <c r="X2" i="6"/>
  <c r="W2" i="6"/>
  <c r="V2" i="6"/>
  <c r="U2" i="6"/>
  <c r="T2" i="6"/>
  <c r="R2" i="6"/>
  <c r="Q2" i="6"/>
  <c r="P2" i="6"/>
  <c r="O2" i="6"/>
  <c r="N2" i="6"/>
  <c r="M2" i="6"/>
  <c r="K2" i="6"/>
  <c r="I2" i="6"/>
  <c r="H2" i="6"/>
  <c r="G2" i="6"/>
  <c r="F2" i="6"/>
  <c r="D2" i="6"/>
  <c r="H35" i="5"/>
  <c r="AW84" i="5" l="1"/>
  <c r="AW83" i="5"/>
  <c r="AW100" i="5"/>
  <c r="AW10" i="5"/>
  <c r="AM87" i="5"/>
  <c r="AL87" i="5"/>
  <c r="AM86" i="5"/>
  <c r="AL86" i="5"/>
  <c r="AW99" i="5" l="1"/>
  <c r="AW90" i="5"/>
  <c r="AD64" i="5"/>
  <c r="AB64" i="5"/>
  <c r="AD63" i="5"/>
  <c r="AB63" i="5"/>
  <c r="Z64" i="5" l="1"/>
  <c r="Z63" i="5"/>
  <c r="AW57" i="5"/>
  <c r="AW61" i="5"/>
  <c r="AW54" i="5" l="1"/>
  <c r="AW46" i="5" l="1"/>
  <c r="AW47" i="5"/>
  <c r="AW48" i="5"/>
  <c r="AW49" i="5"/>
  <c r="AW50" i="5"/>
  <c r="AW45" i="5"/>
  <c r="AW31" i="5"/>
  <c r="AZ2" i="6" s="1"/>
  <c r="AW8" i="5" l="1"/>
  <c r="AP92" i="5" l="1"/>
  <c r="AW92" i="5" s="1"/>
  <c r="AP93" i="5"/>
  <c r="AW93" i="5" s="1"/>
  <c r="AP94" i="5"/>
  <c r="AW94" i="5" s="1"/>
  <c r="AP95" i="5"/>
  <c r="AW95" i="5" s="1"/>
  <c r="AP96" i="5"/>
  <c r="AW96" i="5" s="1"/>
  <c r="AP97" i="5"/>
  <c r="AW97" i="5" s="1"/>
  <c r="AP91" i="5"/>
  <c r="AW91" i="5" s="1"/>
  <c r="EL2" i="6" l="1"/>
  <c r="AP64" i="5"/>
  <c r="AP65" i="5"/>
  <c r="AP66" i="5"/>
  <c r="AP67" i="5"/>
  <c r="AP68" i="5"/>
  <c r="AP69" i="5"/>
  <c r="AP70" i="5"/>
  <c r="AQ63" i="5"/>
  <c r="AP63" i="5"/>
  <c r="AW63" i="5"/>
  <c r="AP62" i="5" l="1"/>
  <c r="CY2" i="6"/>
  <c r="CX2" i="6"/>
  <c r="CK2" i="6"/>
  <c r="AW56" i="5"/>
  <c r="CI2" i="6" l="1"/>
  <c r="CW2" i="6"/>
  <c r="CJ2" i="6"/>
  <c r="AW36" i="5" l="1"/>
  <c r="AP39" i="5" l="1"/>
  <c r="AW39" i="5" s="1"/>
  <c r="AP40" i="5"/>
  <c r="AW40" i="5" s="1"/>
  <c r="AP41" i="5"/>
  <c r="AW41" i="5" s="1"/>
  <c r="AP42" i="5"/>
  <c r="AW42" i="5" s="1"/>
  <c r="AP43" i="5"/>
  <c r="AW43" i="5" s="1"/>
  <c r="AP38" i="5"/>
  <c r="AW38" i="5" s="1"/>
  <c r="AW29" i="5"/>
  <c r="AW30" i="5"/>
  <c r="AW28" i="5"/>
  <c r="AP21" i="5"/>
  <c r="AW21" i="5" s="1"/>
  <c r="AP22" i="5"/>
  <c r="AW22" i="5" s="1"/>
  <c r="AP23" i="5"/>
  <c r="AW23" i="5" s="1"/>
  <c r="AP24" i="5"/>
  <c r="AW24" i="5" s="1"/>
  <c r="AP25" i="5"/>
  <c r="AW25" i="5" s="1"/>
  <c r="AP26" i="5"/>
  <c r="AW26" i="5" s="1"/>
  <c r="AU2" i="6" s="1"/>
  <c r="AP20" i="5"/>
  <c r="AW20" i="5" s="1"/>
  <c r="AP18" i="5"/>
  <c r="AW18" i="5" s="1"/>
  <c r="AP17" i="5"/>
  <c r="AW17" i="5" s="1"/>
  <c r="BW2" i="6" l="1"/>
  <c r="BC2" i="6"/>
  <c r="AX2" i="6"/>
  <c r="AW2" i="6"/>
  <c r="AT2" i="6"/>
  <c r="AR2" i="6"/>
  <c r="AN2" i="6"/>
  <c r="DG2" i="6" l="1"/>
  <c r="BK2" i="6"/>
  <c r="BL2" i="6"/>
  <c r="BM2" i="6"/>
  <c r="BN2" i="6"/>
  <c r="BO2" i="6"/>
  <c r="BH2" i="6"/>
  <c r="BD2" i="6"/>
  <c r="AY2" i="6"/>
  <c r="EP2" i="6" l="1"/>
  <c r="EQ2" i="6"/>
  <c r="ER2" i="6"/>
  <c r="ES2" i="6"/>
  <c r="ET2" i="6"/>
  <c r="EU2" i="6"/>
  <c r="EV2" i="6"/>
  <c r="EO2" i="6"/>
  <c r="EI2" i="6"/>
  <c r="DS2" i="6"/>
  <c r="DK2" i="6"/>
  <c r="DL2" i="6"/>
  <c r="DM2" i="6"/>
  <c r="DN2" i="6"/>
  <c r="DO2" i="6"/>
  <c r="DP2" i="6"/>
  <c r="DQ2" i="6"/>
  <c r="DJ2" i="6"/>
  <c r="DB2" i="6"/>
  <c r="DC2" i="6"/>
  <c r="DD2" i="6"/>
  <c r="DE2" i="6"/>
  <c r="DF2" i="6"/>
  <c r="DH2" i="6"/>
  <c r="BT2" i="6"/>
  <c r="BR2" i="6"/>
  <c r="BQ2" i="6"/>
  <c r="BP2" i="6"/>
  <c r="BJ2" i="6"/>
  <c r="BE2" i="6"/>
  <c r="BF2" i="6"/>
  <c r="BG2" i="6"/>
  <c r="BI2" i="6"/>
  <c r="AP2" i="6"/>
  <c r="AQ2" i="6"/>
  <c r="AS2" i="6"/>
  <c r="AO2" i="6"/>
  <c r="AM2" i="6"/>
  <c r="E2" i="6"/>
  <c r="EE2" i="6" l="1"/>
  <c r="DA2" i="6"/>
  <c r="AW62" i="5"/>
  <c r="CZ2" i="6" s="1"/>
  <c r="EY2" i="6"/>
  <c r="EX2" i="6"/>
  <c r="EW2" i="6"/>
  <c r="BU2" i="6"/>
  <c r="C2" i="6"/>
  <c r="B2" i="6" l="1"/>
  <c r="D57" i="5" l="1"/>
  <c r="J35" i="5" l="1"/>
  <c r="AE2" i="6" s="1"/>
  <c r="L35" i="5"/>
  <c r="F35" i="5"/>
  <c r="P17" i="5" l="1"/>
  <c r="J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10" authorId="0" shapeId="0" xr:uid="{00000000-0006-0000-0000-000002000000}">
      <text>
        <r>
          <rPr>
            <b/>
            <sz val="10"/>
            <color indexed="81"/>
            <rFont val="MS P ゴシック"/>
            <family val="3"/>
            <charset val="128"/>
          </rPr>
          <t xml:space="preserve">Ⅱ－１　１人１日平均食材料費及び食事区分別給食延べ数
        </t>
        </r>
        <r>
          <rPr>
            <sz val="10"/>
            <color indexed="81"/>
            <rFont val="MS P ゴシック"/>
            <family val="3"/>
            <charset val="128"/>
          </rPr>
          <t>【食材料費】
　　　　 ・報告月の一人１日当たりの平均食材料費を入力する。
         【食数】
　　　　 ・１日平均ではなく、報告月に提供した延べ食数を入力する。
　　　　 ・一般食の常食とその他は、主食で区分する。
　　　　 ・医師の食事箋に基づき治療の一環とした食事はすべて「療養食（特別食）」の欄に記入する。
　　　　 ・</t>
        </r>
        <r>
          <rPr>
            <u/>
            <sz val="10"/>
            <color indexed="81"/>
            <rFont val="MS P ゴシック"/>
            <family val="3"/>
            <charset val="128"/>
          </rPr>
          <t>提供していない箇所は「0」を入力する。</t>
        </r>
      </text>
    </comment>
    <comment ref="W10" authorId="0" shapeId="0" xr:uid="{00000000-0006-0000-0000-000003000000}">
      <text>
        <r>
          <rPr>
            <b/>
            <sz val="10"/>
            <color indexed="81"/>
            <rFont val="MS P ゴシック"/>
            <family val="3"/>
            <charset val="128"/>
          </rPr>
          <t xml:space="preserve">Ⅱ－２   定数及び１日平均利用者数
</t>
        </r>
        <r>
          <rPr>
            <sz val="10"/>
            <color indexed="81"/>
            <rFont val="MS P ゴシック"/>
            <family val="3"/>
            <charset val="128"/>
          </rPr>
          <t>　　　　 【定数又は定員】
　　　　 ・許可病床数又は入所定員（ショートステイを含む）のみを入力する。
　　　　　 ※通所施設は通所定員を入力する。
　　　　 【１日平均利用者数合計】
　　　　 ・デイサービス、配食サービス等を含める。ただし、職員食は含めない。
　　　　 ・１日平均利用者数のうち、定数又は定員以外の人数の内訳を「再掲」に入力する。</t>
        </r>
      </text>
    </comment>
    <comment ref="B20" authorId="0" shapeId="0" xr:uid="{00000000-0006-0000-0000-000004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・その他は、管理栄養士、栄養士、調理師、調理作業員に該当しない給食関連業務に係る者がいる場合
　　　計上する。
    ・産休・育休中等の者も、雇用関係が継続している場合は、員数に含む。
　　・</t>
        </r>
        <r>
          <rPr>
            <u/>
            <sz val="10"/>
            <color indexed="81"/>
            <rFont val="MS P ゴシック"/>
            <family val="3"/>
            <charset val="128"/>
          </rPr>
          <t>配置されていない箇所は「0」を入力する。</t>
        </r>
      </text>
    </comment>
    <comment ref="N20" authorId="0" shapeId="0" xr:uid="{00000000-0006-0000-0000-000005000000}">
      <text>
        <r>
          <rPr>
            <b/>
            <sz val="10"/>
            <color indexed="81"/>
            <rFont val="MS P ゴシック"/>
            <family val="3"/>
            <charset val="128"/>
          </rPr>
          <t xml:space="preserve">Ⅳ　利用者の把握・調査
</t>
        </r>
        <r>
          <rPr>
            <sz val="10"/>
            <color indexed="81"/>
            <rFont val="MS P ゴシック"/>
            <family val="3"/>
            <charset val="128"/>
          </rPr>
          <t>　　・「年1回以上、施設が把握しているもの」については、該当するもの全てを選択する。
　　　※必須選択項目（オレンジ色セル）だが、把握しているものがない場合は、選択せず提出する。
　　・「食事の摂取量の把握」は、利用者個人の食事量を把握し、記録している場合を指す。　</t>
        </r>
      </text>
    </comment>
    <comment ref="Y39" authorId="0" shapeId="0" xr:uid="{00000000-0006-0000-0000-000006000000}">
      <text>
        <r>
          <rPr>
            <b/>
            <sz val="10"/>
            <color indexed="81"/>
            <rFont val="MS P ゴシック"/>
            <family val="3"/>
            <charset val="128"/>
          </rPr>
          <t xml:space="preserve">１　給食会議
</t>
        </r>
        <r>
          <rPr>
            <sz val="10"/>
            <color indexed="81"/>
            <rFont val="MS P ゴシック"/>
            <family val="3"/>
            <charset val="128"/>
          </rPr>
          <t>　　・施設全体の給食運営に係る内容について検討する会議を指し、日々のミーティングや打合せ、
　　　利用者のケア・カンファレンスは含まない。
　　・１－２については、該当する全てを選択する。</t>
        </r>
      </text>
    </comment>
    <comment ref="B49" authorId="0" shapeId="0" xr:uid="{00000000-0006-0000-0000-000007000000}">
      <text>
        <r>
          <rPr>
            <b/>
            <sz val="10"/>
            <color indexed="81"/>
            <rFont val="MS P ゴシック"/>
            <family val="3"/>
            <charset val="128"/>
          </rPr>
          <t xml:space="preserve">５ ＮＳＴの導入（病院のみ記入）
</t>
        </r>
        <r>
          <rPr>
            <sz val="10"/>
            <color indexed="81"/>
            <rFont val="MS P ゴシック"/>
            <family val="3"/>
            <charset val="128"/>
          </rPr>
          <t>　 ・「Ⅰ施設種類」で病院を選択した施設のみ入力する。</t>
        </r>
      </text>
    </comment>
    <comment ref="B50" authorId="0" shapeId="0" xr:uid="{00000000-0006-0000-0000-000008000000}">
      <text>
        <r>
          <rPr>
            <b/>
            <sz val="10"/>
            <color indexed="81"/>
            <rFont val="MS P ゴシック"/>
            <family val="3"/>
            <charset val="128"/>
          </rPr>
          <t>Ⅵ　栄養計画　
　</t>
        </r>
        <r>
          <rPr>
            <sz val="10"/>
            <color indexed="81"/>
            <rFont val="MS P ゴシック"/>
            <family val="3"/>
            <charset val="128"/>
          </rPr>
          <t>・「１　対象別に設定した給与栄養目標量の種類」は、種類を入力する場合ははラジオボタンに
　　　チェックをし、種類の数の数値を入力する。「作成していない」を選択した場合、２から５は</t>
        </r>
        <r>
          <rPr>
            <b/>
            <sz val="10"/>
            <color indexed="81"/>
            <rFont val="MS P ゴシック"/>
            <family val="3"/>
            <charset val="128"/>
          </rPr>
          <t xml:space="preserve">
　　　</t>
        </r>
        <r>
          <rPr>
            <sz val="10"/>
            <color indexed="81"/>
            <rFont val="MS P ゴシック"/>
            <family val="3"/>
            <charset val="128"/>
          </rPr>
          <t>入力しない。</t>
        </r>
      </text>
    </comment>
    <comment ref="AD60" authorId="0" shapeId="0" xr:uid="{00000000-0006-0000-0000-000009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7" authorId="0" shapeId="0" xr:uid="{00000000-0006-0000-0000-00000A000000}">
      <text>
        <r>
          <rPr>
            <b/>
            <sz val="10"/>
            <color indexed="81"/>
            <rFont val="MS P ゴシック"/>
            <family val="3"/>
            <charset val="128"/>
          </rPr>
          <t xml:space="preserve">５－２　有の場合　内容
</t>
        </r>
        <r>
          <rPr>
            <sz val="10"/>
            <color indexed="81"/>
            <rFont val="MS P ゴシック"/>
            <family val="3"/>
            <charset val="128"/>
          </rPr>
          <t>　　　　・該当するもの全てを選択する</t>
        </r>
      </text>
    </comment>
    <comment ref="B72" authorId="0" shapeId="0" xr:uid="{00000000-0006-0000-0000-00000B000000}">
      <text>
        <r>
          <rPr>
            <b/>
            <sz val="10"/>
            <color indexed="81"/>
            <rFont val="MS P ゴシック"/>
            <family val="3"/>
            <charset val="128"/>
          </rPr>
          <t xml:space="preserve">Ⅶ　栄養・健康情報提供
</t>
        </r>
        <r>
          <rPr>
            <sz val="10"/>
            <color indexed="81"/>
            <rFont val="MS P ゴシック"/>
            <family val="3"/>
            <charset val="128"/>
          </rPr>
          <t>　　・報告月に実施した内容全てを選択する。</t>
        </r>
        <r>
          <rPr>
            <b/>
            <sz val="10"/>
            <color indexed="81"/>
            <rFont val="MS P ゴシック"/>
            <family val="3"/>
            <charset val="128"/>
          </rPr>
          <t xml:space="preserve">
　　</t>
        </r>
        <r>
          <rPr>
            <sz val="10"/>
            <color indexed="81"/>
            <rFont val="MS P ゴシック"/>
            <family val="3"/>
            <charset val="128"/>
          </rPr>
          <t>・パネルの展示は「ポスター掲示」、リーフレットの配布は「給食たより等の配布」に該当する。
　　・給食時間の訪問とは、給食時間に利用者を訪問し、栄養に関するアドバイスをした場合を指す。</t>
        </r>
      </text>
    </comment>
    <comment ref="Y72" authorId="0" shapeId="0" xr:uid="{00000000-0006-0000-0000-00000C000000}">
      <text>
        <r>
          <rPr>
            <b/>
            <sz val="10"/>
            <color indexed="81"/>
            <rFont val="MS P ゴシック"/>
            <family val="3"/>
            <charset val="128"/>
          </rPr>
          <t>Ⅷ　栄養指導
　　</t>
        </r>
        <r>
          <rPr>
            <sz val="10"/>
            <color indexed="81"/>
            <rFont val="MS P ゴシック"/>
            <family val="3"/>
            <charset val="128"/>
          </rPr>
          <t>・報告月において、管理栄養士及び栄養士が実施した分のみ入力する。
　　・「Ⅶ　栄養・健康情報提供」に該当するものは計上しない。
　　・集団指導の人数は、回数分の延べ人数を入力する。</t>
        </r>
      </text>
    </comment>
    <comment ref="B78" authorId="0" shapeId="0" xr:uid="{00000000-0006-0000-0000-00000D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・施設の栄養課題について把握している場合は「有」を選択し、栄養課題とそれに対する取組を入力
　　　する。
　　・栄養課題とそれに対する対策を踏まえて、施設としての自己評価を記入する。</t>
        </r>
      </text>
    </comment>
    <comment ref="P85" authorId="0" shapeId="0" xr:uid="{00000000-0006-0000-0000-00000E000000}">
      <text>
        <r>
          <rPr>
            <b/>
            <sz val="10"/>
            <color indexed="81"/>
            <rFont val="MS P ゴシック"/>
            <family val="3"/>
            <charset val="128"/>
          </rPr>
          <t>Ⅹ　東京都の栄養関連施策項目
　　</t>
        </r>
        <r>
          <rPr>
            <sz val="10"/>
            <color indexed="81"/>
            <rFont val="MS P ゴシック"/>
            <family val="3"/>
            <charset val="128"/>
          </rPr>
          <t>・最も提供数の多い給食（Ⅵ-３で記入した給食）に対しての目標量と提供量（平均値）を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9" authorId="0" shapeId="0" xr:uid="{00000000-0006-0000-0000-00000F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・何らかの業務を委託している場合は「有」を選択した上で、委託先名称等を入力し、委託している
　　　内容の全て及び書類整備の有無を選択する。</t>
        </r>
      </text>
    </comment>
    <comment ref="P93" authorId="0" shapeId="0" xr:uid="{00000000-0006-0000-0000-000010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東京都</author>
    <author>君羅　満</author>
  </authors>
  <commentList>
    <comment ref="A1" authorId="0" shapeId="0" xr:uid="{00000000-0006-0000-0100-000001000000}">
      <text>
        <r>
          <rPr>
            <b/>
            <sz val="9"/>
            <color indexed="81"/>
            <rFont val="ＭＳ Ｐゴシック"/>
            <family val="3"/>
            <charset val="128"/>
          </rPr>
          <t xml:space="preserve"> 1：千代田区　　41：西多摩保健所
 2：中央区　　　 42:南多摩保健所
 3：港区　　　　　43：多摩立川保健所
 4：新宿区　　　 44:多摩府中保健所
 5:文京区　　　　45:多摩小平保健所
 6：台東区　　　 46:島しょ保健所
 7:墨田区　　　　
 8:江東区区
 9:品川区
10：目黒区
11:大田区
12::世田谷区
13渋谷区
14:中野区
15:杉並区
16:杉並区
17:北　区
18:荒川区
19:板橋区
20:練馬区
21:足立区
22:葛飾区
23:江戸川区
31:八王子市
32:町田市   地区番号は必ず入力！</t>
        </r>
      </text>
    </comment>
    <comment ref="B1" authorId="1" shapeId="0" xr:uid="{00000000-0006-0000-0100-000002000000}">
      <text>
        <r>
          <rPr>
            <sz val="9"/>
            <color indexed="81"/>
            <rFont val="ＭＳ Ｐゴシック"/>
            <family val="3"/>
            <charset val="128"/>
          </rPr>
          <t xml:space="preserve">
</t>
        </r>
        <r>
          <rPr>
            <sz val="8"/>
            <color indexed="81"/>
            <rFont val="ＭＳ Ｐゴシック"/>
            <family val="3"/>
            <charset val="128"/>
          </rPr>
          <t>２－１２１のような場合
２１２１と入力。間にハイフンはいれないこと</t>
        </r>
      </text>
    </comment>
    <comment ref="C1" authorId="2" shapeId="0" xr:uid="{00000000-0006-0000-0100-000003000000}">
      <text>
        <r>
          <rPr>
            <b/>
            <sz val="9"/>
            <color indexed="81"/>
            <rFont val="ＭＳ Ｐゴシック"/>
            <family val="3"/>
            <charset val="128"/>
          </rPr>
          <t>１：病院
２：介護老人保健施設・介護医療院
３：老人福祉施設
４：その他
※記入無の場合は確認して必ずどれかを入力する</t>
        </r>
      </text>
    </comment>
    <comment ref="D1" authorId="1" shapeId="0" xr:uid="{00000000-0006-0000-0100-000004000000}">
      <text>
        <r>
          <rPr>
            <b/>
            <sz val="9"/>
            <color indexed="81"/>
            <rFont val="ＭＳ Ｐゴシック"/>
            <family val="3"/>
            <charset val="128"/>
          </rPr>
          <t>データの数値を入力
記入無：0</t>
        </r>
        <r>
          <rPr>
            <sz val="9"/>
            <color indexed="81"/>
            <rFont val="ＭＳ Ｐゴシック"/>
            <family val="3"/>
            <charset val="128"/>
          </rPr>
          <t xml:space="preserve">
</t>
        </r>
      </text>
    </comment>
    <comment ref="E1" authorId="1" shapeId="0" xr:uid="{00000000-0006-0000-0100-000005000000}">
      <text>
        <r>
          <rPr>
            <b/>
            <sz val="9"/>
            <color indexed="81"/>
            <rFont val="ＭＳ Ｐゴシック"/>
            <family val="3"/>
            <charset val="128"/>
          </rPr>
          <t>１：食材料費
２：その他含む
99：記入無</t>
        </r>
        <r>
          <rPr>
            <sz val="9"/>
            <color indexed="81"/>
            <rFont val="ＭＳ Ｐゴシック"/>
            <family val="3"/>
            <charset val="128"/>
          </rPr>
          <t xml:space="preserve">
</t>
        </r>
      </text>
    </comment>
    <comment ref="F1" authorId="1" shapeId="0" xr:uid="{00000000-0006-0000-0100-000006000000}">
      <text>
        <r>
          <rPr>
            <b/>
            <sz val="9"/>
            <color indexed="81"/>
            <rFont val="ＭＳ Ｐゴシック"/>
            <family val="3"/>
            <charset val="128"/>
          </rPr>
          <t>数値を入力
記入無
はブランク</t>
        </r>
      </text>
    </comment>
    <comment ref="G1" authorId="1" shapeId="0" xr:uid="{00000000-0006-0000-0100-000007000000}">
      <text>
        <r>
          <rPr>
            <b/>
            <sz val="9"/>
            <color indexed="81"/>
            <rFont val="ＭＳ Ｐゴシック"/>
            <family val="3"/>
            <charset val="128"/>
          </rPr>
          <t>数値を入力
記入無はブランク</t>
        </r>
      </text>
    </comment>
    <comment ref="H1" authorId="1" shapeId="0" xr:uid="{00000000-0006-0000-0100-000008000000}">
      <text>
        <r>
          <rPr>
            <b/>
            <sz val="9"/>
            <color indexed="81"/>
            <rFont val="ＭＳ Ｐゴシック"/>
            <family val="3"/>
            <charset val="128"/>
          </rPr>
          <t>数値を入力
記入無はブランク</t>
        </r>
      </text>
    </comment>
    <comment ref="I1" authorId="1" shapeId="0" xr:uid="{00000000-0006-0000-0100-000009000000}">
      <text>
        <r>
          <rPr>
            <b/>
            <sz val="9"/>
            <color indexed="81"/>
            <rFont val="ＭＳ Ｐゴシック"/>
            <family val="3"/>
            <charset val="128"/>
          </rPr>
          <t>数値を入力
記入無はブランク</t>
        </r>
      </text>
    </comment>
    <comment ref="J1" authorId="1" shapeId="0" xr:uid="{00000000-0006-0000-0100-00000A000000}">
      <text>
        <r>
          <rPr>
            <b/>
            <sz val="9"/>
            <color indexed="81"/>
            <rFont val="ＭＳ Ｐゴシック"/>
            <family val="3"/>
            <charset val="128"/>
          </rPr>
          <t>数値を入力
記入無はブランク</t>
        </r>
      </text>
    </comment>
    <comment ref="K1" authorId="1" shapeId="0" xr:uid="{00000000-0006-0000-0100-00000B000000}">
      <text>
        <r>
          <rPr>
            <b/>
            <sz val="9"/>
            <color indexed="81"/>
            <rFont val="ＭＳ Ｐゴシック"/>
            <family val="3"/>
            <charset val="128"/>
          </rPr>
          <t>数値を入力
記入無はブランク</t>
        </r>
      </text>
    </comment>
    <comment ref="L1" authorId="1" shapeId="0" xr:uid="{00000000-0006-0000-0100-00000C000000}">
      <text>
        <r>
          <rPr>
            <b/>
            <sz val="9"/>
            <color indexed="81"/>
            <rFont val="ＭＳ Ｐゴシック"/>
            <family val="3"/>
            <charset val="128"/>
          </rPr>
          <t xml:space="preserve">入力不要！
</t>
        </r>
      </text>
    </comment>
    <comment ref="M1" authorId="1" shapeId="0" xr:uid="{00000000-0006-0000-0100-00000D000000}">
      <text>
        <r>
          <rPr>
            <b/>
            <sz val="9"/>
            <color indexed="81"/>
            <rFont val="ＭＳ Ｐゴシック"/>
            <family val="3"/>
            <charset val="128"/>
          </rPr>
          <t>データ数値を入力
記入無の場合はブランク</t>
        </r>
      </text>
    </comment>
    <comment ref="N1" authorId="1" shapeId="0" xr:uid="{00000000-0006-0000-0100-00000E000000}">
      <text>
        <r>
          <rPr>
            <b/>
            <sz val="9"/>
            <color indexed="81"/>
            <rFont val="ＭＳ Ｐゴシック"/>
            <family val="3"/>
            <charset val="128"/>
          </rPr>
          <t>データ数値を入力
記入無の場合はブランク</t>
        </r>
      </text>
    </comment>
    <comment ref="O1" authorId="1" shapeId="0" xr:uid="{00000000-0006-0000-0100-00000F000000}">
      <text>
        <r>
          <rPr>
            <b/>
            <sz val="9"/>
            <color indexed="81"/>
            <rFont val="ＭＳ Ｐゴシック"/>
            <family val="3"/>
            <charset val="128"/>
          </rPr>
          <t>データ数値を入力
記入無の場合はブランク</t>
        </r>
      </text>
    </comment>
    <comment ref="P1" authorId="1" shapeId="0" xr:uid="{00000000-0006-0000-0100-000010000000}">
      <text>
        <r>
          <rPr>
            <b/>
            <sz val="9"/>
            <color indexed="81"/>
            <rFont val="ＭＳ Ｐゴシック"/>
            <family val="3"/>
            <charset val="128"/>
          </rPr>
          <t>データ数値を入力
記入無の場合はブランク</t>
        </r>
      </text>
    </comment>
    <comment ref="Q1" authorId="1" shapeId="0" xr:uid="{00000000-0006-0000-0100-000011000000}">
      <text>
        <r>
          <rPr>
            <b/>
            <sz val="9"/>
            <color indexed="81"/>
            <rFont val="ＭＳ Ｐゴシック"/>
            <family val="3"/>
            <charset val="128"/>
          </rPr>
          <t>データ数値を入力
記入無の場合はブランク</t>
        </r>
      </text>
    </comment>
    <comment ref="R1" authorId="1" shapeId="0" xr:uid="{00000000-0006-0000-0100-000012000000}">
      <text>
        <r>
          <rPr>
            <b/>
            <sz val="9"/>
            <color indexed="81"/>
            <rFont val="ＭＳ Ｐゴシック"/>
            <family val="3"/>
            <charset val="128"/>
          </rPr>
          <t>データ数値を入力
記入無の場合はブランク</t>
        </r>
      </text>
    </comment>
    <comment ref="T1" authorId="1" shapeId="0" xr:uid="{00000000-0006-0000-0100-000013000000}">
      <text>
        <r>
          <rPr>
            <b/>
            <sz val="9"/>
            <color indexed="81"/>
            <rFont val="ＭＳ Ｐゴシック"/>
            <family val="3"/>
            <charset val="128"/>
          </rPr>
          <t>データ数値を入力
記入無の場合はブランク</t>
        </r>
      </text>
    </comment>
    <comment ref="U1" authorId="1" shapeId="0" xr:uid="{00000000-0006-0000-0100-000014000000}">
      <text>
        <r>
          <rPr>
            <b/>
            <sz val="9"/>
            <color indexed="81"/>
            <rFont val="ＭＳ Ｐゴシック"/>
            <family val="3"/>
            <charset val="128"/>
          </rPr>
          <t>データ数値を入力
記入無の場合はブランク</t>
        </r>
      </text>
    </comment>
    <comment ref="V1" authorId="1" shapeId="0" xr:uid="{00000000-0006-0000-0100-000015000000}">
      <text>
        <r>
          <rPr>
            <b/>
            <sz val="9"/>
            <color indexed="81"/>
            <rFont val="ＭＳ Ｐゴシック"/>
            <family val="3"/>
            <charset val="128"/>
          </rPr>
          <t>データ数値を入力
記入無の場合はブランク</t>
        </r>
      </text>
    </comment>
    <comment ref="W1" authorId="1" shapeId="0" xr:uid="{00000000-0006-0000-0100-000016000000}">
      <text>
        <r>
          <rPr>
            <b/>
            <sz val="9"/>
            <color indexed="81"/>
            <rFont val="ＭＳ Ｐゴシック"/>
            <family val="3"/>
            <charset val="128"/>
          </rPr>
          <t>データ数値を入力
記入無の場合はブランク</t>
        </r>
      </text>
    </comment>
    <comment ref="X1" authorId="1" shapeId="0" xr:uid="{00000000-0006-0000-0100-000017000000}">
      <text>
        <r>
          <rPr>
            <b/>
            <sz val="9"/>
            <color indexed="81"/>
            <rFont val="ＭＳ Ｐゴシック"/>
            <family val="3"/>
            <charset val="128"/>
          </rPr>
          <t>データ数値を入力
記入無の場合はブランク</t>
        </r>
      </text>
    </comment>
    <comment ref="Z1" authorId="1" shapeId="0" xr:uid="{00000000-0006-0000-0100-000018000000}">
      <text>
        <r>
          <rPr>
            <b/>
            <sz val="9"/>
            <color indexed="81"/>
            <rFont val="ＭＳ Ｐゴシック"/>
            <family val="3"/>
            <charset val="128"/>
          </rPr>
          <t>データ数値を入力
記入無の場合はブランク</t>
        </r>
      </text>
    </comment>
    <comment ref="AA1" authorId="1" shapeId="0" xr:uid="{00000000-0006-0000-0100-000019000000}">
      <text>
        <r>
          <rPr>
            <b/>
            <sz val="9"/>
            <color indexed="81"/>
            <rFont val="ＭＳ Ｐゴシック"/>
            <family val="3"/>
            <charset val="128"/>
          </rPr>
          <t>データ数値を入力
記入無の場合はブランク</t>
        </r>
      </text>
    </comment>
    <comment ref="AB1" authorId="1" shapeId="0" xr:uid="{00000000-0006-0000-0100-00001A000000}">
      <text>
        <r>
          <rPr>
            <b/>
            <sz val="9"/>
            <color indexed="81"/>
            <rFont val="ＭＳ Ｐゴシック"/>
            <family val="3"/>
            <charset val="128"/>
          </rPr>
          <t>データ数値を入力
記入無の場合はブランク</t>
        </r>
      </text>
    </comment>
    <comment ref="AC1" authorId="1" shapeId="0" xr:uid="{00000000-0006-0000-0100-00001B000000}">
      <text>
        <r>
          <rPr>
            <b/>
            <sz val="9"/>
            <color indexed="81"/>
            <rFont val="ＭＳ Ｐゴシック"/>
            <family val="3"/>
            <charset val="128"/>
          </rPr>
          <t>データ数値を入力
記入無の場合はブランク</t>
        </r>
      </text>
    </comment>
    <comment ref="AD1" authorId="1" shapeId="0" xr:uid="{00000000-0006-0000-0100-00001C000000}">
      <text>
        <r>
          <rPr>
            <b/>
            <sz val="9"/>
            <color indexed="81"/>
            <rFont val="ＭＳ Ｐゴシック"/>
            <family val="3"/>
            <charset val="128"/>
          </rPr>
          <t>データ数値を入力
記入無の場合はブランク</t>
        </r>
      </text>
    </comment>
    <comment ref="AF1" authorId="1" shapeId="0" xr:uid="{00000000-0006-0000-0100-00001D000000}">
      <text>
        <r>
          <rPr>
            <b/>
            <sz val="9"/>
            <color indexed="81"/>
            <rFont val="ＭＳ Ｐゴシック"/>
            <family val="3"/>
            <charset val="128"/>
          </rPr>
          <t>データ数値を入力
記入無の場合はブランク</t>
        </r>
      </text>
    </comment>
    <comment ref="AG1" authorId="1" shapeId="0" xr:uid="{00000000-0006-0000-0100-00001E000000}">
      <text>
        <r>
          <rPr>
            <b/>
            <sz val="9"/>
            <color indexed="81"/>
            <rFont val="ＭＳ Ｐゴシック"/>
            <family val="3"/>
            <charset val="128"/>
          </rPr>
          <t>データ数値を入力
記入無の場合はブランク</t>
        </r>
      </text>
    </comment>
    <comment ref="AH1" authorId="1" shapeId="0" xr:uid="{00000000-0006-0000-0100-00001F000000}">
      <text>
        <r>
          <rPr>
            <b/>
            <sz val="9"/>
            <color indexed="81"/>
            <rFont val="ＭＳ Ｐゴシック"/>
            <family val="3"/>
            <charset val="128"/>
          </rPr>
          <t>データ数値を入力
記入無の場合はブランク</t>
        </r>
      </text>
    </comment>
    <comment ref="AI1" authorId="1" shapeId="0" xr:uid="{00000000-0006-0000-0100-000020000000}">
      <text>
        <r>
          <rPr>
            <b/>
            <sz val="9"/>
            <color indexed="81"/>
            <rFont val="ＭＳ Ｐゴシック"/>
            <family val="3"/>
            <charset val="128"/>
          </rPr>
          <t>データ数値を入力
記入無の場合はブランク</t>
        </r>
      </text>
    </comment>
    <comment ref="AJ1" authorId="1" shapeId="0" xr:uid="{00000000-0006-0000-0100-000021000000}">
      <text>
        <r>
          <rPr>
            <b/>
            <sz val="9"/>
            <color indexed="81"/>
            <rFont val="ＭＳ Ｐゴシック"/>
            <family val="3"/>
            <charset val="128"/>
          </rPr>
          <t>データ数値を入力
記入無の場合はブランク</t>
        </r>
      </text>
    </comment>
    <comment ref="AL1" authorId="0" shapeId="0" xr:uid="{00000000-0006-0000-0100-000022000000}">
      <text>
        <r>
          <rPr>
            <b/>
            <sz val="9"/>
            <color indexed="81"/>
            <rFont val="ＭＳ Ｐゴシック"/>
            <family val="3"/>
            <charset val="128"/>
          </rPr>
          <t xml:space="preserve">１：有
２：無
99：記入無
</t>
        </r>
      </text>
    </comment>
    <comment ref="AM1" authorId="0" shapeId="0" xr:uid="{00000000-0006-0000-0100-000023000000}">
      <text>
        <r>
          <rPr>
            <b/>
            <sz val="9"/>
            <color indexed="81"/>
            <rFont val="ＭＳ Ｐゴシック"/>
            <family val="3"/>
            <charset val="128"/>
          </rPr>
          <t xml:space="preserve">１：有
２：無
99：記入無
</t>
        </r>
      </text>
    </comment>
    <comment ref="AN1" authorId="0" shapeId="0" xr:uid="{00000000-0006-0000-0100-000024000000}">
      <text>
        <r>
          <rPr>
            <b/>
            <sz val="9"/>
            <color indexed="81"/>
            <rFont val="ＭＳ Ｐゴシック"/>
            <family val="3"/>
            <charset val="128"/>
          </rPr>
          <t xml:space="preserve">１：有
２：無
99：記入無
</t>
        </r>
      </text>
    </comment>
    <comment ref="AO1" authorId="0" shapeId="0" xr:uid="{00000000-0006-0000-0100-000025000000}">
      <text>
        <r>
          <rPr>
            <b/>
            <sz val="9"/>
            <color indexed="81"/>
            <rFont val="ＭＳ Ｐゴシック"/>
            <family val="3"/>
            <charset val="128"/>
          </rPr>
          <t xml:space="preserve">１：有
２：無
99：記入無
</t>
        </r>
      </text>
    </comment>
    <comment ref="AP1" authorId="0" shapeId="0" xr:uid="{00000000-0006-0000-0100-000026000000}">
      <text>
        <r>
          <rPr>
            <b/>
            <sz val="9"/>
            <color indexed="81"/>
            <rFont val="ＭＳ Ｐゴシック"/>
            <family val="3"/>
            <charset val="128"/>
          </rPr>
          <t xml:space="preserve">１：有
２：無
99：記入無
</t>
        </r>
      </text>
    </comment>
    <comment ref="AQ1" authorId="0" shapeId="0" xr:uid="{00000000-0006-0000-0100-000027000000}">
      <text>
        <r>
          <rPr>
            <b/>
            <sz val="9"/>
            <color indexed="81"/>
            <rFont val="ＭＳ Ｐゴシック"/>
            <family val="3"/>
            <charset val="128"/>
          </rPr>
          <t xml:space="preserve">１：有
２：無
99：記入無
</t>
        </r>
      </text>
    </comment>
    <comment ref="AR1" authorId="0" shapeId="0" xr:uid="{00000000-0006-0000-0100-000028000000}">
      <text>
        <r>
          <rPr>
            <b/>
            <sz val="9"/>
            <color indexed="81"/>
            <rFont val="ＭＳ Ｐゴシック"/>
            <family val="3"/>
            <charset val="128"/>
          </rPr>
          <t xml:space="preserve">１：有
２：無
99：記入無
</t>
        </r>
      </text>
    </comment>
    <comment ref="AS1" authorId="0" shapeId="0" xr:uid="{00000000-0006-0000-0100-000029000000}">
      <text>
        <r>
          <rPr>
            <b/>
            <sz val="9"/>
            <color indexed="81"/>
            <rFont val="ＭＳ Ｐゴシック"/>
            <family val="3"/>
            <charset val="128"/>
          </rPr>
          <t xml:space="preserve">１：有
２：無
99：記入無
</t>
        </r>
      </text>
    </comment>
    <comment ref="AT1" authorId="0" shapeId="0" xr:uid="{00000000-0006-0000-0100-00002A000000}">
      <text>
        <r>
          <rPr>
            <b/>
            <sz val="9"/>
            <color indexed="81"/>
            <rFont val="ＭＳ Ｐゴシック"/>
            <family val="3"/>
            <charset val="128"/>
          </rPr>
          <t xml:space="preserve">１：有
２：無
99：記入無
</t>
        </r>
      </text>
    </comment>
    <comment ref="AU1" authorId="0" shapeId="0" xr:uid="{00000000-0006-0000-0100-00002B000000}">
      <text>
        <r>
          <rPr>
            <b/>
            <sz val="9"/>
            <color indexed="81"/>
            <rFont val="ＭＳ Ｐゴシック"/>
            <family val="3"/>
            <charset val="128"/>
          </rPr>
          <t xml:space="preserve">１：有
２：無
99：記入無
</t>
        </r>
      </text>
    </comment>
    <comment ref="AV1" authorId="1" shapeId="0" xr:uid="{00000000-0006-0000-0100-00002C000000}">
      <text>
        <r>
          <rPr>
            <b/>
            <sz val="9"/>
            <color indexed="81"/>
            <rFont val="ＭＳ Ｐゴシック"/>
            <family val="3"/>
            <charset val="128"/>
          </rPr>
          <t>その他に記載されている内容を入力のこと</t>
        </r>
      </text>
    </comment>
    <comment ref="AW1" authorId="1" shapeId="0" xr:uid="{00000000-0006-0000-0100-00002D000000}">
      <text>
        <r>
          <rPr>
            <b/>
            <sz val="9"/>
            <color indexed="81"/>
            <rFont val="ＭＳ Ｐゴシック"/>
            <family val="3"/>
            <charset val="128"/>
          </rPr>
          <t>毎日にﾁｪｯｸあり→１を入力</t>
        </r>
        <r>
          <rPr>
            <sz val="9"/>
            <color indexed="81"/>
            <rFont val="ＭＳ Ｐゴシック"/>
            <family val="3"/>
            <charset val="128"/>
          </rPr>
          <t xml:space="preserve">
</t>
        </r>
        <r>
          <rPr>
            <b/>
            <sz val="9"/>
            <color indexed="81"/>
            <rFont val="ＭＳ Ｐゴシック"/>
            <family val="3"/>
            <charset val="128"/>
          </rPr>
          <t>該当無(無回答）は99を入力</t>
        </r>
        <r>
          <rPr>
            <sz val="9"/>
            <color indexed="81"/>
            <rFont val="ＭＳ Ｐゴシック"/>
            <family val="3"/>
            <charset val="128"/>
          </rPr>
          <t xml:space="preserve">
</t>
        </r>
      </text>
    </comment>
    <comment ref="AX1" authorId="1" shapeId="0" xr:uid="{00000000-0006-0000-0100-00002E000000}">
      <text>
        <r>
          <rPr>
            <b/>
            <sz val="9"/>
            <color indexed="81"/>
            <rFont val="ＭＳ Ｐゴシック"/>
            <family val="3"/>
            <charset val="128"/>
          </rPr>
          <t>月単位にチェック有：１(回数は入力不要）
該当無(無回答）は99を入力</t>
        </r>
      </text>
    </comment>
    <comment ref="AY1" authorId="1" shapeId="0" xr:uid="{00000000-0006-0000-0100-00002F000000}">
      <text>
        <r>
          <rPr>
            <b/>
            <sz val="9"/>
            <color indexed="81"/>
            <rFont val="ＭＳ Ｐゴシック"/>
            <family val="3"/>
            <charset val="128"/>
          </rPr>
          <t>年単位でチェック有：１（回数は入力不要）
該当無(無回答）は99を入力</t>
        </r>
        <r>
          <rPr>
            <sz val="9"/>
            <color indexed="81"/>
            <rFont val="ＭＳ Ｐゴシック"/>
            <family val="3"/>
            <charset val="128"/>
          </rPr>
          <t xml:space="preserve">
</t>
        </r>
      </text>
    </comment>
    <comment ref="AZ1" authorId="1" shapeId="0" xr:uid="{00000000-0006-0000-0100-000030000000}">
      <text>
        <r>
          <rPr>
            <b/>
            <sz val="9"/>
            <color indexed="81"/>
            <rFont val="ＭＳ Ｐゴシック"/>
            <family val="3"/>
            <charset val="128"/>
          </rPr>
          <t>実施回数を数値を入力
実施していない：０、
記入無：ブランク</t>
        </r>
        <r>
          <rPr>
            <sz val="9"/>
            <color indexed="81"/>
            <rFont val="ＭＳ Ｐゴシック"/>
            <family val="3"/>
            <charset val="128"/>
          </rPr>
          <t xml:space="preserve">
</t>
        </r>
      </text>
    </comment>
    <comment ref="BA1" authorId="1" shapeId="0" xr:uid="{00000000-0006-0000-0100-000031000000}">
      <text>
        <r>
          <rPr>
            <b/>
            <sz val="9"/>
            <color indexed="81"/>
            <rFont val="ＭＳ Ｐゴシック"/>
            <family val="3"/>
            <charset val="128"/>
          </rPr>
          <t>実施回数を数値を入力
実施していない、
記入無はブランク</t>
        </r>
        <r>
          <rPr>
            <sz val="9"/>
            <color indexed="81"/>
            <rFont val="ＭＳ Ｐゴシック"/>
            <family val="3"/>
            <charset val="128"/>
          </rPr>
          <t xml:space="preserve">
</t>
        </r>
      </text>
    </comment>
    <comment ref="BB1" authorId="1" shapeId="0" xr:uid="{00000000-0006-0000-0100-000032000000}">
      <text>
        <r>
          <rPr>
            <sz val="9"/>
            <color indexed="81"/>
            <rFont val="ＭＳ Ｐゴシック"/>
            <family val="3"/>
            <charset val="128"/>
          </rPr>
          <t xml:space="preserve">その他に記載されている内容を入力のこと
</t>
        </r>
      </text>
    </comment>
    <comment ref="BC1" authorId="1" shapeId="0" xr:uid="{00000000-0006-0000-0100-000033000000}">
      <text>
        <r>
          <rPr>
            <sz val="9"/>
            <color indexed="81"/>
            <rFont val="ＭＳ Ｐゴシック"/>
            <family val="3"/>
            <charset val="128"/>
          </rPr>
          <t xml:space="preserve">有の場合は開催頻度（数値）を入力
無の場合は０を入力
どちらにﾁｪｯｸがない場合はブランク
</t>
        </r>
      </text>
    </comment>
    <comment ref="BD1" authorId="1" shapeId="0" xr:uid="{00000000-0006-0000-0100-000034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E1" authorId="1" shapeId="0" xr:uid="{00000000-0006-0000-0100-000035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F1" authorId="1" shapeId="0" xr:uid="{00000000-0006-0000-0100-000036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G1" authorId="1" shapeId="0" xr:uid="{00000000-0006-0000-0100-000037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H1" authorId="1" shapeId="0" xr:uid="{00000000-0006-0000-0100-000038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I1" authorId="1" shapeId="0" xr:uid="{00000000-0006-0000-0100-000039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J1" authorId="1" shapeId="0" xr:uid="{00000000-0006-0000-0100-00003A000000}">
      <text>
        <r>
          <rPr>
            <b/>
            <sz val="9"/>
            <color indexed="81"/>
            <rFont val="ＭＳ Ｐゴシック"/>
            <family val="3"/>
            <charset val="128"/>
          </rPr>
          <t>１：有
２：無
99：記入無</t>
        </r>
        <r>
          <rPr>
            <sz val="9"/>
            <color indexed="81"/>
            <rFont val="ＭＳ Ｐゴシック"/>
            <family val="3"/>
            <charset val="128"/>
          </rPr>
          <t xml:space="preserve">
</t>
        </r>
      </text>
    </comment>
    <comment ref="BK1" authorId="1" shapeId="0" xr:uid="{00000000-0006-0000-0100-00003B000000}">
      <text>
        <r>
          <rPr>
            <b/>
            <sz val="9"/>
            <color indexed="81"/>
            <rFont val="ＭＳ Ｐゴシック"/>
            <family val="3"/>
            <charset val="128"/>
          </rPr>
          <t>１：有
２：無
99：記入無</t>
        </r>
        <r>
          <rPr>
            <sz val="9"/>
            <color indexed="81"/>
            <rFont val="ＭＳ Ｐゴシック"/>
            <family val="3"/>
            <charset val="128"/>
          </rPr>
          <t xml:space="preserve">
</t>
        </r>
      </text>
    </comment>
    <comment ref="BL1" authorId="1" shapeId="0" xr:uid="{00000000-0006-0000-0100-00003C000000}">
      <text>
        <r>
          <rPr>
            <b/>
            <sz val="9"/>
            <color indexed="81"/>
            <rFont val="ＭＳ Ｐゴシック"/>
            <family val="3"/>
            <charset val="128"/>
          </rPr>
          <t>１：有
２：無
99：記入無</t>
        </r>
        <r>
          <rPr>
            <sz val="9"/>
            <color indexed="81"/>
            <rFont val="ＭＳ Ｐゴシック"/>
            <family val="3"/>
            <charset val="128"/>
          </rPr>
          <t xml:space="preserve">
</t>
        </r>
      </text>
    </comment>
    <comment ref="BM1" authorId="1" shapeId="0" xr:uid="{00000000-0006-0000-0100-00003D000000}">
      <text>
        <r>
          <rPr>
            <b/>
            <sz val="9"/>
            <color indexed="81"/>
            <rFont val="ＭＳ Ｐゴシック"/>
            <family val="3"/>
            <charset val="128"/>
          </rPr>
          <t>１：有
２：無
99：記入無</t>
        </r>
        <r>
          <rPr>
            <sz val="9"/>
            <color indexed="81"/>
            <rFont val="ＭＳ Ｐゴシック"/>
            <family val="3"/>
            <charset val="128"/>
          </rPr>
          <t xml:space="preserve">
</t>
        </r>
      </text>
    </comment>
    <comment ref="BN1" authorId="1" shapeId="0" xr:uid="{00000000-0006-0000-0100-00003E000000}">
      <text>
        <r>
          <rPr>
            <b/>
            <sz val="9"/>
            <color indexed="81"/>
            <rFont val="ＭＳ Ｐゴシック"/>
            <family val="3"/>
            <charset val="128"/>
          </rPr>
          <t>１：有
２：無
99：記入無</t>
        </r>
        <r>
          <rPr>
            <sz val="9"/>
            <color indexed="81"/>
            <rFont val="ＭＳ Ｐゴシック"/>
            <family val="3"/>
            <charset val="128"/>
          </rPr>
          <t xml:space="preserve">
</t>
        </r>
      </text>
    </comment>
    <comment ref="BO1" authorId="1" shapeId="0" xr:uid="{00000000-0006-0000-0100-00003F000000}">
      <text>
        <r>
          <rPr>
            <b/>
            <sz val="9"/>
            <color indexed="81"/>
            <rFont val="ＭＳ Ｐゴシック"/>
            <family val="3"/>
            <charset val="128"/>
          </rPr>
          <t>１：有
２：無
99：記入無</t>
        </r>
        <r>
          <rPr>
            <sz val="9"/>
            <color indexed="81"/>
            <rFont val="ＭＳ Ｐゴシック"/>
            <family val="3"/>
            <charset val="128"/>
          </rPr>
          <t xml:space="preserve">
</t>
        </r>
      </text>
    </comment>
    <comment ref="BP1" authorId="1" shapeId="0" xr:uid="{00000000-0006-0000-0100-000040000000}">
      <text>
        <r>
          <rPr>
            <b/>
            <sz val="9"/>
            <color indexed="81"/>
            <rFont val="ＭＳ Ｐゴシック"/>
            <family val="3"/>
            <charset val="128"/>
          </rPr>
          <t>１：有
２：無
99：記入無</t>
        </r>
      </text>
    </comment>
    <comment ref="BQ1" authorId="1" shapeId="0" xr:uid="{00000000-0006-0000-0100-000041000000}">
      <text>
        <r>
          <rPr>
            <b/>
            <sz val="9"/>
            <color indexed="81"/>
            <rFont val="ＭＳ Ｐゴシック"/>
            <family val="3"/>
            <charset val="128"/>
          </rPr>
          <t>１：全員
２：一部
99：記入無</t>
        </r>
        <r>
          <rPr>
            <sz val="9"/>
            <color indexed="81"/>
            <rFont val="ＭＳ Ｐゴシック"/>
            <family val="3"/>
            <charset val="128"/>
          </rPr>
          <t xml:space="preserve">
</t>
        </r>
      </text>
    </comment>
    <comment ref="BR1" authorId="1" shapeId="0" xr:uid="{00000000-0006-0000-0100-000042000000}">
      <text>
        <r>
          <rPr>
            <b/>
            <sz val="9"/>
            <color indexed="81"/>
            <rFont val="ＭＳ Ｐゴシック"/>
            <family val="3"/>
            <charset val="128"/>
          </rPr>
          <t xml:space="preserve">病院のみ回答項目
１：有
２：無
99：記入無
病院以外の施設はすべて99を入力
</t>
        </r>
      </text>
    </comment>
    <comment ref="BS1" authorId="1" shapeId="0" xr:uid="{00000000-0006-0000-0100-000043000000}">
      <text>
        <r>
          <rPr>
            <b/>
            <sz val="9"/>
            <color indexed="81"/>
            <rFont val="ＭＳ Ｐゴシック"/>
            <family val="3"/>
            <charset val="128"/>
          </rPr>
          <t xml:space="preserve">データ数値を入力
記入無はブランク
</t>
        </r>
      </text>
    </comment>
    <comment ref="BT1" authorId="1" shapeId="0" xr:uid="{00000000-0006-0000-0100-000044000000}">
      <text>
        <r>
          <rPr>
            <b/>
            <sz val="9"/>
            <color indexed="81"/>
            <rFont val="ＭＳ Ｐゴシック"/>
            <family val="3"/>
            <charset val="128"/>
          </rPr>
          <t>個別に作成にﾁｪｯｸ有の場合は１を入力
作成していない：２
ﾁｪｯｸ無しはブランク</t>
        </r>
      </text>
    </comment>
    <comment ref="BU1" authorId="1" shapeId="0" xr:uid="{00000000-0006-0000-0100-000045000000}">
      <text>
        <r>
          <rPr>
            <b/>
            <sz val="9"/>
            <color indexed="81"/>
            <rFont val="ＭＳ Ｐゴシック"/>
            <family val="3"/>
            <charset val="128"/>
          </rPr>
          <t>１：毎月設定</t>
        </r>
        <r>
          <rPr>
            <sz val="9"/>
            <color indexed="81"/>
            <rFont val="ＭＳ Ｐゴシック"/>
            <family val="3"/>
            <charset val="128"/>
          </rPr>
          <t xml:space="preserve">
</t>
        </r>
        <r>
          <rPr>
            <b/>
            <sz val="9"/>
            <color indexed="81"/>
            <rFont val="ＭＳ Ｐゴシック"/>
            <family val="3"/>
            <charset val="128"/>
          </rPr>
          <t>２：３か月に１回設定
３：その他
99：記入無</t>
        </r>
        <r>
          <rPr>
            <sz val="9"/>
            <color indexed="81"/>
            <rFont val="ＭＳ Ｐゴシック"/>
            <family val="3"/>
            <charset val="128"/>
          </rPr>
          <t xml:space="preserve">
</t>
        </r>
      </text>
    </comment>
    <comment ref="BV1" authorId="1" shapeId="0" xr:uid="{00000000-0006-0000-0100-000046000000}">
      <text>
        <r>
          <rPr>
            <sz val="9"/>
            <color indexed="81"/>
            <rFont val="ＭＳ Ｐゴシック"/>
            <family val="3"/>
            <charset val="128"/>
          </rPr>
          <t xml:space="preserve">その他の記載内容を入力
</t>
        </r>
      </text>
    </comment>
    <comment ref="BW1" authorId="1" shapeId="0" xr:uid="{00000000-0006-0000-0100-000047000000}">
      <text>
        <r>
          <rPr>
            <b/>
            <sz val="9"/>
            <color indexed="81"/>
            <rFont val="ＭＳ Ｐゴシック"/>
            <family val="3"/>
            <charset val="128"/>
          </rPr>
          <t>１：一般食
２：その他
３：両方にﾁｪｯｸがある場合
99：記入無</t>
        </r>
        <r>
          <rPr>
            <sz val="9"/>
            <color indexed="81"/>
            <rFont val="ＭＳ Ｐゴシック"/>
            <family val="3"/>
            <charset val="128"/>
          </rPr>
          <t xml:space="preserve">
</t>
        </r>
      </text>
    </comment>
    <comment ref="BX1" authorId="1" shapeId="0" xr:uid="{00000000-0006-0000-0100-00004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Y1" authorId="1" shapeId="0" xr:uid="{00000000-0006-0000-0100-00004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Z1" authorId="1" shapeId="0" xr:uid="{00000000-0006-0000-0100-00004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A1" authorId="1" shapeId="0" xr:uid="{00000000-0006-0000-0100-00004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B1" authorId="1" shapeId="0" xr:uid="{00000000-0006-0000-0100-00004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C1" authorId="1" shapeId="0" xr:uid="{00000000-0006-0000-0100-00004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D1" authorId="1" shapeId="0" xr:uid="{00000000-0006-0000-0100-00004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E1" authorId="1" shapeId="0" xr:uid="{00000000-0006-0000-0100-00004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F1" authorId="1" shapeId="0" xr:uid="{00000000-0006-0000-0100-00005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G1" authorId="1" shapeId="0" xr:uid="{00000000-0006-0000-0100-00005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H1" authorId="1" shapeId="0" xr:uid="{00000000-0006-0000-0100-00005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I1" authorId="1" shapeId="0" xr:uid="{00000000-0006-0000-0100-00005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J1" authorId="1" shapeId="0" xr:uid="{00000000-0006-0000-0100-000054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K1" authorId="1" shapeId="0" xr:uid="{00000000-0006-0000-0100-000055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L1" authorId="1" shapeId="0" xr:uid="{00000000-0006-0000-0100-000056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M1" authorId="1" shapeId="0" xr:uid="{00000000-0006-0000-0100-000057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N1" authorId="1" shapeId="0" xr:uid="{00000000-0006-0000-0100-00005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O1" authorId="1" shapeId="0" xr:uid="{00000000-0006-0000-0100-00005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P1" authorId="1" shapeId="0" xr:uid="{00000000-0006-0000-0100-00005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Q1" authorId="1" shapeId="0" xr:uid="{00000000-0006-0000-0100-00005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R1" authorId="1" shapeId="0" xr:uid="{00000000-0006-0000-0100-00005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S1" authorId="1" shapeId="0" xr:uid="{00000000-0006-0000-0100-00005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T1" authorId="1" shapeId="0" xr:uid="{00000000-0006-0000-0100-00005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U1" authorId="1" shapeId="0" xr:uid="{00000000-0006-0000-0100-00005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V1" authorId="1" shapeId="0" xr:uid="{00000000-0006-0000-0100-00006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W1" authorId="1" shapeId="0" xr:uid="{00000000-0006-0000-0100-00006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X1" authorId="1" shapeId="0" xr:uid="{00000000-0006-0000-0100-00006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Y1" authorId="1" shapeId="0" xr:uid="{00000000-0006-0000-0100-00006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Z1" authorId="1" shapeId="0" xr:uid="{00000000-0006-0000-0100-000064000000}">
      <text>
        <r>
          <rPr>
            <b/>
            <sz val="9"/>
            <color indexed="81"/>
            <rFont val="ＭＳ Ｐゴシック"/>
            <family val="3"/>
            <charset val="128"/>
          </rPr>
          <t>１：毎月
２：報告月のみ
３：実施していない
99：記入無</t>
        </r>
        <r>
          <rPr>
            <sz val="9"/>
            <color indexed="81"/>
            <rFont val="ＭＳ Ｐゴシック"/>
            <family val="3"/>
            <charset val="128"/>
          </rPr>
          <t xml:space="preserve">
</t>
        </r>
      </text>
    </comment>
    <comment ref="DA1" authorId="1" shapeId="0" xr:uid="{00000000-0006-0000-0100-000065000000}">
      <text>
        <r>
          <rPr>
            <b/>
            <sz val="9"/>
            <color indexed="81"/>
            <rFont val="ＭＳ Ｐゴシック"/>
            <family val="3"/>
            <charset val="128"/>
          </rPr>
          <t>１：有
２：無
99：記入無</t>
        </r>
      </text>
    </comment>
    <comment ref="DB1" authorId="1" shapeId="0" xr:uid="{00000000-0006-0000-0100-000066000000}">
      <text>
        <r>
          <rPr>
            <b/>
            <sz val="9"/>
            <color indexed="81"/>
            <rFont val="ＭＳ Ｐゴシック"/>
            <family val="3"/>
            <charset val="128"/>
          </rPr>
          <t>１：チェック有
99：該当無</t>
        </r>
      </text>
    </comment>
    <comment ref="DC1" authorId="1" shapeId="0" xr:uid="{00000000-0006-0000-0100-000067000000}">
      <text>
        <r>
          <rPr>
            <b/>
            <sz val="9"/>
            <color indexed="81"/>
            <rFont val="ＭＳ Ｐゴシック"/>
            <family val="3"/>
            <charset val="128"/>
          </rPr>
          <t>１：チェック有
99：該当無</t>
        </r>
      </text>
    </comment>
    <comment ref="DD1" authorId="1" shapeId="0" xr:uid="{00000000-0006-0000-0100-000068000000}">
      <text>
        <r>
          <rPr>
            <b/>
            <sz val="9"/>
            <color indexed="81"/>
            <rFont val="ＭＳ Ｐゴシック"/>
            <family val="3"/>
            <charset val="128"/>
          </rPr>
          <t>１：チェック有
99：該当無</t>
        </r>
      </text>
    </comment>
    <comment ref="DE1" authorId="1" shapeId="0" xr:uid="{00000000-0006-0000-0100-000069000000}">
      <text>
        <r>
          <rPr>
            <b/>
            <sz val="9"/>
            <color indexed="81"/>
            <rFont val="ＭＳ Ｐゴシック"/>
            <family val="3"/>
            <charset val="128"/>
          </rPr>
          <t>１：チェック有
99：該当無</t>
        </r>
      </text>
    </comment>
    <comment ref="DF1" authorId="1" shapeId="0" xr:uid="{00000000-0006-0000-0100-00006A000000}">
      <text>
        <r>
          <rPr>
            <b/>
            <sz val="9"/>
            <color indexed="81"/>
            <rFont val="ＭＳ Ｐゴシック"/>
            <family val="3"/>
            <charset val="128"/>
          </rPr>
          <t>１：チェック有
99：該当無</t>
        </r>
      </text>
    </comment>
    <comment ref="DG1" authorId="1" shapeId="0" xr:uid="{00000000-0006-0000-0100-00006B000000}">
      <text>
        <r>
          <rPr>
            <b/>
            <sz val="9"/>
            <color indexed="81"/>
            <rFont val="ＭＳ Ｐゴシック"/>
            <family val="3"/>
            <charset val="128"/>
          </rPr>
          <t>１：チェック有
99：該当無</t>
        </r>
      </text>
    </comment>
    <comment ref="DH1" authorId="1" shapeId="0" xr:uid="{00000000-0006-0000-0100-00006C000000}">
      <text>
        <r>
          <rPr>
            <b/>
            <sz val="9"/>
            <color indexed="81"/>
            <rFont val="ＭＳ Ｐゴシック"/>
            <family val="3"/>
            <charset val="128"/>
          </rPr>
          <t>１：チェック有
99：該当無</t>
        </r>
      </text>
    </comment>
    <comment ref="DI1" authorId="1" shapeId="0" xr:uid="{00000000-0006-0000-0100-00006D000000}">
      <text>
        <r>
          <rPr>
            <sz val="9"/>
            <color indexed="81"/>
            <rFont val="ＭＳ Ｐゴシック"/>
            <family val="3"/>
            <charset val="128"/>
          </rPr>
          <t xml:space="preserve">その他の記載内容を入力
</t>
        </r>
      </text>
    </comment>
    <comment ref="DJ1" authorId="1" shapeId="0" xr:uid="{00000000-0006-0000-0100-00006E000000}">
      <text>
        <r>
          <rPr>
            <b/>
            <sz val="9"/>
            <color indexed="81"/>
            <rFont val="ＭＳ Ｐゴシック"/>
            <family val="3"/>
            <charset val="128"/>
          </rPr>
          <t>１：チェック有
99：該当無</t>
        </r>
      </text>
    </comment>
    <comment ref="DK1" authorId="1" shapeId="0" xr:uid="{00000000-0006-0000-0100-00006F000000}">
      <text>
        <r>
          <rPr>
            <b/>
            <sz val="9"/>
            <color indexed="81"/>
            <rFont val="ＭＳ Ｐゴシック"/>
            <family val="3"/>
            <charset val="128"/>
          </rPr>
          <t>１：チェック有
99：該当無</t>
        </r>
      </text>
    </comment>
    <comment ref="DL1" authorId="1" shapeId="0" xr:uid="{00000000-0006-0000-0100-000070000000}">
      <text>
        <r>
          <rPr>
            <b/>
            <sz val="9"/>
            <color indexed="81"/>
            <rFont val="ＭＳ Ｐゴシック"/>
            <family val="3"/>
            <charset val="128"/>
          </rPr>
          <t>１：チェック有
99：該当無</t>
        </r>
      </text>
    </comment>
    <comment ref="DM1" authorId="1" shapeId="0" xr:uid="{00000000-0006-0000-0100-000071000000}">
      <text>
        <r>
          <rPr>
            <b/>
            <sz val="9"/>
            <color indexed="81"/>
            <rFont val="ＭＳ Ｐゴシック"/>
            <family val="3"/>
            <charset val="128"/>
          </rPr>
          <t>１：チェック有
99：該当無</t>
        </r>
      </text>
    </comment>
    <comment ref="DN1" authorId="1" shapeId="0" xr:uid="{00000000-0006-0000-0100-000072000000}">
      <text>
        <r>
          <rPr>
            <b/>
            <sz val="9"/>
            <color indexed="81"/>
            <rFont val="ＭＳ Ｐゴシック"/>
            <family val="3"/>
            <charset val="128"/>
          </rPr>
          <t>１：チェック有
99：該当無</t>
        </r>
      </text>
    </comment>
    <comment ref="DO1" authorId="1" shapeId="0" xr:uid="{00000000-0006-0000-0100-000073000000}">
      <text>
        <r>
          <rPr>
            <b/>
            <sz val="9"/>
            <color indexed="81"/>
            <rFont val="ＭＳ Ｐゴシック"/>
            <family val="3"/>
            <charset val="128"/>
          </rPr>
          <t>１：チェック有
99：該当無</t>
        </r>
      </text>
    </comment>
    <comment ref="DP1" authorId="1" shapeId="0" xr:uid="{00000000-0006-0000-0100-000074000000}">
      <text>
        <r>
          <rPr>
            <b/>
            <sz val="9"/>
            <color indexed="81"/>
            <rFont val="ＭＳ Ｐゴシック"/>
            <family val="3"/>
            <charset val="128"/>
          </rPr>
          <t>１：チェック有
99：該当無</t>
        </r>
      </text>
    </comment>
    <comment ref="DQ1" authorId="1" shapeId="0" xr:uid="{00000000-0006-0000-0100-000075000000}">
      <text>
        <r>
          <rPr>
            <b/>
            <sz val="9"/>
            <color indexed="81"/>
            <rFont val="ＭＳ Ｐゴシック"/>
            <family val="3"/>
            <charset val="128"/>
          </rPr>
          <t>１：チェック有
99：該当無</t>
        </r>
      </text>
    </comment>
    <comment ref="DR1" authorId="1" shapeId="0" xr:uid="{00000000-0006-0000-0100-000076000000}">
      <text>
        <r>
          <rPr>
            <sz val="9"/>
            <color indexed="81"/>
            <rFont val="ＭＳ Ｐゴシック"/>
            <family val="3"/>
            <charset val="128"/>
          </rPr>
          <t xml:space="preserve">その他の記載内容を入力
</t>
        </r>
      </text>
    </comment>
    <comment ref="DS1" authorId="1" shapeId="0" xr:uid="{00000000-0006-0000-0100-000077000000}">
      <text>
        <r>
          <rPr>
            <b/>
            <sz val="9"/>
            <color indexed="81"/>
            <rFont val="ＭＳ Ｐゴシック"/>
            <family val="3"/>
            <charset val="128"/>
          </rPr>
          <t>１：有
２：無
99：記入無</t>
        </r>
      </text>
    </comment>
    <comment ref="DT1" authorId="1" shapeId="0" xr:uid="{00000000-0006-0000-0100-000078000000}">
      <text>
        <r>
          <rPr>
            <b/>
            <sz val="9"/>
            <color indexed="81"/>
            <rFont val="ＭＳ Ｐゴシック"/>
            <family val="3"/>
            <charset val="128"/>
          </rPr>
          <t>データ数値を入力
該当なしはブランク</t>
        </r>
      </text>
    </comment>
    <comment ref="DU1" authorId="1" shapeId="0" xr:uid="{00000000-0006-0000-0100-000079000000}">
      <text>
        <r>
          <rPr>
            <b/>
            <sz val="9"/>
            <color indexed="81"/>
            <rFont val="ＭＳ Ｐゴシック"/>
            <family val="3"/>
            <charset val="128"/>
          </rPr>
          <t>データ数値を入力
該当無はブランク</t>
        </r>
      </text>
    </comment>
    <comment ref="DV1" authorId="1" shapeId="0" xr:uid="{00000000-0006-0000-0100-00007A000000}">
      <text>
        <r>
          <rPr>
            <b/>
            <sz val="9"/>
            <color indexed="81"/>
            <rFont val="ＭＳ Ｐゴシック"/>
            <family val="3"/>
            <charset val="128"/>
          </rPr>
          <t>データ数値を入力
該当無はブランク</t>
        </r>
      </text>
    </comment>
    <comment ref="DW1" authorId="1" shapeId="0" xr:uid="{00000000-0006-0000-0100-00007B000000}">
      <text>
        <r>
          <rPr>
            <sz val="9"/>
            <color indexed="81"/>
            <rFont val="ＭＳ Ｐゴシック"/>
            <family val="3"/>
            <charset val="128"/>
          </rPr>
          <t xml:space="preserve">その他の記載内容を入力
</t>
        </r>
      </text>
    </comment>
    <comment ref="DX1" authorId="1" shapeId="0" xr:uid="{00000000-0006-0000-0100-00007C000000}">
      <text>
        <r>
          <rPr>
            <b/>
            <sz val="9"/>
            <color indexed="81"/>
            <rFont val="ＭＳ Ｐゴシック"/>
            <family val="3"/>
            <charset val="128"/>
          </rPr>
          <t>データ数値を入力
該当無はブランク</t>
        </r>
      </text>
    </comment>
    <comment ref="DY1" authorId="1" shapeId="0" xr:uid="{00000000-0006-0000-0100-00007D000000}">
      <text>
        <r>
          <rPr>
            <b/>
            <sz val="9"/>
            <color indexed="81"/>
            <rFont val="ＭＳ Ｐゴシック"/>
            <family val="3"/>
            <charset val="128"/>
          </rPr>
          <t>内容を記載</t>
        </r>
      </text>
    </comment>
    <comment ref="DZ1" authorId="1" shapeId="0" xr:uid="{00000000-0006-0000-0100-00007E000000}">
      <text>
        <r>
          <rPr>
            <b/>
            <sz val="9"/>
            <color indexed="81"/>
            <rFont val="ＭＳ Ｐゴシック"/>
            <family val="3"/>
            <charset val="128"/>
          </rPr>
          <t xml:space="preserve">データ数値を入力
該当無はブランク
</t>
        </r>
      </text>
    </comment>
    <comment ref="EA1" authorId="1" shapeId="0" xr:uid="{00000000-0006-0000-0100-00007F000000}">
      <text>
        <r>
          <rPr>
            <b/>
            <sz val="9"/>
            <color indexed="81"/>
            <rFont val="ＭＳ Ｐゴシック"/>
            <family val="3"/>
            <charset val="128"/>
          </rPr>
          <t>データ数値を入力
該当無はブランク</t>
        </r>
      </text>
    </comment>
    <comment ref="EB1" authorId="1" shapeId="0" xr:uid="{00000000-0006-0000-0100-000080000000}">
      <text>
        <r>
          <rPr>
            <b/>
            <sz val="9"/>
            <color indexed="81"/>
            <rFont val="ＭＳ Ｐゴシック"/>
            <family val="3"/>
            <charset val="128"/>
          </rPr>
          <t>内容を記載</t>
        </r>
      </text>
    </comment>
    <comment ref="EC1" authorId="1" shapeId="0" xr:uid="{00000000-0006-0000-0100-000081000000}">
      <text>
        <r>
          <rPr>
            <b/>
            <sz val="9"/>
            <color indexed="81"/>
            <rFont val="ＭＳ Ｐゴシック"/>
            <family val="3"/>
            <charset val="128"/>
          </rPr>
          <t xml:space="preserve">データ数値を入力
該当無はブランク
</t>
        </r>
      </text>
    </comment>
    <comment ref="ED1" authorId="1" shapeId="0" xr:uid="{00000000-0006-0000-0100-000082000000}">
      <text>
        <r>
          <rPr>
            <b/>
            <sz val="9"/>
            <color indexed="81"/>
            <rFont val="ＭＳ Ｐゴシック"/>
            <family val="3"/>
            <charset val="128"/>
          </rPr>
          <t>データ数値を入力
該当無はブランク</t>
        </r>
      </text>
    </comment>
    <comment ref="EE1" authorId="1" shapeId="0" xr:uid="{00000000-0006-0000-0100-000083000000}">
      <text>
        <r>
          <rPr>
            <b/>
            <sz val="9"/>
            <color indexed="81"/>
            <rFont val="ＭＳ Ｐゴシック"/>
            <family val="3"/>
            <charset val="128"/>
          </rPr>
          <t>１：有
２：無
99：記入無</t>
        </r>
        <r>
          <rPr>
            <sz val="9"/>
            <color indexed="81"/>
            <rFont val="ＭＳ Ｐゴシック"/>
            <family val="3"/>
            <charset val="128"/>
          </rPr>
          <t xml:space="preserve">
</t>
        </r>
      </text>
    </comment>
    <comment ref="EF1" authorId="1" shapeId="0" xr:uid="{00000000-0006-0000-0100-000084000000}">
      <text>
        <r>
          <rPr>
            <b/>
            <sz val="9"/>
            <color indexed="81"/>
            <rFont val="ＭＳ Ｐゴシック"/>
            <family val="3"/>
            <charset val="128"/>
          </rPr>
          <t>内容を記載</t>
        </r>
      </text>
    </comment>
    <comment ref="EG1" authorId="1" shapeId="0" xr:uid="{00000000-0006-0000-0100-000085000000}">
      <text>
        <r>
          <rPr>
            <b/>
            <sz val="9"/>
            <color indexed="81"/>
            <rFont val="ＭＳ Ｐゴシック"/>
            <family val="3"/>
            <charset val="128"/>
          </rPr>
          <t>内容を記載</t>
        </r>
      </text>
    </comment>
    <comment ref="EH1" authorId="1" shapeId="0" xr:uid="{00000000-0006-0000-0100-000086000000}">
      <text>
        <r>
          <rPr>
            <b/>
            <sz val="9"/>
            <color indexed="81"/>
            <rFont val="ＭＳ Ｐゴシック"/>
            <family val="3"/>
            <charset val="128"/>
          </rPr>
          <t>内容を記載</t>
        </r>
      </text>
    </comment>
    <comment ref="EI1" authorId="1" shapeId="0" xr:uid="{00000000-0006-0000-0100-000087000000}">
      <text>
        <r>
          <rPr>
            <b/>
            <sz val="9"/>
            <color indexed="81"/>
            <rFont val="ＭＳ Ｐゴシック"/>
            <family val="3"/>
            <charset val="128"/>
          </rPr>
          <t>１：１食
２：１日
99：記入無</t>
        </r>
      </text>
    </comment>
    <comment ref="EJ1" authorId="1" shapeId="0" xr:uid="{00000000-0006-0000-0100-000088000000}">
      <text>
        <r>
          <rPr>
            <b/>
            <sz val="9"/>
            <color indexed="81"/>
            <rFont val="ＭＳ Ｐゴシック"/>
            <family val="3"/>
            <charset val="128"/>
          </rPr>
          <t xml:space="preserve">データ数値を入力
記入無はブランク
</t>
        </r>
      </text>
    </comment>
    <comment ref="EK1" authorId="1" shapeId="0" xr:uid="{00000000-0006-0000-0100-000089000000}">
      <text>
        <r>
          <rPr>
            <b/>
            <sz val="9"/>
            <color indexed="81"/>
            <rFont val="ＭＳ Ｐゴシック"/>
            <family val="3"/>
            <charset val="128"/>
          </rPr>
          <t xml:space="preserve">データ数値を入力
記入無はブランク
</t>
        </r>
      </text>
    </comment>
    <comment ref="EL1" authorId="1" shapeId="0" xr:uid="{00000000-0006-0000-0100-00008A000000}">
      <text>
        <r>
          <rPr>
            <b/>
            <sz val="9"/>
            <color indexed="81"/>
            <rFont val="ＭＳ Ｐゴシック"/>
            <family val="3"/>
            <charset val="128"/>
          </rPr>
          <t>１：１食
２：１日
99：未記入</t>
        </r>
      </text>
    </comment>
    <comment ref="EM1" authorId="1" shapeId="0" xr:uid="{00000000-0006-0000-0100-00008B000000}">
      <text>
        <r>
          <rPr>
            <b/>
            <sz val="9"/>
            <color indexed="81"/>
            <rFont val="ＭＳ Ｐゴシック"/>
            <family val="3"/>
            <charset val="128"/>
          </rPr>
          <t xml:space="preserve">データ数値を入力
記入無はブランク
</t>
        </r>
      </text>
    </comment>
    <comment ref="EN1" authorId="1" shapeId="0" xr:uid="{00000000-0006-0000-0100-00008C000000}">
      <text>
        <r>
          <rPr>
            <b/>
            <sz val="9"/>
            <color indexed="81"/>
            <rFont val="ＭＳ Ｐゴシック"/>
            <family val="3"/>
            <charset val="128"/>
          </rPr>
          <t xml:space="preserve">データ数値を入力
記入無はブランク
</t>
        </r>
      </text>
    </comment>
    <comment ref="EO1" authorId="1" shapeId="0" xr:uid="{00000000-0006-0000-0100-00008D000000}">
      <text>
        <r>
          <rPr>
            <b/>
            <sz val="9"/>
            <color indexed="81"/>
            <rFont val="ＭＳ Ｐゴシック"/>
            <family val="3"/>
            <charset val="128"/>
          </rPr>
          <t>１：有
２：無
記入無の場合は確認して必ずどちらかを入力のこと</t>
        </r>
      </text>
    </comment>
    <comment ref="EP1" authorId="1" shapeId="0" xr:uid="{00000000-0006-0000-0100-00008E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Q1" authorId="1" shapeId="0" xr:uid="{00000000-0006-0000-0100-00008F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R1" authorId="1" shapeId="0" xr:uid="{00000000-0006-0000-0100-000090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S1" authorId="1" shapeId="0" xr:uid="{00000000-0006-0000-0100-000091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T1" authorId="1" shapeId="0" xr:uid="{00000000-0006-0000-0100-000092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U1" authorId="1" shapeId="0" xr:uid="{00000000-0006-0000-0100-000093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V1" authorId="1" shapeId="0" xr:uid="{00000000-0006-0000-0100-000094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W1" authorId="1" shapeId="0" xr:uid="{00000000-0006-0000-0100-000095000000}">
      <text>
        <r>
          <rPr>
            <b/>
            <sz val="9"/>
            <color indexed="81"/>
            <rFont val="ＭＳ Ｐゴシック"/>
            <family val="3"/>
            <charset val="128"/>
          </rPr>
          <t>１：有
２：無
99：記入無</t>
        </r>
      </text>
    </comment>
    <comment ref="EX1" authorId="1" shapeId="0" xr:uid="{00000000-0006-0000-0100-000096000000}">
      <text>
        <r>
          <rPr>
            <b/>
            <sz val="9"/>
            <color indexed="81"/>
            <rFont val="ＭＳ Ｐゴシック"/>
            <family val="3"/>
            <charset val="128"/>
          </rPr>
          <t>１：管理栄養士
２：栄養士
３：調理師
４：その他
99：記入無</t>
        </r>
      </text>
    </comment>
    <comment ref="EY1" authorId="1" shapeId="0" xr:uid="{00000000-0006-0000-0100-000097000000}">
      <text>
        <r>
          <rPr>
            <b/>
            <sz val="9"/>
            <color indexed="81"/>
            <rFont val="ＭＳ Ｐゴシック"/>
            <family val="3"/>
            <charset val="128"/>
          </rPr>
          <t>１：特定給食施設
２：その他の給食施設
記入無の場合は確認して必ず入力のこと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<sst xmlns="http://schemas.openxmlformats.org/spreadsheetml/2006/main" count="542" uniqueCount="447">
  <si>
    <t>栄養管理報告書（病院・介護施設等）</t>
    <phoneticPr fontId="1"/>
  </si>
  <si>
    <t>施 設 名</t>
  </si>
  <si>
    <t>所 在 地</t>
  </si>
  <si>
    <t>管理者名</t>
  </si>
  <si>
    <t>電話番号</t>
  </si>
  <si>
    <r>
      <rPr>
        <sz val="9"/>
        <rFont val="ＭＳ Ｐ明朝"/>
        <family val="1"/>
        <charset val="128"/>
      </rPr>
      <t>一般食</t>
    </r>
  </si>
  <si>
    <r>
      <rPr>
        <sz val="9"/>
        <rFont val="ＭＳ Ｐ明朝"/>
        <family val="1"/>
        <charset val="128"/>
      </rPr>
      <t>その他</t>
    </r>
  </si>
  <si>
    <r>
      <rPr>
        <sz val="9"/>
        <rFont val="ＭＳ Ｐ明朝"/>
        <family val="1"/>
        <charset val="128"/>
      </rPr>
      <t>合        計</t>
    </r>
  </si>
  <si>
    <t>非常勤</t>
  </si>
  <si>
    <t>ビタミン</t>
  </si>
  <si>
    <t>A（μg）</t>
  </si>
  <si>
    <t>B2（mg）</t>
  </si>
  <si>
    <t>C（mg）</t>
  </si>
  <si>
    <t>５　栄養改善の実施</t>
    <phoneticPr fontId="1"/>
  </si>
  <si>
    <t>実施内容</t>
    <phoneticPr fontId="1"/>
  </si>
  <si>
    <t>実施数</t>
    <phoneticPr fontId="1"/>
  </si>
  <si>
    <t>個別</t>
    <rPh sb="0" eb="2">
      <t>コベツ</t>
    </rPh>
    <phoneticPr fontId="1"/>
  </si>
  <si>
    <t>糖　　尿　　病</t>
    <phoneticPr fontId="1"/>
  </si>
  <si>
    <t>脂 質 異 常 症</t>
    <phoneticPr fontId="1"/>
  </si>
  <si>
    <t>高血圧・心臓病</t>
    <phoneticPr fontId="1"/>
  </si>
  <si>
    <t>集団</t>
    <rPh sb="0" eb="2">
      <t>シュウダン</t>
    </rPh>
    <phoneticPr fontId="1"/>
  </si>
  <si>
    <t>（栄養課題に対する取組）</t>
    <phoneticPr fontId="1"/>
  </si>
  <si>
    <t>（施設の自己評価）</t>
  </si>
  <si>
    <t>目標量</t>
    <phoneticPr fontId="1"/>
  </si>
  <si>
    <t>提供量</t>
    <phoneticPr fontId="1"/>
  </si>
  <si>
    <t>所属</t>
    <phoneticPr fontId="1"/>
  </si>
  <si>
    <t>そ    の    他</t>
    <phoneticPr fontId="1"/>
  </si>
  <si>
    <t>職員食・その他</t>
    <phoneticPr fontId="1"/>
  </si>
  <si>
    <t>常          食</t>
    <phoneticPr fontId="1"/>
  </si>
  <si>
    <t>療養食（特別食）</t>
    <phoneticPr fontId="1"/>
  </si>
  <si>
    <t>１ 給食会議</t>
    <phoneticPr fontId="1"/>
  </si>
  <si>
    <t>　１－２ 有の場合</t>
    <phoneticPr fontId="1"/>
  </si>
  <si>
    <t>２ 衛生管理</t>
    <phoneticPr fontId="1"/>
  </si>
  <si>
    <t>３ 非常時危機管理対策</t>
    <phoneticPr fontId="1"/>
  </si>
  <si>
    <t>４ 栄養ケア・マネジメントの実施</t>
    <phoneticPr fontId="1"/>
  </si>
  <si>
    <t>１ 対象別に設定した給与栄養目標量の種類</t>
    <phoneticPr fontId="1"/>
  </si>
  <si>
    <t>２ 給与栄養目標量の設定頻度</t>
    <phoneticPr fontId="1"/>
  </si>
  <si>
    <t>Ⅱ－２   定数及び１日平均利用者数</t>
    <phoneticPr fontId="1"/>
  </si>
  <si>
    <r>
      <t>Ⅶ　</t>
    </r>
    <r>
      <rPr>
        <sz val="9.5"/>
        <color theme="1"/>
        <rFont val="ＭＳ ゴシック"/>
        <family val="3"/>
        <charset val="128"/>
      </rPr>
      <t>栄養・健康情報提供</t>
    </r>
    <phoneticPr fontId="1"/>
  </si>
  <si>
    <r>
      <t>Ⅷ　</t>
    </r>
    <r>
      <rPr>
        <sz val="9.5"/>
        <color theme="1"/>
        <rFont val="ＭＳ ゴシック"/>
        <family val="3"/>
        <charset val="128"/>
      </rPr>
      <t>栄養指導</t>
    </r>
    <phoneticPr fontId="1"/>
  </si>
  <si>
    <t>（RAE当量）</t>
    <phoneticPr fontId="1"/>
  </si>
  <si>
    <t>施設側（人）</t>
    <phoneticPr fontId="1"/>
  </si>
  <si>
    <t>年</t>
    <rPh sb="0" eb="1">
      <t>ネン</t>
    </rPh>
    <phoneticPr fontId="1"/>
  </si>
  <si>
    <t>月分</t>
    <rPh sb="0" eb="1">
      <t>ツキ</t>
    </rPh>
    <rPh sb="1" eb="2">
      <t>ブン</t>
    </rPh>
    <phoneticPr fontId="1"/>
  </si>
  <si>
    <t>　　　　</t>
    <phoneticPr fontId="1"/>
  </si>
  <si>
    <t>殿</t>
    <rPh sb="0" eb="1">
      <t>ドノ</t>
    </rPh>
    <phoneticPr fontId="1"/>
  </si>
  <si>
    <r>
      <rPr>
        <sz val="9"/>
        <rFont val="ＭＳ Ｐ明朝"/>
        <family val="1"/>
        <charset val="128"/>
      </rPr>
      <t>食材料費</t>
    </r>
  </si>
  <si>
    <r>
      <rPr>
        <sz val="9"/>
        <rFont val="ＭＳ Ｐ明朝"/>
        <family val="1"/>
        <charset val="128"/>
      </rPr>
      <t>給食延べ数    （食）</t>
    </r>
  </si>
  <si>
    <t>円</t>
    <rPh sb="0" eb="1">
      <t>エン</t>
    </rPh>
    <phoneticPr fontId="1"/>
  </si>
  <si>
    <t>定数又は定員</t>
    <rPh sb="0" eb="2">
      <t>テイスウ</t>
    </rPh>
    <rPh sb="2" eb="3">
      <t>マタ</t>
    </rPh>
    <rPh sb="4" eb="6">
      <t>テイイン</t>
    </rPh>
    <phoneticPr fontId="1"/>
  </si>
  <si>
    <t>床（人）</t>
    <rPh sb="0" eb="1">
      <t>ユカ</t>
    </rPh>
    <rPh sb="2" eb="3">
      <t>ニン</t>
    </rPh>
    <phoneticPr fontId="1"/>
  </si>
  <si>
    <t>人</t>
    <rPh sb="0" eb="1">
      <t>ニン</t>
    </rPh>
    <phoneticPr fontId="1"/>
  </si>
  <si>
    <t>1日平均利用者数合計</t>
    <rPh sb="1" eb="2">
      <t>ニチ</t>
    </rPh>
    <rPh sb="2" eb="4">
      <t>ヘイキン</t>
    </rPh>
    <rPh sb="4" eb="6">
      <t>リヨウ</t>
    </rPh>
    <rPh sb="6" eb="7">
      <t>シャ</t>
    </rPh>
    <rPh sb="7" eb="8">
      <t>スウ</t>
    </rPh>
    <rPh sb="8" eb="10">
      <t>ゴウケイ</t>
    </rPh>
    <phoneticPr fontId="1"/>
  </si>
  <si>
    <t>再掲</t>
    <rPh sb="0" eb="2">
      <t>サイケイ</t>
    </rPh>
    <phoneticPr fontId="1"/>
  </si>
  <si>
    <t>デイサービス</t>
    <phoneticPr fontId="1"/>
  </si>
  <si>
    <t>ショートステイ</t>
    <phoneticPr fontId="1"/>
  </si>
  <si>
    <t>（特別養護老人ﾎｰﾑ･通所介護施設･その他高齢者施設）</t>
    <rPh sb="1" eb="3">
      <t>トクベツ</t>
    </rPh>
    <rPh sb="3" eb="5">
      <t>ヨウゴ</t>
    </rPh>
    <rPh sb="5" eb="7">
      <t>ロウジン</t>
    </rPh>
    <rPh sb="11" eb="13">
      <t>ツウショ</t>
    </rPh>
    <rPh sb="13" eb="15">
      <t>カイゴ</t>
    </rPh>
    <rPh sb="15" eb="17">
      <t>シセツ</t>
    </rPh>
    <rPh sb="20" eb="21">
      <t>タ</t>
    </rPh>
    <rPh sb="21" eb="24">
      <t>コウレイシャ</t>
    </rPh>
    <rPh sb="24" eb="26">
      <t>シセツ</t>
    </rPh>
    <phoneticPr fontId="1"/>
  </si>
  <si>
    <t>年１回以上、施設が把握しているもの</t>
    <rPh sb="0" eb="1">
      <t>ネン</t>
    </rPh>
    <rPh sb="2" eb="3">
      <t>カイ</t>
    </rPh>
    <rPh sb="3" eb="5">
      <t>イジョウ</t>
    </rPh>
    <rPh sb="6" eb="8">
      <t>シセツ</t>
    </rPh>
    <rPh sb="9" eb="11">
      <t>ハアク</t>
    </rPh>
    <phoneticPr fontId="1"/>
  </si>
  <si>
    <t>年１回以上、施設が調査しているもの</t>
    <rPh sb="0" eb="1">
      <t>ネン</t>
    </rPh>
    <rPh sb="2" eb="3">
      <t>カイ</t>
    </rPh>
    <rPh sb="3" eb="5">
      <t>イジョウ</t>
    </rPh>
    <rPh sb="6" eb="8">
      <t>シセツ</t>
    </rPh>
    <rPh sb="9" eb="11">
      <t>チョウサ</t>
    </rPh>
    <phoneticPr fontId="1"/>
  </si>
  <si>
    <t>（</t>
    <phoneticPr fontId="1"/>
  </si>
  <si>
    <t>（頻度：</t>
    <rPh sb="1" eb="3">
      <t>ヒンド</t>
    </rPh>
    <phoneticPr fontId="1"/>
  </si>
  <si>
    <t>構成委員</t>
    <rPh sb="0" eb="2">
      <t>コウセイ</t>
    </rPh>
    <rPh sb="2" eb="4">
      <t>イイン</t>
    </rPh>
    <phoneticPr fontId="1"/>
  </si>
  <si>
    <t>衛生管理マニュアルの活用</t>
    <phoneticPr fontId="1"/>
  </si>
  <si>
    <t xml:space="preserve">衛生点検表の活用 </t>
    <phoneticPr fontId="1"/>
  </si>
  <si>
    <t>②災害時マニュアル</t>
    <phoneticPr fontId="1"/>
  </si>
  <si>
    <t>③食品の備蓄</t>
    <phoneticPr fontId="1"/>
  </si>
  <si>
    <t>④他施設との連携</t>
    <phoneticPr fontId="1"/>
  </si>
  <si>
    <t>種類</t>
    <rPh sb="0" eb="2">
      <t>シュルイ</t>
    </rPh>
    <phoneticPr fontId="1"/>
  </si>
  <si>
    <t>回/月</t>
    <rPh sb="0" eb="1">
      <t>カイ</t>
    </rPh>
    <rPh sb="2" eb="3">
      <t>ツキ</t>
    </rPh>
    <phoneticPr fontId="1"/>
  </si>
  <si>
    <t>回/年）</t>
    <rPh sb="0" eb="1">
      <t>カイ</t>
    </rPh>
    <rPh sb="2" eb="3">
      <t>ネン</t>
    </rPh>
    <phoneticPr fontId="1"/>
  </si>
  <si>
    <t>施設名</t>
    <rPh sb="0" eb="2">
      <t>シセツ</t>
    </rPh>
    <rPh sb="2" eb="3">
      <t>メイ</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</si>
  <si>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</si>
  <si>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</si>
  <si>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</si>
  <si>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</si>
  <si>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</si>
  <si>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</si>
  <si>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</si>
  <si>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</si>
  <si>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</si>
  <si>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</si>
  <si>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給与栄養
目標量</t>
    <rPh sb="5" eb="7">
      <t>モクヒョウ</t>
    </rPh>
    <rPh sb="7" eb="8">
      <t>リョウ</t>
    </rPh>
    <phoneticPr fontId="1"/>
  </si>
  <si>
    <t>給与栄養量
（実際）</t>
    <rPh sb="7" eb="9">
      <t>ジッサイ</t>
    </rPh>
    <phoneticPr fontId="1"/>
  </si>
  <si>
    <t>３　給与栄養目標量と給与栄養量（最も提供数の多い給食に関して記入）</t>
    <phoneticPr fontId="1"/>
  </si>
  <si>
    <t>（食種</t>
    <rPh sb="1" eb="3">
      <t>ショクシュ</t>
    </rPh>
    <phoneticPr fontId="1"/>
  </si>
  <si>
    <t>一般食</t>
    <rPh sb="0" eb="2">
      <t>イッパン</t>
    </rPh>
    <rPh sb="2" eb="3">
      <t>ショク</t>
    </rPh>
    <phoneticPr fontId="1"/>
  </si>
  <si>
    <t>その他（</t>
    <rPh sb="2" eb="3">
      <t>タ</t>
    </rPh>
    <phoneticPr fontId="1"/>
  </si>
  <si>
    <t>）</t>
    <phoneticPr fontId="1"/>
  </si>
  <si>
    <t>））</t>
    <phoneticPr fontId="1"/>
  </si>
  <si>
    <t>有病者の治療</t>
    <rPh sb="0" eb="3">
      <t>ユウビョウシャ</t>
    </rPh>
    <rPh sb="4" eb="6">
      <t>チリョウ</t>
    </rPh>
    <phoneticPr fontId="1"/>
  </si>
  <si>
    <t>摂食・嚥下機能の改善</t>
    <phoneticPr fontId="1"/>
  </si>
  <si>
    <t>適正体重者の増加</t>
    <phoneticPr fontId="1"/>
  </si>
  <si>
    <t>食事摂取の適正化</t>
    <phoneticPr fontId="1"/>
  </si>
  <si>
    <t>利用者の満足度の向上</t>
    <phoneticPr fontId="1"/>
  </si>
  <si>
    <t>品質管理の向上</t>
    <phoneticPr fontId="1"/>
  </si>
  <si>
    <t>その他</t>
    <phoneticPr fontId="1"/>
  </si>
  <si>
    <t>無</t>
    <rPh sb="0" eb="1">
      <t>ナ</t>
    </rPh>
    <phoneticPr fontId="1"/>
  </si>
  <si>
    <t>有</t>
    <rPh sb="0" eb="1">
      <t>ア</t>
    </rPh>
    <phoneticPr fontId="1"/>
  </si>
  <si>
    <t>４　給与栄養目標量に対する給与栄養量(実際)の内容確認
　　及び評価</t>
    <rPh sb="23" eb="25">
      <t>ナイヨウ</t>
    </rPh>
    <rPh sb="25" eb="27">
      <t>カクニン</t>
    </rPh>
    <rPh sb="30" eb="31">
      <t>オヨ</t>
    </rPh>
    <phoneticPr fontId="1"/>
  </si>
  <si>
    <t>　５－２    有の場合    内容（複数可）</t>
    <phoneticPr fontId="1"/>
  </si>
  <si>
    <t>延</t>
    <rPh sb="0" eb="1">
      <t>ノ</t>
    </rPh>
    <phoneticPr fontId="1"/>
  </si>
  <si>
    <t>人</t>
    <rPh sb="0" eb="1">
      <t>ニン</t>
    </rPh>
    <phoneticPr fontId="1"/>
  </si>
  <si>
    <t>回</t>
    <rPh sb="0" eb="1">
      <t>カイ</t>
    </rPh>
    <phoneticPr fontId="1"/>
  </si>
  <si>
    <t>栄養成分表示</t>
  </si>
  <si>
    <t>献立表の提供</t>
  </si>
  <si>
    <t>卓上メモ</t>
  </si>
  <si>
    <t>ポスターの掲示</t>
  </si>
  <si>
    <t>給食たより等の配布</t>
  </si>
  <si>
    <t>実物展示</t>
  </si>
  <si>
    <t>給食時の訪問</t>
  </si>
  <si>
    <t>（栄養課題）</t>
    <rPh sb="1" eb="3">
      <t>エイヨウ</t>
    </rPh>
    <rPh sb="3" eb="5">
      <t>カダイ</t>
    </rPh>
    <phoneticPr fontId="1"/>
  </si>
  <si>
    <t>ｇ</t>
    <phoneticPr fontId="1"/>
  </si>
  <si>
    <t>名称</t>
    <rPh sb="0" eb="2">
      <t>メイショウ</t>
    </rPh>
    <phoneticPr fontId="1"/>
  </si>
  <si>
    <t>電話</t>
    <rPh sb="0" eb="2">
      <t>デンワ</t>
    </rPh>
    <phoneticPr fontId="1"/>
  </si>
  <si>
    <t>FAX</t>
    <phoneticPr fontId="1"/>
  </si>
  <si>
    <t>委託内容</t>
    <rPh sb="0" eb="2">
      <t>イタク</t>
    </rPh>
    <rPh sb="2" eb="4">
      <t>ナイヨウ</t>
    </rPh>
    <phoneticPr fontId="1"/>
  </si>
  <si>
    <t>作成者</t>
    <rPh sb="0" eb="2">
      <t>サクセイ</t>
    </rPh>
    <rPh sb="2" eb="3">
      <t>モノ</t>
    </rPh>
    <phoneticPr fontId="1"/>
  </si>
  <si>
    <t>氏名</t>
    <rPh sb="0" eb="2">
      <t>シメイ</t>
    </rPh>
    <phoneticPr fontId="1"/>
  </si>
  <si>
    <t>FAX</t>
    <phoneticPr fontId="1"/>
  </si>
  <si>
    <t>職種</t>
    <rPh sb="0" eb="2">
      <t>ショクシュ</t>
    </rPh>
    <phoneticPr fontId="1"/>
  </si>
  <si>
    <t>保健所
記入欄</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</si>
  <si>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</si>
  <si>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</si>
  <si>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無</t>
    <rPh sb="0" eb="1">
      <t>ナシ</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</si>
  <si>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</si>
  <si>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</si>
  <si>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</si>
  <si>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</si>
  <si>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毎月設定</t>
    <rPh sb="0" eb="2">
      <t>マイツキ</t>
    </rPh>
    <rPh sb="2" eb="4">
      <t>セッテイ</t>
    </rPh>
    <phoneticPr fontId="1"/>
  </si>
  <si>
    <t>３か月に１回設定</t>
    <rPh sb="2" eb="3">
      <t>ゲツ</t>
    </rPh>
    <rPh sb="5" eb="6">
      <t>カイ</t>
    </rPh>
    <rPh sb="6" eb="8">
      <t>セッテイ</t>
    </rPh>
    <phoneticPr fontId="1"/>
  </si>
  <si>
    <t>個別に作成</t>
    <rPh sb="0" eb="2">
      <t>コベツ</t>
    </rPh>
    <rPh sb="3" eb="5">
      <t>サクセイ</t>
    </rPh>
    <phoneticPr fontId="1"/>
  </si>
  <si>
    <t>作成していない</t>
    <rPh sb="0" eb="2">
      <t>サクセイ</t>
    </rPh>
    <phoneticPr fontId="1"/>
  </si>
  <si>
    <t>全員</t>
    <rPh sb="0" eb="2">
      <t>ゼンイン</t>
    </rPh>
    <phoneticPr fontId="1"/>
  </si>
  <si>
    <t>一部</t>
    <rPh sb="0" eb="2">
      <t>イチブ</t>
    </rPh>
    <phoneticPr fontId="1"/>
  </si>
  <si>
    <t>管理者</t>
    <rPh sb="0" eb="3">
      <t>カンリシャ</t>
    </rPh>
    <phoneticPr fontId="1"/>
  </si>
  <si>
    <t>管理栄養士・栄養士</t>
  </si>
  <si>
    <t>調理師・調理担当者</t>
  </si>
  <si>
    <t>実施している</t>
    <rPh sb="0" eb="2">
      <t>ジッシ</t>
    </rPh>
    <phoneticPr fontId="1"/>
  </si>
  <si>
    <t>毎日</t>
    <rPh sb="0" eb="2">
      <t>マイニチ</t>
    </rPh>
    <phoneticPr fontId="1"/>
  </si>
  <si>
    <t>性別</t>
    <rPh sb="0" eb="2">
      <t>セイベツ</t>
    </rPh>
    <phoneticPr fontId="1"/>
  </si>
  <si>
    <t>身長</t>
    <rPh sb="0" eb="2">
      <t>シンチョウ</t>
    </rPh>
    <phoneticPr fontId="1"/>
  </si>
  <si>
    <t>年齢</t>
    <rPh sb="0" eb="2">
      <t>ネンレイ</t>
    </rPh>
    <phoneticPr fontId="1"/>
  </si>
  <si>
    <t>体重</t>
    <rPh sb="0" eb="2">
      <t>タイジュウ</t>
    </rPh>
    <phoneticPr fontId="1"/>
  </si>
  <si>
    <t>身体活動レベル</t>
    <rPh sb="0" eb="4">
      <t>シンタイカツドウ</t>
    </rPh>
    <phoneticPr fontId="1"/>
  </si>
  <si>
    <t>BMI</t>
    <phoneticPr fontId="1"/>
  </si>
  <si>
    <t>血清アルブミン</t>
    <rPh sb="0" eb="2">
      <t>ケッセイ</t>
    </rPh>
    <phoneticPr fontId="1"/>
  </si>
  <si>
    <t>生活習慣（給食以外の食事状況、運動・飲酒・喫煙習慣等）</t>
    <rPh sb="0" eb="4">
      <t>セイカツシュウカン</t>
    </rPh>
    <rPh sb="5" eb="7">
      <t>キュウショク</t>
    </rPh>
    <rPh sb="7" eb="9">
      <t>イガイ</t>
    </rPh>
    <rPh sb="10" eb="12">
      <t>ショクジ</t>
    </rPh>
    <rPh sb="12" eb="14">
      <t>ジョウキョウ</t>
    </rPh>
    <rPh sb="15" eb="17">
      <t>ウンドウ・</t>
    </rPh>
    <rPh sb="18" eb="26">
      <t>キツエンシュウカントウ</t>
    </rPh>
    <phoneticPr fontId="1"/>
  </si>
  <si>
    <t>食材料費</t>
    <rPh sb="0" eb="2">
      <t>ショクザイ</t>
    </rPh>
    <rPh sb="2" eb="3">
      <t>リョウ</t>
    </rPh>
    <rPh sb="3" eb="4">
      <t>ヒ</t>
    </rPh>
    <phoneticPr fontId="1"/>
  </si>
  <si>
    <t>その他含</t>
    <rPh sb="2" eb="3">
      <t>タ</t>
    </rPh>
    <rPh sb="3" eb="4">
      <t>フク</t>
    </rPh>
    <phoneticPr fontId="1"/>
  </si>
  <si>
    <t>（Ⅵ－３の食事について記入）</t>
    <phoneticPr fontId="1"/>
  </si>
  <si>
    <t>Ⅸ　課題と評価</t>
    <phoneticPr fontId="1"/>
  </si>
  <si>
    <r>
      <t>Ⅹ　</t>
    </r>
    <r>
      <rPr>
        <sz val="9.5"/>
        <color theme="1"/>
        <rFont val="HGｺﾞｼｯｸE"/>
        <family val="3"/>
        <charset val="128"/>
      </rPr>
      <t>東京都の栄養関連施策項目（最も提供数の多い給食に対して記入）</t>
    </r>
    <phoneticPr fontId="1"/>
  </si>
  <si>
    <t>Ⅵ    栄養計画</t>
    <phoneticPr fontId="1"/>
  </si>
  <si>
    <t>Ⅴ    給食の概要</t>
    <phoneticPr fontId="1"/>
  </si>
  <si>
    <t>Ⅲ    給食従事者数</t>
    <phoneticPr fontId="1"/>
  </si>
  <si>
    <t>Ⅳ    利用者の把握・調査</t>
    <phoneticPr fontId="1"/>
  </si>
  <si>
    <r>
      <rPr>
        <sz val="9"/>
        <rFont val="ＭＳ Ｐ明朝"/>
        <family val="1"/>
        <charset val="128"/>
      </rPr>
      <t>委託先(人）</t>
    </r>
  </si>
  <si>
    <r>
      <rPr>
        <sz val="9"/>
        <rFont val="ＭＳ Ｐ明朝"/>
        <family val="1"/>
        <charset val="128"/>
      </rPr>
      <t>常勤</t>
    </r>
  </si>
  <si>
    <r>
      <rPr>
        <sz val="9"/>
        <rFont val="ＭＳ Ｐ明朝"/>
        <family val="1"/>
        <charset val="128"/>
      </rPr>
      <t>非常勤</t>
    </r>
  </si>
  <si>
    <r>
      <rPr>
        <sz val="9"/>
        <rFont val="ＭＳ Ｐ明朝"/>
        <family val="1"/>
        <charset val="128"/>
      </rPr>
      <t>管理栄養士</t>
    </r>
  </si>
  <si>
    <r>
      <rPr>
        <sz val="9"/>
        <rFont val="ＭＳ Ｐ明朝"/>
        <family val="1"/>
        <charset val="128"/>
      </rPr>
      <t>栄養士</t>
    </r>
  </si>
  <si>
    <r>
      <rPr>
        <sz val="9"/>
        <rFont val="ＭＳ Ｐ明朝"/>
        <family val="1"/>
        <charset val="128"/>
      </rPr>
      <t>調理師</t>
    </r>
  </si>
  <si>
    <r>
      <rPr>
        <sz val="9"/>
        <rFont val="ＭＳ Ｐ明朝"/>
        <family val="1"/>
        <charset val="128"/>
      </rPr>
      <t>調理作業員</t>
    </r>
  </si>
  <si>
    <r>
      <rPr>
        <sz val="9"/>
        <rFont val="ＭＳ Ｐ明朝"/>
        <family val="1"/>
        <charset val="128"/>
      </rPr>
      <t>合    計</t>
    </r>
  </si>
  <si>
    <t>Ⅰ    施設種類</t>
    <phoneticPr fontId="1"/>
  </si>
  <si>
    <t>(</t>
    <phoneticPr fontId="1"/>
  </si>
  <si>
    <t>)</t>
    <phoneticPr fontId="1"/>
  </si>
  <si>
    <t>食事の摂取量把握</t>
  </si>
  <si>
    <t>回/年）</t>
  </si>
  <si>
    <t>実施していない</t>
    <rPh sb="0" eb="2">
      <t>ジッシ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</si>
  <si>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</si>
  <si>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</si>
  <si>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その他（</t>
    <rPh sb="2" eb="3">
      <t>タ</t>
    </rPh>
    <phoneticPr fontId="1"/>
  </si>
  <si>
    <t>）</t>
    <phoneticPr fontId="1"/>
  </si>
  <si>
    <t>実施している（頻度:</t>
  </si>
  <si>
    <t>1病院</t>
    <rPh sb="1" eb="3">
      <t>ビョウイン</t>
    </rPh>
    <phoneticPr fontId="1"/>
  </si>
  <si>
    <t>2介護老人保健施設</t>
    <rPh sb="1" eb="3">
      <t>カイゴ</t>
    </rPh>
    <rPh sb="3" eb="5">
      <t>ロウジン</t>
    </rPh>
    <rPh sb="5" eb="7">
      <t>ホケン</t>
    </rPh>
    <rPh sb="7" eb="9">
      <t>シセツ</t>
    </rPh>
    <phoneticPr fontId="1"/>
  </si>
  <si>
    <t>3介護医療院</t>
    <rPh sb="1" eb="3">
      <t>カイゴ</t>
    </rPh>
    <rPh sb="3" eb="5">
      <t>イリョウ</t>
    </rPh>
    <rPh sb="5" eb="6">
      <t>イン</t>
    </rPh>
    <phoneticPr fontId="1"/>
  </si>
  <si>
    <t>4老人福祉施設</t>
    <rPh sb="1" eb="3">
      <t>ロウジン</t>
    </rPh>
    <rPh sb="3" eb="5">
      <t>フクシ</t>
    </rPh>
    <rPh sb="5" eb="7">
      <t>シセツ</t>
    </rPh>
    <phoneticPr fontId="1"/>
  </si>
  <si>
    <t>5その他</t>
    <rPh sb="3" eb="4">
      <t>タ</t>
    </rPh>
    <phoneticPr fontId="1"/>
  </si>
  <si>
    <t>有</t>
    <phoneticPr fontId="1"/>
  </si>
  <si>
    <t>無</t>
    <rPh sb="0" eb="1">
      <t>ナシ</t>
    </rPh>
    <phoneticPr fontId="1"/>
  </si>
  <si>
    <t>（有の場合は
下記にﾁｪｯｸ）</t>
    <phoneticPr fontId="1"/>
  </si>
  <si>
    <t>(有の場合は下記に記入）</t>
    <phoneticPr fontId="1"/>
  </si>
  <si>
    <t>無</t>
    <phoneticPr fontId="1"/>
  </si>
  <si>
    <t>（有の場合は下記に記入）</t>
    <phoneticPr fontId="1"/>
  </si>
  <si>
    <t>有</t>
    <rPh sb="0" eb="1">
      <t>ア</t>
    </rPh>
    <phoneticPr fontId="1"/>
  </si>
  <si>
    <t>盛付</t>
    <phoneticPr fontId="1"/>
  </si>
  <si>
    <t>調理</t>
  </si>
  <si>
    <t>発注</t>
    <phoneticPr fontId="1"/>
  </si>
  <si>
    <t>）</t>
    <phoneticPr fontId="1"/>
  </si>
  <si>
    <t>その他（　　　　　　　　</t>
    <phoneticPr fontId="1"/>
  </si>
  <si>
    <t>食器洗浄</t>
    <phoneticPr fontId="1"/>
  </si>
  <si>
    <t>管理栄養士</t>
    <phoneticPr fontId="1"/>
  </si>
  <si>
    <t>栄養士</t>
    <phoneticPr fontId="1"/>
  </si>
  <si>
    <t>調理師</t>
    <phoneticPr fontId="1"/>
  </si>
  <si>
    <t>)</t>
    <phoneticPr fontId="1"/>
  </si>
  <si>
    <t xml:space="preserve"> 施設番号(</t>
    <phoneticPr fontId="1"/>
  </si>
  <si>
    <t xml:space="preserve">その他の施設 </t>
    <phoneticPr fontId="1"/>
  </si>
  <si>
    <t>特定給食施設</t>
    <phoneticPr fontId="1"/>
  </si>
  <si>
    <t>健康増進法第21条による管理栄養士必置指定</t>
    <phoneticPr fontId="1"/>
  </si>
  <si>
    <t>有</t>
    <rPh sb="0" eb="1">
      <t>ア</t>
    </rPh>
    <phoneticPr fontId="1"/>
  </si>
  <si>
    <t>１日）</t>
    <phoneticPr fontId="1"/>
  </si>
  <si>
    <t>１食</t>
    <phoneticPr fontId="1"/>
  </si>
  <si>
    <t>野菜の一人当たりの提供量（</t>
    <rPh sb="5" eb="6">
      <t>ア</t>
    </rPh>
    <phoneticPr fontId="1"/>
  </si>
  <si>
    <t>その他（</t>
    <phoneticPr fontId="1"/>
  </si>
  <si>
    <t>）</t>
    <phoneticPr fontId="1"/>
  </si>
  <si>
    <t>地区番号</t>
  </si>
  <si>
    <t>施設番号</t>
  </si>
  <si>
    <t>施設種類</t>
    <phoneticPr fontId="31"/>
  </si>
  <si>
    <t>食材料費</t>
    <rPh sb="0" eb="1">
      <t>ショク</t>
    </rPh>
    <rPh sb="1" eb="4">
      <t>ザイリョウヒ</t>
    </rPh>
    <phoneticPr fontId="31"/>
  </si>
  <si>
    <t>食材区分</t>
    <rPh sb="0" eb="2">
      <t>ショクザイ</t>
    </rPh>
    <rPh sb="2" eb="4">
      <t>クブン</t>
    </rPh>
    <phoneticPr fontId="31"/>
  </si>
  <si>
    <t>食数常食</t>
    <rPh sb="0" eb="1">
      <t>ショク</t>
    </rPh>
    <rPh sb="1" eb="2">
      <t>カズ</t>
    </rPh>
    <rPh sb="2" eb="4">
      <t>ジョウショク</t>
    </rPh>
    <phoneticPr fontId="31"/>
  </si>
  <si>
    <t>食数その他</t>
    <rPh sb="0" eb="1">
      <t>ショク</t>
    </rPh>
    <rPh sb="1" eb="2">
      <t>カズ</t>
    </rPh>
    <rPh sb="4" eb="5">
      <t>タ</t>
    </rPh>
    <phoneticPr fontId="31"/>
  </si>
  <si>
    <t>食数療養食</t>
    <rPh sb="0" eb="1">
      <t>ショク</t>
    </rPh>
    <rPh sb="1" eb="2">
      <t>カズ</t>
    </rPh>
    <rPh sb="2" eb="4">
      <t>リョウヨウ</t>
    </rPh>
    <rPh sb="4" eb="5">
      <t>ショク</t>
    </rPh>
    <phoneticPr fontId="31"/>
  </si>
  <si>
    <t>食数職員</t>
    <rPh sb="0" eb="1">
      <t>ショク</t>
    </rPh>
    <rPh sb="1" eb="2">
      <t>スウ</t>
    </rPh>
    <rPh sb="2" eb="4">
      <t>ショクイン</t>
    </rPh>
    <phoneticPr fontId="31"/>
  </si>
  <si>
    <t>食数合計</t>
    <rPh sb="0" eb="1">
      <t>ショク</t>
    </rPh>
    <rPh sb="1" eb="2">
      <t>カズ</t>
    </rPh>
    <rPh sb="2" eb="4">
      <t>ゴウケイ</t>
    </rPh>
    <phoneticPr fontId="31"/>
  </si>
  <si>
    <r>
      <t>定数</t>
    </r>
    <r>
      <rPr>
        <sz val="10"/>
        <color indexed="10"/>
        <rFont val="ＭＳ Ｐゴシック"/>
        <family val="3"/>
        <charset val="128"/>
      </rPr>
      <t>又は定員</t>
    </r>
    <rPh sb="0" eb="2">
      <t>テイスウ</t>
    </rPh>
    <rPh sb="2" eb="3">
      <t>マタ</t>
    </rPh>
    <rPh sb="4" eb="6">
      <t>テイイン</t>
    </rPh>
    <phoneticPr fontId="31"/>
  </si>
  <si>
    <t>うち療養</t>
    <rPh sb="2" eb="4">
      <t>リョウヨウ</t>
    </rPh>
    <phoneticPr fontId="31"/>
  </si>
  <si>
    <t>1日平均利用</t>
    <rPh sb="1" eb="2">
      <t>ニチ</t>
    </rPh>
    <rPh sb="2" eb="4">
      <t>ヘイキン</t>
    </rPh>
    <rPh sb="4" eb="6">
      <t>リヨウ</t>
    </rPh>
    <phoneticPr fontId="31"/>
  </si>
  <si>
    <t>施設常勤管理</t>
    <rPh sb="0" eb="2">
      <t>シセツ</t>
    </rPh>
    <rPh sb="2" eb="4">
      <t>ジョウキン</t>
    </rPh>
    <rPh sb="4" eb="6">
      <t>カンリ</t>
    </rPh>
    <phoneticPr fontId="31"/>
  </si>
  <si>
    <t>施設常勤栄養</t>
    <rPh sb="0" eb="2">
      <t>シセツ</t>
    </rPh>
    <rPh sb="2" eb="4">
      <t>ジョウキン</t>
    </rPh>
    <rPh sb="4" eb="6">
      <t>エイヨウ</t>
    </rPh>
    <phoneticPr fontId="31"/>
  </si>
  <si>
    <t>施設常勤調理</t>
    <rPh sb="0" eb="2">
      <t>シセツ</t>
    </rPh>
    <rPh sb="2" eb="4">
      <t>ジョウキン</t>
    </rPh>
    <rPh sb="4" eb="6">
      <t>チョウリ</t>
    </rPh>
    <phoneticPr fontId="31"/>
  </si>
  <si>
    <t>施設常勤作業</t>
    <rPh sb="0" eb="2">
      <t>シセツ</t>
    </rPh>
    <rPh sb="2" eb="4">
      <t>ジョウキン</t>
    </rPh>
    <rPh sb="4" eb="6">
      <t>サギョウ</t>
    </rPh>
    <phoneticPr fontId="31"/>
  </si>
  <si>
    <r>
      <t>施設常勤</t>
    </r>
    <r>
      <rPr>
        <sz val="10"/>
        <color indexed="10"/>
        <rFont val="ＭＳ Ｐゴシック"/>
        <family val="3"/>
        <charset val="128"/>
      </rPr>
      <t>その他</t>
    </r>
    <rPh sb="0" eb="2">
      <t>シセツ</t>
    </rPh>
    <rPh sb="2" eb="4">
      <t>ジョウキン</t>
    </rPh>
    <rPh sb="6" eb="7">
      <t>タ</t>
    </rPh>
    <phoneticPr fontId="31"/>
  </si>
  <si>
    <t>施設常勤合計</t>
    <rPh sb="0" eb="2">
      <t>シセツ</t>
    </rPh>
    <rPh sb="2" eb="4">
      <t>ジョウキン</t>
    </rPh>
    <rPh sb="4" eb="6">
      <t>ゴウケイ</t>
    </rPh>
    <phoneticPr fontId="31"/>
  </si>
  <si>
    <t>施設非常管理</t>
    <rPh sb="0" eb="2">
      <t>シセツ</t>
    </rPh>
    <rPh sb="4" eb="6">
      <t>カンリ</t>
    </rPh>
    <phoneticPr fontId="31"/>
  </si>
  <si>
    <t>施設非常栄養</t>
    <rPh sb="0" eb="2">
      <t>シセツ</t>
    </rPh>
    <rPh sb="4" eb="6">
      <t>エイヨウ</t>
    </rPh>
    <phoneticPr fontId="31"/>
  </si>
  <si>
    <t>施設非常調理</t>
    <rPh sb="0" eb="2">
      <t>シセツ</t>
    </rPh>
    <rPh sb="4" eb="6">
      <t>チョウリ</t>
    </rPh>
    <phoneticPr fontId="31"/>
  </si>
  <si>
    <t>施設非常作業</t>
    <rPh sb="0" eb="2">
      <t>シセツ</t>
    </rPh>
    <rPh sb="4" eb="6">
      <t>サギョウ</t>
    </rPh>
    <phoneticPr fontId="31"/>
  </si>
  <si>
    <r>
      <t>施設非常</t>
    </r>
    <r>
      <rPr>
        <sz val="10"/>
        <color indexed="10"/>
        <rFont val="ＭＳ Ｐゴシック"/>
        <family val="3"/>
        <charset val="128"/>
      </rPr>
      <t>その他</t>
    </r>
    <rPh sb="0" eb="2">
      <t>シセツ</t>
    </rPh>
    <rPh sb="6" eb="7">
      <t>タ</t>
    </rPh>
    <phoneticPr fontId="31"/>
  </si>
  <si>
    <t>施設非常合計</t>
    <rPh sb="0" eb="2">
      <t>シセツ</t>
    </rPh>
    <rPh sb="4" eb="6">
      <t>ゴウケイ</t>
    </rPh>
    <phoneticPr fontId="31"/>
  </si>
  <si>
    <t>委託常勤管理</t>
    <rPh sb="2" eb="4">
      <t>ジョウキン</t>
    </rPh>
    <rPh sb="4" eb="6">
      <t>カンリ</t>
    </rPh>
    <phoneticPr fontId="31"/>
  </si>
  <si>
    <t>委託常勤栄養</t>
    <rPh sb="2" eb="4">
      <t>ジョウキン</t>
    </rPh>
    <rPh sb="4" eb="6">
      <t>エイヨウ</t>
    </rPh>
    <phoneticPr fontId="31"/>
  </si>
  <si>
    <t>委託常勤調理</t>
    <rPh sb="2" eb="4">
      <t>ジョウキン</t>
    </rPh>
    <rPh sb="4" eb="6">
      <t>チョウリ</t>
    </rPh>
    <phoneticPr fontId="31"/>
  </si>
  <si>
    <t>委託常勤作業</t>
    <rPh sb="2" eb="4">
      <t>ジョウキン</t>
    </rPh>
    <rPh sb="4" eb="6">
      <t>サギョウ</t>
    </rPh>
    <phoneticPr fontId="31"/>
  </si>
  <si>
    <r>
      <t>委託常勤</t>
    </r>
    <r>
      <rPr>
        <sz val="10"/>
        <color indexed="10"/>
        <rFont val="ＭＳ Ｐゴシック"/>
        <family val="3"/>
        <charset val="128"/>
      </rPr>
      <t>その他</t>
    </r>
    <rPh sb="2" eb="4">
      <t>ジョウキン</t>
    </rPh>
    <rPh sb="6" eb="7">
      <t>タ</t>
    </rPh>
    <phoneticPr fontId="31"/>
  </si>
  <si>
    <t>委託常勤合計</t>
    <rPh sb="2" eb="4">
      <t>ジョウキン</t>
    </rPh>
    <rPh sb="4" eb="6">
      <t>ゴウケイ</t>
    </rPh>
    <phoneticPr fontId="31"/>
  </si>
  <si>
    <t>委託非常管理</t>
    <rPh sb="4" eb="6">
      <t>カンリ</t>
    </rPh>
    <phoneticPr fontId="31"/>
  </si>
  <si>
    <t>委託非常栄養</t>
    <rPh sb="4" eb="6">
      <t>エイヨウ</t>
    </rPh>
    <phoneticPr fontId="31"/>
  </si>
  <si>
    <t>委託非常調理</t>
    <rPh sb="4" eb="6">
      <t>チョウリ</t>
    </rPh>
    <phoneticPr fontId="31"/>
  </si>
  <si>
    <t>委託非常作業</t>
    <rPh sb="4" eb="6">
      <t>サギョウ</t>
    </rPh>
    <phoneticPr fontId="31"/>
  </si>
  <si>
    <r>
      <t>委託非常</t>
    </r>
    <r>
      <rPr>
        <sz val="10"/>
        <color indexed="10"/>
        <rFont val="ＭＳ Ｐゴシック"/>
        <family val="3"/>
        <charset val="128"/>
      </rPr>
      <t>その他</t>
    </r>
    <rPh sb="6" eb="7">
      <t>タ</t>
    </rPh>
    <phoneticPr fontId="31"/>
  </si>
  <si>
    <t>委託非常合計</t>
    <rPh sb="4" eb="6">
      <t>ゴウケイ</t>
    </rPh>
    <phoneticPr fontId="31"/>
  </si>
  <si>
    <t>把握の有無</t>
    <rPh sb="0" eb="2">
      <t>ハアク</t>
    </rPh>
    <rPh sb="3" eb="5">
      <t>ウム</t>
    </rPh>
    <phoneticPr fontId="31"/>
  </si>
  <si>
    <t>性別</t>
    <rPh sb="0" eb="2">
      <t>セイベツ</t>
    </rPh>
    <phoneticPr fontId="31"/>
  </si>
  <si>
    <t>年齢</t>
    <rPh sb="0" eb="2">
      <t>ネンレイ</t>
    </rPh>
    <phoneticPr fontId="31"/>
  </si>
  <si>
    <t>身体活動レベル</t>
    <rPh sb="0" eb="2">
      <t>シンタイ</t>
    </rPh>
    <rPh sb="2" eb="4">
      <t>カツドウ</t>
    </rPh>
    <phoneticPr fontId="31"/>
  </si>
  <si>
    <t>身長</t>
    <rPh sb="0" eb="2">
      <t>シンチョウ</t>
    </rPh>
    <phoneticPr fontId="31"/>
  </si>
  <si>
    <t>体重</t>
    <rPh sb="0" eb="2">
      <t>タイジュウ</t>
    </rPh>
    <phoneticPr fontId="31"/>
  </si>
  <si>
    <t>ＢＭＩ</t>
    <phoneticPr fontId="31"/>
  </si>
  <si>
    <t>血清アルブミン</t>
    <rPh sb="0" eb="2">
      <t>ケッセイ</t>
    </rPh>
    <phoneticPr fontId="31"/>
  </si>
  <si>
    <t>生活習慣</t>
    <rPh sb="0" eb="2">
      <t>セイカツ</t>
    </rPh>
    <rPh sb="2" eb="4">
      <t>シュウカン</t>
    </rPh>
    <phoneticPr fontId="31"/>
  </si>
  <si>
    <t>把握・その他</t>
    <rPh sb="0" eb="2">
      <t>ハアク</t>
    </rPh>
    <rPh sb="5" eb="6">
      <t>タ</t>
    </rPh>
    <phoneticPr fontId="31"/>
  </si>
  <si>
    <t>把握・その他記載</t>
    <rPh sb="0" eb="2">
      <t>ハアク</t>
    </rPh>
    <phoneticPr fontId="31"/>
  </si>
  <si>
    <t>摂取毎日</t>
    <rPh sb="0" eb="2">
      <t>セッシュ</t>
    </rPh>
    <rPh sb="2" eb="4">
      <t>マイニチ</t>
    </rPh>
    <phoneticPr fontId="31"/>
  </si>
  <si>
    <t>摂取月</t>
    <rPh sb="0" eb="2">
      <t>セッシュ</t>
    </rPh>
    <rPh sb="2" eb="3">
      <t>ツキ</t>
    </rPh>
    <phoneticPr fontId="31"/>
  </si>
  <si>
    <t>摂取年</t>
    <rPh sb="0" eb="2">
      <t>セッシュ</t>
    </rPh>
    <rPh sb="2" eb="3">
      <t>ネン</t>
    </rPh>
    <phoneticPr fontId="31"/>
  </si>
  <si>
    <t>嗜好・満足度</t>
    <rPh sb="0" eb="2">
      <t>シコウ</t>
    </rPh>
    <rPh sb="3" eb="6">
      <t>マンゾクド</t>
    </rPh>
    <phoneticPr fontId="31"/>
  </si>
  <si>
    <t>調査・その他頻度</t>
    <rPh sb="0" eb="2">
      <t>チョウサ</t>
    </rPh>
    <rPh sb="5" eb="6">
      <t>タ</t>
    </rPh>
    <rPh sb="6" eb="8">
      <t>ヒンド</t>
    </rPh>
    <phoneticPr fontId="31"/>
  </si>
  <si>
    <t>調査・その他記載</t>
    <rPh sb="0" eb="2">
      <t>チョウサ</t>
    </rPh>
    <phoneticPr fontId="31"/>
  </si>
  <si>
    <t>給食会議　有り頻度</t>
    <rPh sb="0" eb="2">
      <t>キュウショク</t>
    </rPh>
    <rPh sb="2" eb="4">
      <t>カイギ</t>
    </rPh>
    <rPh sb="5" eb="6">
      <t>ア</t>
    </rPh>
    <rPh sb="7" eb="9">
      <t>ヒンド</t>
    </rPh>
    <phoneticPr fontId="31"/>
  </si>
  <si>
    <t>管理者</t>
    <rPh sb="0" eb="3">
      <t>カンリシャ</t>
    </rPh>
    <phoneticPr fontId="31"/>
  </si>
  <si>
    <t>管理栄養士</t>
    <rPh sb="0" eb="2">
      <t>カンリ</t>
    </rPh>
    <rPh sb="2" eb="5">
      <t>エイヨウシ</t>
    </rPh>
    <phoneticPr fontId="31"/>
  </si>
  <si>
    <t>調理師</t>
    <rPh sb="0" eb="3">
      <t>チョウリシ</t>
    </rPh>
    <phoneticPr fontId="31"/>
  </si>
  <si>
    <t>利用者</t>
    <rPh sb="0" eb="3">
      <t>リヨウシャ</t>
    </rPh>
    <phoneticPr fontId="31"/>
  </si>
  <si>
    <r>
      <t>介護</t>
    </r>
    <r>
      <rPr>
        <sz val="10"/>
        <color indexed="10"/>
        <rFont val="ＭＳ Ｐゴシック"/>
        <family val="3"/>
        <charset val="128"/>
      </rPr>
      <t>・看護</t>
    </r>
    <r>
      <rPr>
        <sz val="10"/>
        <rFont val="ＭＳ Ｐゴシック"/>
        <family val="3"/>
        <charset val="128"/>
      </rPr>
      <t>担当</t>
    </r>
    <rPh sb="0" eb="2">
      <t>カイゴ</t>
    </rPh>
    <rPh sb="3" eb="5">
      <t>カンゴ</t>
    </rPh>
    <rPh sb="5" eb="7">
      <t>タントウ</t>
    </rPh>
    <phoneticPr fontId="31"/>
  </si>
  <si>
    <t>委員その他</t>
    <rPh sb="0" eb="2">
      <t>イイン</t>
    </rPh>
    <rPh sb="4" eb="5">
      <t>タ</t>
    </rPh>
    <phoneticPr fontId="31"/>
  </si>
  <si>
    <t>衛生管理マニュアル</t>
    <phoneticPr fontId="31"/>
  </si>
  <si>
    <t>衛生点検表</t>
    <phoneticPr fontId="31"/>
  </si>
  <si>
    <t>食中毒発生時マニュアル</t>
    <rPh sb="0" eb="3">
      <t>ショクチュウドク</t>
    </rPh>
    <rPh sb="3" eb="5">
      <t>ハッセイ</t>
    </rPh>
    <rPh sb="5" eb="6">
      <t>ジ</t>
    </rPh>
    <phoneticPr fontId="31"/>
  </si>
  <si>
    <t>災害時マニュアル</t>
    <rPh sb="0" eb="2">
      <t>サイガイ</t>
    </rPh>
    <rPh sb="2" eb="3">
      <t>ジ</t>
    </rPh>
    <phoneticPr fontId="31"/>
  </si>
  <si>
    <t>食品の備蓄</t>
    <rPh sb="0" eb="2">
      <t>ショクヒン</t>
    </rPh>
    <rPh sb="3" eb="5">
      <t>ビチク</t>
    </rPh>
    <phoneticPr fontId="31"/>
  </si>
  <si>
    <t>他施設との連携</t>
    <rPh sb="0" eb="1">
      <t>タ</t>
    </rPh>
    <rPh sb="1" eb="3">
      <t>シセツ</t>
    </rPh>
    <rPh sb="5" eb="7">
      <t>レンケイ</t>
    </rPh>
    <phoneticPr fontId="31"/>
  </si>
  <si>
    <t>ｹｱﾏﾈｼﾞﾒﾝﾄ有無</t>
    <rPh sb="9" eb="11">
      <t>ウム</t>
    </rPh>
    <phoneticPr fontId="31"/>
  </si>
  <si>
    <t>有り・対象</t>
    <rPh sb="0" eb="1">
      <t>ア</t>
    </rPh>
    <rPh sb="3" eb="5">
      <t>タイショウ</t>
    </rPh>
    <phoneticPr fontId="31"/>
  </si>
  <si>
    <t>ＮＳＴ</t>
    <phoneticPr fontId="31"/>
  </si>
  <si>
    <t>給与目標の種類</t>
    <rPh sb="0" eb="2">
      <t>キュウヨ</t>
    </rPh>
    <rPh sb="2" eb="4">
      <t>モクヒョウ</t>
    </rPh>
    <rPh sb="5" eb="7">
      <t>シュルイ</t>
    </rPh>
    <phoneticPr fontId="31"/>
  </si>
  <si>
    <t>給与目標個別</t>
    <rPh sb="0" eb="2">
      <t>キュウヨ</t>
    </rPh>
    <rPh sb="2" eb="4">
      <t>モクヒョウ</t>
    </rPh>
    <rPh sb="4" eb="6">
      <t>コベツ</t>
    </rPh>
    <phoneticPr fontId="31"/>
  </si>
  <si>
    <t>設定頻度</t>
    <rPh sb="0" eb="2">
      <t>セッテイ</t>
    </rPh>
    <rPh sb="2" eb="4">
      <t>ヒンド</t>
    </rPh>
    <phoneticPr fontId="31"/>
  </si>
  <si>
    <t>設定・その他記載</t>
    <rPh sb="0" eb="2">
      <t>セッテイ</t>
    </rPh>
    <phoneticPr fontId="31"/>
  </si>
  <si>
    <t>給与目標対象食種</t>
    <rPh sb="0" eb="2">
      <t>キュウヨ</t>
    </rPh>
    <rPh sb="2" eb="4">
      <t>モクヒョウ</t>
    </rPh>
    <rPh sb="4" eb="6">
      <t>タイショウ</t>
    </rPh>
    <rPh sb="6" eb="7">
      <t>ショク</t>
    </rPh>
    <rPh sb="7" eb="8">
      <t>シュ</t>
    </rPh>
    <phoneticPr fontId="31"/>
  </si>
  <si>
    <t>目標エネルギー</t>
    <rPh sb="0" eb="2">
      <t>モクヒョウ</t>
    </rPh>
    <phoneticPr fontId="31"/>
  </si>
  <si>
    <t>目標たんぱく質</t>
    <rPh sb="0" eb="2">
      <t>モクヒョウ</t>
    </rPh>
    <rPh sb="6" eb="7">
      <t>シツ</t>
    </rPh>
    <phoneticPr fontId="31"/>
  </si>
  <si>
    <t>目標脂質</t>
    <rPh sb="0" eb="2">
      <t>モクヒョウ</t>
    </rPh>
    <rPh sb="2" eb="4">
      <t>シシツ</t>
    </rPh>
    <phoneticPr fontId="31"/>
  </si>
  <si>
    <t>目標カルシウム</t>
    <rPh sb="0" eb="2">
      <t>モクヒョウ</t>
    </rPh>
    <phoneticPr fontId="31"/>
  </si>
  <si>
    <t>目標鉄</t>
    <rPh sb="0" eb="2">
      <t>モクヒョウ</t>
    </rPh>
    <rPh sb="2" eb="3">
      <t>テツ</t>
    </rPh>
    <phoneticPr fontId="31"/>
  </si>
  <si>
    <t>目標Ｖ_Ａ</t>
    <rPh sb="0" eb="2">
      <t>モクヒョウ</t>
    </rPh>
    <phoneticPr fontId="31"/>
  </si>
  <si>
    <t>目標Ｖ_Ｂ1</t>
    <rPh sb="0" eb="2">
      <t>モクヒョウ</t>
    </rPh>
    <phoneticPr fontId="31"/>
  </si>
  <si>
    <t>目標Ｖ_Ｂ2</t>
    <rPh sb="0" eb="2">
      <t>モクヒョウ</t>
    </rPh>
    <phoneticPr fontId="31"/>
  </si>
  <si>
    <t>目標Ｖ_Ｃ</t>
    <rPh sb="0" eb="2">
      <t>モクヒョウ</t>
    </rPh>
    <phoneticPr fontId="31"/>
  </si>
  <si>
    <t>目標食塩</t>
    <rPh sb="0" eb="2">
      <t>モクヒョウ</t>
    </rPh>
    <rPh sb="2" eb="4">
      <t>ショクエン</t>
    </rPh>
    <phoneticPr fontId="31"/>
  </si>
  <si>
    <t>目標繊維</t>
    <rPh sb="0" eb="2">
      <t>モクヒョウ</t>
    </rPh>
    <rPh sb="2" eb="4">
      <t>センイ</t>
    </rPh>
    <phoneticPr fontId="31"/>
  </si>
  <si>
    <t>目標炭水化物％</t>
    <rPh sb="0" eb="2">
      <t>モクヒョウ</t>
    </rPh>
    <rPh sb="2" eb="6">
      <t>タンスイカブツ</t>
    </rPh>
    <phoneticPr fontId="31"/>
  </si>
  <si>
    <t>目標脂肪％</t>
    <rPh sb="0" eb="2">
      <t>モクヒョウ</t>
    </rPh>
    <rPh sb="2" eb="4">
      <t>シボウ</t>
    </rPh>
    <phoneticPr fontId="31"/>
  </si>
  <si>
    <t>目標たんぱく質％</t>
    <rPh sb="0" eb="2">
      <t>モクヒョウ</t>
    </rPh>
    <rPh sb="6" eb="7">
      <t>シツ</t>
    </rPh>
    <phoneticPr fontId="31"/>
  </si>
  <si>
    <t>給与エネルギー</t>
    <phoneticPr fontId="31"/>
  </si>
  <si>
    <t>給与たんぱく質</t>
    <rPh sb="6" eb="7">
      <t>シツ</t>
    </rPh>
    <phoneticPr fontId="31"/>
  </si>
  <si>
    <t>給与脂質</t>
    <rPh sb="2" eb="4">
      <t>シシツ</t>
    </rPh>
    <phoneticPr fontId="31"/>
  </si>
  <si>
    <t>給与カルシウム</t>
    <phoneticPr fontId="31"/>
  </si>
  <si>
    <t>給与鉄</t>
    <rPh sb="2" eb="3">
      <t>テツ</t>
    </rPh>
    <phoneticPr fontId="31"/>
  </si>
  <si>
    <t>給与Ｖ_Ａ</t>
    <phoneticPr fontId="31"/>
  </si>
  <si>
    <t>給与Ｖ_Ｂ1</t>
    <phoneticPr fontId="31"/>
  </si>
  <si>
    <t>給与Ｖ_Ｂ2</t>
    <phoneticPr fontId="31"/>
  </si>
  <si>
    <t>給与Ｖ_Ｃ</t>
    <phoneticPr fontId="31"/>
  </si>
  <si>
    <t>給与食塩</t>
    <rPh sb="2" eb="4">
      <t>ショクエン</t>
    </rPh>
    <phoneticPr fontId="31"/>
  </si>
  <si>
    <t>給与繊維</t>
    <rPh sb="2" eb="4">
      <t>センイ</t>
    </rPh>
    <phoneticPr fontId="31"/>
  </si>
  <si>
    <t>給与炭水化物％</t>
    <rPh sb="2" eb="6">
      <t>タンスイカブツ</t>
    </rPh>
    <phoneticPr fontId="31"/>
  </si>
  <si>
    <t>給与脂肪％</t>
    <rPh sb="2" eb="4">
      <t>シボウ</t>
    </rPh>
    <phoneticPr fontId="31"/>
  </si>
  <si>
    <t>給与たんぱく質％</t>
    <rPh sb="0" eb="2">
      <t>キュウヨ</t>
    </rPh>
    <rPh sb="6" eb="7">
      <t>シツ</t>
    </rPh>
    <phoneticPr fontId="31"/>
  </si>
  <si>
    <r>
      <t>内容確認</t>
    </r>
    <r>
      <rPr>
        <sz val="10"/>
        <rFont val="ＭＳ Ｐゴシック"/>
        <family val="3"/>
        <charset val="128"/>
      </rPr>
      <t>と実際評価</t>
    </r>
    <rPh sb="0" eb="2">
      <t>ナイヨウ</t>
    </rPh>
    <rPh sb="2" eb="4">
      <t>カクニン</t>
    </rPh>
    <rPh sb="5" eb="7">
      <t>ジッサイ</t>
    </rPh>
    <rPh sb="7" eb="9">
      <t>ヒョウカ</t>
    </rPh>
    <phoneticPr fontId="31"/>
  </si>
  <si>
    <t>栄養改善実施の有無</t>
    <rPh sb="0" eb="2">
      <t>エイヨウ</t>
    </rPh>
    <rPh sb="2" eb="4">
      <t>カイゼン</t>
    </rPh>
    <rPh sb="4" eb="6">
      <t>ジッシ</t>
    </rPh>
    <rPh sb="7" eb="9">
      <t>ウム</t>
    </rPh>
    <phoneticPr fontId="31"/>
  </si>
  <si>
    <t>有病者の治療</t>
    <rPh sb="0" eb="3">
      <t>ユウビョウシャ</t>
    </rPh>
    <rPh sb="4" eb="6">
      <t>チリョウ</t>
    </rPh>
    <phoneticPr fontId="31"/>
  </si>
  <si>
    <t>摂食・嚥下機能の改善</t>
    <rPh sb="0" eb="2">
      <t>セッショク</t>
    </rPh>
    <rPh sb="3" eb="5">
      <t>エンゲ</t>
    </rPh>
    <rPh sb="5" eb="7">
      <t>キノウ</t>
    </rPh>
    <rPh sb="8" eb="10">
      <t>カイゼン</t>
    </rPh>
    <phoneticPr fontId="31"/>
  </si>
  <si>
    <t>適正体重者の増加</t>
    <rPh sb="0" eb="2">
      <t>テキセイ</t>
    </rPh>
    <rPh sb="2" eb="4">
      <t>タイジュウ</t>
    </rPh>
    <rPh sb="4" eb="5">
      <t>シャ</t>
    </rPh>
    <rPh sb="6" eb="8">
      <t>ゾウカ</t>
    </rPh>
    <phoneticPr fontId="31"/>
  </si>
  <si>
    <t>食事摂取の適正化</t>
    <rPh sb="0" eb="2">
      <t>ショクジ</t>
    </rPh>
    <rPh sb="2" eb="4">
      <t>セッシュ</t>
    </rPh>
    <rPh sb="5" eb="8">
      <t>テキセイカ</t>
    </rPh>
    <phoneticPr fontId="31"/>
  </si>
  <si>
    <t>利用者の満足度の向上</t>
    <rPh sb="0" eb="3">
      <t>リヨウシャ</t>
    </rPh>
    <rPh sb="4" eb="7">
      <t>マンゾクド</t>
    </rPh>
    <rPh sb="8" eb="10">
      <t>コウジョウ</t>
    </rPh>
    <phoneticPr fontId="31"/>
  </si>
  <si>
    <t>品質管理の向上</t>
    <rPh sb="0" eb="2">
      <t>ヒンシツ</t>
    </rPh>
    <rPh sb="2" eb="4">
      <t>カンリ</t>
    </rPh>
    <rPh sb="5" eb="7">
      <t>コウジョウ</t>
    </rPh>
    <phoneticPr fontId="31"/>
  </si>
  <si>
    <t>その他</t>
    <rPh sb="2" eb="3">
      <t>タ</t>
    </rPh>
    <phoneticPr fontId="31"/>
  </si>
  <si>
    <t>その他記載</t>
    <rPh sb="2" eb="3">
      <t>タ</t>
    </rPh>
    <rPh sb="3" eb="5">
      <t>キサイ</t>
    </rPh>
    <phoneticPr fontId="31"/>
  </si>
  <si>
    <t>栄養成分表示</t>
    <rPh sb="0" eb="2">
      <t>エイヨウ</t>
    </rPh>
    <rPh sb="2" eb="4">
      <t>セイブン</t>
    </rPh>
    <rPh sb="4" eb="6">
      <t>ヒョウジ</t>
    </rPh>
    <phoneticPr fontId="31"/>
  </si>
  <si>
    <t>献立表提供</t>
    <rPh sb="0" eb="2">
      <t>コンダテ</t>
    </rPh>
    <rPh sb="2" eb="3">
      <t>ヒョウ</t>
    </rPh>
    <rPh sb="3" eb="5">
      <t>テイキョウ</t>
    </rPh>
    <phoneticPr fontId="31"/>
  </si>
  <si>
    <t>卓上メモ</t>
    <rPh sb="0" eb="2">
      <t>タクジョウ</t>
    </rPh>
    <phoneticPr fontId="31"/>
  </si>
  <si>
    <t>ポスター掲示</t>
    <rPh sb="4" eb="6">
      <t>ケイジ</t>
    </rPh>
    <phoneticPr fontId="31"/>
  </si>
  <si>
    <t>給食たより</t>
    <rPh sb="0" eb="2">
      <t>キュウショク</t>
    </rPh>
    <phoneticPr fontId="31"/>
  </si>
  <si>
    <t>実物展示</t>
    <rPh sb="0" eb="2">
      <t>ジツブツ</t>
    </rPh>
    <rPh sb="2" eb="4">
      <t>テンジ</t>
    </rPh>
    <phoneticPr fontId="31"/>
  </si>
  <si>
    <t>給食時訪問</t>
    <rPh sb="0" eb="2">
      <t>キュウショク</t>
    </rPh>
    <rPh sb="2" eb="3">
      <t>ジ</t>
    </rPh>
    <rPh sb="3" eb="5">
      <t>ホウモン</t>
    </rPh>
    <phoneticPr fontId="31"/>
  </si>
  <si>
    <t>情報その他</t>
    <rPh sb="0" eb="2">
      <t>ジョウホウ</t>
    </rPh>
    <rPh sb="4" eb="5">
      <t>タ</t>
    </rPh>
    <phoneticPr fontId="31"/>
  </si>
  <si>
    <t>情報・その他記載</t>
    <rPh sb="0" eb="2">
      <t>ジョウホウ</t>
    </rPh>
    <phoneticPr fontId="31"/>
  </si>
  <si>
    <t>指導の有無</t>
    <rPh sb="0" eb="2">
      <t>シドウ</t>
    </rPh>
    <rPh sb="3" eb="5">
      <t>ウム</t>
    </rPh>
    <phoneticPr fontId="31"/>
  </si>
  <si>
    <t>糖尿病</t>
    <rPh sb="0" eb="2">
      <t>トウニョウ</t>
    </rPh>
    <rPh sb="2" eb="3">
      <t>ビョウ</t>
    </rPh>
    <phoneticPr fontId="31"/>
  </si>
  <si>
    <t>脂質異常症</t>
    <rPh sb="0" eb="2">
      <t>シシツ</t>
    </rPh>
    <rPh sb="2" eb="4">
      <t>イジョウ</t>
    </rPh>
    <rPh sb="4" eb="5">
      <t>ショウ</t>
    </rPh>
    <phoneticPr fontId="31"/>
  </si>
  <si>
    <t>高血圧・心臓病</t>
    <rPh sb="0" eb="3">
      <t>コウケツアツ</t>
    </rPh>
    <rPh sb="4" eb="7">
      <t>シンゾウビョウ</t>
    </rPh>
    <phoneticPr fontId="31"/>
  </si>
  <si>
    <t>その他人数</t>
    <rPh sb="2" eb="3">
      <t>タ</t>
    </rPh>
    <rPh sb="3" eb="5">
      <t>ニンズウ</t>
    </rPh>
    <phoneticPr fontId="31"/>
  </si>
  <si>
    <t>集団内容1</t>
    <rPh sb="0" eb="2">
      <t>シュウダン</t>
    </rPh>
    <rPh sb="2" eb="4">
      <t>ナイヨウ</t>
    </rPh>
    <phoneticPr fontId="31"/>
  </si>
  <si>
    <t>集団回数1</t>
    <rPh sb="0" eb="2">
      <t>シュウダン</t>
    </rPh>
    <rPh sb="2" eb="4">
      <t>カイスウ</t>
    </rPh>
    <phoneticPr fontId="31"/>
  </si>
  <si>
    <t>集団人数1</t>
    <rPh sb="0" eb="2">
      <t>シュウダン</t>
    </rPh>
    <rPh sb="2" eb="4">
      <t>ニンズウ</t>
    </rPh>
    <phoneticPr fontId="31"/>
  </si>
  <si>
    <t>集団内容2</t>
    <rPh sb="0" eb="2">
      <t>シュウダン</t>
    </rPh>
    <rPh sb="2" eb="4">
      <t>ナイヨウ</t>
    </rPh>
    <phoneticPr fontId="31"/>
  </si>
  <si>
    <t>集団回数2</t>
    <rPh sb="0" eb="2">
      <t>シュウダン</t>
    </rPh>
    <rPh sb="2" eb="4">
      <t>カイスウ</t>
    </rPh>
    <phoneticPr fontId="31"/>
  </si>
  <si>
    <t>集団人数2</t>
    <rPh sb="0" eb="2">
      <t>シュウダン</t>
    </rPh>
    <rPh sb="2" eb="4">
      <t>ニンズウ</t>
    </rPh>
    <phoneticPr fontId="31"/>
  </si>
  <si>
    <t>課題と評価の有無</t>
    <rPh sb="0" eb="2">
      <t>カダイ</t>
    </rPh>
    <rPh sb="3" eb="5">
      <t>ヒョウカ</t>
    </rPh>
    <rPh sb="6" eb="8">
      <t>ウム</t>
    </rPh>
    <phoneticPr fontId="31"/>
  </si>
  <si>
    <t>栄養課題記載</t>
    <rPh sb="0" eb="2">
      <t>エイヨウ</t>
    </rPh>
    <rPh sb="2" eb="4">
      <t>カダイ</t>
    </rPh>
    <rPh sb="4" eb="6">
      <t>キサイ</t>
    </rPh>
    <phoneticPr fontId="31"/>
  </si>
  <si>
    <t>取組記載</t>
    <rPh sb="0" eb="2">
      <t>トリクミ</t>
    </rPh>
    <rPh sb="2" eb="4">
      <t>キサイ</t>
    </rPh>
    <phoneticPr fontId="31"/>
  </si>
  <si>
    <t>自己評価記載</t>
    <rPh sb="0" eb="2">
      <t>ジコ</t>
    </rPh>
    <rPh sb="2" eb="4">
      <t>ヒョウカ</t>
    </rPh>
    <rPh sb="4" eb="6">
      <t>キサイ</t>
    </rPh>
    <phoneticPr fontId="31"/>
  </si>
  <si>
    <t>野菜１食か１日</t>
    <rPh sb="0" eb="2">
      <t>ヤサイ</t>
    </rPh>
    <rPh sb="3" eb="4">
      <t>ショク</t>
    </rPh>
    <rPh sb="6" eb="7">
      <t>ニチ</t>
    </rPh>
    <phoneticPr fontId="31"/>
  </si>
  <si>
    <t>野菜目標量</t>
    <rPh sb="0" eb="2">
      <t>ヤサイ</t>
    </rPh>
    <rPh sb="2" eb="4">
      <t>モクヒョウ</t>
    </rPh>
    <rPh sb="4" eb="5">
      <t>リョウ</t>
    </rPh>
    <phoneticPr fontId="31"/>
  </si>
  <si>
    <t>野菜提供量</t>
    <rPh sb="0" eb="2">
      <t>ヤサイ</t>
    </rPh>
    <rPh sb="2" eb="4">
      <t>テイキョウ</t>
    </rPh>
    <rPh sb="4" eb="5">
      <t>リョウ</t>
    </rPh>
    <phoneticPr fontId="31"/>
  </si>
  <si>
    <t>果物１食か１日</t>
    <rPh sb="0" eb="2">
      <t>クダモノ</t>
    </rPh>
    <rPh sb="3" eb="4">
      <t>ショク</t>
    </rPh>
    <rPh sb="6" eb="7">
      <t>ニチ</t>
    </rPh>
    <phoneticPr fontId="31"/>
  </si>
  <si>
    <t>果物目標量</t>
    <rPh sb="0" eb="2">
      <t>クダモノ</t>
    </rPh>
    <rPh sb="2" eb="4">
      <t>モクヒョウ</t>
    </rPh>
    <rPh sb="4" eb="5">
      <t>リョウ</t>
    </rPh>
    <phoneticPr fontId="31"/>
  </si>
  <si>
    <t>果物提供量</t>
    <rPh sb="0" eb="2">
      <t>クダモノ</t>
    </rPh>
    <rPh sb="2" eb="4">
      <t>テイキョウ</t>
    </rPh>
    <rPh sb="4" eb="5">
      <t>リョウ</t>
    </rPh>
    <phoneticPr fontId="31"/>
  </si>
  <si>
    <t>委託の有無</t>
    <phoneticPr fontId="31"/>
  </si>
  <si>
    <t>献立作成</t>
    <rPh sb="0" eb="2">
      <t>コンダテ</t>
    </rPh>
    <rPh sb="2" eb="4">
      <t>サクセイ</t>
    </rPh>
    <phoneticPr fontId="31"/>
  </si>
  <si>
    <t>発注</t>
    <rPh sb="0" eb="2">
      <t>ハッチュウ</t>
    </rPh>
    <phoneticPr fontId="31"/>
  </si>
  <si>
    <t>調理</t>
    <rPh sb="0" eb="2">
      <t>チョウリ</t>
    </rPh>
    <phoneticPr fontId="31"/>
  </si>
  <si>
    <t>盛付</t>
    <rPh sb="0" eb="2">
      <t>モリツケ</t>
    </rPh>
    <phoneticPr fontId="31"/>
  </si>
  <si>
    <t>配膳</t>
    <rPh sb="0" eb="2">
      <t>ハイゼン</t>
    </rPh>
    <phoneticPr fontId="31"/>
  </si>
  <si>
    <t>食器洗浄</t>
    <rPh sb="0" eb="2">
      <t>ショッキ</t>
    </rPh>
    <rPh sb="2" eb="4">
      <t>センジョウ</t>
    </rPh>
    <phoneticPr fontId="31"/>
  </si>
  <si>
    <t>委託その他</t>
    <rPh sb="0" eb="2">
      <t>イタク</t>
    </rPh>
    <rPh sb="4" eb="5">
      <t>タ</t>
    </rPh>
    <phoneticPr fontId="31"/>
  </si>
  <si>
    <t>委託契約内容の書類整備</t>
    <rPh sb="0" eb="2">
      <t>イタク</t>
    </rPh>
    <rPh sb="2" eb="4">
      <t>ケイヤク</t>
    </rPh>
    <rPh sb="4" eb="6">
      <t>ナイヨウ</t>
    </rPh>
    <rPh sb="7" eb="9">
      <t>ショルイ</t>
    </rPh>
    <rPh sb="9" eb="11">
      <t>セイビ</t>
    </rPh>
    <phoneticPr fontId="31"/>
  </si>
  <si>
    <t>作成者</t>
    <phoneticPr fontId="31"/>
  </si>
  <si>
    <t>施設規模</t>
    <phoneticPr fontId="31"/>
  </si>
  <si>
    <t>チェック状況</t>
    <rPh sb="4" eb="6">
      <t>ジョウキョウ</t>
    </rPh>
    <phoneticPr fontId="1"/>
  </si>
  <si>
    <t>Ⅰ 施設種類</t>
    <phoneticPr fontId="1"/>
  </si>
  <si>
    <t>食材区分</t>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</si>
  <si>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</si>
  <si>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</si>
  <si>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性別</t>
    <rPh sb="0" eb="2">
      <t>セイベツ</t>
    </rPh>
    <phoneticPr fontId="1"/>
  </si>
  <si>
    <t>年齢</t>
    <rPh sb="0" eb="2">
      <t>ネンレイ</t>
    </rPh>
    <phoneticPr fontId="1"/>
  </si>
  <si>
    <t>身体活動レベル</t>
    <rPh sb="0" eb="2">
      <t>シンタイ</t>
    </rPh>
    <rPh sb="2" eb="4">
      <t>カツドウ</t>
    </rPh>
    <phoneticPr fontId="1"/>
  </si>
  <si>
    <t>身長</t>
    <rPh sb="0" eb="2">
      <t>シンチョウ</t>
    </rPh>
    <phoneticPr fontId="1"/>
  </si>
  <si>
    <t>体重</t>
    <rPh sb="0" eb="2">
      <t>タイジュウ</t>
    </rPh>
    <phoneticPr fontId="1"/>
  </si>
  <si>
    <t>BMI</t>
    <phoneticPr fontId="1"/>
  </si>
  <si>
    <t>血清アルブミン</t>
    <rPh sb="0" eb="2">
      <t>ケッセイ</t>
    </rPh>
    <phoneticPr fontId="1"/>
  </si>
  <si>
    <t>生活習慣</t>
    <rPh sb="0" eb="2">
      <t>セイカツ</t>
    </rPh>
    <rPh sb="2" eb="4">
      <t>シュウカン</t>
    </rPh>
    <phoneticPr fontId="1"/>
  </si>
  <si>
    <t>その他</t>
    <rPh sb="2" eb="3">
      <t>タ</t>
    </rPh>
    <phoneticPr fontId="1"/>
  </si>
  <si>
    <t>摂取毎月</t>
    <rPh sb="0" eb="2">
      <t>セッシュ</t>
    </rPh>
    <rPh sb="2" eb="4">
      <t>マイツキ</t>
    </rPh>
    <phoneticPr fontId="1"/>
  </si>
  <si>
    <t>摂取年</t>
    <rPh sb="0" eb="2">
      <t>セッシュ</t>
    </rPh>
    <rPh sb="2" eb="3">
      <t>ネン</t>
    </rPh>
    <phoneticPr fontId="1"/>
  </si>
  <si>
    <t>摂取毎日</t>
    <rPh sb="0" eb="2">
      <t>セッシュ</t>
    </rPh>
    <rPh sb="2" eb="3">
      <t>ゴト</t>
    </rPh>
    <rPh sb="3" eb="4">
      <t>ヒ</t>
    </rPh>
    <phoneticPr fontId="1"/>
  </si>
  <si>
    <t>嗜好・満足度調査</t>
    <phoneticPr fontId="1"/>
  </si>
  <si>
    <t>その他記載</t>
    <rPh sb="2" eb="3">
      <t>タ</t>
    </rPh>
    <rPh sb="3" eb="5">
      <t>キサイ</t>
    </rPh>
    <phoneticPr fontId="1"/>
  </si>
  <si>
    <t>給食会議</t>
    <rPh sb="0" eb="2">
      <t>キュウショク</t>
    </rPh>
    <rPh sb="2" eb="4">
      <t>カイギ</t>
    </rPh>
    <phoneticPr fontId="1"/>
  </si>
  <si>
    <t>管理者</t>
    <rPh sb="0" eb="3">
      <t>カンリシャ</t>
    </rPh>
    <phoneticPr fontId="1"/>
  </si>
  <si>
    <t>管理栄養士・栄養士</t>
    <rPh sb="0" eb="2">
      <t>カンリ</t>
    </rPh>
    <rPh sb="2" eb="5">
      <t>エイヨウシ</t>
    </rPh>
    <rPh sb="6" eb="9">
      <t>エイヨウシ</t>
    </rPh>
    <phoneticPr fontId="1"/>
  </si>
  <si>
    <t>調理師</t>
    <rPh sb="0" eb="3">
      <t>チョウリシ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</si>
  <si>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</si>
  <si>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</si>
  <si>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衛生管理マニュアル</t>
  </si>
  <si>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</si>
  <si>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</si>
  <si>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</si>
  <si>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</si>
  <si>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</si>
  <si>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栄養ケアマネジメント</t>
    <rPh sb="0" eb="2">
      <t>エイヨウ</t>
    </rPh>
    <phoneticPr fontId="1"/>
  </si>
  <si>
    <t>全員・一部</t>
    <rPh sb="0" eb="2">
      <t>ゼンイン</t>
    </rPh>
    <rPh sb="3" eb="5">
      <t>イチブ</t>
    </rPh>
    <phoneticPr fontId="1"/>
  </si>
  <si>
    <t>NST</t>
    <phoneticPr fontId="1"/>
  </si>
  <si>
    <t>給与目標個別</t>
    <phoneticPr fontId="1"/>
  </si>
  <si>
    <t>設定頻度</t>
    <rPh sb="0" eb="2">
      <t>セッテイ</t>
    </rPh>
    <rPh sb="2" eb="4">
      <t>ヒンド</t>
    </rPh>
    <phoneticPr fontId="1"/>
  </si>
  <si>
    <t>食種</t>
    <rPh sb="0" eb="2">
      <t>ショクシュ</t>
    </rPh>
    <phoneticPr fontId="1"/>
  </si>
  <si>
    <t>内容確認と評価</t>
    <rPh sb="0" eb="2">
      <t>ナイヨウ</t>
    </rPh>
    <rPh sb="2" eb="4">
      <t>カクニン</t>
    </rPh>
    <rPh sb="5" eb="7">
      <t>ヒョウカ</t>
    </rPh>
    <phoneticPr fontId="1"/>
  </si>
  <si>
    <t>栄養改善の実施</t>
    <rPh sb="0" eb="2">
      <t>エイヨウ</t>
    </rPh>
    <rPh sb="2" eb="4">
      <t>カイゼン</t>
    </rPh>
    <rPh sb="5" eb="7">
      <t>ジッシ</t>
    </rPh>
    <phoneticPr fontId="1"/>
  </si>
  <si>
    <t>有病者の治療</t>
    <rPh sb="0" eb="3">
      <t>ユウビョウシャ</t>
    </rPh>
    <rPh sb="4" eb="6">
      <t>チリョウ</t>
    </rPh>
    <phoneticPr fontId="1"/>
  </si>
  <si>
    <t>摂食・嚥下機能</t>
    <rPh sb="0" eb="2">
      <t>セッショク</t>
    </rPh>
    <rPh sb="3" eb="5">
      <t>エンゲ</t>
    </rPh>
    <rPh sb="5" eb="7">
      <t>キノウ</t>
    </rPh>
    <phoneticPr fontId="1"/>
  </si>
  <si>
    <t>適正体重者</t>
    <rPh sb="0" eb="2">
      <t>テキセイ</t>
    </rPh>
    <rPh sb="2" eb="4">
      <t>タイジュウ</t>
    </rPh>
    <rPh sb="4" eb="5">
      <t>シャ</t>
    </rPh>
    <phoneticPr fontId="1"/>
  </si>
  <si>
    <t>食事摂取</t>
    <rPh sb="0" eb="2">
      <t>ショクジ</t>
    </rPh>
    <rPh sb="2" eb="4">
      <t>セッシュ</t>
    </rPh>
    <phoneticPr fontId="1"/>
  </si>
  <si>
    <t>利用者の満足度</t>
    <rPh sb="0" eb="3">
      <t>リヨウシャ</t>
    </rPh>
    <rPh sb="4" eb="7">
      <t>マンゾクド</t>
    </rPh>
    <phoneticPr fontId="1"/>
  </si>
  <si>
    <t>品質管理</t>
    <rPh sb="0" eb="2">
      <t>ヒンシツ</t>
    </rPh>
    <rPh sb="2" eb="4">
      <t>カンリ</t>
    </rPh>
    <phoneticPr fontId="1"/>
  </si>
  <si>
    <t>栄養成分表</t>
    <rPh sb="0" eb="2">
      <t>エイヨウ</t>
    </rPh>
    <rPh sb="2" eb="5">
      <t>セイブンヒョウ</t>
    </rPh>
    <phoneticPr fontId="1"/>
  </si>
  <si>
    <t>献立表の提供</t>
    <rPh sb="0" eb="2">
      <t>コンダテ</t>
    </rPh>
    <rPh sb="2" eb="3">
      <t>ヒョウ</t>
    </rPh>
    <rPh sb="4" eb="6">
      <t>テイキョウ</t>
    </rPh>
    <phoneticPr fontId="1"/>
  </si>
  <si>
    <t>卓上メモ</t>
    <rPh sb="0" eb="2">
      <t>タクジョウ</t>
    </rPh>
    <phoneticPr fontId="1"/>
  </si>
  <si>
    <t>ポスター掲示</t>
    <rPh sb="4" eb="6">
      <t>ケイジ</t>
    </rPh>
    <phoneticPr fontId="1"/>
  </si>
  <si>
    <t>給食だより配布</t>
    <rPh sb="0" eb="2">
      <t>キュウショク</t>
    </rPh>
    <rPh sb="5" eb="7">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</si>
  <si>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</si>
  <si>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</si>
  <si>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栄養指導の有無</t>
    <rPh sb="0" eb="2">
      <t>エイヨウ</t>
    </rPh>
    <rPh sb="2" eb="4">
      <t>シドウ</t>
    </rPh>
    <rPh sb="5" eb="7">
      <t>ウム</t>
    </rPh>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</si>
  <si>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</si>
  <si>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</si>
  <si>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</si>
  <si>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</si>
  <si>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</si>
  <si>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</si>
  <si>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</si>
  <si>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1">
      <t>モ</t>
    </rPh>
    <rPh sb="1" eb="2">
      <t>ツ</t>
    </rPh>
    <phoneticPr fontId="1"/>
  </si>
  <si>
    <t>配膳</t>
    <rPh sb="0" eb="2">
      <t>ハイゼン</t>
    </rPh>
    <phoneticPr fontId="1"/>
  </si>
  <si>
    <t>食器洗浄</t>
    <rPh sb="0" eb="2">
      <t>ショッキ</t>
    </rPh>
    <rPh sb="2" eb="4">
      <t>センジョウ</t>
    </rPh>
    <phoneticPr fontId="1"/>
  </si>
  <si>
    <t>その他</t>
    <rPh sb="2" eb="3">
      <t>タ</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</si>
  <si>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</si>
  <si>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</si>
  <si>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</si>
  <si>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献立作成</t>
    <rPh sb="0" eb="2">
      <t>コンダテ</t>
    </rPh>
    <rPh sb="2" eb="4">
      <t>サクセイ</t>
    </rPh>
    <phoneticPr fontId="1"/>
  </si>
  <si>
    <t>配膳</t>
    <phoneticPr fontId="1"/>
  </si>
  <si>
    <t>果物の一人当たりの提供量（</t>
    <rPh sb="0" eb="2">
      <t>クダモノ</t>
    </rPh>
    <rPh sb="5" eb="6">
      <t>ア</t>
    </rPh>
    <phoneticPr fontId="1"/>
  </si>
  <si>
    <t>　　　（有料老人ホｰﾑ等）</t>
    <rPh sb="4" eb="6">
      <t>ユウリョウ</t>
    </rPh>
    <rPh sb="6" eb="8">
      <t>ロウジン</t>
    </rPh>
    <rPh sb="11" eb="12">
      <t>ナド</t>
    </rPh>
    <phoneticPr fontId="1"/>
  </si>
  <si>
    <r>
      <t>Ⅱ－１　</t>
    </r>
    <r>
      <rPr>
        <sz val="9"/>
        <rFont val="HGｺﾞｼｯｸE"/>
        <family val="3"/>
        <charset val="128"/>
      </rPr>
      <t>１人１日平均食材料費及び食事区分別給食延べ数</t>
    </r>
    <phoneticPr fontId="1"/>
  </si>
  <si>
    <t>←色付け用</t>
    <rPh sb="1" eb="2">
      <t>イロ</t>
    </rPh>
    <rPh sb="2" eb="3">
      <t>ツ</t>
    </rPh>
    <rPh sb="4" eb="5">
      <t>ヨウ</t>
    </rPh>
    <phoneticPr fontId="1"/>
  </si>
  <si>
    <t>嗜好満足度</t>
    <rPh sb="0" eb="2">
      <t>シコウ</t>
    </rPh>
    <rPh sb="2" eb="5">
      <t>マンゾクド</t>
    </rPh>
    <phoneticPr fontId="1"/>
  </si>
  <si>
    <t>←色付け</t>
    <rPh sb="1" eb="2">
      <t>イロ</t>
    </rPh>
    <rPh sb="2" eb="3">
      <t>ツ</t>
    </rPh>
    <phoneticPr fontId="1"/>
  </si>
  <si>
    <t>（頻度：</t>
  </si>
  <si>
    <t>←色付け用</t>
    <rPh sb="1" eb="2">
      <t>イロ</t>
    </rPh>
    <rPh sb="2" eb="3">
      <t>ツ</t>
    </rPh>
    <rPh sb="4" eb="5">
      <t>ヨウ</t>
    </rPh>
    <phoneticPr fontId="1"/>
  </si>
  <si>
    <t>色地付け用→</t>
    <rPh sb="0" eb="1">
      <t>イロ</t>
    </rPh>
    <rPh sb="1" eb="2">
      <t>チ</t>
    </rPh>
    <rPh sb="2" eb="3">
      <t>ツ</t>
    </rPh>
    <rPh sb="4" eb="5">
      <t>ヨウ</t>
    </rPh>
    <phoneticPr fontId="1"/>
  </si>
  <si>
    <t>５ ＮＳＴの導入（病院のみ記入）</t>
    <phoneticPr fontId="1"/>
  </si>
  <si>
    <t>直接シート反映</t>
    <rPh sb="0" eb="2">
      <t>チョクセツ</t>
    </rPh>
    <rPh sb="5" eb="7">
      <t>ハンエイ</t>
    </rPh>
    <phoneticPr fontId="1"/>
  </si>
  <si>
    <r>
      <t>Ⅺ　</t>
    </r>
    <r>
      <rPr>
        <sz val="9.5"/>
        <color theme="1"/>
        <rFont val="HGｺﾞｼｯｸE"/>
        <family val="3"/>
        <charset val="128"/>
      </rPr>
      <t>委託</t>
    </r>
    <phoneticPr fontId="1"/>
  </si>
  <si>
    <t>B1（mg）</t>
    <phoneticPr fontId="1"/>
  </si>
  <si>
    <t>全員一部</t>
    <rPh sb="0" eb="2">
      <t>ゼンイン</t>
    </rPh>
    <rPh sb="2" eb="4">
      <t>イチブ</t>
    </rPh>
    <phoneticPr fontId="1"/>
  </si>
  <si>
    <t>＊次項へ⇓</t>
    <rPh sb="1" eb="3">
      <t>ジコウ</t>
    </rPh>
    <phoneticPr fontId="1"/>
  </si>
  <si>
    <t>その他(</t>
    <phoneticPr fontId="1"/>
  </si>
  <si>
    <t>練馬区長</t>
    <rPh sb="0" eb="4">
      <t>ネリマクチョウ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</si>
</sst>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_ "/>
    <numFmt numFmtId="179" formatCode="0_);[Red]\(0\)"/>
    <numFmt numFmtId="180" formatCode="0.0_);[Red]\(0.0\)"/>
    <numFmt numFmtId="181" formatCode="#,###"/>
    <numFmt numFmtId="182" formatCode="#"/>
    <numFmt numFmtId="183" formatCode="0.00_);[Red]\(0.00\)"/>
    <numFmt numFmtId="184" formatCode="#.0"/>
  </numFmts>
  <fonts count="47">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14.5"/>
      <name val="ＭＳ ゴシック"/>
      <family val="3"/>
      <charset val="128"/>
    </font>
    <font>
      <sz val="9"/>
      <color theme="1"/>
      <name val="ＤＦＰ平成ゴシック体W3"/>
      <family val="3"/>
      <charset val="128"/>
    </font>
    <font>
      <sz val="8"/>
      <color theme="1"/>
      <name val="ＤＦＰ平成ゴシック体W3"/>
      <family val="3"/>
      <charset val="128"/>
    </font>
    <font>
      <sz val="9.5"/>
      <name val="HGｺﾞｼｯｸE"/>
      <family val="3"/>
      <charset val="128"/>
    </font>
    <font>
      <sz val="8"/>
      <color theme="1"/>
      <name val="ＭＳ Ｐ明朝"/>
      <family val="1"/>
      <charset val="128"/>
    </font>
    <font>
      <sz val="9"/>
      <color theme="1"/>
      <name val="ＭＳ Ｐ明朝"/>
      <family val="1"/>
      <charset val="128"/>
    </font>
    <font>
      <sz val="9"/>
      <name val="ＭＳ Ｐ明朝"/>
      <family val="1"/>
      <charset val="128"/>
    </font>
    <font>
      <sz val="9"/>
      <color theme="1"/>
      <name val="ＭＳ 明朝"/>
      <family val="1"/>
      <charset val="128"/>
    </font>
    <font>
      <sz val="11"/>
      <color theme="1"/>
      <name val="ＭＳ Ｐゴシック"/>
      <family val="3"/>
      <charset val="128"/>
    </font>
    <font>
      <sz val="9.5"/>
      <color theme="1"/>
      <name val="ＭＳ 明朝"/>
      <family val="1"/>
      <charset val="128"/>
    </font>
    <font>
      <sz val="11"/>
      <color theme="1"/>
      <name val="ＭＳ Ｐゴシック"/>
      <family val="3"/>
      <charset val="128"/>
      <scheme val="minor"/>
    </font>
    <font>
      <sz val="6.5"/>
      <color theme="1"/>
      <name val="ＭＳ Ｐ明朝"/>
      <family val="1"/>
      <charset val="128"/>
    </font>
    <font>
      <sz val="9.5"/>
      <color theme="1"/>
      <name val="HGｺﾞｼｯｸE"/>
      <family val="3"/>
      <charset val="128"/>
    </font>
    <font>
      <sz val="9.5"/>
      <color theme="1"/>
      <name val="ＭＳ ゴシック"/>
      <family val="3"/>
      <charset val="128"/>
    </font>
    <font>
      <sz val="9"/>
      <color theme="1"/>
      <name val="HGｺﾞｼｯｸE"/>
      <family val="3"/>
      <charset val="128"/>
    </font>
    <font>
      <sz val="11"/>
      <color indexed="8"/>
      <name val="Calibri"/>
      <family val="2"/>
    </font>
    <font>
      <sz val="7.5"/>
      <name val="ＭＳ Ｐ明朝"/>
      <family val="1"/>
      <charset val="128"/>
    </font>
    <font>
      <sz val="6"/>
      <color theme="1"/>
      <name val="ＭＳ Ｐ明朝"/>
      <family val="1"/>
      <charset val="128"/>
    </font>
    <font>
      <sz val="10"/>
      <color theme="1"/>
      <name val="ＭＳ ゴシック"/>
      <family val="3"/>
      <charset val="128"/>
    </font>
    <font>
      <sz val="10"/>
      <color theme="1"/>
      <name val="ＭＳ Ｐゴシック"/>
      <family val="2"/>
      <charset val="128"/>
      <scheme val="minor"/>
    </font>
    <font>
      <sz val="7"/>
      <color theme="1"/>
      <name val="ＭＳ Ｐ明朝"/>
      <family val="1"/>
      <charset val="128"/>
    </font>
    <font>
      <sz val="9.5"/>
      <color theme="1"/>
      <name val="ＭＳ Ｐ明朝"/>
      <family val="1"/>
      <charset val="128"/>
    </font>
    <font>
      <sz val="9"/>
      <name val="HGｺﾞｼｯｸE"/>
      <family val="3"/>
      <charset val="128"/>
    </font>
    <font>
      <sz val="11"/>
      <color theme="1"/>
      <name val="ＭＳ Ｐ明朝"/>
      <family val="1"/>
      <charset val="128"/>
    </font>
    <font>
      <sz val="10"/>
      <color theme="1"/>
      <name val="ＭＳ Ｐ明朝"/>
      <family val="1"/>
      <charset val="128"/>
    </font>
    <font>
      <sz val="8.5"/>
      <color theme="1"/>
      <name val="ＭＳ Ｐ明朝"/>
      <family val="1"/>
      <charset val="128"/>
    </font>
    <font>
      <sz val="9"/>
      <color theme="1"/>
      <name val="ＭＳ Ｐゴシック"/>
      <family val="2"/>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9"/>
      <color indexed="81"/>
      <name val="ＭＳ Ｐゴシック"/>
      <family val="3"/>
      <charset val="128"/>
    </font>
    <font>
      <sz val="8"/>
      <color indexed="81"/>
      <name val="ＭＳ Ｐゴシック"/>
      <family val="3"/>
      <charset val="128"/>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2"/>
      <charset val="128"/>
    </font>
    <font>
      <sz val="9"/>
      <color theme="1"/>
      <name val="ＭＳ Ｐゴシック"/>
      <family val="3"/>
      <charset val="128"/>
      <scheme val="minor"/>
    </font>
    <font>
      <sz val="9"/>
      <color theme="1"/>
      <name val="ＭＳ Ｐ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7"/>
      <name val="ＭＳ Ｐ明朝"/>
      <family val="1"/>
      <charset val="128"/>
    </font>
  </fonts>
  <fills count="14">
    <fill>
      <patternFill patternType="none"/>
    </fill>
    <fill>
      <patternFill patternType="gray125"/>
    </fill>
    <fill>
      <patternFill patternType="solid">
        <fgColor rgb="FFFFFFFF"/>
      </patternFill>
    </fill>
    <fill>
      <patternFill patternType="solid">
        <fgColor rgb="FFD9D9D9"/>
      </patternFill>
    </fill>
    <fill>
      <patternFill patternType="solid">
        <fgColor theme="0" tint="-0.14999847407452621"/>
        <bgColor indexed="64"/>
      </patternFill>
    </fill>
    <fill>
      <patternFill patternType="solid">
        <fgColor indexed="41"/>
        <bgColor indexed="64"/>
      </patternFill>
    </fill>
    <fill>
      <patternFill patternType="solid">
        <fgColor indexed="43"/>
        <bgColor indexed="64"/>
      </patternFill>
    </fill>
    <fill>
      <patternFill patternType="solid">
        <fgColor theme="1" tint="0.499984740745262"/>
        <bgColor indexed="64"/>
      </patternFill>
    </fill>
    <fill>
      <patternFill patternType="solid">
        <fgColor indexed="45"/>
        <bgColor indexed="64"/>
      </patternFill>
    </fill>
    <fill>
      <patternFill patternType="solid">
        <fgColor indexed="10"/>
        <bgColor indexed="64"/>
      </patternFill>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s>
  <borders count="9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thin">
        <color rgb="FF000000"/>
      </top>
      <bottom/>
      <diagonal/>
    </border>
    <border>
      <left style="hair">
        <color rgb="FF000000"/>
      </left>
      <right/>
      <top style="thin">
        <color indexed="64"/>
      </top>
      <bottom/>
      <diagonal/>
    </border>
    <border>
      <left/>
      <right style="hair">
        <color rgb="FF000000"/>
      </right>
      <top style="thin">
        <color indexed="64"/>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style="hair">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hair">
        <color rgb="FF000000"/>
      </right>
      <top/>
      <bottom style="thin">
        <color indexed="64"/>
      </bottom>
      <diagonal/>
    </border>
    <border>
      <left style="hair">
        <color rgb="FF000000"/>
      </left>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thick">
        <color indexed="64"/>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diagonal/>
    </border>
    <border>
      <left style="dashed">
        <color indexed="64"/>
      </left>
      <right style="dash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8" fillId="0" borderId="0"/>
  </cellStyleXfs>
  <cellXfs count="538">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lignment vertical="center"/>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lignment vertical="center"/>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1" xfId="0" applyFont="1" applyFill="1" applyBorder="1" applyAlignment="1">
      <alignment horizontal="left" vertical="top" wrapText="1"/>
    </xf>
    <xf numFmtId="0" fontId="0" fillId="0" borderId="0" xfId="0" applyAlignment="1">
      <alignment horizontal="left" vertical="center"/>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8" fillId="0" borderId="9" xfId="0" applyFont="1" applyBorder="1">
      <alignment vertical="center"/>
    </xf>
    <xf numFmtId="0" fontId="8" fillId="0" borderId="11" xfId="0" applyFont="1" applyBorder="1">
      <alignment vertical="center"/>
    </xf>
    <xf numFmtId="0" fontId="9" fillId="0" borderId="0" xfId="0" applyFont="1" applyAlignment="1">
      <alignment horizontal="left" vertical="center" wrapText="1"/>
    </xf>
    <xf numFmtId="0" fontId="10" fillId="2" borderId="9" xfId="0" applyFont="1" applyFill="1" applyBorder="1" applyAlignment="1">
      <alignment horizontal="center" vertical="center" wrapText="1"/>
    </xf>
    <xf numFmtId="0" fontId="8" fillId="0" borderId="18" xfId="0" applyFont="1" applyBorder="1">
      <alignment vertical="center"/>
    </xf>
    <xf numFmtId="0" fontId="8" fillId="0" borderId="3" xfId="0" applyFont="1" applyBorder="1" applyAlignment="1">
      <alignment vertical="center" wrapText="1"/>
    </xf>
    <xf numFmtId="0" fontId="13" fillId="0" borderId="0" xfId="0" applyFont="1" applyAlignment="1">
      <alignment horizontal="left" vertical="center"/>
    </xf>
    <xf numFmtId="0" fontId="0" fillId="0" borderId="0" xfId="0" applyAlignment="1">
      <alignment horizontal="center" vertical="center"/>
    </xf>
    <xf numFmtId="0" fontId="21" fillId="0" borderId="0" xfId="0" applyFont="1">
      <alignment vertical="center"/>
    </xf>
    <xf numFmtId="0" fontId="8" fillId="0" borderId="4" xfId="0" applyFont="1" applyBorder="1">
      <alignment vertical="center"/>
    </xf>
    <xf numFmtId="0" fontId="8" fillId="0" borderId="3"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18" xfId="0" applyFont="1" applyBorder="1" applyAlignment="1">
      <alignment horizontal="right" vertical="center"/>
    </xf>
    <xf numFmtId="0" fontId="8" fillId="0" borderId="23" xfId="0" applyFont="1" applyBorder="1">
      <alignment vertical="center"/>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16" xfId="0" applyFont="1" applyBorder="1" applyAlignment="1">
      <alignment vertical="center" wrapText="1"/>
    </xf>
    <xf numFmtId="0" fontId="9" fillId="0" borderId="21" xfId="0" applyFont="1" applyBorder="1" applyAlignment="1">
      <alignment vertical="center" wrapText="1"/>
    </xf>
    <xf numFmtId="0" fontId="8" fillId="0" borderId="0" xfId="0" applyFont="1" applyAlignment="1">
      <alignment horizontal="right" vertical="center" wrapText="1"/>
    </xf>
    <xf numFmtId="0" fontId="8" fillId="0" borderId="0" xfId="0" applyFont="1" applyAlignment="1">
      <alignment vertical="center" shrinkToFi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vertical="center" wrapText="1"/>
    </xf>
    <xf numFmtId="0" fontId="9" fillId="0" borderId="23" xfId="0" applyFont="1" applyBorder="1" applyAlignment="1">
      <alignment vertical="center" wrapText="1"/>
    </xf>
    <xf numFmtId="0" fontId="8" fillId="0" borderId="15" xfId="0" applyFont="1" applyBorder="1" applyAlignment="1">
      <alignment vertical="center" wrapText="1"/>
    </xf>
    <xf numFmtId="0" fontId="8" fillId="0" borderId="20" xfId="0" applyFont="1" applyBorder="1" applyAlignment="1">
      <alignment vertical="center" wrapText="1"/>
    </xf>
    <xf numFmtId="0" fontId="8" fillId="0" borderId="0" xfId="0" applyFont="1" applyAlignment="1">
      <alignment vertical="center" wrapText="1"/>
    </xf>
    <xf numFmtId="0" fontId="8" fillId="0" borderId="21" xfId="0" applyFont="1" applyBorder="1" applyAlignment="1">
      <alignment vertical="center" wrapText="1"/>
    </xf>
    <xf numFmtId="0" fontId="8" fillId="0" borderId="20" xfId="0" applyFont="1" applyBorder="1" applyAlignment="1">
      <alignment horizontal="left" vertical="top" wrapText="1"/>
    </xf>
    <xf numFmtId="0" fontId="8" fillId="0" borderId="0" xfId="0" applyFont="1" applyAlignment="1">
      <alignment horizontal="right" vertical="center" shrinkToFit="1"/>
    </xf>
    <xf numFmtId="0" fontId="8" fillId="0" borderId="12" xfId="0" applyFont="1" applyBorder="1" applyAlignment="1">
      <alignment horizontal="right" vertical="center" wrapText="1"/>
    </xf>
    <xf numFmtId="0" fontId="8" fillId="0" borderId="22" xfId="0" applyFont="1" applyBorder="1" applyAlignment="1">
      <alignment horizontal="left" vertical="top" wrapText="1"/>
    </xf>
    <xf numFmtId="0" fontId="8" fillId="0" borderId="12" xfId="0" applyFont="1" applyBorder="1" applyAlignment="1">
      <alignment vertical="center" wrapText="1"/>
    </xf>
    <xf numFmtId="0" fontId="8" fillId="0" borderId="23" xfId="0" applyFont="1" applyBorder="1" applyAlignment="1">
      <alignment vertical="center" wrapText="1"/>
    </xf>
    <xf numFmtId="0" fontId="8" fillId="0" borderId="17" xfId="0" applyFont="1" applyBorder="1">
      <alignment vertical="center"/>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0" xfId="0" applyFont="1" applyBorder="1" applyAlignment="1">
      <alignment horizontal="right" vertical="center" wrapText="1"/>
    </xf>
    <xf numFmtId="0" fontId="8" fillId="0" borderId="22" xfId="0" applyFont="1" applyBorder="1" applyAlignment="1">
      <alignment horizontal="right" vertical="center" wrapText="1"/>
    </xf>
    <xf numFmtId="0" fontId="8" fillId="0" borderId="17" xfId="0" applyFont="1" applyBorder="1" applyAlignment="1">
      <alignment horizontal="right" vertical="center"/>
    </xf>
    <xf numFmtId="0" fontId="8" fillId="0" borderId="1" xfId="0" applyFont="1" applyBorder="1" applyAlignment="1">
      <alignment horizontal="right" vertical="center" wrapText="1"/>
    </xf>
    <xf numFmtId="0" fontId="9" fillId="0" borderId="18" xfId="0" applyFont="1" applyBorder="1" applyAlignment="1">
      <alignment horizontal="right" vertical="center" wrapText="1"/>
    </xf>
    <xf numFmtId="0" fontId="8" fillId="0" borderId="0" xfId="0" applyFont="1" applyAlignment="1">
      <alignment vertical="top"/>
    </xf>
    <xf numFmtId="0" fontId="9" fillId="0" borderId="60" xfId="0" applyFont="1" applyBorder="1" applyAlignment="1">
      <alignment horizontal="right" vertical="center" wrapText="1"/>
    </xf>
    <xf numFmtId="0" fontId="9" fillId="0" borderId="56" xfId="0" applyFont="1" applyBorder="1" applyAlignment="1">
      <alignment vertical="center" wrapText="1"/>
    </xf>
    <xf numFmtId="0" fontId="9" fillId="0" borderId="1" xfId="0" applyFont="1" applyBorder="1" applyAlignment="1">
      <alignment vertical="center" wrapText="1"/>
    </xf>
    <xf numFmtId="0" fontId="8" fillId="0" borderId="18" xfId="0" applyFont="1" applyBorder="1" applyAlignment="1">
      <alignment horizontal="right" vertical="center" wrapText="1"/>
    </xf>
    <xf numFmtId="0" fontId="9" fillId="0" borderId="18" xfId="0" applyFont="1" applyBorder="1" applyAlignment="1">
      <alignment vertical="center" wrapText="1"/>
    </xf>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29" fillId="0" borderId="0" xfId="0" applyFont="1">
      <alignment vertical="center"/>
    </xf>
    <xf numFmtId="0" fontId="9" fillId="0" borderId="56" xfId="0" applyFont="1" applyBorder="1" applyAlignment="1">
      <alignment horizontal="right" vertical="center" wrapText="1"/>
    </xf>
    <xf numFmtId="0" fontId="9" fillId="0" borderId="12" xfId="0" applyFont="1" applyBorder="1" applyAlignment="1">
      <alignment horizontal="right" vertical="center" wrapText="1"/>
    </xf>
    <xf numFmtId="0" fontId="9" fillId="0" borderId="38" xfId="0" applyFont="1" applyBorder="1" applyAlignment="1">
      <alignment horizontal="right" vertical="center" wrapText="1"/>
    </xf>
    <xf numFmtId="0" fontId="9" fillId="0" borderId="40" xfId="0" applyFont="1" applyBorder="1" applyAlignment="1">
      <alignment horizontal="right" vertical="center" wrapText="1"/>
    </xf>
    <xf numFmtId="0" fontId="24" fillId="0" borderId="18" xfId="0" applyFont="1" applyBorder="1" applyAlignment="1">
      <alignment vertical="center" wrapText="1"/>
    </xf>
    <xf numFmtId="0" fontId="24" fillId="0" borderId="17" xfId="0" applyFont="1" applyBorder="1">
      <alignment vertical="center"/>
    </xf>
    <xf numFmtId="0" fontId="24" fillId="0" borderId="18" xfId="0" applyFont="1" applyBorder="1">
      <alignment vertical="center"/>
    </xf>
    <xf numFmtId="0" fontId="7" fillId="0" borderId="22" xfId="0" applyFont="1" applyBorder="1">
      <alignment vertical="center"/>
    </xf>
    <xf numFmtId="0" fontId="7" fillId="0" borderId="12" xfId="0" applyFont="1" applyBorder="1">
      <alignment vertical="center"/>
    </xf>
    <xf numFmtId="0" fontId="8" fillId="0" borderId="15" xfId="0" applyFont="1" applyBorder="1" applyAlignment="1">
      <alignment vertical="center" shrinkToFit="1"/>
    </xf>
    <xf numFmtId="0" fontId="7" fillId="0" borderId="23" xfId="0" applyFont="1" applyBorder="1" applyAlignment="1">
      <alignment vertical="center" wrapTex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12" xfId="0" applyFont="1" applyBorder="1" applyAlignment="1">
      <alignment vertical="center" shrinkToFit="1"/>
    </xf>
    <xf numFmtId="0" fontId="7" fillId="0" borderId="18" xfId="0" applyFont="1" applyBorder="1" applyAlignment="1">
      <alignment vertical="center" shrinkToFit="1"/>
    </xf>
    <xf numFmtId="0" fontId="30" fillId="0" borderId="63" xfId="0" applyFont="1" applyBorder="1" applyAlignment="1" applyProtection="1">
      <alignment vertical="center" textRotation="255" wrapText="1"/>
      <protection locked="0"/>
    </xf>
    <xf numFmtId="0" fontId="30" fillId="0" borderId="64" xfId="0" applyFont="1" applyBorder="1" applyAlignment="1" applyProtection="1">
      <alignment vertical="center" textRotation="255" wrapText="1"/>
      <protection locked="0"/>
    </xf>
    <xf numFmtId="0" fontId="30" fillId="0" borderId="65" xfId="0" applyFont="1" applyBorder="1" applyAlignment="1" applyProtection="1">
      <alignment vertical="center" textRotation="255" wrapText="1"/>
      <protection locked="0"/>
    </xf>
    <xf numFmtId="0" fontId="30" fillId="5" borderId="66" xfId="0" applyFont="1" applyFill="1" applyBorder="1" applyAlignment="1" applyProtection="1">
      <alignment vertical="center" textRotation="255" wrapText="1"/>
      <protection locked="0"/>
    </xf>
    <xf numFmtId="0" fontId="30" fillId="5" borderId="63" xfId="0" applyFont="1" applyFill="1" applyBorder="1" applyAlignment="1" applyProtection="1">
      <alignment vertical="center" textRotation="255" wrapText="1"/>
      <protection locked="0"/>
    </xf>
    <xf numFmtId="0" fontId="30" fillId="5" borderId="67" xfId="0" applyFont="1" applyFill="1" applyBorder="1" applyAlignment="1" applyProtection="1">
      <alignment vertical="center" textRotation="255" wrapText="1"/>
      <protection locked="0"/>
    </xf>
    <xf numFmtId="0" fontId="30" fillId="6" borderId="68" xfId="0" applyFont="1" applyFill="1" applyBorder="1" applyAlignment="1" applyProtection="1">
      <alignment vertical="center" textRotation="255" wrapText="1"/>
      <protection locked="0"/>
    </xf>
    <xf numFmtId="0" fontId="30" fillId="7" borderId="63" xfId="0" applyFont="1" applyFill="1" applyBorder="1" applyAlignment="1" applyProtection="1">
      <alignment vertical="center" textRotation="255" wrapText="1"/>
      <protection locked="0"/>
    </xf>
    <xf numFmtId="0" fontId="30" fillId="6" borderId="67" xfId="0" applyFont="1" applyFill="1" applyBorder="1" applyAlignment="1" applyProtection="1">
      <alignment vertical="center" textRotation="255" wrapText="1"/>
      <protection locked="0"/>
    </xf>
    <xf numFmtId="0" fontId="30" fillId="8" borderId="63" xfId="0" applyFont="1" applyFill="1" applyBorder="1" applyAlignment="1" applyProtection="1">
      <alignment vertical="center" textRotation="255" wrapText="1"/>
      <protection locked="0"/>
    </xf>
    <xf numFmtId="0" fontId="30" fillId="6" borderId="63" xfId="0" applyFont="1" applyFill="1" applyBorder="1" applyAlignment="1" applyProtection="1">
      <alignment vertical="center" textRotation="255" wrapText="1"/>
      <protection locked="0"/>
    </xf>
    <xf numFmtId="0" fontId="30" fillId="8" borderId="67" xfId="0" applyFont="1" applyFill="1" applyBorder="1" applyAlignment="1" applyProtection="1">
      <alignment vertical="center" textRotation="255" wrapText="1"/>
      <protection locked="0"/>
    </xf>
    <xf numFmtId="0" fontId="32" fillId="5" borderId="66" xfId="0" applyFont="1" applyFill="1" applyBorder="1" applyAlignment="1" applyProtection="1">
      <alignment vertical="center" textRotation="255" wrapText="1"/>
      <protection locked="0"/>
    </xf>
    <xf numFmtId="0" fontId="30" fillId="9" borderId="63" xfId="0" applyFont="1" applyFill="1" applyBorder="1" applyAlignment="1" applyProtection="1">
      <alignment vertical="center" textRotation="255" wrapText="1"/>
      <protection locked="0"/>
    </xf>
    <xf numFmtId="0" fontId="30" fillId="10" borderId="67" xfId="0" applyFont="1" applyFill="1" applyBorder="1" applyAlignment="1" applyProtection="1">
      <alignment vertical="center" textRotation="255" wrapText="1"/>
      <protection locked="0"/>
    </xf>
    <xf numFmtId="0" fontId="32" fillId="0" borderId="69" xfId="0" applyFont="1" applyBorder="1" applyAlignment="1" applyProtection="1">
      <alignment vertical="center" textRotation="255" wrapText="1"/>
      <protection locked="0"/>
    </xf>
    <xf numFmtId="0" fontId="30" fillId="0" borderId="63" xfId="0" applyFont="1" applyBorder="1" applyAlignment="1" applyProtection="1">
      <alignment vertical="center" wrapText="1"/>
      <protection locked="0"/>
    </xf>
    <xf numFmtId="0" fontId="32" fillId="10" borderId="67" xfId="0" applyFont="1" applyFill="1" applyBorder="1" applyAlignment="1" applyProtection="1">
      <alignment vertical="center" textRotation="255" wrapText="1"/>
      <protection locked="0"/>
    </xf>
    <xf numFmtId="0" fontId="30" fillId="0" borderId="66" xfId="0" applyFont="1" applyBorder="1" applyAlignment="1" applyProtection="1">
      <alignment vertical="center" textRotation="255" wrapText="1"/>
      <protection locked="0"/>
    </xf>
    <xf numFmtId="179" fontId="30" fillId="0" borderId="63" xfId="0" applyNumberFormat="1" applyFont="1" applyBorder="1" applyAlignment="1" applyProtection="1">
      <alignment vertical="center" textRotation="255" wrapText="1"/>
      <protection locked="0"/>
    </xf>
    <xf numFmtId="178" fontId="30" fillId="0" borderId="63" xfId="0" applyNumberFormat="1" applyFont="1" applyBorder="1" applyAlignment="1" applyProtection="1">
      <alignment vertical="center" textRotation="255" wrapText="1"/>
      <protection locked="0"/>
    </xf>
    <xf numFmtId="178" fontId="32" fillId="0" borderId="63" xfId="0" applyNumberFormat="1" applyFont="1" applyBorder="1" applyAlignment="1" applyProtection="1">
      <alignment vertical="center" textRotation="255" wrapText="1"/>
      <protection locked="0"/>
    </xf>
    <xf numFmtId="179" fontId="30" fillId="5" borderId="63" xfId="0" applyNumberFormat="1" applyFont="1" applyFill="1" applyBorder="1" applyAlignment="1" applyProtection="1">
      <alignment vertical="center" textRotation="255" wrapText="1"/>
      <protection locked="0"/>
    </xf>
    <xf numFmtId="178" fontId="30" fillId="5" borderId="63" xfId="0" applyNumberFormat="1" applyFont="1" applyFill="1" applyBorder="1" applyAlignment="1" applyProtection="1">
      <alignment vertical="center" textRotation="255" wrapText="1"/>
      <protection locked="0"/>
    </xf>
    <xf numFmtId="178" fontId="32" fillId="10" borderId="63" xfId="0" applyNumberFormat="1" applyFont="1" applyFill="1" applyBorder="1" applyAlignment="1" applyProtection="1">
      <alignment vertical="center" textRotation="255" wrapText="1"/>
      <protection locked="0"/>
    </xf>
    <xf numFmtId="0" fontId="32" fillId="0" borderId="63" xfId="0" applyFont="1" applyBorder="1" applyAlignment="1" applyProtection="1">
      <alignment vertical="center" textRotation="255" wrapText="1"/>
      <protection locked="0"/>
    </xf>
    <xf numFmtId="0" fontId="32" fillId="0" borderId="67" xfId="0" applyFont="1" applyBorder="1" applyAlignment="1" applyProtection="1">
      <alignment vertical="center" textRotation="255" wrapText="1"/>
      <protection locked="0"/>
    </xf>
    <xf numFmtId="0" fontId="30" fillId="6" borderId="66" xfId="0" applyFont="1" applyFill="1" applyBorder="1" applyAlignment="1" applyProtection="1">
      <alignment vertical="center" textRotation="255" wrapText="1"/>
      <protection locked="0"/>
    </xf>
    <xf numFmtId="0" fontId="30" fillId="9" borderId="67" xfId="0" applyFont="1" applyFill="1" applyBorder="1" applyAlignment="1" applyProtection="1">
      <alignment vertical="center" textRotation="255" wrapText="1"/>
      <protection locked="0"/>
    </xf>
    <xf numFmtId="0" fontId="32" fillId="10" borderId="63" xfId="0" applyFont="1" applyFill="1" applyBorder="1" applyAlignment="1" applyProtection="1">
      <alignment vertical="center" textRotation="255" wrapText="1"/>
      <protection locked="0"/>
    </xf>
    <xf numFmtId="0" fontId="32" fillId="5" borderId="63" xfId="0" applyFont="1" applyFill="1" applyBorder="1" applyAlignment="1" applyProtection="1">
      <alignment vertical="center" textRotation="255" wrapText="1"/>
      <protection locked="0"/>
    </xf>
    <xf numFmtId="0" fontId="30" fillId="10" borderId="63" xfId="0" applyFont="1" applyFill="1" applyBorder="1" applyAlignment="1" applyProtection="1">
      <alignment vertical="center" textRotation="255" wrapText="1"/>
      <protection locked="0"/>
    </xf>
    <xf numFmtId="0" fontId="30" fillId="0" borderId="67" xfId="0" applyFont="1" applyBorder="1" applyAlignment="1" applyProtection="1">
      <alignment vertical="center" textRotation="255" wrapText="1"/>
      <protection locked="0"/>
    </xf>
    <xf numFmtId="0" fontId="32" fillId="11" borderId="66" xfId="0" applyFont="1" applyFill="1" applyBorder="1" applyAlignment="1" applyProtection="1">
      <alignment vertical="center" textRotation="255" wrapText="1"/>
      <protection locked="0"/>
    </xf>
    <xf numFmtId="0" fontId="32" fillId="11" borderId="63" xfId="0" applyFont="1" applyFill="1" applyBorder="1" applyAlignment="1" applyProtection="1">
      <alignment vertical="center" textRotation="255" wrapText="1"/>
      <protection locked="0"/>
    </xf>
    <xf numFmtId="0" fontId="32" fillId="6" borderId="70" xfId="0" applyFont="1" applyFill="1" applyBorder="1" applyAlignment="1" applyProtection="1">
      <alignment vertical="center" textRotation="255" wrapText="1"/>
      <protection locked="0"/>
    </xf>
    <xf numFmtId="0" fontId="32" fillId="6" borderId="15" xfId="0" applyFont="1" applyFill="1" applyBorder="1" applyAlignment="1" applyProtection="1">
      <alignment vertical="center" textRotation="255" wrapText="1"/>
      <protection locked="0"/>
    </xf>
    <xf numFmtId="0" fontId="32" fillId="6" borderId="71" xfId="0" applyFont="1" applyFill="1" applyBorder="1" applyAlignment="1" applyProtection="1">
      <alignment vertical="center" textRotation="255" wrapText="1"/>
      <protection locked="0"/>
    </xf>
    <xf numFmtId="0" fontId="32" fillId="6" borderId="72" xfId="0" applyFont="1" applyFill="1" applyBorder="1" applyAlignment="1" applyProtection="1">
      <alignment vertical="center" textRotation="255" wrapText="1"/>
      <protection locked="0"/>
    </xf>
    <xf numFmtId="0" fontId="32" fillId="6" borderId="16" xfId="0" applyFont="1" applyFill="1" applyBorder="1" applyAlignment="1" applyProtection="1">
      <alignment vertical="center" textRotation="255" wrapText="1"/>
      <protection locked="0"/>
    </xf>
    <xf numFmtId="0" fontId="9" fillId="0" borderId="15" xfId="0" applyFont="1" applyBorder="1" applyAlignment="1">
      <alignment horizontal="right" vertical="center" wrapText="1"/>
    </xf>
    <xf numFmtId="0" fontId="9" fillId="0" borderId="7" xfId="0" applyFont="1" applyBorder="1" applyAlignment="1">
      <alignment horizontal="right" vertical="center" wrapText="1"/>
    </xf>
    <xf numFmtId="0" fontId="20" fillId="0" borderId="0" xfId="0" applyFont="1" applyAlignment="1">
      <alignment vertical="center" shrinkToFit="1"/>
    </xf>
    <xf numFmtId="0" fontId="20" fillId="0" borderId="12" xfId="0" applyFont="1" applyBorder="1" applyAlignment="1">
      <alignment vertical="center" shrinkToFit="1"/>
    </xf>
    <xf numFmtId="0" fontId="36" fillId="0" borderId="0" xfId="0" applyFont="1">
      <alignment vertical="center"/>
    </xf>
    <xf numFmtId="0" fontId="7" fillId="0" borderId="15" xfId="0" applyFont="1" applyBorder="1" applyAlignment="1">
      <alignment vertical="center" shrinkToFit="1"/>
    </xf>
    <xf numFmtId="181" fontId="0" fillId="0" borderId="0" xfId="0" applyNumberFormat="1">
      <alignment vertical="center"/>
    </xf>
    <xf numFmtId="182" fontId="0" fillId="0" borderId="0" xfId="0" applyNumberFormat="1">
      <alignment vertical="center"/>
    </xf>
    <xf numFmtId="1" fontId="0" fillId="0" borderId="0" xfId="0" applyNumberFormat="1">
      <alignment vertical="center"/>
    </xf>
    <xf numFmtId="0" fontId="8" fillId="0" borderId="12" xfId="0" applyFont="1" applyBorder="1" applyAlignment="1">
      <alignment horizontal="right" vertical="center" shrinkToFit="1"/>
    </xf>
    <xf numFmtId="0" fontId="8" fillId="0" borderId="20" xfId="0" applyFont="1" applyBorder="1" applyAlignment="1">
      <alignment vertical="center" shrinkToFit="1"/>
    </xf>
    <xf numFmtId="0" fontId="36" fillId="0" borderId="13" xfId="0" applyFont="1" applyBorder="1" applyProtection="1">
      <alignment vertical="center"/>
      <protection locked="0"/>
    </xf>
    <xf numFmtId="0" fontId="37" fillId="0" borderId="0" xfId="0" applyFont="1" applyProtection="1">
      <alignment vertical="center"/>
      <protection locked="0"/>
    </xf>
    <xf numFmtId="0" fontId="36" fillId="0" borderId="0" xfId="0" applyFont="1" applyProtection="1">
      <alignment vertical="center"/>
      <protection locked="0"/>
    </xf>
    <xf numFmtId="0" fontId="0" fillId="0" borderId="0" xfId="0" applyProtection="1">
      <alignment vertical="center"/>
      <protection locked="0"/>
    </xf>
    <xf numFmtId="0" fontId="29" fillId="0" borderId="0" xfId="0" applyFont="1" applyProtection="1">
      <alignment vertical="center"/>
      <protection locked="0"/>
    </xf>
    <xf numFmtId="0" fontId="38" fillId="0" borderId="0" xfId="0" applyFont="1" applyProtection="1">
      <alignment vertical="center"/>
      <protection locked="0"/>
    </xf>
    <xf numFmtId="0" fontId="0" fillId="0" borderId="13" xfId="0" applyBorder="1" applyProtection="1">
      <alignment vertical="center"/>
      <protection locked="0"/>
    </xf>
    <xf numFmtId="0" fontId="41" fillId="0" borderId="13" xfId="0" applyFont="1" applyBorder="1" applyProtection="1">
      <alignment vertical="center"/>
      <protection locked="0"/>
    </xf>
    <xf numFmtId="0" fontId="41" fillId="0" borderId="0" xfId="0" applyFont="1" applyProtection="1">
      <alignment vertical="center"/>
      <protection locked="0"/>
    </xf>
    <xf numFmtId="0" fontId="39" fillId="0" borderId="0" xfId="0" applyFont="1" applyProtection="1">
      <alignment vertical="center"/>
      <protection locked="0"/>
    </xf>
    <xf numFmtId="0" fontId="40" fillId="0" borderId="13" xfId="0" applyFont="1" applyBorder="1" applyProtection="1">
      <alignment vertical="center"/>
      <protection locked="0"/>
    </xf>
    <xf numFmtId="0" fontId="11" fillId="0" borderId="0" xfId="0" applyFont="1" applyProtection="1">
      <alignment vertical="center"/>
      <protection locked="0"/>
    </xf>
    <xf numFmtId="0" fontId="36" fillId="0" borderId="25" xfId="0" applyFont="1" applyBorder="1" applyProtection="1">
      <alignment vertical="center"/>
      <protection locked="0"/>
    </xf>
    <xf numFmtId="0" fontId="36" fillId="0" borderId="24" xfId="0" applyFont="1" applyBorder="1" applyProtection="1">
      <alignment vertical="center"/>
      <protection locked="0"/>
    </xf>
    <xf numFmtId="0" fontId="40" fillId="0" borderId="0" xfId="0" applyFont="1" applyProtection="1">
      <alignment vertical="center"/>
      <protection locked="0"/>
    </xf>
    <xf numFmtId="0" fontId="42" fillId="0" borderId="0" xfId="0" applyFont="1" applyProtection="1">
      <alignment vertical="center"/>
      <protection locked="0"/>
    </xf>
    <xf numFmtId="0" fontId="41" fillId="0" borderId="13" xfId="0" applyFont="1" applyBorder="1" applyAlignment="1" applyProtection="1">
      <alignment horizontal="right" vertical="center"/>
      <protection locked="0"/>
    </xf>
    <xf numFmtId="0" fontId="22" fillId="0" borderId="0" xfId="0" applyFont="1" applyProtection="1">
      <alignment vertical="center"/>
      <protection locked="0"/>
    </xf>
    <xf numFmtId="0" fontId="22" fillId="0" borderId="13"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36" fillId="0" borderId="0" xfId="0" applyFont="1" applyAlignment="1" applyProtection="1">
      <alignment vertical="center" shrinkToFit="1"/>
      <protection locked="0"/>
    </xf>
    <xf numFmtId="0" fontId="8" fillId="0" borderId="84" xfId="0" applyFont="1" applyBorder="1" applyAlignment="1">
      <alignment horizontal="center" vertical="center"/>
    </xf>
    <xf numFmtId="0" fontId="8" fillId="0" borderId="86" xfId="0" applyFont="1" applyBorder="1">
      <alignment vertical="center"/>
    </xf>
    <xf numFmtId="0" fontId="8" fillId="0" borderId="87" xfId="0" applyFont="1" applyBorder="1" applyAlignment="1">
      <alignment horizontal="center" vertical="center"/>
    </xf>
    <xf numFmtId="0" fontId="8" fillId="0" borderId="89" xfId="0" applyFont="1" applyBorder="1">
      <alignment vertical="center"/>
    </xf>
    <xf numFmtId="0" fontId="8" fillId="0" borderId="22" xfId="0" applyFont="1" applyBorder="1" applyAlignment="1">
      <alignment horizontal="center" vertical="center"/>
    </xf>
    <xf numFmtId="0" fontId="8" fillId="0" borderId="90" xfId="0" applyFont="1" applyBorder="1" applyAlignment="1">
      <alignment horizontal="center" vertical="center"/>
    </xf>
    <xf numFmtId="0" fontId="8" fillId="0" borderId="92" xfId="0" applyFont="1" applyBorder="1">
      <alignment vertical="center"/>
    </xf>
    <xf numFmtId="0" fontId="8" fillId="0" borderId="85" xfId="0" applyFont="1" applyBorder="1" applyAlignment="1">
      <alignment horizontal="center" vertical="center"/>
    </xf>
    <xf numFmtId="0" fontId="8" fillId="0" borderId="88" xfId="0" applyFont="1" applyBorder="1" applyAlignment="1">
      <alignment horizontal="center" vertical="center"/>
    </xf>
    <xf numFmtId="0" fontId="8" fillId="0" borderId="12" xfId="0" applyFont="1" applyBorder="1" applyAlignment="1">
      <alignment horizontal="center" vertical="center"/>
    </xf>
    <xf numFmtId="0" fontId="20" fillId="0" borderId="23" xfId="0" applyFont="1" applyBorder="1" applyAlignment="1">
      <alignment vertical="center" shrinkToFit="1"/>
    </xf>
    <xf numFmtId="0" fontId="8" fillId="0" borderId="88" xfId="0" applyFont="1" applyBorder="1" applyAlignment="1">
      <alignment vertical="center" shrinkToFit="1"/>
    </xf>
    <xf numFmtId="0" fontId="27" fillId="0" borderId="12"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8" fillId="0" borderId="85" xfId="0" applyFont="1" applyBorder="1" applyAlignment="1" applyProtection="1">
      <alignment vertical="center" shrinkToFit="1"/>
      <protection locked="0"/>
    </xf>
    <xf numFmtId="0" fontId="8" fillId="0" borderId="88"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84"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20" fillId="0" borderId="12" xfId="0" applyFont="1" applyBorder="1" applyAlignment="1" applyProtection="1">
      <alignment vertical="center" shrinkToFit="1"/>
      <protection locked="0"/>
    </xf>
    <xf numFmtId="179" fontId="0" fillId="0" borderId="0" xfId="0" applyNumberFormat="1">
      <alignment vertical="center"/>
    </xf>
    <xf numFmtId="180" fontId="0" fillId="0" borderId="0" xfId="0" applyNumberFormat="1">
      <alignment vertical="center"/>
    </xf>
    <xf numFmtId="183" fontId="0" fillId="0" borderId="0" xfId="0" applyNumberFormat="1">
      <alignment vertical="center"/>
    </xf>
    <xf numFmtId="0" fontId="8" fillId="13" borderId="84" xfId="0" applyFont="1" applyFill="1" applyBorder="1" applyAlignment="1">
      <alignment vertical="center" shrinkToFit="1"/>
    </xf>
    <xf numFmtId="0" fontId="8" fillId="13" borderId="85" xfId="0" applyFont="1" applyFill="1" applyBorder="1" applyAlignment="1">
      <alignment vertical="center" shrinkToFit="1"/>
    </xf>
    <xf numFmtId="0" fontId="7" fillId="13" borderId="86" xfId="0" applyFont="1" applyFill="1" applyBorder="1" applyAlignment="1">
      <alignment vertical="center" shrinkToFit="1"/>
    </xf>
    <xf numFmtId="0" fontId="8" fillId="13" borderId="12" xfId="0" applyFont="1" applyFill="1" applyBorder="1" applyAlignment="1">
      <alignment vertical="center" shrinkToFit="1"/>
    </xf>
    <xf numFmtId="0" fontId="8" fillId="13" borderId="23" xfId="0" applyFont="1" applyFill="1" applyBorder="1" applyAlignment="1">
      <alignment vertical="center" shrinkToFit="1"/>
    </xf>
    <xf numFmtId="184" fontId="0" fillId="0" borderId="0" xfId="0" applyNumberFormat="1">
      <alignment vertical="center"/>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5" xfId="0" applyFont="1" applyBorder="1" applyAlignment="1" applyProtection="1">
      <alignment horizontal="left" vertical="center" shrinkToFit="1"/>
      <protection locked="0"/>
    </xf>
    <xf numFmtId="0" fontId="8" fillId="0" borderId="86" xfId="0" applyFont="1" applyBorder="1" applyAlignment="1" applyProtection="1">
      <alignment horizontal="left" vertical="center" shrinkToFi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8" xfId="0" applyFont="1" applyBorder="1" applyAlignment="1" applyProtection="1">
      <alignment horizontal="left" vertical="center" shrinkToFit="1"/>
      <protection locked="0"/>
    </xf>
    <xf numFmtId="0" fontId="8" fillId="0" borderId="89" xfId="0" applyFont="1" applyBorder="1" applyAlignment="1" applyProtection="1">
      <alignment horizontal="left" vertical="center" shrinkToFit="1"/>
      <protection locked="0"/>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49" fontId="8" fillId="0" borderId="88" xfId="0" applyNumberFormat="1" applyFont="1" applyBorder="1" applyAlignment="1" applyProtection="1">
      <alignment horizontal="left" vertical="center" shrinkToFit="1"/>
      <protection locked="0"/>
    </xf>
    <xf numFmtId="0" fontId="8" fillId="0" borderId="13" xfId="0" applyFont="1" applyBorder="1" applyAlignment="1">
      <alignment horizontal="center" vertical="center"/>
    </xf>
    <xf numFmtId="0" fontId="26" fillId="0" borderId="13" xfId="0" applyFont="1" applyBorder="1" applyAlignment="1">
      <alignment horizontal="center" vertical="center"/>
    </xf>
    <xf numFmtId="0" fontId="17" fillId="4" borderId="17"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19" xfId="0" applyFont="1" applyFill="1" applyBorder="1" applyAlignment="1">
      <alignment horizontal="center" vertical="center" shrinkToFit="1"/>
    </xf>
    <xf numFmtId="179" fontId="8" fillId="0" borderId="17" xfId="0" applyNumberFormat="1" applyFont="1" applyBorder="1" applyAlignment="1" applyProtection="1">
      <alignment horizontal="center" vertical="center"/>
      <protection locked="0"/>
    </xf>
    <xf numFmtId="179" fontId="8" fillId="0" borderId="18" xfId="0" applyNumberFormat="1" applyFont="1" applyBorder="1" applyAlignment="1" applyProtection="1">
      <alignment horizontal="center" vertical="center"/>
      <protection locked="0"/>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3" xfId="0" applyFont="1" applyBorder="1" applyAlignment="1">
      <alignment horizontal="center" vertical="center" wrapText="1"/>
    </xf>
    <xf numFmtId="0" fontId="7" fillId="0" borderId="15"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21" xfId="0" applyFont="1" applyBorder="1" applyAlignment="1">
      <alignment horizontal="left" vertical="center" wrapTex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5" xfId="0" applyFont="1" applyBorder="1" applyAlignment="1" applyProtection="1">
      <alignment horizontal="right" vertical="center" wrapText="1"/>
      <protection locked="0"/>
    </xf>
    <xf numFmtId="0" fontId="8" fillId="0" borderId="6" xfId="0" applyFont="1" applyBorder="1" applyAlignment="1" applyProtection="1">
      <alignment horizontal="right" vertical="center" wrapText="1"/>
      <protection locked="0"/>
    </xf>
    <xf numFmtId="0" fontId="8" fillId="0" borderId="10" xfId="0" applyFont="1" applyBorder="1" applyAlignment="1" applyProtection="1">
      <alignment horizontal="right" vertical="center" wrapText="1"/>
      <protection locked="0"/>
    </xf>
    <xf numFmtId="0" fontId="8" fillId="0" borderId="11" xfId="0" applyFont="1" applyBorder="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xf numFmtId="0" fontId="8" fillId="0" borderId="1" xfId="0" applyFont="1" applyBorder="1" applyAlignment="1" applyProtection="1">
      <alignment horizontal="right" vertical="center" wrapText="1"/>
      <protection locked="0"/>
    </xf>
    <xf numFmtId="0" fontId="9" fillId="0" borderId="0" xfId="0" applyFont="1" applyAlignment="1">
      <alignment horizontal="left" vertical="center" wrapText="1"/>
    </xf>
    <xf numFmtId="0" fontId="37" fillId="0" borderId="0" xfId="0" applyFont="1" applyAlignment="1" applyProtection="1">
      <alignment horizontal="left" vertical="center" shrinkToFit="1"/>
      <protection locked="0"/>
    </xf>
    <xf numFmtId="0" fontId="38" fillId="0" borderId="0" xfId="0" applyFont="1" applyAlignment="1" applyProtection="1">
      <alignment horizontal="left" vertical="center" shrinkToFit="1"/>
      <protection locked="0"/>
    </xf>
    <xf numFmtId="0" fontId="9" fillId="0" borderId="21" xfId="0" applyFont="1" applyBorder="1" applyAlignment="1">
      <alignment horizontal="left"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0" xfId="0" applyFont="1" applyAlignment="1">
      <alignment horizontal="left" vertical="top" wrapText="1"/>
    </xf>
    <xf numFmtId="0" fontId="19" fillId="0" borderId="21" xfId="0" applyFont="1" applyBorder="1" applyAlignment="1">
      <alignment horizontal="left" vertical="top"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46" fillId="0" borderId="20" xfId="0" applyFont="1" applyBorder="1" applyAlignment="1">
      <alignment horizontal="left" vertical="top" wrapText="1"/>
    </xf>
    <xf numFmtId="0" fontId="46" fillId="0" borderId="0" xfId="0" applyFont="1" applyAlignment="1">
      <alignment horizontal="left" vertical="top" wrapText="1"/>
    </xf>
    <xf numFmtId="0" fontId="46" fillId="0" borderId="21" xfId="0" applyFont="1" applyBorder="1" applyAlignment="1">
      <alignment horizontal="left"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left" vertical="center" wrapText="1"/>
    </xf>
    <xf numFmtId="0" fontId="8" fillId="0" borderId="29" xfId="0" applyFont="1" applyBorder="1" applyAlignment="1">
      <alignment horizontal="left" vertical="center" wrapText="1"/>
    </xf>
    <xf numFmtId="1" fontId="8" fillId="0" borderId="7" xfId="0" applyNumberFormat="1" applyFont="1" applyBorder="1" applyAlignment="1" applyProtection="1">
      <alignment horizontal="right" vertical="center" wrapText="1" indent="1"/>
      <protection locked="0"/>
    </xf>
    <xf numFmtId="1" fontId="8" fillId="0" borderId="28"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177" fontId="8" fillId="0" borderId="5" xfId="0" applyNumberFormat="1" applyFont="1" applyBorder="1" applyAlignment="1">
      <alignment horizontal="right" vertical="center" wrapText="1" indent="1"/>
    </xf>
    <xf numFmtId="177" fontId="8" fillId="0" borderId="7" xfId="0" applyNumberFormat="1" applyFont="1" applyBorder="1" applyAlignment="1">
      <alignment horizontal="right" vertical="center" wrapText="1" indent="1"/>
    </xf>
    <xf numFmtId="177" fontId="8" fillId="0" borderId="6" xfId="0" applyNumberFormat="1" applyFont="1" applyBorder="1" applyAlignment="1">
      <alignment horizontal="right" vertical="center" wrapText="1" indent="1"/>
    </xf>
    <xf numFmtId="177" fontId="8" fillId="0" borderId="10" xfId="0" applyNumberFormat="1" applyFont="1" applyBorder="1" applyAlignment="1">
      <alignment horizontal="right" vertical="center" wrapText="1" indent="1"/>
    </xf>
    <xf numFmtId="177" fontId="8" fillId="0" borderId="1" xfId="0" applyNumberFormat="1" applyFont="1" applyBorder="1" applyAlignment="1">
      <alignment horizontal="right" vertical="center" wrapText="1" indent="1"/>
    </xf>
    <xf numFmtId="177" fontId="8" fillId="0" borderId="11" xfId="0" applyNumberFormat="1" applyFont="1" applyBorder="1" applyAlignment="1">
      <alignment horizontal="right" vertical="center" wrapText="1" inden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8" fontId="8" fillId="0" borderId="31" xfId="0" applyNumberFormat="1" applyFont="1" applyBorder="1" applyAlignment="1" applyProtection="1">
      <alignment horizontal="right" vertical="center"/>
      <protection locked="0"/>
    </xf>
    <xf numFmtId="178" fontId="8" fillId="0" borderId="0" xfId="0" applyNumberFormat="1" applyFont="1" applyAlignment="1" applyProtection="1">
      <alignment horizontal="right" vertical="center"/>
      <protection locked="0"/>
    </xf>
    <xf numFmtId="0" fontId="7" fillId="0" borderId="12" xfId="0" applyFont="1" applyBorder="1" applyAlignment="1">
      <alignment horizontal="center" vertical="center" wrapText="1"/>
    </xf>
    <xf numFmtId="0" fontId="7" fillId="0" borderId="12" xfId="0" applyFont="1" applyBorder="1" applyAlignment="1" applyProtection="1">
      <alignment horizontal="left" vertical="center" wrapText="1"/>
      <protection locked="0"/>
    </xf>
    <xf numFmtId="0" fontId="4" fillId="0" borderId="12" xfId="0" applyFont="1" applyBorder="1" applyAlignment="1" applyProtection="1">
      <alignment horizontal="right" vertical="center" shrinkToFi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49" fontId="42"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15" fillId="3" borderId="2"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4" fillId="0" borderId="0" xfId="0" applyFont="1" applyAlignment="1">
      <alignment horizontal="center" vertical="center"/>
    </xf>
    <xf numFmtId="0" fontId="9" fillId="0" borderId="4" xfId="0" applyFont="1" applyBorder="1" applyAlignment="1">
      <alignment horizontal="center" vertical="center" shrinkToFit="1"/>
    </xf>
    <xf numFmtId="0" fontId="8" fillId="0" borderId="5" xfId="0" applyFont="1" applyBorder="1" applyAlignment="1">
      <alignment horizontal="right" vertical="center" wrapText="1"/>
    </xf>
    <xf numFmtId="0" fontId="8" fillId="0" borderId="6" xfId="0" applyFont="1" applyBorder="1" applyAlignment="1">
      <alignment horizontal="right" vertical="center" wrapText="1"/>
    </xf>
    <xf numFmtId="0" fontId="8" fillId="0" borderId="10" xfId="0" applyFont="1" applyBorder="1" applyAlignment="1">
      <alignment horizontal="right" vertical="center" wrapText="1"/>
    </xf>
    <xf numFmtId="0" fontId="8" fillId="0" borderId="11" xfId="0" applyFont="1" applyBorder="1" applyAlignment="1">
      <alignment horizontal="right"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15" fillId="4" borderId="17"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1" fontId="8" fillId="12" borderId="73" xfId="0" applyNumberFormat="1" applyFont="1" applyFill="1" applyBorder="1" applyAlignment="1" applyProtection="1">
      <alignment horizontal="center" vertical="center"/>
      <protection locked="0"/>
    </xf>
    <xf numFmtId="0" fontId="8" fillId="0" borderId="31" xfId="0" applyFont="1" applyBorder="1" applyAlignment="1">
      <alignment horizontal="left"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8" fillId="0" borderId="18"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2" fontId="8" fillId="12" borderId="73" xfId="0" applyNumberFormat="1" applyFont="1" applyFill="1" applyBorder="1" applyAlignment="1" applyProtection="1">
      <alignment horizontal="center" vertical="center"/>
      <protection locked="0"/>
    </xf>
    <xf numFmtId="0" fontId="8" fillId="0" borderId="9" xfId="0" applyFont="1" applyBorder="1" applyAlignment="1">
      <alignment horizontal="left"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2" xfId="0" applyFont="1" applyBorder="1" applyAlignment="1">
      <alignment horizontal="center" vertical="center" wrapText="1"/>
    </xf>
    <xf numFmtId="0" fontId="9" fillId="0" borderId="18" xfId="0" applyFont="1" applyBorder="1" applyAlignment="1">
      <alignment horizontal="left" vertical="center" wrapText="1"/>
    </xf>
    <xf numFmtId="0" fontId="8" fillId="0" borderId="18" xfId="0" applyFont="1" applyBorder="1" applyAlignment="1">
      <alignment horizontal="center" vertical="center"/>
    </xf>
    <xf numFmtId="0" fontId="8" fillId="0" borderId="18" xfId="0" applyFont="1" applyBorder="1" applyAlignment="1" applyProtection="1">
      <alignment horizontal="left" vertical="center" wrapText="1" indent="1" shrinkToFit="1"/>
      <protection locked="0"/>
    </xf>
    <xf numFmtId="176" fontId="8" fillId="12" borderId="73" xfId="0" applyNumberFormat="1" applyFont="1" applyFill="1" applyBorder="1" applyAlignment="1" applyProtection="1">
      <alignment horizontal="center" vertical="center"/>
      <protection locked="0"/>
    </xf>
    <xf numFmtId="180" fontId="8" fillId="0" borderId="74" xfId="0" applyNumberFormat="1" applyFont="1" applyBorder="1" applyAlignment="1">
      <alignment horizontal="center" vertical="center" wrapText="1"/>
    </xf>
    <xf numFmtId="180" fontId="8" fillId="0" borderId="75" xfId="0" applyNumberFormat="1" applyFont="1" applyBorder="1" applyAlignment="1">
      <alignment horizontal="center" vertical="center" wrapText="1"/>
    </xf>
    <xf numFmtId="180" fontId="8" fillId="0" borderId="76" xfId="0" applyNumberFormat="1" applyFont="1" applyBorder="1" applyAlignment="1">
      <alignment horizontal="center" vertical="center" wrapText="1"/>
    </xf>
    <xf numFmtId="180" fontId="8" fillId="0" borderId="77" xfId="0" applyNumberFormat="1" applyFont="1" applyBorder="1" applyAlignment="1">
      <alignment horizontal="center" vertical="center" wrapText="1"/>
    </xf>
    <xf numFmtId="0" fontId="9" fillId="0" borderId="0" xfId="0" applyFont="1" applyAlignment="1">
      <alignment horizontal="center" vertical="top"/>
    </xf>
    <xf numFmtId="0" fontId="8" fillId="0" borderId="0" xfId="0" applyFont="1" applyAlignment="1">
      <alignment horizontal="center" vertical="top"/>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3" fillId="2" borderId="0" xfId="0" applyFont="1" applyFill="1" applyAlignment="1">
      <alignment horizontal="center" vertical="center"/>
    </xf>
    <xf numFmtId="0" fontId="9"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3" xfId="0" applyFont="1" applyBorder="1" applyAlignment="1">
      <alignment horizontal="left" vertical="center" wrapText="1" indent="1"/>
    </xf>
    <xf numFmtId="177" fontId="8" fillId="0" borderId="2" xfId="0" applyNumberFormat="1" applyFont="1" applyBorder="1" applyAlignment="1" applyProtection="1">
      <alignment horizontal="right" vertical="center" wrapText="1" indent="1"/>
      <protection locked="0"/>
    </xf>
    <xf numFmtId="177" fontId="8" fillId="0" borderId="4" xfId="0" applyNumberFormat="1" applyFont="1" applyBorder="1" applyAlignment="1" applyProtection="1">
      <alignment horizontal="right" vertical="center" wrapText="1" indent="1"/>
      <protection locked="0"/>
    </xf>
    <xf numFmtId="177" fontId="8" fillId="0" borderId="3" xfId="0" applyNumberFormat="1" applyFont="1" applyBorder="1" applyAlignment="1" applyProtection="1">
      <alignment horizontal="right" vertical="center" wrapText="1" indent="1"/>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6" fillId="3" borderId="6" xfId="0" applyFont="1" applyFill="1" applyBorder="1" applyAlignment="1">
      <alignment horizontal="center" vertical="center" wrapText="1"/>
    </xf>
    <xf numFmtId="0" fontId="22" fillId="12" borderId="12" xfId="0" applyFont="1" applyFill="1" applyBorder="1" applyAlignment="1" applyProtection="1">
      <alignment horizontal="center" vertical="center"/>
      <protection locked="0"/>
    </xf>
    <xf numFmtId="0" fontId="21" fillId="12" borderId="12" xfId="0" applyFont="1" applyFill="1" applyBorder="1" applyAlignment="1" applyProtection="1">
      <alignment horizontal="right" vertical="center"/>
      <protection locked="0"/>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8" fillId="0" borderId="3" xfId="0" applyFont="1" applyBorder="1" applyAlignment="1">
      <alignment vertical="center" wrapText="1"/>
    </xf>
    <xf numFmtId="1" fontId="8" fillId="0" borderId="2" xfId="0" applyNumberFormat="1" applyFont="1" applyBorder="1" applyAlignment="1" applyProtection="1">
      <alignment horizontal="right" vertical="center" wrapText="1" indent="1"/>
      <protection locked="0"/>
    </xf>
    <xf numFmtId="1" fontId="8" fillId="0" borderId="4" xfId="0" applyNumberFormat="1" applyFont="1" applyBorder="1" applyAlignment="1" applyProtection="1">
      <alignment horizontal="right" vertical="center" wrapText="1" indent="1"/>
      <protection locked="0"/>
    </xf>
    <xf numFmtId="0" fontId="8" fillId="0" borderId="7"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11" xfId="0" applyFont="1" applyBorder="1" applyAlignment="1">
      <alignment horizontal="left" vertical="center" shrinkToFi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28" fillId="0" borderId="4" xfId="0" applyFont="1" applyBorder="1" applyAlignment="1">
      <alignment horizontal="left" vertical="center" shrinkToFit="1"/>
    </xf>
    <xf numFmtId="0" fontId="28" fillId="0" borderId="3" xfId="0" applyFont="1" applyBorder="1" applyAlignment="1">
      <alignment horizontal="left" vertical="center" shrinkToFit="1"/>
    </xf>
    <xf numFmtId="0" fontId="0" fillId="0" borderId="0" xfId="0" applyAlignment="1">
      <alignment horizontal="left" vertical="center"/>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56" xfId="0" applyFont="1" applyBorder="1" applyAlignment="1">
      <alignment horizontal="left" vertical="center" wrapText="1"/>
    </xf>
    <xf numFmtId="0" fontId="8" fillId="0" borderId="38" xfId="0" applyFont="1" applyBorder="1" applyAlignment="1">
      <alignment horizontal="left" vertical="center"/>
    </xf>
    <xf numFmtId="0" fontId="8" fillId="0" borderId="57" xfId="0" applyFont="1" applyBorder="1" applyAlignment="1">
      <alignment horizontal="left" vertical="center"/>
    </xf>
    <xf numFmtId="0" fontId="8" fillId="0" borderId="40" xfId="0" applyFont="1" applyBorder="1" applyAlignment="1">
      <alignment horizontal="left" vertical="center"/>
    </xf>
    <xf numFmtId="0" fontId="8" fillId="0" borderId="58" xfId="0" applyFont="1" applyBorder="1" applyAlignment="1">
      <alignment horizontal="left" vertical="center"/>
    </xf>
    <xf numFmtId="0" fontId="8" fillId="0" borderId="12" xfId="0" applyFont="1" applyBorder="1" applyAlignment="1">
      <alignment horizontal="left" vertical="center"/>
    </xf>
    <xf numFmtId="0" fontId="8" fillId="0" borderId="23" xfId="0" applyFont="1" applyBorder="1" applyAlignment="1">
      <alignment horizontal="left" vertic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8" fillId="0" borderId="6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9" xfId="0" applyFont="1" applyBorder="1" applyAlignment="1">
      <alignment horizontal="left" vertical="center"/>
    </xf>
    <xf numFmtId="0" fontId="8" fillId="0" borderId="22" xfId="0" applyFont="1" applyBorder="1" applyAlignment="1">
      <alignment horizontal="left" vertical="center"/>
    </xf>
    <xf numFmtId="0" fontId="8" fillId="0" borderId="37" xfId="0" applyFont="1" applyBorder="1" applyAlignment="1">
      <alignment horizontal="left" vertical="center"/>
    </xf>
    <xf numFmtId="0" fontId="8" fillId="0" borderId="19" xfId="0" applyFont="1" applyBorder="1" applyAlignment="1">
      <alignment horizontal="center" vertical="center"/>
    </xf>
    <xf numFmtId="0" fontId="9" fillId="0" borderId="59" xfId="0" applyFont="1" applyBorder="1" applyAlignment="1">
      <alignment horizontal="left" vertical="center" wrapText="1"/>
    </xf>
    <xf numFmtId="0" fontId="9" fillId="0" borderId="7" xfId="0" applyFont="1" applyBorder="1" applyAlignment="1" applyProtection="1">
      <alignment horizontal="center" vertical="center" shrinkToFit="1"/>
      <protection locked="0"/>
    </xf>
    <xf numFmtId="0" fontId="8" fillId="0" borderId="18" xfId="0" applyFont="1" applyBorder="1" applyAlignment="1">
      <alignment horizontal="left" vertical="center" wrapText="1"/>
    </xf>
    <xf numFmtId="0" fontId="9" fillId="0" borderId="3" xfId="0" applyFont="1" applyBorder="1" applyAlignment="1">
      <alignment horizontal="left" vertical="center" wrapText="1"/>
    </xf>
    <xf numFmtId="0" fontId="8" fillId="0" borderId="8" xfId="0" applyFont="1" applyBorder="1" applyAlignment="1">
      <alignment horizontal="left" vertical="center" wrapText="1" indent="1"/>
    </xf>
    <xf numFmtId="0" fontId="8" fillId="0" borderId="0" xfId="0" applyFont="1" applyAlignment="1">
      <alignment horizontal="left" vertical="center" wrapText="1" indent="1"/>
    </xf>
    <xf numFmtId="0" fontId="8" fillId="0" borderId="9" xfId="0" applyFont="1" applyBorder="1" applyAlignment="1">
      <alignment horizontal="left" vertical="center" wrapText="1" indent="1"/>
    </xf>
    <xf numFmtId="0" fontId="7" fillId="0" borderId="14" xfId="0" applyFont="1" applyBorder="1" applyAlignment="1">
      <alignment horizontal="left" vertical="center" wrapText="1"/>
    </xf>
    <xf numFmtId="0" fontId="8"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61" xfId="0" applyFont="1" applyBorder="1" applyAlignment="1">
      <alignment horizontal="center" vertical="center"/>
    </xf>
    <xf numFmtId="0" fontId="8" fillId="0" borderId="56" xfId="0" applyFont="1" applyBorder="1" applyAlignment="1">
      <alignment horizontal="center" vertical="center" shrinkToFit="1"/>
    </xf>
    <xf numFmtId="0" fontId="8" fillId="0" borderId="56" xfId="0" applyFont="1" applyBorder="1" applyAlignment="1" applyProtection="1">
      <alignment horizontal="center" vertical="center" shrinkToFit="1"/>
      <protection locked="0"/>
    </xf>
    <xf numFmtId="0" fontId="8" fillId="0" borderId="21" xfId="0" applyFont="1" applyBorder="1" applyAlignment="1">
      <alignment horizontal="left" vertical="center" shrinkToFit="1"/>
    </xf>
    <xf numFmtId="1" fontId="8" fillId="0" borderId="1" xfId="0" applyNumberFormat="1" applyFont="1" applyBorder="1" applyAlignment="1" applyProtection="1">
      <alignment horizontal="right" vertical="center" wrapText="1" indent="1"/>
      <protection locked="0"/>
    </xf>
    <xf numFmtId="178" fontId="8" fillId="0" borderId="1" xfId="0" applyNumberFormat="1" applyFont="1" applyBorder="1" applyAlignment="1" applyProtection="1">
      <alignment horizontal="right" vertical="center"/>
      <protection locked="0"/>
    </xf>
    <xf numFmtId="0" fontId="8" fillId="0" borderId="13" xfId="0" applyFont="1" applyBorder="1" applyAlignment="1">
      <alignment horizontal="center" vertical="center" wrapText="1"/>
    </xf>
    <xf numFmtId="0" fontId="8" fillId="0" borderId="7" xfId="0" applyFont="1" applyBorder="1" applyAlignment="1">
      <alignment horizontal="right" vertical="center" wrapText="1"/>
    </xf>
    <xf numFmtId="0" fontId="8" fillId="0" borderId="1" xfId="0" applyFont="1" applyBorder="1" applyAlignment="1">
      <alignment horizontal="right" vertical="center" wrapText="1"/>
    </xf>
    <xf numFmtId="0" fontId="7" fillId="0" borderId="12" xfId="0" applyFont="1" applyBorder="1" applyAlignment="1">
      <alignment horizontal="left" vertical="center" wrapText="1"/>
    </xf>
    <xf numFmtId="0" fontId="8" fillId="0" borderId="13" xfId="0" applyFont="1" applyBorder="1" applyAlignment="1" applyProtection="1">
      <alignment horizontal="right" vertical="center" wrapText="1"/>
      <protection locked="0"/>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32" xfId="0" applyFont="1" applyBorder="1" applyAlignment="1">
      <alignment horizontal="left" vertical="center"/>
    </xf>
    <xf numFmtId="0" fontId="8" fillId="0" borderId="7" xfId="0" applyFont="1" applyBorder="1" applyAlignment="1">
      <alignment horizontal="left" vertical="center"/>
    </xf>
    <xf numFmtId="0" fontId="8" fillId="0" borderId="33"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8" fillId="0" borderId="21" xfId="0" applyFont="1" applyBorder="1" applyAlignment="1">
      <alignment horizontal="center" vertical="center" shrinkToFit="1"/>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0" fillId="0" borderId="53" xfId="0" applyFont="1" applyBorder="1" applyAlignment="1">
      <alignment horizontal="center" vertical="top" wrapText="1"/>
    </xf>
    <xf numFmtId="0" fontId="20" fillId="0" borderId="12" xfId="0" applyFont="1" applyBorder="1" applyAlignment="1">
      <alignment horizontal="center" vertical="top" wrapText="1"/>
    </xf>
    <xf numFmtId="182" fontId="12" fillId="0" borderId="12" xfId="0" applyNumberFormat="1" applyFont="1" applyBorder="1" applyAlignment="1">
      <alignment horizontal="center" vertical="center" shrinkToFit="1"/>
    </xf>
    <xf numFmtId="0" fontId="8" fillId="0" borderId="5" xfId="0" applyFont="1" applyBorder="1" applyAlignment="1">
      <alignment horizontal="left" vertical="center"/>
    </xf>
    <xf numFmtId="0" fontId="12" fillId="0" borderId="12" xfId="0" applyFont="1" applyBorder="1" applyAlignment="1">
      <alignment horizontal="center" vertical="center"/>
    </xf>
    <xf numFmtId="0" fontId="20" fillId="0" borderId="3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1" xfId="0" applyFont="1" applyBorder="1" applyAlignment="1">
      <alignment horizontal="center" vertical="center" wrapText="1"/>
    </xf>
    <xf numFmtId="0" fontId="14" fillId="0" borderId="49" xfId="0" applyFont="1" applyBorder="1" applyAlignment="1">
      <alignment horizontal="center" wrapText="1"/>
    </xf>
    <xf numFmtId="0" fontId="14" fillId="0" borderId="31" xfId="0" applyFont="1" applyBorder="1" applyAlignment="1">
      <alignment horizont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56" xfId="0" applyFont="1" applyBorder="1" applyAlignment="1">
      <alignment horizontal="center" vertical="center"/>
    </xf>
    <xf numFmtId="0" fontId="8" fillId="0" borderId="56" xfId="0" applyFont="1" applyBorder="1" applyAlignment="1" applyProtection="1">
      <alignment horizontal="left" vertical="center" indent="1"/>
      <protection locked="0"/>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7" fillId="4" borderId="17"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8" fillId="0" borderId="1" xfId="0" applyFont="1" applyBorder="1" applyAlignment="1">
      <alignment horizontal="left" vertical="center" wrapText="1"/>
    </xf>
    <xf numFmtId="1" fontId="8" fillId="12" borderId="17" xfId="0" applyNumberFormat="1" applyFont="1" applyFill="1" applyBorder="1" applyAlignment="1" applyProtection="1">
      <alignment horizontal="center" vertical="center"/>
      <protection locked="0"/>
    </xf>
    <xf numFmtId="1" fontId="8" fillId="12" borderId="18" xfId="0" applyNumberFormat="1" applyFont="1" applyFill="1" applyBorder="1" applyAlignment="1" applyProtection="1">
      <alignment horizontal="center" vertical="center"/>
      <protection locked="0"/>
    </xf>
    <xf numFmtId="0" fontId="8" fillId="0" borderId="18" xfId="0" applyFont="1" applyBorder="1" applyAlignment="1">
      <alignment horizontal="center" vertical="center" shrinkToFit="1"/>
    </xf>
    <xf numFmtId="0" fontId="7" fillId="0" borderId="18" xfId="0" applyFont="1" applyBorder="1" applyAlignment="1">
      <alignment horizontal="left" vertical="center" shrinkToFit="1"/>
    </xf>
    <xf numFmtId="0" fontId="7" fillId="0" borderId="18" xfId="0" applyFont="1" applyBorder="1" applyAlignment="1">
      <alignment horizontal="left" vertical="center"/>
    </xf>
    <xf numFmtId="0" fontId="8" fillId="0" borderId="19" xfId="0" applyFont="1" applyBorder="1" applyAlignment="1">
      <alignment horizontal="center" vertical="center" shrinkToFi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7" fillId="0" borderId="20"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8" fillId="0" borderId="87" xfId="0" applyFont="1" applyBorder="1" applyAlignment="1" applyProtection="1">
      <alignment horizontal="left" vertical="center" indent="1" shrinkToFit="1"/>
      <protection locked="0"/>
    </xf>
    <xf numFmtId="0" fontId="8" fillId="0" borderId="88" xfId="0" applyFont="1" applyBorder="1" applyAlignment="1" applyProtection="1">
      <alignment horizontal="left" vertical="center" indent="1" shrinkToFit="1"/>
      <protection locked="0"/>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7" fillId="4" borderId="2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23" xfId="0" applyFont="1" applyFill="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8" fillId="0" borderId="87" xfId="0" applyFont="1" applyBorder="1" applyAlignment="1">
      <alignment horizontal="left" vertical="center" indent="1"/>
    </xf>
    <xf numFmtId="0" fontId="8" fillId="0" borderId="88" xfId="0" applyFont="1" applyBorder="1" applyAlignment="1">
      <alignment horizontal="left" vertical="center" indent="1"/>
    </xf>
    <xf numFmtId="0" fontId="8" fillId="0" borderId="84" xfId="0" applyFont="1" applyBorder="1" applyAlignment="1">
      <alignment horizontal="left" vertical="center" indent="1"/>
    </xf>
    <xf numFmtId="0" fontId="8" fillId="0" borderId="85" xfId="0" applyFont="1" applyBorder="1" applyAlignment="1">
      <alignment horizontal="left" vertical="center" indent="1"/>
    </xf>
    <xf numFmtId="0" fontId="8" fillId="0" borderId="22"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7" fillId="0" borderId="12" xfId="0" applyFont="1" applyBorder="1" applyAlignment="1" applyProtection="1">
      <alignment horizontal="center" vertical="center" wrapText="1" shrinkToFit="1"/>
      <protection locked="0"/>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8" fillId="0" borderId="88" xfId="0" applyFont="1" applyBorder="1" applyAlignment="1" applyProtection="1">
      <alignment horizontal="center" vertical="center" shrinkToFit="1"/>
      <protection locked="0"/>
    </xf>
    <xf numFmtId="0" fontId="8" fillId="0" borderId="91" xfId="0" applyFont="1" applyBorder="1" applyAlignment="1" applyProtection="1">
      <alignment horizontal="center" vertical="center" shrinkToFit="1"/>
      <protection locked="0"/>
    </xf>
    <xf numFmtId="0" fontId="8" fillId="0" borderId="17" xfId="0" applyFont="1" applyBorder="1" applyAlignment="1">
      <alignment horizontal="center" vertical="center"/>
    </xf>
    <xf numFmtId="0" fontId="8" fillId="0" borderId="13" xfId="0" applyFont="1" applyBorder="1" applyAlignment="1">
      <alignment horizontal="center" vertical="center" textRotation="255"/>
    </xf>
    <xf numFmtId="0" fontId="8" fillId="0" borderId="12" xfId="0" applyFont="1" applyBorder="1" applyAlignment="1">
      <alignment horizontal="left" vertical="center" wrapTex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8" fillId="0" borderId="17" xfId="0" applyFont="1" applyBorder="1" applyAlignment="1">
      <alignment horizontal="center" vertical="center" shrinkToFit="1"/>
    </xf>
    <xf numFmtId="49" fontId="8" fillId="0" borderId="89" xfId="0" applyNumberFormat="1" applyFont="1" applyBorder="1" applyAlignment="1" applyProtection="1">
      <alignment horizontal="left" vertical="center" shrinkToFit="1"/>
      <protection locked="0"/>
    </xf>
    <xf numFmtId="49" fontId="8" fillId="0" borderId="18" xfId="0" applyNumberFormat="1" applyFont="1" applyBorder="1" applyAlignment="1" applyProtection="1">
      <alignment horizontal="left" vertical="center" shrinkToFit="1"/>
      <protection locked="0"/>
    </xf>
    <xf numFmtId="0" fontId="8" fillId="0" borderId="18" xfId="0" applyFont="1" applyBorder="1" applyAlignment="1">
      <alignment horizontal="left" vertical="center" shrinkToFit="1"/>
    </xf>
    <xf numFmtId="49" fontId="8" fillId="0" borderId="19" xfId="0" applyNumberFormat="1" applyFont="1" applyBorder="1" applyAlignment="1" applyProtection="1">
      <alignment horizontal="left" vertical="center" shrinkToFit="1"/>
      <protection locked="0"/>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2" xfId="0" applyFont="1" applyBorder="1" applyAlignment="1" applyProtection="1">
      <alignment horizontal="left" vertical="center" shrinkToFit="1"/>
      <protection locked="0"/>
    </xf>
    <xf numFmtId="0" fontId="8" fillId="13" borderId="22" xfId="0" applyFont="1" applyFill="1" applyBorder="1" applyAlignment="1">
      <alignment horizontal="left" vertical="center" shrinkToFit="1"/>
    </xf>
    <xf numFmtId="0" fontId="8" fillId="13" borderId="12" xfId="0" applyFont="1" applyFill="1" applyBorder="1" applyAlignment="1">
      <alignment horizontal="left" vertical="center" shrinkToFit="1"/>
    </xf>
    <xf numFmtId="0" fontId="7" fillId="0" borderId="15" xfId="0" applyFont="1" applyBorder="1" applyAlignment="1">
      <alignment horizontal="center" vertical="center" shrinkToFit="1"/>
    </xf>
    <xf numFmtId="0" fontId="8" fillId="13" borderId="85" xfId="0" applyFont="1" applyFill="1" applyBorder="1" applyAlignment="1">
      <alignment horizontal="center" vertical="center" shrinkToFit="1"/>
    </xf>
    <xf numFmtId="49" fontId="7" fillId="13" borderId="85" xfId="0" applyNumberFormat="1" applyFont="1" applyFill="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shrinkToFit="1"/>
      <protection locked="0"/>
    </xf>
    <xf numFmtId="0" fontId="8" fillId="0" borderId="90" xfId="0" applyFont="1" applyBorder="1" applyAlignment="1" applyProtection="1">
      <alignment horizontal="left" vertical="center" indent="1" shrinkToFit="1"/>
      <protection locked="0"/>
    </xf>
    <xf numFmtId="0" fontId="8" fillId="0" borderId="91" xfId="0" applyFont="1" applyBorder="1" applyAlignment="1" applyProtection="1">
      <alignment horizontal="left" vertical="center" indent="1" shrinkToFit="1"/>
      <protection locked="0"/>
    </xf>
    <xf numFmtId="0" fontId="8" fillId="0" borderId="85" xfId="0" applyFont="1" applyBorder="1" applyAlignment="1" applyProtection="1">
      <alignment horizontal="center" vertical="center" shrinkToFit="1"/>
      <protection locked="0"/>
    </xf>
    <xf numFmtId="0" fontId="7" fillId="0" borderId="17" xfId="0" applyFont="1" applyBorder="1" applyAlignment="1">
      <alignment horizontal="left" vertical="center" indent="1"/>
    </xf>
    <xf numFmtId="0" fontId="7" fillId="0" borderId="18" xfId="0" applyFont="1" applyBorder="1" applyAlignment="1">
      <alignment horizontal="left" vertical="center" indent="1"/>
    </xf>
    <xf numFmtId="0" fontId="7" fillId="0" borderId="19" xfId="0" applyFont="1" applyBorder="1" applyAlignment="1">
      <alignment horizontal="left" vertical="center" indent="1"/>
    </xf>
    <xf numFmtId="0" fontId="8" fillId="0" borderId="84" xfId="0" applyFont="1" applyBorder="1" applyAlignment="1" applyProtection="1">
      <alignment horizontal="left" vertical="center" indent="1" shrinkToFit="1"/>
      <protection locked="0"/>
    </xf>
    <xf numFmtId="0" fontId="8" fillId="0" borderId="85" xfId="0" applyFont="1" applyBorder="1" applyAlignment="1" applyProtection="1">
      <alignment horizontal="left" vertical="center" indent="1" shrinkToFit="1"/>
      <protection locked="0"/>
    </xf>
    <xf numFmtId="0" fontId="8" fillId="0" borderId="0" xfId="0" applyFont="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8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17" lockText="1" noThreeD="1"/>
</file>

<file path=xl/ctrlProps/ctrlProp10.xml><?xml version="1.0" encoding="utf-8"?>
<formControlPr xmlns="http://schemas.microsoft.com/office/spreadsheetml/2009/9/main" objectType="CheckBox" fmlaLink="$AI$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AJ$28"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I$3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AI$54"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I$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AI$6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AI$57"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L$28"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AI$38"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AI$28"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I$53"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AJ$6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AI$41" lockText="1" noThreeD="1"/>
</file>

<file path=xl/ctrlProps/ctrlProp130.xml><?xml version="1.0" encoding="utf-8"?>
<formControlPr xmlns="http://schemas.microsoft.com/office/spreadsheetml/2009/9/main" objectType="Radio" firstButton="1" fmlaLink="$AI$98"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AI$86"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fmlaLink="$AI$87"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40" lockText="1" noThreeD="1"/>
</file>

<file path=xl/ctrlProps/ctrlProp15.xml><?xml version="1.0" encoding="utf-8"?>
<formControlPr xmlns="http://schemas.microsoft.com/office/spreadsheetml/2009/9/main" objectType="CheckBox" fmlaLink="$AI$43" lockText="1" noThreeD="1"/>
</file>

<file path=xl/ctrlProps/ctrlProp16.xml><?xml version="1.0" encoding="utf-8"?>
<formControlPr xmlns="http://schemas.microsoft.com/office/spreadsheetml/2009/9/main" objectType="CheckBox" fmlaLink="$AI$64" lockText="1" noThreeD="1"/>
</file>

<file path=xl/ctrlProps/ctrlProp17.xml><?xml version="1.0" encoding="utf-8"?>
<formControlPr xmlns="http://schemas.microsoft.com/office/spreadsheetml/2009/9/main" objectType="CheckBox" fmlaLink="$AI$66" lockText="1" noThreeD="1"/>
</file>

<file path=xl/ctrlProps/ctrlProp18.xml><?xml version="1.0" encoding="utf-8"?>
<formControlPr xmlns="http://schemas.microsoft.com/office/spreadsheetml/2009/9/main" objectType="CheckBox" fmlaLink="$AI$68" lockText="1" noThreeD="1"/>
</file>

<file path=xl/ctrlProps/ctrlProp19.xml><?xml version="1.0" encoding="utf-8"?>
<formControlPr xmlns="http://schemas.microsoft.com/office/spreadsheetml/2009/9/main" objectType="CheckBox" fmlaLink="$AI$70" lockText="1" noThreeD="1"/>
</file>

<file path=xl/ctrlProps/ctrlProp2.xml><?xml version="1.0" encoding="utf-8"?>
<formControlPr xmlns="http://schemas.microsoft.com/office/spreadsheetml/2009/9/main" objectType="CheckBox" fmlaLink="$AI$21" lockText="1" noThreeD="1"/>
</file>

<file path=xl/ctrlProps/ctrlProp20.xml><?xml version="1.0" encoding="utf-8"?>
<formControlPr xmlns="http://schemas.microsoft.com/office/spreadsheetml/2009/9/main" objectType="CheckBox" fmlaLink="$AI$65" lockText="1" noThreeD="1"/>
</file>

<file path=xl/ctrlProps/ctrlProp21.xml><?xml version="1.0" encoding="utf-8"?>
<formControlPr xmlns="http://schemas.microsoft.com/office/spreadsheetml/2009/9/main" objectType="CheckBox" fmlaLink="$AI$67" lockText="1" noThreeD="1"/>
</file>

<file path=xl/ctrlProps/ctrlProp22.xml><?xml version="1.0" encoding="utf-8"?>
<formControlPr xmlns="http://schemas.microsoft.com/office/spreadsheetml/2009/9/main" objectType="CheckBox" fmlaLink="$AI$69" lockText="1" noThreeD="1"/>
</file>

<file path=xl/ctrlProps/ctrlProp23.xml><?xml version="1.0" encoding="utf-8"?>
<formControlPr xmlns="http://schemas.microsoft.com/office/spreadsheetml/2009/9/main" objectType="CheckBox" fmlaLink="$AI$74" lockText="1" noThreeD="1"/>
</file>

<file path=xl/ctrlProps/ctrlProp24.xml><?xml version="1.0" encoding="utf-8"?>
<formControlPr xmlns="http://schemas.microsoft.com/office/spreadsheetml/2009/9/main" objectType="CheckBox" fmlaLink="$AI$76" lockText="1" noThreeD="1"/>
</file>

<file path=xl/ctrlProps/ctrlProp25.xml><?xml version="1.0" encoding="utf-8"?>
<formControlPr xmlns="http://schemas.microsoft.com/office/spreadsheetml/2009/9/main" objectType="CheckBox" fmlaLink="$AI$78" lockText="1" noThreeD="1"/>
</file>

<file path=xl/ctrlProps/ctrlProp26.xml><?xml version="1.0" encoding="utf-8"?>
<formControlPr xmlns="http://schemas.microsoft.com/office/spreadsheetml/2009/9/main" objectType="CheckBox" fmlaLink="$AI$80" lockText="1" noThreeD="1"/>
</file>

<file path=xl/ctrlProps/ctrlProp27.xml><?xml version="1.0" encoding="utf-8"?>
<formControlPr xmlns="http://schemas.microsoft.com/office/spreadsheetml/2009/9/main" objectType="CheckBox" fmlaLink="$AI$75" lockText="1" noThreeD="1"/>
</file>

<file path=xl/ctrlProps/ctrlProp28.xml><?xml version="1.0" encoding="utf-8"?>
<formControlPr xmlns="http://schemas.microsoft.com/office/spreadsheetml/2009/9/main" objectType="CheckBox" fmlaLink="$AI$77" lockText="1" noThreeD="1"/>
</file>

<file path=xl/ctrlProps/ctrlProp29.xml><?xml version="1.0" encoding="utf-8"?>
<formControlPr xmlns="http://schemas.microsoft.com/office/spreadsheetml/2009/9/main" objectType="CheckBox" fmlaLink="$AI$79" lockText="1" noThreeD="1"/>
</file>

<file path=xl/ctrlProps/ctrlProp3.xml><?xml version="1.0" encoding="utf-8"?>
<formControlPr xmlns="http://schemas.microsoft.com/office/spreadsheetml/2009/9/main" objectType="CheckBox" fmlaLink="$AI$25" lockText="1" noThreeD="1"/>
</file>

<file path=xl/ctrlProps/ctrlProp30.xml><?xml version="1.0" encoding="utf-8"?>
<formControlPr xmlns="http://schemas.microsoft.com/office/spreadsheetml/2009/9/main" objectType="CheckBox" fmlaLink="$AI$81" lockText="1" noThreeD="1"/>
</file>

<file path=xl/ctrlProps/ctrlProp31.xml><?xml version="1.0" encoding="utf-8"?>
<formControlPr xmlns="http://schemas.microsoft.com/office/spreadsheetml/2009/9/main" objectType="CheckBox" fmlaLink="$AI$91"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I$96" lockText="1" noThreeD="1"/>
</file>

<file path=xl/ctrlProps/ctrlProp34.xml><?xml version="1.0" encoding="utf-8"?>
<formControlPr xmlns="http://schemas.microsoft.com/office/spreadsheetml/2009/9/main" objectType="CheckBox" fmlaLink="$AI$92" lockText="1" noThreeD="1"/>
</file>

<file path=xl/ctrlProps/ctrlProp35.xml><?xml version="1.0" encoding="utf-8"?>
<formControlPr xmlns="http://schemas.microsoft.com/office/spreadsheetml/2009/9/main" objectType="CheckBox" fmlaLink="$AI$97" lockText="1" noThreeD="1"/>
</file>

<file path=xl/ctrlProps/ctrlProp36.xml><?xml version="1.0" encoding="utf-8"?>
<formControlPr xmlns="http://schemas.microsoft.com/office/spreadsheetml/2009/9/main" objectType="CheckBox" fmlaLink="$AI$93" lockText="1" noThreeD="1"/>
</file>

<file path=xl/ctrlProps/ctrlProp37.xml><?xml version="1.0" encoding="utf-8"?>
<formControlPr xmlns="http://schemas.microsoft.com/office/spreadsheetml/2009/9/main" objectType="CheckBox" fmlaLink="$AI$94" lockText="1" noThreeD="1"/>
</file>

<file path=xl/ctrlProps/ctrlProp38.xml><?xml version="1.0" encoding="utf-8"?>
<formControlPr xmlns="http://schemas.microsoft.com/office/spreadsheetml/2009/9/main" objectType="CheckBox" fmlaLink="$AI$95" lockText="1" noThreeD="1"/>
</file>

<file path=xl/ctrlProps/ctrlProp39.xml><?xml version="1.0" encoding="utf-8"?>
<formControlPr xmlns="http://schemas.microsoft.com/office/spreadsheetml/2009/9/main" objectType="Radio" firstButton="1" fmlaLink="$AI$8" lockText="1" noThreeD="1"/>
</file>

<file path=xl/ctrlProps/ctrlProp4.xml><?xml version="1.0" encoding="utf-8"?>
<formControlPr xmlns="http://schemas.microsoft.com/office/spreadsheetml/2009/9/main" objectType="CheckBox" fmlaLink="$AI$2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I$3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AI$4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AI$46" lockText="1" noThreeD="1"/>
</file>

<file path=xl/ctrlProps/ctrlProp5.xml><?xml version="1.0" encoding="utf-8"?>
<formControlPr xmlns="http://schemas.microsoft.com/office/spreadsheetml/2009/9/main" objectType="CheckBox" fmlaLink="$AI$18"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AI$47"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I$4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I$4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I$5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AI$22"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I$5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I$56" lockText="1" noThreeD="1"/>
</file>

<file path=xl/ctrlProps/ctrlProp7.xml><?xml version="1.0" encoding="utf-8"?>
<formControlPr xmlns="http://schemas.microsoft.com/office/spreadsheetml/2009/9/main" objectType="CheckBox" fmlaLink="$AI$2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AI$62"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I$63"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I$73" lockText="1" noThreeD="1"/>
</file>

<file path=xl/ctrlProps/ctrlProp8.xml><?xml version="1.0" encoding="utf-8"?>
<formControlPr xmlns="http://schemas.microsoft.com/office/spreadsheetml/2009/9/main" objectType="CheckBox" fmlaLink="$AI$2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AI$8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I$8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AI$90"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I$24"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I$10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I$9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AI$10" lockText="1" noThreeD="1"/>
</file>

<file path=xl/drawings/drawing1.xml><?xml version="1.0" encoding="utf-8"?>
<xdr:wsDr xmlns:xdr="http://schemas.openxmlformats.org/drawingml/2006/spreadsheetDrawing" xmlns:a="http://schemas.openxmlformats.org/drawingml/2006/main">
  <xdr:twoCellAnchor editAs="oneCell">
    <xdr:from>
      <xdr:col>13</xdr:col>
      <xdr:colOff>30480</xdr:colOff>
      <xdr:row>22</xdr:row>
      <xdr:rowOff>0</xdr:rowOff>
    </xdr:from>
    <xdr:to>
      <xdr:col>13</xdr:col>
      <xdr:colOff>274320</xdr:colOff>
      <xdr:row>22</xdr:row>
      <xdr:rowOff>144780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30480</xdr:colOff>
      <xdr:row>22</xdr:row>
      <xdr:rowOff>152400</xdr:rowOff>
    </xdr:from>
    <xdr:to>
      <xdr:col>13</xdr:col>
      <xdr:colOff>251460</xdr:colOff>
      <xdr:row>24</xdr:row>
      <xdr:rowOff>7620</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24</xdr:row>
      <xdr:rowOff>7620</xdr:rowOff>
    </xdr:from>
    <xdr:to>
      <xdr:col>14</xdr:col>
      <xdr:colOff>0</xdr:colOff>
      <xdr:row>25</xdr:row>
      <xdr:rowOff>22860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25</xdr:row>
      <xdr:rowOff>22860</xdr:rowOff>
    </xdr:from>
    <xdr:to>
      <xdr:col>14</xdr:col>
      <xdr:colOff>22860</xdr:colOff>
      <xdr:row>26</xdr:row>
      <xdr:rowOff>22860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22860</xdr:colOff>
      <xdr:row>21</xdr:row>
      <xdr:rowOff>144780</xdr:rowOff>
    </xdr:from>
    <xdr:to>
      <xdr:col>17</xdr:col>
      <xdr:colOff>22860</xdr:colOff>
      <xdr:row>22</xdr:row>
      <xdr:rowOff>152400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22860</xdr:colOff>
      <xdr:row>22</xdr:row>
      <xdr:rowOff>144780</xdr:rowOff>
    </xdr:from>
    <xdr:to>
      <xdr:col>17</xdr:col>
      <xdr:colOff>22860</xdr:colOff>
      <xdr:row>23</xdr:row>
      <xdr:rowOff>144780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21</xdr:row>
      <xdr:rowOff>144780</xdr:rowOff>
    </xdr:from>
    <xdr:to>
      <xdr:col>20</xdr:col>
      <xdr:colOff>22860</xdr:colOff>
      <xdr:row>22</xdr:row>
      <xdr:rowOff>144780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23</xdr:row>
      <xdr:rowOff>7620</xdr:rowOff>
    </xdr:from>
    <xdr:to>
      <xdr:col>20</xdr:col>
      <xdr:colOff>22860</xdr:colOff>
      <xdr:row>24</xdr:row>
      <xdr:rowOff>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7620</xdr:colOff>
      <xdr:row>23</xdr:row>
      <xdr:rowOff>7620</xdr:rowOff>
    </xdr:from>
    <xdr:to>
      <xdr:col>23</xdr:col>
      <xdr:colOff>0</xdr:colOff>
      <xdr:row>24</xdr:row>
      <xdr:rowOff>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30480</xdr:colOff>
      <xdr:row>39</xdr:row>
      <xdr:rowOff>22860</xdr:rowOff>
    </xdr:from>
    <xdr:to>
      <xdr:col>19</xdr:col>
      <xdr:colOff>22860</xdr:colOff>
      <xdr:row>40</xdr:row>
      <xdr:rowOff>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30480</xdr:colOff>
      <xdr:row>40</xdr:row>
      <xdr:rowOff>0</xdr:rowOff>
    </xdr:from>
    <xdr:to>
      <xdr:col>19</xdr:col>
      <xdr:colOff>38100</xdr:colOff>
      <xdr:row>40</xdr:row>
      <xdr:rowOff>220980</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39</xdr:row>
      <xdr:rowOff>38100</xdr:rowOff>
    </xdr:from>
    <xdr:to>
      <xdr:col>15</xdr:col>
      <xdr:colOff>83820</xdr:colOff>
      <xdr:row>39</xdr:row>
      <xdr:rowOff>213360</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40</xdr:row>
      <xdr:rowOff>22860</xdr:rowOff>
    </xdr:from>
    <xdr:to>
      <xdr:col>15</xdr:col>
      <xdr:colOff>22860</xdr:colOff>
      <xdr:row>40</xdr:row>
      <xdr:rowOff>213360</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83820</xdr:colOff>
      <xdr:row>39</xdr:row>
      <xdr:rowOff>22860</xdr:rowOff>
    </xdr:from>
    <xdr:to>
      <xdr:col>24</xdr:col>
      <xdr:colOff>297180</xdr:colOff>
      <xdr:row>39</xdr:row>
      <xdr:rowOff>220980</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99060</xdr:colOff>
      <xdr:row>40</xdr:row>
      <xdr:rowOff>7620</xdr:rowOff>
    </xdr:from>
    <xdr:to>
      <xdr:col>25</xdr:col>
      <xdr:colOff>22860</xdr:colOff>
      <xdr:row>40</xdr:row>
      <xdr:rowOff>213360</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66</xdr:row>
      <xdr:rowOff>45720</xdr:rowOff>
    </xdr:from>
    <xdr:to>
      <xdr:col>16</xdr:col>
      <xdr:colOff>22860</xdr:colOff>
      <xdr:row>67</xdr:row>
      <xdr:rowOff>7620</xdr:rowOff>
    </xdr:to>
    <xdr:sp macro="" textlink="">
      <xdr:nvSpPr>
        <xdr:cNvPr id="1127"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67</xdr:row>
      <xdr:rowOff>60960</xdr:rowOff>
    </xdr:from>
    <xdr:to>
      <xdr:col>16</xdr:col>
      <xdr:colOff>0</xdr:colOff>
      <xdr:row>68</xdr:row>
      <xdr:rowOff>7620</xdr:rowOff>
    </xdr:to>
    <xdr:sp macro="" textlink="">
      <xdr:nvSpPr>
        <xdr:cNvPr id="1128" name="Check Box 104"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68</xdr:row>
      <xdr:rowOff>60960</xdr:rowOff>
    </xdr:from>
    <xdr:to>
      <xdr:col>16</xdr:col>
      <xdr:colOff>7620</xdr:colOff>
      <xdr:row>69</xdr:row>
      <xdr:rowOff>7620</xdr:rowOff>
    </xdr:to>
    <xdr:sp macro="" textlink="">
      <xdr:nvSpPr>
        <xdr:cNvPr id="1129" name="Check Box 105"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69</xdr:row>
      <xdr:rowOff>60960</xdr:rowOff>
    </xdr:from>
    <xdr:to>
      <xdr:col>16</xdr:col>
      <xdr:colOff>22860</xdr:colOff>
      <xdr:row>70</xdr:row>
      <xdr:rowOff>7620</xdr:rowOff>
    </xdr:to>
    <xdr:sp macro="" textlink="">
      <xdr:nvSpPr>
        <xdr:cNvPr id="1130" name="Check Box 106"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66</xdr:row>
      <xdr:rowOff>45720</xdr:rowOff>
    </xdr:from>
    <xdr:to>
      <xdr:col>24</xdr:col>
      <xdr:colOff>45720</xdr:colOff>
      <xdr:row>67</xdr:row>
      <xdr:rowOff>7620</xdr:rowOff>
    </xdr:to>
    <xdr:sp macro="" textlink="">
      <xdr:nvSpPr>
        <xdr:cNvPr id="1131" name="Check Box 107" hidden="1">
          <a:extLst>
            <a:ext uri="{63B3BB69-23CF-44E3-9099-C40C66FF867C}">
              <a14:compatExt xmlns:a14="http://schemas.microsoft.com/office/drawing/2010/main"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67</xdr:row>
      <xdr:rowOff>45720</xdr:rowOff>
    </xdr:from>
    <xdr:to>
      <xdr:col>24</xdr:col>
      <xdr:colOff>22860</xdr:colOff>
      <xdr:row>68</xdr:row>
      <xdr:rowOff>7620</xdr:rowOff>
    </xdr:to>
    <xdr:sp macro="" textlink="">
      <xdr:nvSpPr>
        <xdr:cNvPr id="1132" name="Check Box 108" hidden="1">
          <a:extLst>
            <a:ext uri="{63B3BB69-23CF-44E3-9099-C40C66FF867C}">
              <a14:compatExt xmlns:a14="http://schemas.microsoft.com/office/drawing/2010/main"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68</xdr:row>
      <xdr:rowOff>60960</xdr:rowOff>
    </xdr:from>
    <xdr:to>
      <xdr:col>24</xdr:col>
      <xdr:colOff>22860</xdr:colOff>
      <xdr:row>69</xdr:row>
      <xdr:rowOff>7620</xdr:rowOff>
    </xdr:to>
    <xdr:sp macro="" textlink="">
      <xdr:nvSpPr>
        <xdr:cNvPr id="1133" name="Check Box 109" hidden="1">
          <a:extLst>
            <a:ext uri="{63B3BB69-23CF-44E3-9099-C40C66FF867C}">
              <a14:compatExt xmlns:a14="http://schemas.microsoft.com/office/drawing/2010/main"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72</xdr:row>
      <xdr:rowOff>38100</xdr:rowOff>
    </xdr:from>
    <xdr:to>
      <xdr:col>1</xdr:col>
      <xdr:colOff>190500</xdr:colOff>
      <xdr:row>73</xdr:row>
      <xdr:rowOff>7620</xdr:rowOff>
    </xdr:to>
    <xdr:sp macro="" textlink="">
      <xdr:nvSpPr>
        <xdr:cNvPr id="1134" name="Check Box 110" hidden="1">
          <a:extLst>
            <a:ext uri="{63B3BB69-23CF-44E3-9099-C40C66FF867C}">
              <a14:compatExt xmlns:a14="http://schemas.microsoft.com/office/drawing/2010/main"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73</xdr:row>
      <xdr:rowOff>0</xdr:rowOff>
    </xdr:from>
    <xdr:to>
      <xdr:col>2</xdr:col>
      <xdr:colOff>0</xdr:colOff>
      <xdr:row>74</xdr:row>
      <xdr:rowOff>7620</xdr:rowOff>
    </xdr:to>
    <xdr:sp macro="" textlink="">
      <xdr:nvSpPr>
        <xdr:cNvPr id="1135" name="Check Box 111" hidden="1">
          <a:extLst>
            <a:ext uri="{63B3BB69-23CF-44E3-9099-C40C66FF867C}">
              <a14:compatExt xmlns:a14="http://schemas.microsoft.com/office/drawing/2010/main"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0</xdr:rowOff>
    </xdr:from>
    <xdr:to>
      <xdr:col>2</xdr:col>
      <xdr:colOff>0</xdr:colOff>
      <xdr:row>75</xdr:row>
      <xdr:rowOff>7620</xdr:rowOff>
    </xdr:to>
    <xdr:sp macro="" textlink="">
      <xdr:nvSpPr>
        <xdr:cNvPr id="1136" name="Check Box 112" hidden="1">
          <a:extLst>
            <a:ext uri="{63B3BB69-23CF-44E3-9099-C40C66FF867C}">
              <a14:compatExt xmlns:a14="http://schemas.microsoft.com/office/drawing/2010/main"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75</xdr:row>
      <xdr:rowOff>0</xdr:rowOff>
    </xdr:from>
    <xdr:to>
      <xdr:col>2</xdr:col>
      <xdr:colOff>0</xdr:colOff>
      <xdr:row>76</xdr:row>
      <xdr:rowOff>7620</xdr:rowOff>
    </xdr:to>
    <xdr:sp macro="" textlink="">
      <xdr:nvSpPr>
        <xdr:cNvPr id="1137" name="Check Box 113" hidden="1">
          <a:extLst>
            <a:ext uri="{63B3BB69-23CF-44E3-9099-C40C66FF867C}">
              <a14:compatExt xmlns:a14="http://schemas.microsoft.com/office/drawing/2010/main"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72</xdr:row>
      <xdr:rowOff>38100</xdr:rowOff>
    </xdr:from>
    <xdr:to>
      <xdr:col>9</xdr:col>
      <xdr:colOff>7620</xdr:colOff>
      <xdr:row>73</xdr:row>
      <xdr:rowOff>7620</xdr:rowOff>
    </xdr:to>
    <xdr:sp macro="" textlink="">
      <xdr:nvSpPr>
        <xdr:cNvPr id="1138" name="Check Box 114" hidden="1">
          <a:extLst>
            <a:ext uri="{63B3BB69-23CF-44E3-9099-C40C66FF867C}">
              <a14:compatExt xmlns:a14="http://schemas.microsoft.com/office/drawing/2010/main"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73</xdr:row>
      <xdr:rowOff>0</xdr:rowOff>
    </xdr:from>
    <xdr:to>
      <xdr:col>9</xdr:col>
      <xdr:colOff>0</xdr:colOff>
      <xdr:row>74</xdr:row>
      <xdr:rowOff>7620</xdr:rowOff>
    </xdr:to>
    <xdr:sp macro="" textlink="">
      <xdr:nvSpPr>
        <xdr:cNvPr id="1139" name="Check Box 115" hidden="1">
          <a:extLst>
            <a:ext uri="{63B3BB69-23CF-44E3-9099-C40C66FF867C}">
              <a14:compatExt xmlns:a14="http://schemas.microsoft.com/office/drawing/2010/main"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74</xdr:row>
      <xdr:rowOff>0</xdr:rowOff>
    </xdr:from>
    <xdr:to>
      <xdr:col>9</xdr:col>
      <xdr:colOff>0</xdr:colOff>
      <xdr:row>75</xdr:row>
      <xdr:rowOff>7620</xdr:rowOff>
    </xdr:to>
    <xdr:sp macro="" textlink="">
      <xdr:nvSpPr>
        <xdr:cNvPr id="1140" name="Check Box 116"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75</xdr:row>
      <xdr:rowOff>0</xdr:rowOff>
    </xdr:from>
    <xdr:to>
      <xdr:col>9</xdr:col>
      <xdr:colOff>0</xdr:colOff>
      <xdr:row>76</xdr:row>
      <xdr:rowOff>7620</xdr:rowOff>
    </xdr:to>
    <xdr:sp macro="" textlink="">
      <xdr:nvSpPr>
        <xdr:cNvPr id="1141" name="Check Box 117" hidden="1">
          <a:extLst>
            <a:ext uri="{63B3BB69-23CF-44E3-9099-C40C66FF867C}">
              <a14:compatExt xmlns:a14="http://schemas.microsoft.com/office/drawing/2010/main"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91</xdr:row>
      <xdr:rowOff>22860</xdr:rowOff>
    </xdr:from>
    <xdr:to>
      <xdr:col>4</xdr:col>
      <xdr:colOff>22860</xdr:colOff>
      <xdr:row>91</xdr:row>
      <xdr:rowOff>251460</xdr:rowOff>
    </xdr:to>
    <xdr:sp macro="" textlink="">
      <xdr:nvSpPr>
        <xdr:cNvPr id="1152" name="Check Box 128" hidden="1">
          <a:extLst>
            <a:ext uri="{63B3BB69-23CF-44E3-9099-C40C66FF867C}">
              <a14:compatExt xmlns:a14="http://schemas.microsoft.com/office/drawing/2010/main"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30480</xdr:colOff>
      <xdr:row>93</xdr:row>
      <xdr:rowOff>0</xdr:rowOff>
    </xdr:from>
    <xdr:to>
      <xdr:col>28</xdr:col>
      <xdr:colOff>251460</xdr:colOff>
      <xdr:row>94</xdr:row>
      <xdr:rowOff>7620</xdr:rowOff>
    </xdr:to>
    <xdr:sp macro="" textlink="">
      <xdr:nvSpPr>
        <xdr:cNvPr id="1165" name="Check Box 141"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92</xdr:row>
      <xdr:rowOff>22860</xdr:rowOff>
    </xdr:from>
    <xdr:to>
      <xdr:col>4</xdr:col>
      <xdr:colOff>0</xdr:colOff>
      <xdr:row>92</xdr:row>
      <xdr:rowOff>228600</xdr:rowOff>
    </xdr:to>
    <xdr:sp macro="" textlink="">
      <xdr:nvSpPr>
        <xdr:cNvPr id="1170" name="Check Box 146" hidden="1">
          <a:extLst>
            <a:ext uri="{63B3BB69-23CF-44E3-9099-C40C66FF867C}">
              <a14:compatExt xmlns:a14="http://schemas.microsoft.com/office/drawing/2010/main"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91</xdr:row>
      <xdr:rowOff>22860</xdr:rowOff>
    </xdr:from>
    <xdr:to>
      <xdr:col>7</xdr:col>
      <xdr:colOff>7620</xdr:colOff>
      <xdr:row>91</xdr:row>
      <xdr:rowOff>251460</xdr:rowOff>
    </xdr:to>
    <xdr:sp macro="" textlink="">
      <xdr:nvSpPr>
        <xdr:cNvPr id="1171" name="Check Box 147" hidden="1">
          <a:extLst>
            <a:ext uri="{63B3BB69-23CF-44E3-9099-C40C66FF867C}">
              <a14:compatExt xmlns:a14="http://schemas.microsoft.com/office/drawing/2010/main"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92</xdr:row>
      <xdr:rowOff>22860</xdr:rowOff>
    </xdr:from>
    <xdr:to>
      <xdr:col>7</xdr:col>
      <xdr:colOff>38100</xdr:colOff>
      <xdr:row>92</xdr:row>
      <xdr:rowOff>220980</xdr:rowOff>
    </xdr:to>
    <xdr:sp macro="" textlink="">
      <xdr:nvSpPr>
        <xdr:cNvPr id="1172" name="Check Box 148" hidden="1">
          <a:extLst>
            <a:ext uri="{63B3BB69-23CF-44E3-9099-C40C66FF867C}">
              <a14:compatExt xmlns:a14="http://schemas.microsoft.com/office/drawing/2010/main"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91</xdr:row>
      <xdr:rowOff>22860</xdr:rowOff>
    </xdr:from>
    <xdr:to>
      <xdr:col>9</xdr:col>
      <xdr:colOff>0</xdr:colOff>
      <xdr:row>91</xdr:row>
      <xdr:rowOff>289560</xdr:rowOff>
    </xdr:to>
    <xdr:sp macro="" textlink="">
      <xdr:nvSpPr>
        <xdr:cNvPr id="1173" name="Check Box 149" hidden="1">
          <a:extLst>
            <a:ext uri="{63B3BB69-23CF-44E3-9099-C40C66FF867C}">
              <a14:compatExt xmlns:a14="http://schemas.microsoft.com/office/drawing/2010/main"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91</xdr:row>
      <xdr:rowOff>22860</xdr:rowOff>
    </xdr:from>
    <xdr:to>
      <xdr:col>11</xdr:col>
      <xdr:colOff>0</xdr:colOff>
      <xdr:row>91</xdr:row>
      <xdr:rowOff>289560</xdr:rowOff>
    </xdr:to>
    <xdr:sp macro="" textlink="">
      <xdr:nvSpPr>
        <xdr:cNvPr id="1174" name="Check Box 150" hidden="1">
          <a:extLst>
            <a:ext uri="{63B3BB69-23CF-44E3-9099-C40C66FF867C}">
              <a14:compatExt xmlns:a14="http://schemas.microsoft.com/office/drawing/2010/main"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91</xdr:row>
      <xdr:rowOff>22860</xdr:rowOff>
    </xdr:from>
    <xdr:to>
      <xdr:col>13</xdr:col>
      <xdr:colOff>0</xdr:colOff>
      <xdr:row>91</xdr:row>
      <xdr:rowOff>289560</xdr:rowOff>
    </xdr:to>
    <xdr:sp macro="" textlink="">
      <xdr:nvSpPr>
        <xdr:cNvPr id="1175" name="Check Box 151"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195137</xdr:colOff>
      <xdr:row>0</xdr:row>
      <xdr:rowOff>1266576</xdr:rowOff>
    </xdr:from>
    <xdr:to>
      <xdr:col>43</xdr:col>
      <xdr:colOff>102041</xdr:colOff>
      <xdr:row>4</xdr:row>
      <xdr:rowOff>94090</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9201977" y="1266576"/>
          <a:ext cx="2688204" cy="83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xdr:twoCellAnchor>
    <xdr:from>
      <xdr:col>43</xdr:col>
      <xdr:colOff>114631</xdr:colOff>
      <xdr:row>1</xdr:row>
      <xdr:rowOff>0</xdr:rowOff>
    </xdr:from>
    <xdr:to>
      <xdr:col>48</xdr:col>
      <xdr:colOff>164327</xdr:colOff>
      <xdr:row>5</xdr:row>
      <xdr:rowOff>89122</xdr:rowOff>
    </xdr:to>
    <xdr:sp macro="" textlink="">
      <xdr:nvSpPr>
        <xdr:cNvPr id="115" name="四角形吹き出し 114">
          <a:extLst>
            <a:ext uri="{FF2B5EF4-FFF2-40B4-BE49-F238E27FC236}">
              <a16:creationId xmlns:a16="http://schemas.microsoft.com/office/drawing/2014/main" id="{00000000-0008-0000-0000-000073000000}"/>
            </a:ext>
          </a:extLst>
        </xdr:cNvPr>
        <xdr:cNvSpPr/>
      </xdr:nvSpPr>
      <xdr:spPr>
        <a:xfrm>
          <a:off x="10462591" y="0"/>
          <a:ext cx="1116496" cy="1003522"/>
        </a:xfrm>
        <a:prstGeom prst="wedgeRectCallout">
          <a:avLst>
            <a:gd name="adj1" fmla="val 44777"/>
            <a:gd name="adj2" fmla="val 63214"/>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必ず入力が必要な項目の未入力は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xdr:twoCellAnchor editAs="oneCell">
    <xdr:from>
      <xdr:col>1</xdr:col>
      <xdr:colOff>22860</xdr:colOff>
      <xdr:row>10</xdr:row>
      <xdr:rowOff>38100</xdr:rowOff>
    </xdr:from>
    <xdr:to>
      <xdr:col>1</xdr:col>
      <xdr:colOff>213360</xdr:colOff>
      <xdr:row>11</xdr:row>
      <xdr:rowOff>0</xdr:rowOff>
    </xdr:to>
    <xdr:sp macro="" textlink="">
      <xdr:nvSpPr>
        <xdr:cNvPr id="1176" name="Option Button 152"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11</xdr:row>
      <xdr:rowOff>30480</xdr:rowOff>
    </xdr:from>
    <xdr:to>
      <xdr:col>2</xdr:col>
      <xdr:colOff>0</xdr:colOff>
      <xdr:row>12</xdr:row>
      <xdr:rowOff>0</xdr:rowOff>
    </xdr:to>
    <xdr:sp macro="" textlink="">
      <xdr:nvSpPr>
        <xdr:cNvPr id="1177" name="Option Button 153" hidden="1">
          <a:extLst>
            <a:ext uri="{63B3BB69-23CF-44E3-9099-C40C66FF867C}">
              <a14:compatExt xmlns:a14="http://schemas.microsoft.com/office/drawing/2010/main"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12</xdr:row>
      <xdr:rowOff>38100</xdr:rowOff>
    </xdr:from>
    <xdr:to>
      <xdr:col>1</xdr:col>
      <xdr:colOff>213360</xdr:colOff>
      <xdr:row>13</xdr:row>
      <xdr:rowOff>0</xdr:rowOff>
    </xdr:to>
    <xdr:sp macro="" textlink="">
      <xdr:nvSpPr>
        <xdr:cNvPr id="1178" name="Option Button 154"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13</xdr:row>
      <xdr:rowOff>38100</xdr:rowOff>
    </xdr:from>
    <xdr:to>
      <xdr:col>2</xdr:col>
      <xdr:colOff>0</xdr:colOff>
      <xdr:row>14</xdr:row>
      <xdr:rowOff>0</xdr:rowOff>
    </xdr:to>
    <xdr:sp macro="" textlink="">
      <xdr:nvSpPr>
        <xdr:cNvPr id="1179" name="Option Button 155"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15</xdr:row>
      <xdr:rowOff>38100</xdr:rowOff>
    </xdr:from>
    <xdr:to>
      <xdr:col>2</xdr:col>
      <xdr:colOff>7620</xdr:colOff>
      <xdr:row>16</xdr:row>
      <xdr:rowOff>0</xdr:rowOff>
    </xdr:to>
    <xdr:sp macro="" textlink="">
      <xdr:nvSpPr>
        <xdr:cNvPr id="1180" name="Option Button 156" hidden="1">
          <a:extLst>
            <a:ext uri="{63B3BB69-23CF-44E3-9099-C40C66FF867C}">
              <a14:compatExt xmlns:a14="http://schemas.microsoft.com/office/drawing/2010/main"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22860</xdr:colOff>
      <xdr:row>9</xdr:row>
      <xdr:rowOff>220980</xdr:rowOff>
    </xdr:from>
    <xdr:to>
      <xdr:col>3</xdr:col>
      <xdr:colOff>22860</xdr:colOff>
      <xdr:row>16</xdr:row>
      <xdr:rowOff>99060</xdr:rowOff>
    </xdr:to>
    <xdr:sp macro="" textlink="">
      <xdr:nvSpPr>
        <xdr:cNvPr id="1181" name="Group Box 157" hidden="1">
          <a:extLst>
            <a:ext uri="{63B3BB69-23CF-44E3-9099-C40C66FF867C}">
              <a14:compatExt xmlns:a14="http://schemas.microsoft.com/office/drawing/2010/main"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30480</xdr:colOff>
      <xdr:row>38</xdr:row>
      <xdr:rowOff>30480</xdr:rowOff>
    </xdr:from>
    <xdr:to>
      <xdr:col>12</xdr:col>
      <xdr:colOff>60960</xdr:colOff>
      <xdr:row>38</xdr:row>
      <xdr:rowOff>220980</xdr:rowOff>
    </xdr:to>
    <xdr:sp macro="" textlink="">
      <xdr:nvSpPr>
        <xdr:cNvPr id="1182" name="Option Button 158" hidden="1">
          <a:extLst>
            <a:ext uri="{63B3BB69-23CF-44E3-9099-C40C66FF867C}">
              <a14:compatExt xmlns:a14="http://schemas.microsoft.com/office/drawing/2010/main"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22860</xdr:colOff>
      <xdr:row>38</xdr:row>
      <xdr:rowOff>22860</xdr:rowOff>
    </xdr:from>
    <xdr:to>
      <xdr:col>23</xdr:col>
      <xdr:colOff>0</xdr:colOff>
      <xdr:row>38</xdr:row>
      <xdr:rowOff>213360</xdr:rowOff>
    </xdr:to>
    <xdr:sp macro="" textlink="">
      <xdr:nvSpPr>
        <xdr:cNvPr id="1183" name="Option Button 159" hidden="1">
          <a:extLst>
            <a:ext uri="{63B3BB69-23CF-44E3-9099-C40C66FF867C}">
              <a14:compatExt xmlns:a14="http://schemas.microsoft.com/office/drawing/2010/main"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22860</xdr:colOff>
      <xdr:row>41</xdr:row>
      <xdr:rowOff>45720</xdr:rowOff>
    </xdr:from>
    <xdr:to>
      <xdr:col>22</xdr:col>
      <xdr:colOff>30480</xdr:colOff>
      <xdr:row>41</xdr:row>
      <xdr:rowOff>198120</xdr:rowOff>
    </xdr:to>
    <xdr:sp macro="" textlink="">
      <xdr:nvSpPr>
        <xdr:cNvPr id="1184" name="Option Button 160" hidden="1">
          <a:extLst>
            <a:ext uri="{63B3BB69-23CF-44E3-9099-C40C66FF867C}">
              <a14:compatExt xmlns:a14="http://schemas.microsoft.com/office/drawing/2010/main"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22860</xdr:colOff>
      <xdr:row>41</xdr:row>
      <xdr:rowOff>45720</xdr:rowOff>
    </xdr:from>
    <xdr:to>
      <xdr:col>26</xdr:col>
      <xdr:colOff>251460</xdr:colOff>
      <xdr:row>41</xdr:row>
      <xdr:rowOff>198120</xdr:rowOff>
    </xdr:to>
    <xdr:sp macro="" textlink="">
      <xdr:nvSpPr>
        <xdr:cNvPr id="1185" name="Option Button 161" hidden="1">
          <a:extLst>
            <a:ext uri="{63B3BB69-23CF-44E3-9099-C40C66FF867C}">
              <a14:compatExt xmlns:a14="http://schemas.microsoft.com/office/drawing/2010/main"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22860</xdr:colOff>
      <xdr:row>42</xdr:row>
      <xdr:rowOff>45720</xdr:rowOff>
    </xdr:from>
    <xdr:to>
      <xdr:col>22</xdr:col>
      <xdr:colOff>30480</xdr:colOff>
      <xdr:row>42</xdr:row>
      <xdr:rowOff>198120</xdr:rowOff>
    </xdr:to>
    <xdr:sp macro="" textlink="">
      <xdr:nvSpPr>
        <xdr:cNvPr id="1186" name="Option Button 162"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22860</xdr:colOff>
      <xdr:row>42</xdr:row>
      <xdr:rowOff>45720</xdr:rowOff>
    </xdr:from>
    <xdr:to>
      <xdr:col>26</xdr:col>
      <xdr:colOff>251460</xdr:colOff>
      <xdr:row>42</xdr:row>
      <xdr:rowOff>198120</xdr:rowOff>
    </xdr:to>
    <xdr:sp macro="" textlink="">
      <xdr:nvSpPr>
        <xdr:cNvPr id="1187" name="Option Button 163" hidden="1">
          <a:extLst>
            <a:ext uri="{63B3BB69-23CF-44E3-9099-C40C66FF867C}">
              <a14:compatExt xmlns:a14="http://schemas.microsoft.com/office/drawing/2010/main"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22860</xdr:colOff>
      <xdr:row>43</xdr:row>
      <xdr:rowOff>45720</xdr:rowOff>
    </xdr:from>
    <xdr:to>
      <xdr:col>22</xdr:col>
      <xdr:colOff>30480</xdr:colOff>
      <xdr:row>43</xdr:row>
      <xdr:rowOff>198120</xdr:rowOff>
    </xdr:to>
    <xdr:sp macro="" textlink="">
      <xdr:nvSpPr>
        <xdr:cNvPr id="1188" name="Option Button 164"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22860</xdr:colOff>
      <xdr:row>43</xdr:row>
      <xdr:rowOff>45720</xdr:rowOff>
    </xdr:from>
    <xdr:to>
      <xdr:col>26</xdr:col>
      <xdr:colOff>251460</xdr:colOff>
      <xdr:row>43</xdr:row>
      <xdr:rowOff>198120</xdr:rowOff>
    </xdr:to>
    <xdr:sp macro="" textlink="">
      <xdr:nvSpPr>
        <xdr:cNvPr id="1189" name="Option Button 165" hidden="1">
          <a:extLst>
            <a:ext uri="{63B3BB69-23CF-44E3-9099-C40C66FF867C}">
              <a14:compatExt xmlns:a14="http://schemas.microsoft.com/office/drawing/2010/main"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22860</xdr:colOff>
      <xdr:row>44</xdr:row>
      <xdr:rowOff>45720</xdr:rowOff>
    </xdr:from>
    <xdr:to>
      <xdr:col>22</xdr:col>
      <xdr:colOff>30480</xdr:colOff>
      <xdr:row>44</xdr:row>
      <xdr:rowOff>198120</xdr:rowOff>
    </xdr:to>
    <xdr:sp macro="" textlink="">
      <xdr:nvSpPr>
        <xdr:cNvPr id="1190" name="Option Button 166" hidden="1">
          <a:extLst>
            <a:ext uri="{63B3BB69-23CF-44E3-9099-C40C66FF867C}">
              <a14:compatExt xmlns:a14="http://schemas.microsoft.com/office/drawing/2010/main"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22860</xdr:colOff>
      <xdr:row>44</xdr:row>
      <xdr:rowOff>45720</xdr:rowOff>
    </xdr:from>
    <xdr:to>
      <xdr:col>26</xdr:col>
      <xdr:colOff>251460</xdr:colOff>
      <xdr:row>44</xdr:row>
      <xdr:rowOff>198120</xdr:rowOff>
    </xdr:to>
    <xdr:sp macro="" textlink="">
      <xdr:nvSpPr>
        <xdr:cNvPr id="1191" name="Option Button 167" hidden="1">
          <a:extLst>
            <a:ext uri="{63B3BB69-23CF-44E3-9099-C40C66FF867C}">
              <a14:compatExt xmlns:a14="http://schemas.microsoft.com/office/drawing/2010/main"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22860</xdr:colOff>
      <xdr:row>45</xdr:row>
      <xdr:rowOff>45720</xdr:rowOff>
    </xdr:from>
    <xdr:to>
      <xdr:col>22</xdr:col>
      <xdr:colOff>30480</xdr:colOff>
      <xdr:row>45</xdr:row>
      <xdr:rowOff>198120</xdr:rowOff>
    </xdr:to>
    <xdr:sp macro="" textlink="">
      <xdr:nvSpPr>
        <xdr:cNvPr id="1192" name="Option Button 168" hidden="1">
          <a:extLst>
            <a:ext uri="{63B3BB69-23CF-44E3-9099-C40C66FF867C}">
              <a14:compatExt xmlns:a14="http://schemas.microsoft.com/office/drawing/2010/main"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22860</xdr:colOff>
      <xdr:row>45</xdr:row>
      <xdr:rowOff>45720</xdr:rowOff>
    </xdr:from>
    <xdr:to>
      <xdr:col>26</xdr:col>
      <xdr:colOff>251460</xdr:colOff>
      <xdr:row>45</xdr:row>
      <xdr:rowOff>198120</xdr:rowOff>
    </xdr:to>
    <xdr:sp macro="" textlink="">
      <xdr:nvSpPr>
        <xdr:cNvPr id="1193" name="Option Button 169" hidden="1">
          <a:extLst>
            <a:ext uri="{63B3BB69-23CF-44E3-9099-C40C66FF867C}">
              <a14:compatExt xmlns:a14="http://schemas.microsoft.com/office/drawing/2010/main"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22860</xdr:colOff>
      <xdr:row>46</xdr:row>
      <xdr:rowOff>45720</xdr:rowOff>
    </xdr:from>
    <xdr:to>
      <xdr:col>22</xdr:col>
      <xdr:colOff>30480</xdr:colOff>
      <xdr:row>46</xdr:row>
      <xdr:rowOff>198120</xdr:rowOff>
    </xdr:to>
    <xdr:sp macro="" textlink="">
      <xdr:nvSpPr>
        <xdr:cNvPr id="1194" name="Option Button 170" hidden="1">
          <a:extLst>
            <a:ext uri="{63B3BB69-23CF-44E3-9099-C40C66FF867C}">
              <a14:compatExt xmlns:a14="http://schemas.microsoft.com/office/drawing/2010/main"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22860</xdr:colOff>
      <xdr:row>46</xdr:row>
      <xdr:rowOff>45720</xdr:rowOff>
    </xdr:from>
    <xdr:to>
      <xdr:col>26</xdr:col>
      <xdr:colOff>251460</xdr:colOff>
      <xdr:row>46</xdr:row>
      <xdr:rowOff>198120</xdr:rowOff>
    </xdr:to>
    <xdr:sp macro="" textlink="">
      <xdr:nvSpPr>
        <xdr:cNvPr id="1195" name="Option Button 171" hidden="1">
          <a:extLst>
            <a:ext uri="{63B3BB69-23CF-44E3-9099-C40C66FF867C}">
              <a14:compatExt xmlns:a14="http://schemas.microsoft.com/office/drawing/2010/main"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106680</xdr:colOff>
      <xdr:row>40</xdr:row>
      <xdr:rowOff>220980</xdr:rowOff>
    </xdr:from>
    <xdr:to>
      <xdr:col>28</xdr:col>
      <xdr:colOff>30480</xdr:colOff>
      <xdr:row>42</xdr:row>
      <xdr:rowOff>30480</xdr:rowOff>
    </xdr:to>
    <xdr:sp macro="" textlink="">
      <xdr:nvSpPr>
        <xdr:cNvPr id="1196" name="Group Box 172" hidden="1">
          <a:extLst>
            <a:ext uri="{63B3BB69-23CF-44E3-9099-C40C66FF867C}">
              <a14:compatExt xmlns:a14="http://schemas.microsoft.com/office/drawing/2010/main"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45720</xdr:colOff>
      <xdr:row>41</xdr:row>
      <xdr:rowOff>220980</xdr:rowOff>
    </xdr:from>
    <xdr:to>
      <xdr:col>28</xdr:col>
      <xdr:colOff>38100</xdr:colOff>
      <xdr:row>43</xdr:row>
      <xdr:rowOff>60960</xdr:rowOff>
    </xdr:to>
    <xdr:sp macro="" textlink="">
      <xdr:nvSpPr>
        <xdr:cNvPr id="1197" name="Group Box 173" hidden="1">
          <a:extLst>
            <a:ext uri="{63B3BB69-23CF-44E3-9099-C40C66FF867C}">
              <a14:compatExt xmlns:a14="http://schemas.microsoft.com/office/drawing/2010/main"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38100</xdr:colOff>
      <xdr:row>42</xdr:row>
      <xdr:rowOff>213360</xdr:rowOff>
    </xdr:from>
    <xdr:to>
      <xdr:col>28</xdr:col>
      <xdr:colOff>30480</xdr:colOff>
      <xdr:row>44</xdr:row>
      <xdr:rowOff>45720</xdr:rowOff>
    </xdr:to>
    <xdr:sp macro="" textlink="">
      <xdr:nvSpPr>
        <xdr:cNvPr id="1198" name="Group Box 174" hidden="1">
          <a:extLst>
            <a:ext uri="{63B3BB69-23CF-44E3-9099-C40C66FF867C}">
              <a14:compatExt xmlns:a14="http://schemas.microsoft.com/office/drawing/2010/main"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45720</xdr:colOff>
      <xdr:row>43</xdr:row>
      <xdr:rowOff>198120</xdr:rowOff>
    </xdr:from>
    <xdr:to>
      <xdr:col>28</xdr:col>
      <xdr:colOff>38100</xdr:colOff>
      <xdr:row>45</xdr:row>
      <xdr:rowOff>30480</xdr:rowOff>
    </xdr:to>
    <xdr:sp macro="" textlink="">
      <xdr:nvSpPr>
        <xdr:cNvPr id="1199" name="Group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22860</xdr:colOff>
      <xdr:row>44</xdr:row>
      <xdr:rowOff>213360</xdr:rowOff>
    </xdr:from>
    <xdr:to>
      <xdr:col>28</xdr:col>
      <xdr:colOff>22860</xdr:colOff>
      <xdr:row>46</xdr:row>
      <xdr:rowOff>38100</xdr:rowOff>
    </xdr:to>
    <xdr:sp macro="" textlink="">
      <xdr:nvSpPr>
        <xdr:cNvPr id="1200" name="Group Box 176"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60960</xdr:colOff>
      <xdr:row>45</xdr:row>
      <xdr:rowOff>198120</xdr:rowOff>
    </xdr:from>
    <xdr:to>
      <xdr:col>28</xdr:col>
      <xdr:colOff>60960</xdr:colOff>
      <xdr:row>47</xdr:row>
      <xdr:rowOff>30480</xdr:rowOff>
    </xdr:to>
    <xdr:sp macro="" textlink="">
      <xdr:nvSpPr>
        <xdr:cNvPr id="1201" name="Group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60960</xdr:colOff>
      <xdr:row>37</xdr:row>
      <xdr:rowOff>175260</xdr:rowOff>
    </xdr:from>
    <xdr:to>
      <xdr:col>26</xdr:col>
      <xdr:colOff>45720</xdr:colOff>
      <xdr:row>39</xdr:row>
      <xdr:rowOff>68580</xdr:rowOff>
    </xdr:to>
    <xdr:sp macro="" textlink="">
      <xdr:nvSpPr>
        <xdr:cNvPr id="1202" name="Group Box 178" hidden="1">
          <a:extLst>
            <a:ext uri="{63B3BB69-23CF-44E3-9099-C40C66FF867C}">
              <a14:compatExt xmlns:a14="http://schemas.microsoft.com/office/drawing/2010/main"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236220</xdr:colOff>
      <xdr:row>47</xdr:row>
      <xdr:rowOff>30480</xdr:rowOff>
    </xdr:from>
    <xdr:to>
      <xdr:col>11</xdr:col>
      <xdr:colOff>220980</xdr:colOff>
      <xdr:row>47</xdr:row>
      <xdr:rowOff>190500</xdr:rowOff>
    </xdr:to>
    <xdr:sp macro="" textlink="">
      <xdr:nvSpPr>
        <xdr:cNvPr id="1203" name="Option Button 179" hidden="1">
          <a:extLst>
            <a:ext uri="{63B3BB69-23CF-44E3-9099-C40C66FF867C}">
              <a14:compatExt xmlns:a14="http://schemas.microsoft.com/office/drawing/2010/main"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198120</xdr:colOff>
      <xdr:row>47</xdr:row>
      <xdr:rowOff>30480</xdr:rowOff>
    </xdr:from>
    <xdr:to>
      <xdr:col>24</xdr:col>
      <xdr:colOff>30480</xdr:colOff>
      <xdr:row>47</xdr:row>
      <xdr:rowOff>175260</xdr:rowOff>
    </xdr:to>
    <xdr:sp macro="" textlink="">
      <xdr:nvSpPr>
        <xdr:cNvPr id="1204" name="Option Button 180" hidden="1">
          <a:extLst>
            <a:ext uri="{63B3BB69-23CF-44E3-9099-C40C66FF867C}">
              <a14:compatExt xmlns:a14="http://schemas.microsoft.com/office/drawing/2010/main"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76200</xdr:colOff>
      <xdr:row>46</xdr:row>
      <xdr:rowOff>160020</xdr:rowOff>
    </xdr:from>
    <xdr:to>
      <xdr:col>25</xdr:col>
      <xdr:colOff>0</xdr:colOff>
      <xdr:row>48</xdr:row>
      <xdr:rowOff>60960</xdr:rowOff>
    </xdr:to>
    <xdr:sp macro="" textlink="">
      <xdr:nvSpPr>
        <xdr:cNvPr id="1205" name="Group Box 181" hidden="1">
          <a:extLst>
            <a:ext uri="{63B3BB69-23CF-44E3-9099-C40C66FF867C}">
              <a14:compatExt xmlns:a14="http://schemas.microsoft.com/office/drawing/2010/main"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22860</xdr:colOff>
      <xdr:row>50</xdr:row>
      <xdr:rowOff>30480</xdr:rowOff>
    </xdr:from>
    <xdr:to>
      <xdr:col>13</xdr:col>
      <xdr:colOff>236220</xdr:colOff>
      <xdr:row>50</xdr:row>
      <xdr:rowOff>198120</xdr:rowOff>
    </xdr:to>
    <xdr:sp macro="" textlink="">
      <xdr:nvSpPr>
        <xdr:cNvPr id="1206" name="Option Button 182" hidden="1">
          <a:extLst>
            <a:ext uri="{63B3BB69-23CF-44E3-9099-C40C66FF867C}">
              <a14:compatExt xmlns:a14="http://schemas.microsoft.com/office/drawing/2010/main"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7620</xdr:colOff>
      <xdr:row>50</xdr:row>
      <xdr:rowOff>30480</xdr:rowOff>
    </xdr:from>
    <xdr:to>
      <xdr:col>19</xdr:col>
      <xdr:colOff>213360</xdr:colOff>
      <xdr:row>50</xdr:row>
      <xdr:rowOff>190500</xdr:rowOff>
    </xdr:to>
    <xdr:sp macro="" textlink="">
      <xdr:nvSpPr>
        <xdr:cNvPr id="1207" name="Option Button 183" hidden="1">
          <a:extLst>
            <a:ext uri="{63B3BB69-23CF-44E3-9099-C40C66FF867C}">
              <a14:compatExt xmlns:a14="http://schemas.microsoft.com/office/drawing/2010/main"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251460</xdr:colOff>
      <xdr:row>50</xdr:row>
      <xdr:rowOff>30480</xdr:rowOff>
    </xdr:from>
    <xdr:to>
      <xdr:col>25</xdr:col>
      <xdr:colOff>152400</xdr:colOff>
      <xdr:row>50</xdr:row>
      <xdr:rowOff>175260</xdr:rowOff>
    </xdr:to>
    <xdr:sp macro="" textlink="">
      <xdr:nvSpPr>
        <xdr:cNvPr id="1208" name="Option Button 184" hidden="1">
          <a:extLst>
            <a:ext uri="{63B3BB69-23CF-44E3-9099-C40C66FF867C}">
              <a14:compatExt xmlns:a14="http://schemas.microsoft.com/office/drawing/2010/main"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22860</xdr:colOff>
      <xdr:row>64</xdr:row>
      <xdr:rowOff>83820</xdr:rowOff>
    </xdr:from>
    <xdr:to>
      <xdr:col>15</xdr:col>
      <xdr:colOff>198120</xdr:colOff>
      <xdr:row>64</xdr:row>
      <xdr:rowOff>274320</xdr:rowOff>
    </xdr:to>
    <xdr:sp macro="" textlink="">
      <xdr:nvSpPr>
        <xdr:cNvPr id="1209" name="Option Button 185"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64</xdr:row>
      <xdr:rowOff>99060</xdr:rowOff>
    </xdr:from>
    <xdr:to>
      <xdr:col>27</xdr:col>
      <xdr:colOff>190500</xdr:colOff>
      <xdr:row>64</xdr:row>
      <xdr:rowOff>228600</xdr:rowOff>
    </xdr:to>
    <xdr:sp macro="" textlink="">
      <xdr:nvSpPr>
        <xdr:cNvPr id="1210" name="Option Button 186"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63</xdr:row>
      <xdr:rowOff>411480</xdr:rowOff>
    </xdr:from>
    <xdr:to>
      <xdr:col>30</xdr:col>
      <xdr:colOff>60960</xdr:colOff>
      <xdr:row>64</xdr:row>
      <xdr:rowOff>327660</xdr:rowOff>
    </xdr:to>
    <xdr:sp macro="" textlink="">
      <xdr:nvSpPr>
        <xdr:cNvPr id="1211" name="Group Box 187"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76200</xdr:colOff>
      <xdr:row>49</xdr:row>
      <xdr:rowOff>144780</xdr:rowOff>
    </xdr:from>
    <xdr:to>
      <xdr:col>30</xdr:col>
      <xdr:colOff>22860</xdr:colOff>
      <xdr:row>51</xdr:row>
      <xdr:rowOff>68580</xdr:rowOff>
    </xdr:to>
    <xdr:sp macro="" textlink="">
      <xdr:nvSpPr>
        <xdr:cNvPr id="1212" name="Group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15</xdr:col>
      <xdr:colOff>22860</xdr:colOff>
      <xdr:row>65</xdr:row>
      <xdr:rowOff>22860</xdr:rowOff>
    </xdr:from>
    <xdr:to>
      <xdr:col>16</xdr:col>
      <xdr:colOff>0</xdr:colOff>
      <xdr:row>65</xdr:row>
      <xdr:rowOff>251460</xdr:rowOff>
    </xdr:to>
    <xdr:sp macro="" textlink="">
      <xdr:nvSpPr>
        <xdr:cNvPr id="1213" name="Option Button 189" hidden="1">
          <a:extLst>
            <a:ext uri="{63B3BB69-23CF-44E3-9099-C40C66FF867C}">
              <a14:compatExt xmlns:a14="http://schemas.microsoft.com/office/drawing/2010/main"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22860</xdr:colOff>
      <xdr:row>65</xdr:row>
      <xdr:rowOff>0</xdr:rowOff>
    </xdr:from>
    <xdr:to>
      <xdr:col>24</xdr:col>
      <xdr:colOff>60960</xdr:colOff>
      <xdr:row>66</xdr:row>
      <xdr:rowOff>7620</xdr:rowOff>
    </xdr:to>
    <xdr:sp macro="" textlink="">
      <xdr:nvSpPr>
        <xdr:cNvPr id="1214" name="Option Button 190" hidden="1">
          <a:extLst>
            <a:ext uri="{63B3BB69-23CF-44E3-9099-C40C66FF867C}">
              <a14:compatExt xmlns:a14="http://schemas.microsoft.com/office/drawing/2010/main"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175260</xdr:colOff>
      <xdr:row>64</xdr:row>
      <xdr:rowOff>304800</xdr:rowOff>
    </xdr:from>
    <xdr:to>
      <xdr:col>26</xdr:col>
      <xdr:colOff>190500</xdr:colOff>
      <xdr:row>66</xdr:row>
      <xdr:rowOff>106680</xdr:rowOff>
    </xdr:to>
    <xdr:sp macro="" textlink="">
      <xdr:nvSpPr>
        <xdr:cNvPr id="1215" name="Group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22860</xdr:colOff>
      <xdr:row>71</xdr:row>
      <xdr:rowOff>45720</xdr:rowOff>
    </xdr:from>
    <xdr:to>
      <xdr:col>9</xdr:col>
      <xdr:colOff>60960</xdr:colOff>
      <xdr:row>71</xdr:row>
      <xdr:rowOff>259080</xdr:rowOff>
    </xdr:to>
    <xdr:sp macro="" textlink="">
      <xdr:nvSpPr>
        <xdr:cNvPr id="1216" name="Option Button 192" hidden="1">
          <a:extLst>
            <a:ext uri="{63B3BB69-23CF-44E3-9099-C40C66FF867C}">
              <a14:compatExt xmlns:a14="http://schemas.microsoft.com/office/drawing/2010/main"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22860</xdr:colOff>
      <xdr:row>71</xdr:row>
      <xdr:rowOff>45720</xdr:rowOff>
    </xdr:from>
    <xdr:to>
      <xdr:col>11</xdr:col>
      <xdr:colOff>60960</xdr:colOff>
      <xdr:row>71</xdr:row>
      <xdr:rowOff>259080</xdr:rowOff>
    </xdr:to>
    <xdr:sp macro="" textlink="">
      <xdr:nvSpPr>
        <xdr:cNvPr id="1217" name="Option Button 193" hidden="1">
          <a:extLst>
            <a:ext uri="{63B3BB69-23CF-44E3-9099-C40C66FF867C}">
              <a14:compatExt xmlns:a14="http://schemas.microsoft.com/office/drawing/2010/main"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45720</xdr:colOff>
      <xdr:row>70</xdr:row>
      <xdr:rowOff>0</xdr:rowOff>
    </xdr:from>
    <xdr:to>
      <xdr:col>13</xdr:col>
      <xdr:colOff>114300</xdr:colOff>
      <xdr:row>72</xdr:row>
      <xdr:rowOff>68580</xdr:rowOff>
    </xdr:to>
    <xdr:sp macro="" textlink="">
      <xdr:nvSpPr>
        <xdr:cNvPr id="1218" name="Group Box 194" hidden="1">
          <a:extLst>
            <a:ext uri="{63B3BB69-23CF-44E3-9099-C40C66FF867C}">
              <a14:compatExt xmlns:a14="http://schemas.microsoft.com/office/drawing/2010/main"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7620</xdr:colOff>
      <xdr:row>76</xdr:row>
      <xdr:rowOff>30480</xdr:rowOff>
    </xdr:from>
    <xdr:to>
      <xdr:col>7</xdr:col>
      <xdr:colOff>45720</xdr:colOff>
      <xdr:row>76</xdr:row>
      <xdr:rowOff>213360</xdr:rowOff>
    </xdr:to>
    <xdr:sp macro="" textlink="">
      <xdr:nvSpPr>
        <xdr:cNvPr id="1219" name="Option Button 195" hidden="1">
          <a:extLst>
            <a:ext uri="{63B3BB69-23CF-44E3-9099-C40C66FF867C}">
              <a14:compatExt xmlns:a14="http://schemas.microsoft.com/office/drawing/2010/main"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xdr:colOff>
      <xdr:row>76</xdr:row>
      <xdr:rowOff>30480</xdr:rowOff>
    </xdr:from>
    <xdr:to>
      <xdr:col>9</xdr:col>
      <xdr:colOff>68580</xdr:colOff>
      <xdr:row>76</xdr:row>
      <xdr:rowOff>213360</xdr:rowOff>
    </xdr:to>
    <xdr:sp macro="" textlink="">
      <xdr:nvSpPr>
        <xdr:cNvPr id="1220" name="Option Button 196" hidden="1">
          <a:extLst>
            <a:ext uri="{63B3BB69-23CF-44E3-9099-C40C66FF867C}">
              <a14:compatExt xmlns:a14="http://schemas.microsoft.com/office/drawing/2010/main"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198120</xdr:colOff>
      <xdr:row>75</xdr:row>
      <xdr:rowOff>182880</xdr:rowOff>
    </xdr:from>
    <xdr:to>
      <xdr:col>11</xdr:col>
      <xdr:colOff>38100</xdr:colOff>
      <xdr:row>77</xdr:row>
      <xdr:rowOff>68580</xdr:rowOff>
    </xdr:to>
    <xdr:sp macro="" textlink="">
      <xdr:nvSpPr>
        <xdr:cNvPr id="1221" name="Group Box 197" hidden="1">
          <a:extLst>
            <a:ext uri="{63B3BB69-23CF-44E3-9099-C40C66FF867C}">
              <a14:compatExt xmlns:a14="http://schemas.microsoft.com/office/drawing/2010/main"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30480</xdr:colOff>
      <xdr:row>71</xdr:row>
      <xdr:rowOff>99060</xdr:rowOff>
    </xdr:from>
    <xdr:to>
      <xdr:col>20</xdr:col>
      <xdr:colOff>213360</xdr:colOff>
      <xdr:row>71</xdr:row>
      <xdr:rowOff>236220</xdr:rowOff>
    </xdr:to>
    <xdr:sp macro="" textlink="">
      <xdr:nvSpPr>
        <xdr:cNvPr id="1222" name="Option Button 198" hidden="1">
          <a:extLst>
            <a:ext uri="{63B3BB69-23CF-44E3-9099-C40C66FF867C}">
              <a14:compatExt xmlns:a14="http://schemas.microsoft.com/office/drawing/2010/main"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30480</xdr:colOff>
      <xdr:row>71</xdr:row>
      <xdr:rowOff>99060</xdr:rowOff>
    </xdr:from>
    <xdr:to>
      <xdr:col>22</xdr:col>
      <xdr:colOff>213360</xdr:colOff>
      <xdr:row>71</xdr:row>
      <xdr:rowOff>236220</xdr:rowOff>
    </xdr:to>
    <xdr:sp macro="" textlink="">
      <xdr:nvSpPr>
        <xdr:cNvPr id="1223" name="Option Button 199" hidden="1">
          <a:extLst>
            <a:ext uri="{63B3BB69-23CF-44E3-9099-C40C66FF867C}">
              <a14:compatExt xmlns:a14="http://schemas.microsoft.com/office/drawing/2010/main"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213360</xdr:colOff>
      <xdr:row>71</xdr:row>
      <xdr:rowOff>0</xdr:rowOff>
    </xdr:from>
    <xdr:to>
      <xdr:col>25</xdr:col>
      <xdr:colOff>38100</xdr:colOff>
      <xdr:row>71</xdr:row>
      <xdr:rowOff>304800</xdr:rowOff>
    </xdr:to>
    <xdr:sp macro="" textlink="">
      <xdr:nvSpPr>
        <xdr:cNvPr id="1224" name="Group Box 200" hidden="1">
          <a:extLst>
            <a:ext uri="{63B3BB69-23CF-44E3-9099-C40C66FF867C}">
              <a14:compatExt xmlns:a14="http://schemas.microsoft.com/office/drawing/2010/main"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236220</xdr:colOff>
      <xdr:row>88</xdr:row>
      <xdr:rowOff>38100</xdr:rowOff>
    </xdr:from>
    <xdr:to>
      <xdr:col>7</xdr:col>
      <xdr:colOff>22860</xdr:colOff>
      <xdr:row>88</xdr:row>
      <xdr:rowOff>228600</xdr:rowOff>
    </xdr:to>
    <xdr:sp macro="" textlink="">
      <xdr:nvSpPr>
        <xdr:cNvPr id="1229" name="Option Button 205" hidden="1">
          <a:extLst>
            <a:ext uri="{63B3BB69-23CF-44E3-9099-C40C66FF867C}">
              <a14:compatExt xmlns:a14="http://schemas.microsoft.com/office/drawing/2010/main"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228600</xdr:colOff>
      <xdr:row>88</xdr:row>
      <xdr:rowOff>38100</xdr:rowOff>
    </xdr:from>
    <xdr:to>
      <xdr:col>9</xdr:col>
      <xdr:colOff>45720</xdr:colOff>
      <xdr:row>88</xdr:row>
      <xdr:rowOff>228600</xdr:rowOff>
    </xdr:to>
    <xdr:sp macro="" textlink="">
      <xdr:nvSpPr>
        <xdr:cNvPr id="1230" name="Option Button 206" hidden="1">
          <a:extLst>
            <a:ext uri="{63B3BB69-23CF-44E3-9099-C40C66FF867C}">
              <a14:compatExt xmlns:a14="http://schemas.microsoft.com/office/drawing/2010/main"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60960</xdr:colOff>
      <xdr:row>87</xdr:row>
      <xdr:rowOff>182880</xdr:rowOff>
    </xdr:from>
    <xdr:to>
      <xdr:col>12</xdr:col>
      <xdr:colOff>106680</xdr:colOff>
      <xdr:row>89</xdr:row>
      <xdr:rowOff>45720</xdr:rowOff>
    </xdr:to>
    <xdr:sp macro="" textlink="">
      <xdr:nvSpPr>
        <xdr:cNvPr id="1231" name="Group Box 207" hidden="1">
          <a:extLst>
            <a:ext uri="{63B3BB69-23CF-44E3-9099-C40C66FF867C}">
              <a14:compatExt xmlns:a14="http://schemas.microsoft.com/office/drawing/2010/main"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18</xdr:col>
      <xdr:colOff>22860</xdr:colOff>
      <xdr:row>92</xdr:row>
      <xdr:rowOff>60960</xdr:rowOff>
    </xdr:from>
    <xdr:to>
      <xdr:col>19</xdr:col>
      <xdr:colOff>7620</xdr:colOff>
      <xdr:row>93</xdr:row>
      <xdr:rowOff>7620</xdr:rowOff>
    </xdr:to>
    <xdr:sp macro="" textlink="">
      <xdr:nvSpPr>
        <xdr:cNvPr id="1232" name="Option Button 208" hidden="1">
          <a:extLst>
            <a:ext uri="{63B3BB69-23CF-44E3-9099-C40C66FF867C}">
              <a14:compatExt xmlns:a14="http://schemas.microsoft.com/office/drawing/2010/main"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22860</xdr:colOff>
      <xdr:row>92</xdr:row>
      <xdr:rowOff>60960</xdr:rowOff>
    </xdr:from>
    <xdr:to>
      <xdr:col>23</xdr:col>
      <xdr:colOff>30480</xdr:colOff>
      <xdr:row>92</xdr:row>
      <xdr:rowOff>228600</xdr:rowOff>
    </xdr:to>
    <xdr:sp macro="" textlink="">
      <xdr:nvSpPr>
        <xdr:cNvPr id="1233" name="Option Button 209" hidden="1">
          <a:extLst>
            <a:ext uri="{63B3BB69-23CF-44E3-9099-C40C66FF867C}">
              <a14:compatExt xmlns:a14="http://schemas.microsoft.com/office/drawing/2010/main"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91</xdr:row>
      <xdr:rowOff>30480</xdr:rowOff>
    </xdr:from>
    <xdr:to>
      <xdr:col>19</xdr:col>
      <xdr:colOff>60960</xdr:colOff>
      <xdr:row>91</xdr:row>
      <xdr:rowOff>220980</xdr:rowOff>
    </xdr:to>
    <xdr:sp macro="" textlink="">
      <xdr:nvSpPr>
        <xdr:cNvPr id="1237" name="Option Button 213" hidden="1">
          <a:extLst>
            <a:ext uri="{63B3BB69-23CF-44E3-9099-C40C66FF867C}">
              <a14:compatExt xmlns:a14="http://schemas.microsoft.com/office/drawing/2010/main"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7620</xdr:colOff>
      <xdr:row>91</xdr:row>
      <xdr:rowOff>45720</xdr:rowOff>
    </xdr:from>
    <xdr:to>
      <xdr:col>22</xdr:col>
      <xdr:colOff>99060</xdr:colOff>
      <xdr:row>91</xdr:row>
      <xdr:rowOff>213360</xdr:rowOff>
    </xdr:to>
    <xdr:sp macro="" textlink="">
      <xdr:nvSpPr>
        <xdr:cNvPr id="1238" name="Option Button 214" hidden="1">
          <a:extLst>
            <a:ext uri="{63B3BB69-23CF-44E3-9099-C40C66FF867C}">
              <a14:compatExt xmlns:a14="http://schemas.microsoft.com/office/drawing/2010/main"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68580</xdr:colOff>
      <xdr:row>91</xdr:row>
      <xdr:rowOff>38100</xdr:rowOff>
    </xdr:from>
    <xdr:to>
      <xdr:col>25</xdr:col>
      <xdr:colOff>68580</xdr:colOff>
      <xdr:row>91</xdr:row>
      <xdr:rowOff>213360</xdr:rowOff>
    </xdr:to>
    <xdr:sp macro="" textlink="">
      <xdr:nvSpPr>
        <xdr:cNvPr id="1239" name="Option Button 215" hidden="1">
          <a:extLst>
            <a:ext uri="{63B3BB69-23CF-44E3-9099-C40C66FF867C}">
              <a14:compatExt xmlns:a14="http://schemas.microsoft.com/office/drawing/2010/main"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7620</xdr:colOff>
      <xdr:row>91</xdr:row>
      <xdr:rowOff>30480</xdr:rowOff>
    </xdr:from>
    <xdr:to>
      <xdr:col>28</xdr:col>
      <xdr:colOff>7620</xdr:colOff>
      <xdr:row>91</xdr:row>
      <xdr:rowOff>251460</xdr:rowOff>
    </xdr:to>
    <xdr:sp macro="" textlink="">
      <xdr:nvSpPr>
        <xdr:cNvPr id="1240" name="Option Button 216" hidden="1">
          <a:extLst>
            <a:ext uri="{63B3BB69-23CF-44E3-9099-C40C66FF867C}">
              <a14:compatExt xmlns:a14="http://schemas.microsoft.com/office/drawing/2010/main"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190500</xdr:colOff>
      <xdr:row>90</xdr:row>
      <xdr:rowOff>137160</xdr:rowOff>
    </xdr:from>
    <xdr:to>
      <xdr:col>29</xdr:col>
      <xdr:colOff>213360</xdr:colOff>
      <xdr:row>92</xdr:row>
      <xdr:rowOff>0</xdr:rowOff>
    </xdr:to>
    <xdr:sp macro="" textlink="">
      <xdr:nvSpPr>
        <xdr:cNvPr id="1241" name="Group Box 217" hidden="1">
          <a:extLst>
            <a:ext uri="{63B3BB69-23CF-44E3-9099-C40C66FF867C}">
              <a14:compatExt xmlns:a14="http://schemas.microsoft.com/office/drawing/2010/main"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16</xdr:col>
      <xdr:colOff>114300</xdr:colOff>
      <xdr:row>91</xdr:row>
      <xdr:rowOff>228600</xdr:rowOff>
    </xdr:from>
    <xdr:to>
      <xdr:col>26</xdr:col>
      <xdr:colOff>106680</xdr:colOff>
      <xdr:row>93</xdr:row>
      <xdr:rowOff>22860</xdr:rowOff>
    </xdr:to>
    <xdr:sp macro="" textlink="">
      <xdr:nvSpPr>
        <xdr:cNvPr id="1242" name="Group Box 218" hidden="1">
          <a:extLst>
            <a:ext uri="{63B3BB69-23CF-44E3-9099-C40C66FF867C}">
              <a14:compatExt xmlns:a14="http://schemas.microsoft.com/office/drawing/2010/main"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15</xdr:col>
      <xdr:colOff>30480</xdr:colOff>
      <xdr:row>10</xdr:row>
      <xdr:rowOff>45720</xdr:rowOff>
    </xdr:from>
    <xdr:to>
      <xdr:col>16</xdr:col>
      <xdr:colOff>0</xdr:colOff>
      <xdr:row>10</xdr:row>
      <xdr:rowOff>220980</xdr:rowOff>
    </xdr:to>
    <xdr:sp macro="" textlink="">
      <xdr:nvSpPr>
        <xdr:cNvPr id="1244" name="Option Button 220" hidden="1">
          <a:extLst>
            <a:ext uri="{63B3BB69-23CF-44E3-9099-C40C66FF867C}">
              <a14:compatExt xmlns:a14="http://schemas.microsoft.com/office/drawing/2010/main"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30480</xdr:colOff>
      <xdr:row>10</xdr:row>
      <xdr:rowOff>45720</xdr:rowOff>
    </xdr:from>
    <xdr:to>
      <xdr:col>19</xdr:col>
      <xdr:colOff>0</xdr:colOff>
      <xdr:row>10</xdr:row>
      <xdr:rowOff>220980</xdr:rowOff>
    </xdr:to>
    <xdr:sp macro="" textlink="">
      <xdr:nvSpPr>
        <xdr:cNvPr id="1245" name="Option Button 221" hidden="1">
          <a:extLst>
            <a:ext uri="{63B3BB69-23CF-44E3-9099-C40C66FF867C}">
              <a14:compatExt xmlns:a14="http://schemas.microsoft.com/office/drawing/2010/main"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9</xdr:row>
      <xdr:rowOff>45720</xdr:rowOff>
    </xdr:from>
    <xdr:to>
      <xdr:col>21</xdr:col>
      <xdr:colOff>213360</xdr:colOff>
      <xdr:row>11</xdr:row>
      <xdr:rowOff>220980</xdr:rowOff>
    </xdr:to>
    <xdr:sp macro="" textlink="">
      <xdr:nvSpPr>
        <xdr:cNvPr id="1246" name="Group Box 222" hidden="1">
          <a:extLst>
            <a:ext uri="{63B3BB69-23CF-44E3-9099-C40C66FF867C}">
              <a14:compatExt xmlns:a14="http://schemas.microsoft.com/office/drawing/2010/main"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19</xdr:col>
      <xdr:colOff>22860</xdr:colOff>
      <xdr:row>30</xdr:row>
      <xdr:rowOff>7620</xdr:rowOff>
    </xdr:from>
    <xdr:to>
      <xdr:col>20</xdr:col>
      <xdr:colOff>0</xdr:colOff>
      <xdr:row>31</xdr:row>
      <xdr:rowOff>0</xdr:rowOff>
    </xdr:to>
    <xdr:sp macro="" textlink="">
      <xdr:nvSpPr>
        <xdr:cNvPr id="1247" name="Option Button 223" hidden="1">
          <a:extLst>
            <a:ext uri="{63B3BB69-23CF-44E3-9099-C40C66FF867C}">
              <a14:compatExt xmlns:a14="http://schemas.microsoft.com/office/drawing/2010/main"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31</xdr:row>
      <xdr:rowOff>137160</xdr:rowOff>
    </xdr:from>
    <xdr:to>
      <xdr:col>20</xdr:col>
      <xdr:colOff>7620</xdr:colOff>
      <xdr:row>33</xdr:row>
      <xdr:rowOff>22860</xdr:rowOff>
    </xdr:to>
    <xdr:sp macro="" textlink="">
      <xdr:nvSpPr>
        <xdr:cNvPr id="1248" name="Option Button 224" hidden="1">
          <a:extLst>
            <a:ext uri="{63B3BB69-23CF-44E3-9099-C40C66FF867C}">
              <a14:compatExt xmlns:a14="http://schemas.microsoft.com/office/drawing/2010/main"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121920</xdr:colOff>
      <xdr:row>29</xdr:row>
      <xdr:rowOff>99060</xdr:rowOff>
    </xdr:from>
    <xdr:to>
      <xdr:col>20</xdr:col>
      <xdr:colOff>175260</xdr:colOff>
      <xdr:row>33</xdr:row>
      <xdr:rowOff>45720</xdr:rowOff>
    </xdr:to>
    <xdr:sp macro="" textlink="">
      <xdr:nvSpPr>
        <xdr:cNvPr id="1249" name="Group Box 225" hidden="1">
          <a:extLst>
            <a:ext uri="{63B3BB69-23CF-44E3-9099-C40C66FF867C}">
              <a14:compatExt xmlns:a14="http://schemas.microsoft.com/office/drawing/2010/main"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19</xdr:col>
      <xdr:colOff>22860</xdr:colOff>
      <xdr:row>33</xdr:row>
      <xdr:rowOff>30480</xdr:rowOff>
    </xdr:from>
    <xdr:to>
      <xdr:col>20</xdr:col>
      <xdr:colOff>7620</xdr:colOff>
      <xdr:row>33</xdr:row>
      <xdr:rowOff>160020</xdr:rowOff>
    </xdr:to>
    <xdr:sp macro="" textlink="">
      <xdr:nvSpPr>
        <xdr:cNvPr id="1250" name="Option Button 226" hidden="1">
          <a:extLst>
            <a:ext uri="{63B3BB69-23CF-44E3-9099-C40C66FF867C}">
              <a14:compatExt xmlns:a14="http://schemas.microsoft.com/office/drawing/2010/main"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22860</xdr:colOff>
      <xdr:row>33</xdr:row>
      <xdr:rowOff>30480</xdr:rowOff>
    </xdr:from>
    <xdr:to>
      <xdr:col>28</xdr:col>
      <xdr:colOff>7620</xdr:colOff>
      <xdr:row>33</xdr:row>
      <xdr:rowOff>160020</xdr:rowOff>
    </xdr:to>
    <xdr:sp macro="" textlink="">
      <xdr:nvSpPr>
        <xdr:cNvPr id="1251" name="Option Button 227" hidden="1">
          <a:extLst>
            <a:ext uri="{63B3BB69-23CF-44E3-9099-C40C66FF867C}">
              <a14:compatExt xmlns:a14="http://schemas.microsoft.com/office/drawing/2010/main"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60960</xdr:colOff>
      <xdr:row>32</xdr:row>
      <xdr:rowOff>68580</xdr:rowOff>
    </xdr:from>
    <xdr:to>
      <xdr:col>29</xdr:col>
      <xdr:colOff>99060</xdr:colOff>
      <xdr:row>34</xdr:row>
      <xdr:rowOff>76200</xdr:rowOff>
    </xdr:to>
    <xdr:sp macro="" textlink="">
      <xdr:nvSpPr>
        <xdr:cNvPr id="1252" name="Group Box 228" hidden="1">
          <a:extLst>
            <a:ext uri="{63B3BB69-23CF-44E3-9099-C40C66FF867C}">
              <a14:compatExt xmlns:a14="http://schemas.microsoft.com/office/drawing/2010/main"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22860</xdr:colOff>
      <xdr:row>48</xdr:row>
      <xdr:rowOff>45720</xdr:rowOff>
    </xdr:from>
    <xdr:to>
      <xdr:col>12</xdr:col>
      <xdr:colOff>30480</xdr:colOff>
      <xdr:row>48</xdr:row>
      <xdr:rowOff>213360</xdr:rowOff>
    </xdr:to>
    <xdr:sp macro="" textlink="">
      <xdr:nvSpPr>
        <xdr:cNvPr id="1253" name="Option Button 229" hidden="1">
          <a:extLst>
            <a:ext uri="{63B3BB69-23CF-44E3-9099-C40C66FF867C}">
              <a14:compatExt xmlns:a14="http://schemas.microsoft.com/office/drawing/2010/main"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22860</xdr:colOff>
      <xdr:row>48</xdr:row>
      <xdr:rowOff>45720</xdr:rowOff>
    </xdr:from>
    <xdr:to>
      <xdr:col>24</xdr:col>
      <xdr:colOff>60960</xdr:colOff>
      <xdr:row>48</xdr:row>
      <xdr:rowOff>213360</xdr:rowOff>
    </xdr:to>
    <xdr:sp macro="" textlink="">
      <xdr:nvSpPr>
        <xdr:cNvPr id="1254" name="Option Button 230" hidden="1">
          <a:extLst>
            <a:ext uri="{63B3BB69-23CF-44E3-9099-C40C66FF867C}">
              <a14:compatExt xmlns:a14="http://schemas.microsoft.com/office/drawing/2010/main"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68580</xdr:colOff>
      <xdr:row>47</xdr:row>
      <xdr:rowOff>152400</xdr:rowOff>
    </xdr:from>
    <xdr:to>
      <xdr:col>26</xdr:col>
      <xdr:colOff>106680</xdr:colOff>
      <xdr:row>49</xdr:row>
      <xdr:rowOff>137160</xdr:rowOff>
    </xdr:to>
    <xdr:sp macro="" textlink="">
      <xdr:nvSpPr>
        <xdr:cNvPr id="1255" name="Group Box 231" hidden="1">
          <a:extLst>
            <a:ext uri="{63B3BB69-23CF-44E3-9099-C40C66FF867C}">
              <a14:compatExt xmlns:a14="http://schemas.microsoft.com/office/drawing/2010/main"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19</xdr:col>
      <xdr:colOff>7620</xdr:colOff>
      <xdr:row>58</xdr:row>
      <xdr:rowOff>60960</xdr:rowOff>
    </xdr:from>
    <xdr:to>
      <xdr:col>19</xdr:col>
      <xdr:colOff>190500</xdr:colOff>
      <xdr:row>58</xdr:row>
      <xdr:rowOff>259080</xdr:rowOff>
    </xdr:to>
    <xdr:sp macro="" textlink="">
      <xdr:nvSpPr>
        <xdr:cNvPr id="1256" name="Option Button 232" hidden="1">
          <a:extLst>
            <a:ext uri="{63B3BB69-23CF-44E3-9099-C40C66FF867C}">
              <a14:compatExt xmlns:a14="http://schemas.microsoft.com/office/drawing/2010/main"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7620</xdr:colOff>
      <xdr:row>58</xdr:row>
      <xdr:rowOff>60960</xdr:rowOff>
    </xdr:from>
    <xdr:to>
      <xdr:col>24</xdr:col>
      <xdr:colOff>0</xdr:colOff>
      <xdr:row>58</xdr:row>
      <xdr:rowOff>259080</xdr:rowOff>
    </xdr:to>
    <xdr:sp macro="" textlink="">
      <xdr:nvSpPr>
        <xdr:cNvPr id="1257" name="Option Button 233" hidden="1">
          <a:extLst>
            <a:ext uri="{63B3BB69-23CF-44E3-9099-C40C66FF867C}">
              <a14:compatExt xmlns:a14="http://schemas.microsoft.com/office/drawing/2010/main"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137160</xdr:colOff>
      <xdr:row>57</xdr:row>
      <xdr:rowOff>60960</xdr:rowOff>
    </xdr:from>
    <xdr:to>
      <xdr:col>25</xdr:col>
      <xdr:colOff>38100</xdr:colOff>
      <xdr:row>60</xdr:row>
      <xdr:rowOff>7620</xdr:rowOff>
    </xdr:to>
    <xdr:sp macro="" textlink="">
      <xdr:nvSpPr>
        <xdr:cNvPr id="1259" name="Group Box 235" hidden="1">
          <a:extLst>
            <a:ext uri="{63B3BB69-23CF-44E3-9099-C40C66FF867C}">
              <a14:compatExt xmlns:a14="http://schemas.microsoft.com/office/drawing/2010/main"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30480</xdr:colOff>
      <xdr:row>51</xdr:row>
      <xdr:rowOff>30480</xdr:rowOff>
    </xdr:from>
    <xdr:to>
      <xdr:col>13</xdr:col>
      <xdr:colOff>213360</xdr:colOff>
      <xdr:row>51</xdr:row>
      <xdr:rowOff>213360</xdr:rowOff>
    </xdr:to>
    <xdr:sp macro="" textlink="">
      <xdr:nvSpPr>
        <xdr:cNvPr id="1260" name="Option Button 236" hidden="1">
          <a:extLst>
            <a:ext uri="{63B3BB69-23CF-44E3-9099-C40C66FF867C}">
              <a14:compatExt xmlns:a14="http://schemas.microsoft.com/office/drawing/2010/main"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30480</xdr:colOff>
      <xdr:row>51</xdr:row>
      <xdr:rowOff>30480</xdr:rowOff>
    </xdr:from>
    <xdr:to>
      <xdr:col>17</xdr:col>
      <xdr:colOff>213360</xdr:colOff>
      <xdr:row>51</xdr:row>
      <xdr:rowOff>213360</xdr:rowOff>
    </xdr:to>
    <xdr:sp macro="" textlink="">
      <xdr:nvSpPr>
        <xdr:cNvPr id="1261" name="Option Button 237" hidden="1">
          <a:extLst>
            <a:ext uri="{63B3BB69-23CF-44E3-9099-C40C66FF867C}">
              <a14:compatExt xmlns:a14="http://schemas.microsoft.com/office/drawing/2010/main"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51</xdr:row>
      <xdr:rowOff>30480</xdr:rowOff>
    </xdr:from>
    <xdr:to>
      <xdr:col>24</xdr:col>
      <xdr:colOff>22860</xdr:colOff>
      <xdr:row>51</xdr:row>
      <xdr:rowOff>213360</xdr:rowOff>
    </xdr:to>
    <xdr:sp macro="" textlink="">
      <xdr:nvSpPr>
        <xdr:cNvPr id="1262" name="Option Button 238" hidden="1">
          <a:extLst>
            <a:ext uri="{63B3BB69-23CF-44E3-9099-C40C66FF867C}">
              <a14:compatExt xmlns:a14="http://schemas.microsoft.com/office/drawing/2010/main"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68580</xdr:colOff>
      <xdr:row>50</xdr:row>
      <xdr:rowOff>175260</xdr:rowOff>
    </xdr:from>
    <xdr:to>
      <xdr:col>26</xdr:col>
      <xdr:colOff>45720</xdr:colOff>
      <xdr:row>52</xdr:row>
      <xdr:rowOff>68580</xdr:rowOff>
    </xdr:to>
    <xdr:sp macro="" textlink="">
      <xdr:nvSpPr>
        <xdr:cNvPr id="1263" name="Group Box 239" hidden="1">
          <a:extLst>
            <a:ext uri="{63B3BB69-23CF-44E3-9099-C40C66FF867C}">
              <a14:compatExt xmlns:a14="http://schemas.microsoft.com/office/drawing/2010/main"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68580</xdr:colOff>
      <xdr:row>29</xdr:row>
      <xdr:rowOff>99060</xdr:rowOff>
    </xdr:from>
    <xdr:to>
      <xdr:col>25</xdr:col>
      <xdr:colOff>38100</xdr:colOff>
      <xdr:row>31</xdr:row>
      <xdr:rowOff>22860</xdr:rowOff>
    </xdr:to>
    <xdr:sp macro="" textlink="">
      <xdr:nvSpPr>
        <xdr:cNvPr id="1296" name="Option Button 272" hidden="1">
          <a:extLst>
            <a:ext uri="{63B3BB69-23CF-44E3-9099-C40C66FF867C}">
              <a14:compatExt xmlns:a14="http://schemas.microsoft.com/office/drawing/2010/main"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30480</xdr:colOff>
      <xdr:row>29</xdr:row>
      <xdr:rowOff>99060</xdr:rowOff>
    </xdr:from>
    <xdr:to>
      <xdr:col>28</xdr:col>
      <xdr:colOff>60960</xdr:colOff>
      <xdr:row>31</xdr:row>
      <xdr:rowOff>7620</xdr:rowOff>
    </xdr:to>
    <xdr:sp macro="" textlink="">
      <xdr:nvSpPr>
        <xdr:cNvPr id="1297" name="Option Button 273" hidden="1">
          <a:extLst>
            <a:ext uri="{63B3BB69-23CF-44E3-9099-C40C66FF867C}">
              <a14:compatExt xmlns:a14="http://schemas.microsoft.com/office/drawing/2010/main"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182880</xdr:colOff>
      <xdr:row>29</xdr:row>
      <xdr:rowOff>38100</xdr:rowOff>
    </xdr:from>
    <xdr:to>
      <xdr:col>29</xdr:col>
      <xdr:colOff>22860</xdr:colOff>
      <xdr:row>31</xdr:row>
      <xdr:rowOff>76200</xdr:rowOff>
    </xdr:to>
    <xdr:sp macro="" textlink="">
      <xdr:nvSpPr>
        <xdr:cNvPr id="1298" name="Group Box 274" hidden="1">
          <a:extLst>
            <a:ext uri="{63B3BB69-23CF-44E3-9099-C40C66FF867C}">
              <a14:compatExt xmlns:a14="http://schemas.microsoft.com/office/drawing/2010/main"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45720</xdr:colOff>
      <xdr:row>31</xdr:row>
      <xdr:rowOff>22860</xdr:rowOff>
    </xdr:from>
    <xdr:to>
      <xdr:col>21</xdr:col>
      <xdr:colOff>60960</xdr:colOff>
      <xdr:row>32</xdr:row>
      <xdr:rowOff>22860</xdr:rowOff>
    </xdr:to>
    <xdr:sp macro="" textlink="">
      <xdr:nvSpPr>
        <xdr:cNvPr id="1299" name="Option Button 275" hidden="1">
          <a:extLst>
            <a:ext uri="{63B3BB69-23CF-44E3-9099-C40C66FF867C}">
              <a14:compatExt xmlns:a14="http://schemas.microsoft.com/office/drawing/2010/main"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198120</xdr:colOff>
      <xdr:row>31</xdr:row>
      <xdr:rowOff>22860</xdr:rowOff>
    </xdr:from>
    <xdr:to>
      <xdr:col>23</xdr:col>
      <xdr:colOff>182880</xdr:colOff>
      <xdr:row>32</xdr:row>
      <xdr:rowOff>7620</xdr:rowOff>
    </xdr:to>
    <xdr:sp macro="" textlink="">
      <xdr:nvSpPr>
        <xdr:cNvPr id="1300" name="Option Button 276" hidden="1">
          <a:extLst>
            <a:ext uri="{63B3BB69-23CF-44E3-9099-C40C66FF867C}">
              <a14:compatExt xmlns:a14="http://schemas.microsoft.com/office/drawing/2010/main"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236220</xdr:colOff>
      <xdr:row>31</xdr:row>
      <xdr:rowOff>7620</xdr:rowOff>
    </xdr:from>
    <xdr:to>
      <xdr:col>27</xdr:col>
      <xdr:colOff>182880</xdr:colOff>
      <xdr:row>32</xdr:row>
      <xdr:rowOff>22860</xdr:rowOff>
    </xdr:to>
    <xdr:sp macro="" textlink="">
      <xdr:nvSpPr>
        <xdr:cNvPr id="1301" name="Option Button 277" hidden="1">
          <a:extLst>
            <a:ext uri="{63B3BB69-23CF-44E3-9099-C40C66FF867C}">
              <a14:compatExt xmlns:a14="http://schemas.microsoft.com/office/drawing/2010/main"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213360</xdr:colOff>
      <xdr:row>30</xdr:row>
      <xdr:rowOff>99060</xdr:rowOff>
    </xdr:from>
    <xdr:to>
      <xdr:col>28</xdr:col>
      <xdr:colOff>175260</xdr:colOff>
      <xdr:row>32</xdr:row>
      <xdr:rowOff>99060</xdr:rowOff>
    </xdr:to>
    <xdr:sp macro="" textlink="">
      <xdr:nvSpPr>
        <xdr:cNvPr id="1302" name="Group Box 278" hidden="1">
          <a:extLst>
            <a:ext uri="{63B3BB69-23CF-44E3-9099-C40C66FF867C}">
              <a14:compatExt xmlns:a14="http://schemas.microsoft.com/office/drawing/2010/main"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14</xdr:col>
      <xdr:colOff>30480</xdr:colOff>
      <xdr:row>46</xdr:row>
      <xdr:rowOff>99060</xdr:rowOff>
    </xdr:from>
    <xdr:to>
      <xdr:col>15</xdr:col>
      <xdr:colOff>60960</xdr:colOff>
      <xdr:row>48</xdr:row>
      <xdr:rowOff>114300</xdr:rowOff>
    </xdr:to>
    <xdr:sp macro="" textlink="">
      <xdr:nvSpPr>
        <xdr:cNvPr id="1306" name="Option Button 282" hidden="1">
          <a:extLst>
            <a:ext uri="{63B3BB69-23CF-44E3-9099-C40C66FF867C}">
              <a14:compatExt xmlns:a14="http://schemas.microsoft.com/office/drawing/2010/main"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68580</xdr:colOff>
      <xdr:row>46</xdr:row>
      <xdr:rowOff>106680</xdr:rowOff>
    </xdr:from>
    <xdr:to>
      <xdr:col>18</xdr:col>
      <xdr:colOff>99060</xdr:colOff>
      <xdr:row>48</xdr:row>
      <xdr:rowOff>106680</xdr:rowOff>
    </xdr:to>
    <xdr:sp macro="" textlink="">
      <xdr:nvSpPr>
        <xdr:cNvPr id="1307" name="Option Button 283" hidden="1">
          <a:extLst>
            <a:ext uri="{63B3BB69-23CF-44E3-9099-C40C66FF867C}">
              <a14:compatExt xmlns:a14="http://schemas.microsoft.com/office/drawing/2010/main"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38100</xdr:colOff>
      <xdr:row>63</xdr:row>
      <xdr:rowOff>365760</xdr:rowOff>
    </xdr:from>
    <xdr:to>
      <xdr:col>20</xdr:col>
      <xdr:colOff>38100</xdr:colOff>
      <xdr:row>65</xdr:row>
      <xdr:rowOff>76200</xdr:rowOff>
    </xdr:to>
    <xdr:sp macro="" textlink="">
      <xdr:nvSpPr>
        <xdr:cNvPr id="1309" name="Option Button 285" hidden="1">
          <a:extLst>
            <a:ext uri="{63B3BB69-23CF-44E3-9099-C40C66FF867C}">
              <a14:compatExt xmlns:a14="http://schemas.microsoft.com/office/drawing/2010/main"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22860</xdr:colOff>
      <xdr:row>63</xdr:row>
      <xdr:rowOff>373380</xdr:rowOff>
    </xdr:from>
    <xdr:to>
      <xdr:col>23</xdr:col>
      <xdr:colOff>22860</xdr:colOff>
      <xdr:row>65</xdr:row>
      <xdr:rowOff>45720</xdr:rowOff>
    </xdr:to>
    <xdr:sp macro="" textlink="">
      <xdr:nvSpPr>
        <xdr:cNvPr id="1310" name="Option Button 286" hidden="1">
          <a:extLst>
            <a:ext uri="{63B3BB69-23CF-44E3-9099-C40C66FF867C}">
              <a14:compatExt xmlns:a14="http://schemas.microsoft.com/office/drawing/2010/main"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137160</xdr:colOff>
      <xdr:row>63</xdr:row>
      <xdr:rowOff>213360</xdr:rowOff>
    </xdr:from>
    <xdr:to>
      <xdr:col>24</xdr:col>
      <xdr:colOff>0</xdr:colOff>
      <xdr:row>65</xdr:row>
      <xdr:rowOff>137160</xdr:rowOff>
    </xdr:to>
    <xdr:sp macro="" textlink="">
      <xdr:nvSpPr>
        <xdr:cNvPr id="1311" name="Group Box 287" hidden="1">
          <a:extLst>
            <a:ext uri="{63B3BB69-23CF-44E3-9099-C40C66FF867C}">
              <a14:compatExt xmlns:a14="http://schemas.microsoft.com/office/drawing/2010/main"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45720</xdr:colOff>
      <xdr:row>93</xdr:row>
      <xdr:rowOff>38100</xdr:rowOff>
    </xdr:from>
    <xdr:to>
      <xdr:col>10</xdr:col>
      <xdr:colOff>30480</xdr:colOff>
      <xdr:row>93</xdr:row>
      <xdr:rowOff>220980</xdr:rowOff>
    </xdr:to>
    <xdr:sp macro="" textlink="">
      <xdr:nvSpPr>
        <xdr:cNvPr id="1312" name="Option Button 288" hidden="1">
          <a:extLst>
            <a:ext uri="{63B3BB69-23CF-44E3-9099-C40C66FF867C}">
              <a14:compatExt xmlns:a14="http://schemas.microsoft.com/office/drawing/2010/main"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30480</xdr:colOff>
      <xdr:row>93</xdr:row>
      <xdr:rowOff>45720</xdr:rowOff>
    </xdr:from>
    <xdr:to>
      <xdr:col>13</xdr:col>
      <xdr:colOff>7620</xdr:colOff>
      <xdr:row>93</xdr:row>
      <xdr:rowOff>228600</xdr:rowOff>
    </xdr:to>
    <xdr:sp macro="" textlink="">
      <xdr:nvSpPr>
        <xdr:cNvPr id="1313" name="Option Button 289" hidden="1">
          <a:extLst>
            <a:ext uri="{63B3BB69-23CF-44E3-9099-C40C66FF867C}">
              <a14:compatExt xmlns:a14="http://schemas.microsoft.com/office/drawing/2010/main"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68580</xdr:colOff>
      <xdr:row>92</xdr:row>
      <xdr:rowOff>198120</xdr:rowOff>
    </xdr:from>
    <xdr:to>
      <xdr:col>14</xdr:col>
      <xdr:colOff>83820</xdr:colOff>
      <xdr:row>94</xdr:row>
      <xdr:rowOff>99060</xdr:rowOff>
    </xdr:to>
    <xdr:sp macro="" textlink="">
      <xdr:nvSpPr>
        <xdr:cNvPr id="1314" name="Group Box 290" hidden="1">
          <a:extLst>
            <a:ext uri="{63B3BB69-23CF-44E3-9099-C40C66FF867C}">
              <a14:compatExt xmlns:a14="http://schemas.microsoft.com/office/drawing/2010/main"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21</xdr:col>
      <xdr:colOff>60960</xdr:colOff>
      <xdr:row>86</xdr:row>
      <xdr:rowOff>45720</xdr:rowOff>
    </xdr:from>
    <xdr:to>
      <xdr:col>22</xdr:col>
      <xdr:colOff>99060</xdr:colOff>
      <xdr:row>86</xdr:row>
      <xdr:rowOff>213360</xdr:rowOff>
    </xdr:to>
    <xdr:sp macro="" textlink="">
      <xdr:nvSpPr>
        <xdr:cNvPr id="1315" name="Option Button 291" hidden="1">
          <a:extLst>
            <a:ext uri="{63B3BB69-23CF-44E3-9099-C40C66FF867C}">
              <a14:compatExt xmlns:a14="http://schemas.microsoft.com/office/drawing/2010/main"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22860</xdr:colOff>
      <xdr:row>86</xdr:row>
      <xdr:rowOff>60960</xdr:rowOff>
    </xdr:from>
    <xdr:to>
      <xdr:col>24</xdr:col>
      <xdr:colOff>68580</xdr:colOff>
      <xdr:row>86</xdr:row>
      <xdr:rowOff>213360</xdr:rowOff>
    </xdr:to>
    <xdr:sp macro="" textlink="">
      <xdr:nvSpPr>
        <xdr:cNvPr id="1316" name="Option Button 292" hidden="1">
          <a:extLst>
            <a:ext uri="{63B3BB69-23CF-44E3-9099-C40C66FF867C}">
              <a14:compatExt xmlns:a14="http://schemas.microsoft.com/office/drawing/2010/main"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213360</xdr:colOff>
      <xdr:row>85</xdr:row>
      <xdr:rowOff>220980</xdr:rowOff>
    </xdr:from>
    <xdr:to>
      <xdr:col>25</xdr:col>
      <xdr:colOff>22860</xdr:colOff>
      <xdr:row>87</xdr:row>
      <xdr:rowOff>7620</xdr:rowOff>
    </xdr:to>
    <xdr:sp macro="" textlink="">
      <xdr:nvSpPr>
        <xdr:cNvPr id="1317" name="Group Box 293" hidden="1">
          <a:extLst>
            <a:ext uri="{63B3BB69-23CF-44E3-9099-C40C66FF867C}">
              <a14:compatExt xmlns:a14="http://schemas.microsoft.com/office/drawing/2010/main"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21</xdr:col>
      <xdr:colOff>60960</xdr:colOff>
      <xdr:row>87</xdr:row>
      <xdr:rowOff>22860</xdr:rowOff>
    </xdr:from>
    <xdr:to>
      <xdr:col>22</xdr:col>
      <xdr:colOff>68580</xdr:colOff>
      <xdr:row>87</xdr:row>
      <xdr:rowOff>251460</xdr:rowOff>
    </xdr:to>
    <xdr:sp macro="" textlink="">
      <xdr:nvSpPr>
        <xdr:cNvPr id="1318" name="Option Button 294" hidden="1">
          <a:extLst>
            <a:ext uri="{63B3BB69-23CF-44E3-9099-C40C66FF867C}">
              <a14:compatExt xmlns:a14="http://schemas.microsoft.com/office/drawing/2010/main"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22860</xdr:colOff>
      <xdr:row>87</xdr:row>
      <xdr:rowOff>22860</xdr:rowOff>
    </xdr:from>
    <xdr:to>
      <xdr:col>24</xdr:col>
      <xdr:colOff>60960</xdr:colOff>
      <xdr:row>88</xdr:row>
      <xdr:rowOff>0</xdr:rowOff>
    </xdr:to>
    <xdr:sp macro="" textlink="">
      <xdr:nvSpPr>
        <xdr:cNvPr id="1319" name="Option Button 295" hidden="1">
          <a:extLst>
            <a:ext uri="{63B3BB69-23CF-44E3-9099-C40C66FF867C}">
              <a14:compatExt xmlns:a14="http://schemas.microsoft.com/office/drawing/2010/main"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198120</xdr:colOff>
      <xdr:row>86</xdr:row>
      <xdr:rowOff>220980</xdr:rowOff>
    </xdr:from>
    <xdr:to>
      <xdr:col>25</xdr:col>
      <xdr:colOff>30480</xdr:colOff>
      <xdr:row>88</xdr:row>
      <xdr:rowOff>38100</xdr:rowOff>
    </xdr:to>
    <xdr:sp macro="" textlink="">
      <xdr:nvSpPr>
        <xdr:cNvPr id="1320" name="Group Box 296" hidden="1">
          <a:extLst>
            <a:ext uri="{63B3BB69-23CF-44E3-9099-C40C66FF867C}">
              <a14:compatExt xmlns:a14="http://schemas.microsoft.com/office/drawing/2010/main"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99061</xdr:colOff>
      <xdr:row>0</xdr:row>
      <xdr:rowOff>60960</xdr:rowOff>
    </xdr:from>
    <xdr:to>
      <xdr:col>31</xdr:col>
      <xdr:colOff>2042161</xdr:colOff>
      <xdr:row>0</xdr:row>
      <xdr:rowOff>1242060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9061" y="60960"/>
          <a:ext cx="86106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xdr:twoCellAnchor>
    <xdr:from>
      <xdr:col>1</xdr:col>
      <xdr:colOff>30481</xdr:colOff>
      <xdr:row>97</xdr:row>
      <xdr:rowOff>152891</xdr:rowOff>
    </xdr:from>
    <xdr:to>
      <xdr:col>19</xdr:col>
      <xdr:colOff>30481</xdr:colOff>
      <xdr:row>99</xdr:row>
      <xdr:rowOff>129540</xdr:rowOff>
    </xdr:to>
    <xdr:sp macro="" textlink="">
      <xdr:nvSpPr>
        <xdr:cNvPr id="3" name="テキスト ボックス 2">
          <a:extLst>
            <a:ext uri="{FF2B5EF4-FFF2-40B4-BE49-F238E27FC236}">
              <a16:creationId xmlns:a16="http://schemas.microsoft.com/office/drawing/2014/main" id="{75B155C7-543D-41F0-BFE5-59189FD806E7}"/>
            </a:ext>
          </a:extLst>
        </xdr:cNvPr>
        <xdr:cNvSpPr txBox="1"/>
      </xdr:nvSpPr>
      <xdr:spPr>
        <a:xfrm>
          <a:off x="106681" y="22464251"/>
          <a:ext cx="3840480" cy="31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117006</xdr:colOff>
      <xdr:row>4</xdr:row>
      <xdr:rowOff>46395</xdr:rowOff>
    </xdr:from>
    <xdr:to>
      <xdr:col>32</xdr:col>
      <xdr:colOff>211273</xdr:colOff>
      <xdr:row>5</xdr:row>
      <xdr:rowOff>206846</xdr:rowOff>
    </xdr:to>
    <xdr:sp macro="" textlink="">
      <xdr:nvSpPr>
        <xdr:cNvPr id="4" name="テキスト ボックス 3">
          <a:extLst>
            <a:ext uri="{FF2B5EF4-FFF2-40B4-BE49-F238E27FC236}">
              <a16:creationId xmlns:a16="http://schemas.microsoft.com/office/drawing/2014/main" id="{0B8036A4-E290-4CD2-9C5B-0B896B5850A6}"/>
            </a:ext>
          </a:extLst>
        </xdr:cNvPr>
        <xdr:cNvSpPr txBox="1"/>
      </xdr:nvSpPr>
      <xdr:spPr>
        <a:xfrm>
          <a:off x="6641631" y="2056170"/>
          <a:ext cx="2208817" cy="37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51067</xdr:colOff>
      <xdr:row>95</xdr:row>
      <xdr:rowOff>16100</xdr:rowOff>
    </xdr:from>
    <xdr:to>
      <xdr:col>31</xdr:col>
      <xdr:colOff>1</xdr:colOff>
      <xdr:row>97</xdr:row>
      <xdr:rowOff>28575</xdr:rowOff>
    </xdr:to>
    <xdr:sp macro="" textlink="">
      <xdr:nvSpPr>
        <xdr:cNvPr id="6" name="テキスト ボックス 5">
          <a:extLst>
            <a:ext uri="{FF2B5EF4-FFF2-40B4-BE49-F238E27FC236}">
              <a16:creationId xmlns:a16="http://schemas.microsoft.com/office/drawing/2014/main" id="{38FDF5F3-0F24-4C82-95B6-46088866338E}"/>
            </a:ext>
          </a:extLst>
        </xdr:cNvPr>
        <xdr:cNvSpPr txBox="1"/>
      </xdr:nvSpPr>
      <xdr:spPr>
        <a:xfrm>
          <a:off x="51067" y="21809300"/>
          <a:ext cx="6473559" cy="355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13</xdr:col>
          <xdr:colOff>25400</xdr:colOff>
          <xdr:row>22</xdr:row>
          <xdr:rowOff>0</xdr:rowOff>
        </xdr:from>
        <xdr:to>
          <xdr:col>13</xdr:col>
          <xdr:colOff>228600</xdr:colOff>
          <xdr:row>22</xdr:row>
          <xdr:rowOff>120650</xdr:rowOff>
        </xdr:to>
        <xdr:sp macro="" textlink="">
          <xdr:nvSpPr>
            <xdr:cNvPr id="2" name="Check Box 20" hidden="1">
              <a:extLst>
                <a:ext uri="{63B3BB69-23CF-44E3-9099-C40C66FF867C}">
                  <a14:compatExt spid="_x0000_s1044"/>
                </a:ext>
                <a:ext uri="{FF2B5EF4-FFF2-40B4-BE49-F238E27FC236}">
                  <a16:creationId xmlns:a16="http://schemas.microsoft.com/office/drawing/2014/main" id="{3A4F0A38-24AA-1D9B-3FEE-715F11F13B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22</xdr:row>
          <xdr:rowOff>127000</xdr:rowOff>
        </xdr:from>
        <xdr:to>
          <xdr:col>13</xdr:col>
          <xdr:colOff>209550</xdr:colOff>
          <xdr:row>24</xdr:row>
          <xdr:rowOff>6350</xdr:rowOff>
        </xdr:to>
        <xdr:sp macro="" textlink="">
          <xdr:nvSpPr>
            <xdr:cNvPr id="5" name="Check Box 21" hidden="1">
              <a:extLst>
                <a:ext uri="{63B3BB69-23CF-44E3-9099-C40C66FF867C}">
                  <a14:compatExt spid="_x0000_s1045"/>
                </a:ext>
                <a:ext uri="{FF2B5EF4-FFF2-40B4-BE49-F238E27FC236}">
                  <a16:creationId xmlns:a16="http://schemas.microsoft.com/office/drawing/2014/main" id="{7A3A6400-D24D-C115-2AA8-CFACCED44A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6350</xdr:rowOff>
        </xdr:from>
        <xdr:to>
          <xdr:col>14</xdr:col>
          <xdr:colOff>0</xdr:colOff>
          <xdr:row>25</xdr:row>
          <xdr:rowOff>19050</xdr:rowOff>
        </xdr:to>
        <xdr:sp macro="" textlink="">
          <xdr:nvSpPr>
            <xdr:cNvPr id="7" name="Check Box 22" hidden="1">
              <a:extLst>
                <a:ext uri="{63B3BB69-23CF-44E3-9099-C40C66FF867C}">
                  <a14:compatExt spid="_x0000_s1046"/>
                </a:ext>
                <a:ext uri="{FF2B5EF4-FFF2-40B4-BE49-F238E27FC236}">
                  <a16:creationId xmlns:a16="http://schemas.microsoft.com/office/drawing/2014/main" id="{23F7EEC5-B8DB-B06D-8267-88A7498B55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19050</xdr:rowOff>
        </xdr:from>
        <xdr:to>
          <xdr:col>14</xdr:col>
          <xdr:colOff>19050</xdr:colOff>
          <xdr:row>26</xdr:row>
          <xdr:rowOff>19050</xdr:rowOff>
        </xdr:to>
        <xdr:sp macro="" textlink="">
          <xdr:nvSpPr>
            <xdr:cNvPr id="8" name="Check Box 23" hidden="1">
              <a:extLst>
                <a:ext uri="{63B3BB69-23CF-44E3-9099-C40C66FF867C}">
                  <a14:compatExt spid="_x0000_s1047"/>
                </a:ext>
                <a:ext uri="{FF2B5EF4-FFF2-40B4-BE49-F238E27FC236}">
                  <a16:creationId xmlns:a16="http://schemas.microsoft.com/office/drawing/2014/main" id="{3D1DE80F-C71B-188E-44A8-2870FE4FB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21</xdr:row>
          <xdr:rowOff>120650</xdr:rowOff>
        </xdr:from>
        <xdr:to>
          <xdr:col>17</xdr:col>
          <xdr:colOff>19050</xdr:colOff>
          <xdr:row>22</xdr:row>
          <xdr:rowOff>127000</xdr:rowOff>
        </xdr:to>
        <xdr:sp macro="" textlink="">
          <xdr:nvSpPr>
            <xdr:cNvPr id="9" name="Check Box 24" hidden="1">
              <a:extLst>
                <a:ext uri="{63B3BB69-23CF-44E3-9099-C40C66FF867C}">
                  <a14:compatExt spid="_x0000_s1048"/>
                </a:ext>
                <a:ext uri="{FF2B5EF4-FFF2-40B4-BE49-F238E27FC236}">
                  <a16:creationId xmlns:a16="http://schemas.microsoft.com/office/drawing/2014/main" id="{A987B372-4CCB-B227-5262-B2D8313055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xdr:row>
          <xdr:rowOff>120650</xdr:rowOff>
        </xdr:from>
        <xdr:to>
          <xdr:col>17</xdr:col>
          <xdr:colOff>19050</xdr:colOff>
          <xdr:row>23</xdr:row>
          <xdr:rowOff>120650</xdr:rowOff>
        </xdr:to>
        <xdr:sp macro="" textlink="">
          <xdr:nvSpPr>
            <xdr:cNvPr id="10" name="Check Box 25" hidden="1">
              <a:extLst>
                <a:ext uri="{63B3BB69-23CF-44E3-9099-C40C66FF867C}">
                  <a14:compatExt spid="_x0000_s1049"/>
                </a:ext>
                <a:ext uri="{FF2B5EF4-FFF2-40B4-BE49-F238E27FC236}">
                  <a16:creationId xmlns:a16="http://schemas.microsoft.com/office/drawing/2014/main" id="{55BF1D89-BF5C-B6F0-0A6C-CB7291A2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120650</xdr:rowOff>
        </xdr:from>
        <xdr:to>
          <xdr:col>20</xdr:col>
          <xdr:colOff>19050</xdr:colOff>
          <xdr:row>22</xdr:row>
          <xdr:rowOff>120650</xdr:rowOff>
        </xdr:to>
        <xdr:sp macro="" textlink="">
          <xdr:nvSpPr>
            <xdr:cNvPr id="11" name="Check Box 26" hidden="1">
              <a:extLst>
                <a:ext uri="{63B3BB69-23CF-44E3-9099-C40C66FF867C}">
                  <a14:compatExt spid="_x0000_s1050"/>
                </a:ext>
                <a:ext uri="{FF2B5EF4-FFF2-40B4-BE49-F238E27FC236}">
                  <a16:creationId xmlns:a16="http://schemas.microsoft.com/office/drawing/2014/main" id="{F4BF302C-671F-84FA-B370-F8C79CC67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6350</xdr:rowOff>
        </xdr:from>
        <xdr:to>
          <xdr:col>20</xdr:col>
          <xdr:colOff>19050</xdr:colOff>
          <xdr:row>24</xdr:row>
          <xdr:rowOff>0</xdr:rowOff>
        </xdr:to>
        <xdr:sp macro="" textlink="">
          <xdr:nvSpPr>
            <xdr:cNvPr id="12" name="Check Box 27" hidden="1">
              <a:extLst>
                <a:ext uri="{63B3BB69-23CF-44E3-9099-C40C66FF867C}">
                  <a14:compatExt spid="_x0000_s1051"/>
                </a:ext>
                <a:ext uri="{FF2B5EF4-FFF2-40B4-BE49-F238E27FC236}">
                  <a16:creationId xmlns:a16="http://schemas.microsoft.com/office/drawing/2014/main" id="{9664174F-A637-B0B0-99A0-1D180BE07C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23</xdr:row>
          <xdr:rowOff>6350</xdr:rowOff>
        </xdr:from>
        <xdr:to>
          <xdr:col>23</xdr:col>
          <xdr:colOff>0</xdr:colOff>
          <xdr:row>24</xdr:row>
          <xdr:rowOff>0</xdr:rowOff>
        </xdr:to>
        <xdr:sp macro="" textlink="">
          <xdr:nvSpPr>
            <xdr:cNvPr id="13" name="Check Box 28" hidden="1">
              <a:extLst>
                <a:ext uri="{63B3BB69-23CF-44E3-9099-C40C66FF867C}">
                  <a14:compatExt spid="_x0000_s1052"/>
                </a:ext>
                <a:ext uri="{FF2B5EF4-FFF2-40B4-BE49-F238E27FC236}">
                  <a16:creationId xmlns:a16="http://schemas.microsoft.com/office/drawing/2014/main" id="{B3BD10E9-E7B0-D466-58F0-1E7FF8E345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39</xdr:row>
          <xdr:rowOff>19050</xdr:rowOff>
        </xdr:from>
        <xdr:to>
          <xdr:col>19</xdr:col>
          <xdr:colOff>19050</xdr:colOff>
          <xdr:row>40</xdr:row>
          <xdr:rowOff>0</xdr:rowOff>
        </xdr:to>
        <xdr:sp macro="" textlink="">
          <xdr:nvSpPr>
            <xdr:cNvPr id="14" name="Check Box 46" hidden="1">
              <a:extLst>
                <a:ext uri="{63B3BB69-23CF-44E3-9099-C40C66FF867C}">
                  <a14:compatExt spid="_x0000_s1070"/>
                </a:ext>
                <a:ext uri="{FF2B5EF4-FFF2-40B4-BE49-F238E27FC236}">
                  <a16:creationId xmlns:a16="http://schemas.microsoft.com/office/drawing/2014/main" id="{327F2275-96EC-9890-CA3B-CF8E63882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40</xdr:row>
          <xdr:rowOff>0</xdr:rowOff>
        </xdr:from>
        <xdr:to>
          <xdr:col>19</xdr:col>
          <xdr:colOff>31750</xdr:colOff>
          <xdr:row>40</xdr:row>
          <xdr:rowOff>184150</xdr:rowOff>
        </xdr:to>
        <xdr:sp macro="" textlink="">
          <xdr:nvSpPr>
            <xdr:cNvPr id="15" name="Check Box 47" hidden="1">
              <a:extLst>
                <a:ext uri="{63B3BB69-23CF-44E3-9099-C40C66FF867C}">
                  <a14:compatExt spid="_x0000_s1071"/>
                </a:ext>
                <a:ext uri="{FF2B5EF4-FFF2-40B4-BE49-F238E27FC236}">
                  <a16:creationId xmlns:a16="http://schemas.microsoft.com/office/drawing/2014/main" id="{0CB54AF5-27EB-F6BF-9B89-8CBD22DAD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31750</xdr:rowOff>
        </xdr:from>
        <xdr:to>
          <xdr:col>15</xdr:col>
          <xdr:colOff>69850</xdr:colOff>
          <xdr:row>39</xdr:row>
          <xdr:rowOff>177800</xdr:rowOff>
        </xdr:to>
        <xdr:sp macro="" textlink="">
          <xdr:nvSpPr>
            <xdr:cNvPr id="16" name="Check Box 48" hidden="1">
              <a:extLst>
                <a:ext uri="{63B3BB69-23CF-44E3-9099-C40C66FF867C}">
                  <a14:compatExt spid="_x0000_s1072"/>
                </a:ext>
                <a:ext uri="{FF2B5EF4-FFF2-40B4-BE49-F238E27FC236}">
                  <a16:creationId xmlns:a16="http://schemas.microsoft.com/office/drawing/2014/main" id="{40E83AD8-4854-D011-AB3B-E6CE8EC7FA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19050</xdr:rowOff>
        </xdr:from>
        <xdr:to>
          <xdr:col>15</xdr:col>
          <xdr:colOff>19050</xdr:colOff>
          <xdr:row>40</xdr:row>
          <xdr:rowOff>177800</xdr:rowOff>
        </xdr:to>
        <xdr:sp macro="" textlink="">
          <xdr:nvSpPr>
            <xdr:cNvPr id="17" name="Check Box 49" hidden="1">
              <a:extLst>
                <a:ext uri="{63B3BB69-23CF-44E3-9099-C40C66FF867C}">
                  <a14:compatExt spid="_x0000_s1073"/>
                </a:ext>
                <a:ext uri="{FF2B5EF4-FFF2-40B4-BE49-F238E27FC236}">
                  <a16:creationId xmlns:a16="http://schemas.microsoft.com/office/drawing/2014/main" id="{2532C5AA-1A0C-B00D-E3EF-CC52623C9C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39</xdr:row>
          <xdr:rowOff>19050</xdr:rowOff>
        </xdr:from>
        <xdr:to>
          <xdr:col>24</xdr:col>
          <xdr:colOff>247650</xdr:colOff>
          <xdr:row>39</xdr:row>
          <xdr:rowOff>184150</xdr:rowOff>
        </xdr:to>
        <xdr:sp macro="" textlink="">
          <xdr:nvSpPr>
            <xdr:cNvPr id="18" name="Check Box 50" hidden="1">
              <a:extLst>
                <a:ext uri="{63B3BB69-23CF-44E3-9099-C40C66FF867C}">
                  <a14:compatExt spid="_x0000_s1074"/>
                </a:ext>
                <a:ext uri="{FF2B5EF4-FFF2-40B4-BE49-F238E27FC236}">
                  <a16:creationId xmlns:a16="http://schemas.microsoft.com/office/drawing/2014/main" id="{09E11D5F-C564-A33C-CFEF-AAF98D32CF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82550</xdr:colOff>
          <xdr:row>40</xdr:row>
          <xdr:rowOff>6350</xdr:rowOff>
        </xdr:from>
        <xdr:to>
          <xdr:col>25</xdr:col>
          <xdr:colOff>19050</xdr:colOff>
          <xdr:row>40</xdr:row>
          <xdr:rowOff>177800</xdr:rowOff>
        </xdr:to>
        <xdr:sp macro="" textlink="">
          <xdr:nvSpPr>
            <xdr:cNvPr id="19" name="Check Box 51" hidden="1">
              <a:extLst>
                <a:ext uri="{63B3BB69-23CF-44E3-9099-C40C66FF867C}">
                  <a14:compatExt spid="_x0000_s1075"/>
                </a:ext>
                <a:ext uri="{FF2B5EF4-FFF2-40B4-BE49-F238E27FC236}">
                  <a16:creationId xmlns:a16="http://schemas.microsoft.com/office/drawing/2014/main" id="{3A09320E-563A-1628-A2C5-216CD4381D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38100</xdr:rowOff>
        </xdr:from>
        <xdr:to>
          <xdr:col>16</xdr:col>
          <xdr:colOff>19050</xdr:colOff>
          <xdr:row>67</xdr:row>
          <xdr:rowOff>6350</xdr:rowOff>
        </xdr:to>
        <xdr:sp macro="" textlink="">
          <xdr:nvSpPr>
            <xdr:cNvPr id="20" name="Check Box 103" hidden="1">
              <a:extLst>
                <a:ext uri="{63B3BB69-23CF-44E3-9099-C40C66FF867C}">
                  <a14:compatExt spid="_x0000_s1127"/>
                </a:ext>
                <a:ext uri="{FF2B5EF4-FFF2-40B4-BE49-F238E27FC236}">
                  <a16:creationId xmlns:a16="http://schemas.microsoft.com/office/drawing/2014/main" id="{48C6F07A-09B8-B016-856E-602A7EE2C3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50800</xdr:rowOff>
        </xdr:from>
        <xdr:to>
          <xdr:col>16</xdr:col>
          <xdr:colOff>0</xdr:colOff>
          <xdr:row>68</xdr:row>
          <xdr:rowOff>6350</xdr:rowOff>
        </xdr:to>
        <xdr:sp macro="" textlink="">
          <xdr:nvSpPr>
            <xdr:cNvPr id="21" name="Check Box 104" hidden="1">
              <a:extLst>
                <a:ext uri="{63B3BB69-23CF-44E3-9099-C40C66FF867C}">
                  <a14:compatExt spid="_x0000_s1128"/>
                </a:ext>
                <a:ext uri="{FF2B5EF4-FFF2-40B4-BE49-F238E27FC236}">
                  <a16:creationId xmlns:a16="http://schemas.microsoft.com/office/drawing/2014/main" id="{85BEFD18-786A-5561-89B0-D877CBB41F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50800</xdr:rowOff>
        </xdr:from>
        <xdr:to>
          <xdr:col>16</xdr:col>
          <xdr:colOff>6350</xdr:colOff>
          <xdr:row>69</xdr:row>
          <xdr:rowOff>6350</xdr:rowOff>
        </xdr:to>
        <xdr:sp macro="" textlink="">
          <xdr:nvSpPr>
            <xdr:cNvPr id="22" name="Check Box 105" hidden="1">
              <a:extLst>
                <a:ext uri="{63B3BB69-23CF-44E3-9099-C40C66FF867C}">
                  <a14:compatExt spid="_x0000_s1129"/>
                </a:ext>
                <a:ext uri="{FF2B5EF4-FFF2-40B4-BE49-F238E27FC236}">
                  <a16:creationId xmlns:a16="http://schemas.microsoft.com/office/drawing/2014/main" id="{71F586DC-94E1-3A30-9969-3D66E6CFE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50800</xdr:rowOff>
        </xdr:from>
        <xdr:to>
          <xdr:col>16</xdr:col>
          <xdr:colOff>19050</xdr:colOff>
          <xdr:row>70</xdr:row>
          <xdr:rowOff>6350</xdr:rowOff>
        </xdr:to>
        <xdr:sp macro="" textlink="">
          <xdr:nvSpPr>
            <xdr:cNvPr id="23" name="Check Box 106" hidden="1">
              <a:extLst>
                <a:ext uri="{63B3BB69-23CF-44E3-9099-C40C66FF867C}">
                  <a14:compatExt spid="_x0000_s1130"/>
                </a:ext>
                <a:ext uri="{FF2B5EF4-FFF2-40B4-BE49-F238E27FC236}">
                  <a16:creationId xmlns:a16="http://schemas.microsoft.com/office/drawing/2014/main" id="{354ECED0-7D75-53F4-F3F8-9EF5BCF257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66</xdr:row>
          <xdr:rowOff>38100</xdr:rowOff>
        </xdr:from>
        <xdr:to>
          <xdr:col>24</xdr:col>
          <xdr:colOff>38100</xdr:colOff>
          <xdr:row>67</xdr:row>
          <xdr:rowOff>6350</xdr:rowOff>
        </xdr:to>
        <xdr:sp macro="" textlink="">
          <xdr:nvSpPr>
            <xdr:cNvPr id="24" name="Check Box 107" hidden="1">
              <a:extLst>
                <a:ext uri="{63B3BB69-23CF-44E3-9099-C40C66FF867C}">
                  <a14:compatExt spid="_x0000_s1131"/>
                </a:ext>
                <a:ext uri="{FF2B5EF4-FFF2-40B4-BE49-F238E27FC236}">
                  <a16:creationId xmlns:a16="http://schemas.microsoft.com/office/drawing/2014/main" id="{08DD8BA6-0DF9-1848-9062-F495CE5181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38100</xdr:rowOff>
        </xdr:from>
        <xdr:to>
          <xdr:col>24</xdr:col>
          <xdr:colOff>19050</xdr:colOff>
          <xdr:row>68</xdr:row>
          <xdr:rowOff>6350</xdr:rowOff>
        </xdr:to>
        <xdr:sp macro="" textlink="">
          <xdr:nvSpPr>
            <xdr:cNvPr id="25" name="Check Box 108" hidden="1">
              <a:extLst>
                <a:ext uri="{63B3BB69-23CF-44E3-9099-C40C66FF867C}">
                  <a14:compatExt spid="_x0000_s1132"/>
                </a:ext>
                <a:ext uri="{FF2B5EF4-FFF2-40B4-BE49-F238E27FC236}">
                  <a16:creationId xmlns:a16="http://schemas.microsoft.com/office/drawing/2014/main" id="{7DAC9CE2-6846-95F4-40B1-355CD607C1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68</xdr:row>
          <xdr:rowOff>50800</xdr:rowOff>
        </xdr:from>
        <xdr:to>
          <xdr:col>24</xdr:col>
          <xdr:colOff>19050</xdr:colOff>
          <xdr:row>69</xdr:row>
          <xdr:rowOff>6350</xdr:rowOff>
        </xdr:to>
        <xdr:sp macro="" textlink="">
          <xdr:nvSpPr>
            <xdr:cNvPr id="26" name="Check Box 109" hidden="1">
              <a:extLst>
                <a:ext uri="{63B3BB69-23CF-44E3-9099-C40C66FF867C}">
                  <a14:compatExt spid="_x0000_s1133"/>
                </a:ext>
                <a:ext uri="{FF2B5EF4-FFF2-40B4-BE49-F238E27FC236}">
                  <a16:creationId xmlns:a16="http://schemas.microsoft.com/office/drawing/2014/main" id="{8FB65080-5B4A-B751-00CB-6F28D932FF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31750</xdr:rowOff>
        </xdr:from>
        <xdr:to>
          <xdr:col>1</xdr:col>
          <xdr:colOff>158750</xdr:colOff>
          <xdr:row>73</xdr:row>
          <xdr:rowOff>6350</xdr:rowOff>
        </xdr:to>
        <xdr:sp macro="" textlink="">
          <xdr:nvSpPr>
            <xdr:cNvPr id="27" name="Check Box 110" hidden="1">
              <a:extLst>
                <a:ext uri="{63B3BB69-23CF-44E3-9099-C40C66FF867C}">
                  <a14:compatExt spid="_x0000_s1134"/>
                </a:ext>
                <a:ext uri="{FF2B5EF4-FFF2-40B4-BE49-F238E27FC236}">
                  <a16:creationId xmlns:a16="http://schemas.microsoft.com/office/drawing/2014/main" id="{21C66C95-A7CF-162A-B4D0-138D58181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6350</xdr:rowOff>
        </xdr:to>
        <xdr:sp macro="" textlink="">
          <xdr:nvSpPr>
            <xdr:cNvPr id="28" name="Check Box 111" hidden="1">
              <a:extLst>
                <a:ext uri="{63B3BB69-23CF-44E3-9099-C40C66FF867C}">
                  <a14:compatExt spid="_x0000_s1135"/>
                </a:ext>
                <a:ext uri="{FF2B5EF4-FFF2-40B4-BE49-F238E27FC236}">
                  <a16:creationId xmlns:a16="http://schemas.microsoft.com/office/drawing/2014/main" id="{91F4B040-580F-58B0-2EE7-13A0A5FE4C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6350</xdr:rowOff>
        </xdr:to>
        <xdr:sp macro="" textlink="">
          <xdr:nvSpPr>
            <xdr:cNvPr id="29" name="Check Box 112" hidden="1">
              <a:extLst>
                <a:ext uri="{63B3BB69-23CF-44E3-9099-C40C66FF867C}">
                  <a14:compatExt spid="_x0000_s1136"/>
                </a:ext>
                <a:ext uri="{FF2B5EF4-FFF2-40B4-BE49-F238E27FC236}">
                  <a16:creationId xmlns:a16="http://schemas.microsoft.com/office/drawing/2014/main" id="{20BDB7A4-573A-EAE9-1615-D522EA77CA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6350</xdr:rowOff>
        </xdr:to>
        <xdr:sp macro="" textlink="">
          <xdr:nvSpPr>
            <xdr:cNvPr id="30" name="Check Box 113" hidden="1">
              <a:extLst>
                <a:ext uri="{63B3BB69-23CF-44E3-9099-C40C66FF867C}">
                  <a14:compatExt spid="_x0000_s1137"/>
                </a:ext>
                <a:ext uri="{FF2B5EF4-FFF2-40B4-BE49-F238E27FC236}">
                  <a16:creationId xmlns:a16="http://schemas.microsoft.com/office/drawing/2014/main" id="{FA2D0681-B58C-16E5-0E58-1959B345AF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31750</xdr:rowOff>
        </xdr:from>
        <xdr:to>
          <xdr:col>9</xdr:col>
          <xdr:colOff>6350</xdr:colOff>
          <xdr:row>73</xdr:row>
          <xdr:rowOff>6350</xdr:rowOff>
        </xdr:to>
        <xdr:sp macro="" textlink="">
          <xdr:nvSpPr>
            <xdr:cNvPr id="31" name="Check Box 114" hidden="1">
              <a:extLst>
                <a:ext uri="{63B3BB69-23CF-44E3-9099-C40C66FF867C}">
                  <a14:compatExt spid="_x0000_s1138"/>
                </a:ext>
                <a:ext uri="{FF2B5EF4-FFF2-40B4-BE49-F238E27FC236}">
                  <a16:creationId xmlns:a16="http://schemas.microsoft.com/office/drawing/2014/main" id="{099A6F72-F62F-371E-B036-01B2722FF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0</xdr:colOff>
          <xdr:row>74</xdr:row>
          <xdr:rowOff>6350</xdr:rowOff>
        </xdr:to>
        <xdr:sp macro="" textlink="">
          <xdr:nvSpPr>
            <xdr:cNvPr id="32" name="Check Box 115" hidden="1">
              <a:extLst>
                <a:ext uri="{63B3BB69-23CF-44E3-9099-C40C66FF867C}">
                  <a14:compatExt spid="_x0000_s1139"/>
                </a:ext>
                <a:ext uri="{FF2B5EF4-FFF2-40B4-BE49-F238E27FC236}">
                  <a16:creationId xmlns:a16="http://schemas.microsoft.com/office/drawing/2014/main" id="{21D603E0-FCD8-4A63-8F3E-F988FD6BF3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6350</xdr:rowOff>
        </xdr:to>
        <xdr:sp macro="" textlink="">
          <xdr:nvSpPr>
            <xdr:cNvPr id="33" name="Check Box 116" hidden="1">
              <a:extLst>
                <a:ext uri="{63B3BB69-23CF-44E3-9099-C40C66FF867C}">
                  <a14:compatExt spid="_x0000_s1140"/>
                </a:ext>
                <a:ext uri="{FF2B5EF4-FFF2-40B4-BE49-F238E27FC236}">
                  <a16:creationId xmlns:a16="http://schemas.microsoft.com/office/drawing/2014/main" id="{DAC140D9-6162-BFA8-7673-5BD2662A26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0</xdr:rowOff>
        </xdr:from>
        <xdr:to>
          <xdr:col>9</xdr:col>
          <xdr:colOff>0</xdr:colOff>
          <xdr:row>76</xdr:row>
          <xdr:rowOff>6350</xdr:rowOff>
        </xdr:to>
        <xdr:sp macro="" textlink="">
          <xdr:nvSpPr>
            <xdr:cNvPr id="34" name="Check Box 117" hidden="1">
              <a:extLst>
                <a:ext uri="{63B3BB69-23CF-44E3-9099-C40C66FF867C}">
                  <a14:compatExt spid="_x0000_s1141"/>
                </a:ext>
                <a:ext uri="{FF2B5EF4-FFF2-40B4-BE49-F238E27FC236}">
                  <a16:creationId xmlns:a16="http://schemas.microsoft.com/office/drawing/2014/main" id="{68F4A33E-1744-2A18-2271-5345CD2183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19050</xdr:rowOff>
        </xdr:from>
        <xdr:to>
          <xdr:col>4</xdr:col>
          <xdr:colOff>19050</xdr:colOff>
          <xdr:row>91</xdr:row>
          <xdr:rowOff>209550</xdr:rowOff>
        </xdr:to>
        <xdr:sp macro="" textlink="">
          <xdr:nvSpPr>
            <xdr:cNvPr id="35" name="Check Box 128" hidden="1">
              <a:extLst>
                <a:ext uri="{63B3BB69-23CF-44E3-9099-C40C66FF867C}">
                  <a14:compatExt spid="_x0000_s1152"/>
                </a:ext>
                <a:ext uri="{FF2B5EF4-FFF2-40B4-BE49-F238E27FC236}">
                  <a16:creationId xmlns:a16="http://schemas.microsoft.com/office/drawing/2014/main" id="{06253D23-D4EA-06EA-9D70-8EF0F43726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93</xdr:row>
          <xdr:rowOff>0</xdr:rowOff>
        </xdr:from>
        <xdr:to>
          <xdr:col>28</xdr:col>
          <xdr:colOff>209550</xdr:colOff>
          <xdr:row>94</xdr:row>
          <xdr:rowOff>6350</xdr:rowOff>
        </xdr:to>
        <xdr:sp macro="" textlink="">
          <xdr:nvSpPr>
            <xdr:cNvPr id="36" name="Check Box 141" hidden="1">
              <a:extLst>
                <a:ext uri="{63B3BB69-23CF-44E3-9099-C40C66FF867C}">
                  <a14:compatExt spid="_x0000_s1165"/>
                </a:ext>
                <a:ext uri="{FF2B5EF4-FFF2-40B4-BE49-F238E27FC236}">
                  <a16:creationId xmlns:a16="http://schemas.microsoft.com/office/drawing/2014/main" id="{BCF2FB65-09F4-DA6F-B0A1-2851D62BDA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19050</xdr:rowOff>
        </xdr:from>
        <xdr:to>
          <xdr:col>4</xdr:col>
          <xdr:colOff>0</xdr:colOff>
          <xdr:row>92</xdr:row>
          <xdr:rowOff>190500</xdr:rowOff>
        </xdr:to>
        <xdr:sp macro="" textlink="">
          <xdr:nvSpPr>
            <xdr:cNvPr id="37" name="Check Box 146" hidden="1">
              <a:extLst>
                <a:ext uri="{63B3BB69-23CF-44E3-9099-C40C66FF867C}">
                  <a14:compatExt spid="_x0000_s1170"/>
                </a:ext>
                <a:ext uri="{FF2B5EF4-FFF2-40B4-BE49-F238E27FC236}">
                  <a16:creationId xmlns:a16="http://schemas.microsoft.com/office/drawing/2014/main" id="{A71BB613-E491-9747-F3DE-3E6BAAAC5B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19050</xdr:rowOff>
        </xdr:from>
        <xdr:to>
          <xdr:col>7</xdr:col>
          <xdr:colOff>6350</xdr:colOff>
          <xdr:row>91</xdr:row>
          <xdr:rowOff>209550</xdr:rowOff>
        </xdr:to>
        <xdr:sp macro="" textlink="">
          <xdr:nvSpPr>
            <xdr:cNvPr id="38" name="Check Box 147" hidden="1">
              <a:extLst>
                <a:ext uri="{63B3BB69-23CF-44E3-9099-C40C66FF867C}">
                  <a14:compatExt spid="_x0000_s1171"/>
                </a:ext>
                <a:ext uri="{FF2B5EF4-FFF2-40B4-BE49-F238E27FC236}">
                  <a16:creationId xmlns:a16="http://schemas.microsoft.com/office/drawing/2014/main" id="{4ED2BA4F-07B7-391A-97E3-464DE846D2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19050</xdr:rowOff>
        </xdr:from>
        <xdr:to>
          <xdr:col>7</xdr:col>
          <xdr:colOff>31750</xdr:colOff>
          <xdr:row>92</xdr:row>
          <xdr:rowOff>184150</xdr:rowOff>
        </xdr:to>
        <xdr:sp macro="" textlink="">
          <xdr:nvSpPr>
            <xdr:cNvPr id="39" name="Check Box 148" hidden="1">
              <a:extLst>
                <a:ext uri="{63B3BB69-23CF-44E3-9099-C40C66FF867C}">
                  <a14:compatExt spid="_x0000_s1172"/>
                </a:ext>
                <a:ext uri="{FF2B5EF4-FFF2-40B4-BE49-F238E27FC236}">
                  <a16:creationId xmlns:a16="http://schemas.microsoft.com/office/drawing/2014/main" id="{990E68CB-9426-3ED6-8754-82D6441DC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19050</xdr:rowOff>
        </xdr:from>
        <xdr:to>
          <xdr:col>9</xdr:col>
          <xdr:colOff>0</xdr:colOff>
          <xdr:row>91</xdr:row>
          <xdr:rowOff>241300</xdr:rowOff>
        </xdr:to>
        <xdr:sp macro="" textlink="">
          <xdr:nvSpPr>
            <xdr:cNvPr id="40" name="Check Box 149" hidden="1">
              <a:extLst>
                <a:ext uri="{63B3BB69-23CF-44E3-9099-C40C66FF867C}">
                  <a14:compatExt spid="_x0000_s1173"/>
                </a:ext>
                <a:ext uri="{FF2B5EF4-FFF2-40B4-BE49-F238E27FC236}">
                  <a16:creationId xmlns:a16="http://schemas.microsoft.com/office/drawing/2014/main" id="{E9F8E9B4-052B-0DFB-D378-0AC9606DBC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19050</xdr:rowOff>
        </xdr:from>
        <xdr:to>
          <xdr:col>11</xdr:col>
          <xdr:colOff>0</xdr:colOff>
          <xdr:row>91</xdr:row>
          <xdr:rowOff>241300</xdr:rowOff>
        </xdr:to>
        <xdr:sp macro="" textlink="">
          <xdr:nvSpPr>
            <xdr:cNvPr id="41" name="Check Box 150" hidden="1">
              <a:extLst>
                <a:ext uri="{63B3BB69-23CF-44E3-9099-C40C66FF867C}">
                  <a14:compatExt spid="_x0000_s1174"/>
                </a:ext>
                <a:ext uri="{FF2B5EF4-FFF2-40B4-BE49-F238E27FC236}">
                  <a16:creationId xmlns:a16="http://schemas.microsoft.com/office/drawing/2014/main" id="{9724BF80-2C95-A307-9A5C-E9826F4936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19050</xdr:rowOff>
        </xdr:from>
        <xdr:to>
          <xdr:col>13</xdr:col>
          <xdr:colOff>0</xdr:colOff>
          <xdr:row>91</xdr:row>
          <xdr:rowOff>241300</xdr:rowOff>
        </xdr:to>
        <xdr:sp macro="" textlink="">
          <xdr:nvSpPr>
            <xdr:cNvPr id="42" name="Check Box 151" hidden="1">
              <a:extLst>
                <a:ext uri="{63B3BB69-23CF-44E3-9099-C40C66FF867C}">
                  <a14:compatExt spid="_x0000_s1175"/>
                </a:ext>
                <a:ext uri="{FF2B5EF4-FFF2-40B4-BE49-F238E27FC236}">
                  <a16:creationId xmlns:a16="http://schemas.microsoft.com/office/drawing/2014/main" id="{8505D2ED-4783-8006-25AC-C7DECC3D92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31750</xdr:rowOff>
        </xdr:from>
        <xdr:to>
          <xdr:col>1</xdr:col>
          <xdr:colOff>177800</xdr:colOff>
          <xdr:row>11</xdr:row>
          <xdr:rowOff>0</xdr:rowOff>
        </xdr:to>
        <xdr:sp macro="" textlink="">
          <xdr:nvSpPr>
            <xdr:cNvPr id="43" name="Option Button 152" hidden="1">
              <a:extLst>
                <a:ext uri="{63B3BB69-23CF-44E3-9099-C40C66FF867C}">
                  <a14:compatExt spid="_x0000_s1176"/>
                </a:ext>
                <a:ext uri="{FF2B5EF4-FFF2-40B4-BE49-F238E27FC236}">
                  <a16:creationId xmlns:a16="http://schemas.microsoft.com/office/drawing/2014/main" id="{5022E669-5184-01ED-4551-36B0802886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25400</xdr:rowOff>
        </xdr:from>
        <xdr:to>
          <xdr:col>2</xdr:col>
          <xdr:colOff>0</xdr:colOff>
          <xdr:row>12</xdr:row>
          <xdr:rowOff>0</xdr:rowOff>
        </xdr:to>
        <xdr:sp macro="" textlink="">
          <xdr:nvSpPr>
            <xdr:cNvPr id="44" name="Option Button 153" hidden="1">
              <a:extLst>
                <a:ext uri="{63B3BB69-23CF-44E3-9099-C40C66FF867C}">
                  <a14:compatExt spid="_x0000_s1177"/>
                </a:ext>
                <a:ext uri="{FF2B5EF4-FFF2-40B4-BE49-F238E27FC236}">
                  <a16:creationId xmlns:a16="http://schemas.microsoft.com/office/drawing/2014/main" id="{9A331A1C-2D55-C6C3-6DCE-037E509565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31750</xdr:rowOff>
        </xdr:from>
        <xdr:to>
          <xdr:col>1</xdr:col>
          <xdr:colOff>177800</xdr:colOff>
          <xdr:row>13</xdr:row>
          <xdr:rowOff>0</xdr:rowOff>
        </xdr:to>
        <xdr:sp macro="" textlink="">
          <xdr:nvSpPr>
            <xdr:cNvPr id="45" name="Option Button 154" hidden="1">
              <a:extLst>
                <a:ext uri="{63B3BB69-23CF-44E3-9099-C40C66FF867C}">
                  <a14:compatExt spid="_x0000_s1178"/>
                </a:ext>
                <a:ext uri="{FF2B5EF4-FFF2-40B4-BE49-F238E27FC236}">
                  <a16:creationId xmlns:a16="http://schemas.microsoft.com/office/drawing/2014/main" id="{E8557B22-496F-A0ED-6B89-2EA1BA539B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31750</xdr:rowOff>
        </xdr:from>
        <xdr:to>
          <xdr:col>2</xdr:col>
          <xdr:colOff>0</xdr:colOff>
          <xdr:row>14</xdr:row>
          <xdr:rowOff>0</xdr:rowOff>
        </xdr:to>
        <xdr:sp macro="" textlink="">
          <xdr:nvSpPr>
            <xdr:cNvPr id="46" name="Option Button 155" hidden="1">
              <a:extLst>
                <a:ext uri="{63B3BB69-23CF-44E3-9099-C40C66FF867C}">
                  <a14:compatExt spid="_x0000_s1179"/>
                </a:ext>
                <a:ext uri="{FF2B5EF4-FFF2-40B4-BE49-F238E27FC236}">
                  <a16:creationId xmlns:a16="http://schemas.microsoft.com/office/drawing/2014/main" id="{EA078DB9-8789-21B3-1A2C-FB4FA4764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31750</xdr:rowOff>
        </xdr:from>
        <xdr:to>
          <xdr:col>2</xdr:col>
          <xdr:colOff>6350</xdr:colOff>
          <xdr:row>16</xdr:row>
          <xdr:rowOff>0</xdr:rowOff>
        </xdr:to>
        <xdr:sp macro="" textlink="">
          <xdr:nvSpPr>
            <xdr:cNvPr id="47" name="Option Button 156" hidden="1">
              <a:extLst>
                <a:ext uri="{63B3BB69-23CF-44E3-9099-C40C66FF867C}">
                  <a14:compatExt spid="_x0000_s1180"/>
                </a:ext>
                <a:ext uri="{FF2B5EF4-FFF2-40B4-BE49-F238E27FC236}">
                  <a16:creationId xmlns:a16="http://schemas.microsoft.com/office/drawing/2014/main" id="{EBCBAB5F-5447-27D3-8B0D-74F6B3FB0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xdr:row>
          <xdr:rowOff>184150</xdr:rowOff>
        </xdr:from>
        <xdr:to>
          <xdr:col>3</xdr:col>
          <xdr:colOff>19050</xdr:colOff>
          <xdr:row>16</xdr:row>
          <xdr:rowOff>82550</xdr:rowOff>
        </xdr:to>
        <xdr:sp macro="" textlink="">
          <xdr:nvSpPr>
            <xdr:cNvPr id="48" name="Group Box 157" hidden="1">
              <a:extLst>
                <a:ext uri="{63B3BB69-23CF-44E3-9099-C40C66FF867C}">
                  <a14:compatExt spid="_x0000_s1181"/>
                </a:ext>
                <a:ext uri="{FF2B5EF4-FFF2-40B4-BE49-F238E27FC236}">
                  <a16:creationId xmlns:a16="http://schemas.microsoft.com/office/drawing/2014/main" id="{A6094EFD-884C-D6AD-D683-BA4C7727957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38</xdr:row>
          <xdr:rowOff>25400</xdr:rowOff>
        </xdr:from>
        <xdr:to>
          <xdr:col>12</xdr:col>
          <xdr:colOff>50800</xdr:colOff>
          <xdr:row>38</xdr:row>
          <xdr:rowOff>184150</xdr:rowOff>
        </xdr:to>
        <xdr:sp macro="" textlink="">
          <xdr:nvSpPr>
            <xdr:cNvPr id="49" name="Option Button 158" hidden="1">
              <a:extLst>
                <a:ext uri="{63B3BB69-23CF-44E3-9099-C40C66FF867C}">
                  <a14:compatExt spid="_x0000_s1182"/>
                </a:ext>
                <a:ext uri="{FF2B5EF4-FFF2-40B4-BE49-F238E27FC236}">
                  <a16:creationId xmlns:a16="http://schemas.microsoft.com/office/drawing/2014/main" id="{C12FCCD3-D95F-3ED7-E6E8-B69A8C873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19050</xdr:rowOff>
        </xdr:from>
        <xdr:to>
          <xdr:col>23</xdr:col>
          <xdr:colOff>0</xdr:colOff>
          <xdr:row>38</xdr:row>
          <xdr:rowOff>177800</xdr:rowOff>
        </xdr:to>
        <xdr:sp macro="" textlink="">
          <xdr:nvSpPr>
            <xdr:cNvPr id="50" name="Option Button 159" hidden="1">
              <a:extLst>
                <a:ext uri="{63B3BB69-23CF-44E3-9099-C40C66FF867C}">
                  <a14:compatExt spid="_x0000_s1183"/>
                </a:ext>
                <a:ext uri="{FF2B5EF4-FFF2-40B4-BE49-F238E27FC236}">
                  <a16:creationId xmlns:a16="http://schemas.microsoft.com/office/drawing/2014/main" id="{815C4E6D-DB16-602E-63C6-4C91DF05BA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41</xdr:row>
          <xdr:rowOff>38100</xdr:rowOff>
        </xdr:from>
        <xdr:to>
          <xdr:col>22</xdr:col>
          <xdr:colOff>25400</xdr:colOff>
          <xdr:row>41</xdr:row>
          <xdr:rowOff>165100</xdr:rowOff>
        </xdr:to>
        <xdr:sp macro="" textlink="">
          <xdr:nvSpPr>
            <xdr:cNvPr id="51" name="Option Button 160" hidden="1">
              <a:extLst>
                <a:ext uri="{63B3BB69-23CF-44E3-9099-C40C66FF867C}">
                  <a14:compatExt spid="_x0000_s1184"/>
                </a:ext>
                <a:ext uri="{FF2B5EF4-FFF2-40B4-BE49-F238E27FC236}">
                  <a16:creationId xmlns:a16="http://schemas.microsoft.com/office/drawing/2014/main" id="{1C588374-15BC-4E55-A7E9-1D322C3558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38100</xdr:rowOff>
        </xdr:from>
        <xdr:to>
          <xdr:col>26</xdr:col>
          <xdr:colOff>209550</xdr:colOff>
          <xdr:row>41</xdr:row>
          <xdr:rowOff>165100</xdr:rowOff>
        </xdr:to>
        <xdr:sp macro="" textlink="">
          <xdr:nvSpPr>
            <xdr:cNvPr id="52" name="Option Button 161" hidden="1">
              <a:extLst>
                <a:ext uri="{63B3BB69-23CF-44E3-9099-C40C66FF867C}">
                  <a14:compatExt spid="_x0000_s1185"/>
                </a:ext>
                <a:ext uri="{FF2B5EF4-FFF2-40B4-BE49-F238E27FC236}">
                  <a16:creationId xmlns:a16="http://schemas.microsoft.com/office/drawing/2014/main" id="{C17F451E-526E-C3B6-FB90-7606B040E0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42</xdr:row>
          <xdr:rowOff>38100</xdr:rowOff>
        </xdr:from>
        <xdr:to>
          <xdr:col>22</xdr:col>
          <xdr:colOff>25400</xdr:colOff>
          <xdr:row>42</xdr:row>
          <xdr:rowOff>165100</xdr:rowOff>
        </xdr:to>
        <xdr:sp macro="" textlink="">
          <xdr:nvSpPr>
            <xdr:cNvPr id="53" name="Option Button 162" hidden="1">
              <a:extLst>
                <a:ext uri="{63B3BB69-23CF-44E3-9099-C40C66FF867C}">
                  <a14:compatExt spid="_x0000_s1186"/>
                </a:ext>
                <a:ext uri="{FF2B5EF4-FFF2-40B4-BE49-F238E27FC236}">
                  <a16:creationId xmlns:a16="http://schemas.microsoft.com/office/drawing/2014/main" id="{1F80F4C1-3747-7A0C-868A-256252538C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xdr:row>
          <xdr:rowOff>38100</xdr:rowOff>
        </xdr:from>
        <xdr:to>
          <xdr:col>26</xdr:col>
          <xdr:colOff>209550</xdr:colOff>
          <xdr:row>42</xdr:row>
          <xdr:rowOff>165100</xdr:rowOff>
        </xdr:to>
        <xdr:sp macro="" textlink="">
          <xdr:nvSpPr>
            <xdr:cNvPr id="54" name="Option Button 163" hidden="1">
              <a:extLst>
                <a:ext uri="{63B3BB69-23CF-44E3-9099-C40C66FF867C}">
                  <a14:compatExt spid="_x0000_s1187"/>
                </a:ext>
                <a:ext uri="{FF2B5EF4-FFF2-40B4-BE49-F238E27FC236}">
                  <a16:creationId xmlns:a16="http://schemas.microsoft.com/office/drawing/2014/main" id="{DA5FAF59-657E-848D-DCBB-7FA779F0FA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43</xdr:row>
          <xdr:rowOff>38100</xdr:rowOff>
        </xdr:from>
        <xdr:to>
          <xdr:col>22</xdr:col>
          <xdr:colOff>25400</xdr:colOff>
          <xdr:row>43</xdr:row>
          <xdr:rowOff>165100</xdr:rowOff>
        </xdr:to>
        <xdr:sp macro="" textlink="">
          <xdr:nvSpPr>
            <xdr:cNvPr id="55" name="Option Button 164" hidden="1">
              <a:extLst>
                <a:ext uri="{63B3BB69-23CF-44E3-9099-C40C66FF867C}">
                  <a14:compatExt spid="_x0000_s1188"/>
                </a:ext>
                <a:ext uri="{FF2B5EF4-FFF2-40B4-BE49-F238E27FC236}">
                  <a16:creationId xmlns:a16="http://schemas.microsoft.com/office/drawing/2014/main" id="{D32BCC61-41DB-BF34-D492-512B136061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xdr:row>
          <xdr:rowOff>38100</xdr:rowOff>
        </xdr:from>
        <xdr:to>
          <xdr:col>26</xdr:col>
          <xdr:colOff>209550</xdr:colOff>
          <xdr:row>43</xdr:row>
          <xdr:rowOff>165100</xdr:rowOff>
        </xdr:to>
        <xdr:sp macro="" textlink="">
          <xdr:nvSpPr>
            <xdr:cNvPr id="56" name="Option Button 165" hidden="1">
              <a:extLst>
                <a:ext uri="{63B3BB69-23CF-44E3-9099-C40C66FF867C}">
                  <a14:compatExt spid="_x0000_s1189"/>
                </a:ext>
                <a:ext uri="{FF2B5EF4-FFF2-40B4-BE49-F238E27FC236}">
                  <a16:creationId xmlns:a16="http://schemas.microsoft.com/office/drawing/2014/main" id="{8895473F-93CD-2EA3-3438-CE04FF0F7A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44</xdr:row>
          <xdr:rowOff>38100</xdr:rowOff>
        </xdr:from>
        <xdr:to>
          <xdr:col>22</xdr:col>
          <xdr:colOff>25400</xdr:colOff>
          <xdr:row>44</xdr:row>
          <xdr:rowOff>165100</xdr:rowOff>
        </xdr:to>
        <xdr:sp macro="" textlink="">
          <xdr:nvSpPr>
            <xdr:cNvPr id="57" name="Option Button 166" hidden="1">
              <a:extLst>
                <a:ext uri="{63B3BB69-23CF-44E3-9099-C40C66FF867C}">
                  <a14:compatExt spid="_x0000_s1190"/>
                </a:ext>
                <a:ext uri="{FF2B5EF4-FFF2-40B4-BE49-F238E27FC236}">
                  <a16:creationId xmlns:a16="http://schemas.microsoft.com/office/drawing/2014/main" id="{0E617EA6-ADBF-9868-4A5C-2602EF29AE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44</xdr:row>
          <xdr:rowOff>38100</xdr:rowOff>
        </xdr:from>
        <xdr:to>
          <xdr:col>26</xdr:col>
          <xdr:colOff>209550</xdr:colOff>
          <xdr:row>44</xdr:row>
          <xdr:rowOff>165100</xdr:rowOff>
        </xdr:to>
        <xdr:sp macro="" textlink="">
          <xdr:nvSpPr>
            <xdr:cNvPr id="58" name="Option Button 167" hidden="1">
              <a:extLst>
                <a:ext uri="{63B3BB69-23CF-44E3-9099-C40C66FF867C}">
                  <a14:compatExt spid="_x0000_s1191"/>
                </a:ext>
                <a:ext uri="{FF2B5EF4-FFF2-40B4-BE49-F238E27FC236}">
                  <a16:creationId xmlns:a16="http://schemas.microsoft.com/office/drawing/2014/main" id="{BE6DDCB2-C92B-7199-2FFD-9D107F124B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38100</xdr:rowOff>
        </xdr:from>
        <xdr:to>
          <xdr:col>22</xdr:col>
          <xdr:colOff>25400</xdr:colOff>
          <xdr:row>45</xdr:row>
          <xdr:rowOff>165100</xdr:rowOff>
        </xdr:to>
        <xdr:sp macro="" textlink="">
          <xdr:nvSpPr>
            <xdr:cNvPr id="59" name="Option Button 168" hidden="1">
              <a:extLst>
                <a:ext uri="{63B3BB69-23CF-44E3-9099-C40C66FF867C}">
                  <a14:compatExt spid="_x0000_s1192"/>
                </a:ext>
                <a:ext uri="{FF2B5EF4-FFF2-40B4-BE49-F238E27FC236}">
                  <a16:creationId xmlns:a16="http://schemas.microsoft.com/office/drawing/2014/main" id="{1037B5EF-1B6C-9AA8-8AC0-3944D871B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45</xdr:row>
          <xdr:rowOff>38100</xdr:rowOff>
        </xdr:from>
        <xdr:to>
          <xdr:col>26</xdr:col>
          <xdr:colOff>209550</xdr:colOff>
          <xdr:row>45</xdr:row>
          <xdr:rowOff>165100</xdr:rowOff>
        </xdr:to>
        <xdr:sp macro="" textlink="">
          <xdr:nvSpPr>
            <xdr:cNvPr id="60" name="Option Button 169" hidden="1">
              <a:extLst>
                <a:ext uri="{63B3BB69-23CF-44E3-9099-C40C66FF867C}">
                  <a14:compatExt spid="_x0000_s1193"/>
                </a:ext>
                <a:ext uri="{FF2B5EF4-FFF2-40B4-BE49-F238E27FC236}">
                  <a16:creationId xmlns:a16="http://schemas.microsoft.com/office/drawing/2014/main" id="{6DCC73ED-F0FD-7775-3FB2-F7195D72B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46</xdr:row>
          <xdr:rowOff>38100</xdr:rowOff>
        </xdr:from>
        <xdr:to>
          <xdr:col>22</xdr:col>
          <xdr:colOff>25400</xdr:colOff>
          <xdr:row>46</xdr:row>
          <xdr:rowOff>165100</xdr:rowOff>
        </xdr:to>
        <xdr:sp macro="" textlink="">
          <xdr:nvSpPr>
            <xdr:cNvPr id="61" name="Option Button 170" hidden="1">
              <a:extLst>
                <a:ext uri="{63B3BB69-23CF-44E3-9099-C40C66FF867C}">
                  <a14:compatExt spid="_x0000_s1194"/>
                </a:ext>
                <a:ext uri="{FF2B5EF4-FFF2-40B4-BE49-F238E27FC236}">
                  <a16:creationId xmlns:a16="http://schemas.microsoft.com/office/drawing/2014/main" id="{6EF0FADC-8E79-A149-A307-9692928C0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46</xdr:row>
          <xdr:rowOff>38100</xdr:rowOff>
        </xdr:from>
        <xdr:to>
          <xdr:col>26</xdr:col>
          <xdr:colOff>209550</xdr:colOff>
          <xdr:row>46</xdr:row>
          <xdr:rowOff>165100</xdr:rowOff>
        </xdr:to>
        <xdr:sp macro="" textlink="">
          <xdr:nvSpPr>
            <xdr:cNvPr id="62" name="Option Button 171" hidden="1">
              <a:extLst>
                <a:ext uri="{63B3BB69-23CF-44E3-9099-C40C66FF867C}">
                  <a14:compatExt spid="_x0000_s1195"/>
                </a:ext>
                <a:ext uri="{FF2B5EF4-FFF2-40B4-BE49-F238E27FC236}">
                  <a16:creationId xmlns:a16="http://schemas.microsoft.com/office/drawing/2014/main" id="{7B88CB8F-DC13-D8CC-8FFF-C39580200F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40</xdr:row>
          <xdr:rowOff>184150</xdr:rowOff>
        </xdr:from>
        <xdr:to>
          <xdr:col>28</xdr:col>
          <xdr:colOff>25400</xdr:colOff>
          <xdr:row>42</xdr:row>
          <xdr:rowOff>25400</xdr:rowOff>
        </xdr:to>
        <xdr:sp macro="" textlink="">
          <xdr:nvSpPr>
            <xdr:cNvPr id="63" name="Group Box 172" hidden="1">
              <a:extLst>
                <a:ext uri="{63B3BB69-23CF-44E3-9099-C40C66FF867C}">
                  <a14:compatExt spid="_x0000_s1196"/>
                </a:ext>
                <a:ext uri="{FF2B5EF4-FFF2-40B4-BE49-F238E27FC236}">
                  <a16:creationId xmlns:a16="http://schemas.microsoft.com/office/drawing/2014/main" id="{9D703633-BB3F-3B18-CF12-E818C09293E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xdr:row>
          <xdr:rowOff>184150</xdr:rowOff>
        </xdr:from>
        <xdr:to>
          <xdr:col>28</xdr:col>
          <xdr:colOff>31750</xdr:colOff>
          <xdr:row>43</xdr:row>
          <xdr:rowOff>50800</xdr:rowOff>
        </xdr:to>
        <xdr:sp macro="" textlink="">
          <xdr:nvSpPr>
            <xdr:cNvPr id="64" name="Group Box 173" hidden="1">
              <a:extLst>
                <a:ext uri="{63B3BB69-23CF-44E3-9099-C40C66FF867C}">
                  <a14:compatExt spid="_x0000_s1197"/>
                </a:ext>
                <a:ext uri="{FF2B5EF4-FFF2-40B4-BE49-F238E27FC236}">
                  <a16:creationId xmlns:a16="http://schemas.microsoft.com/office/drawing/2014/main" id="{85CE4722-25B8-EB1C-83E1-4C08D7BF54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42</xdr:row>
          <xdr:rowOff>177800</xdr:rowOff>
        </xdr:from>
        <xdr:to>
          <xdr:col>28</xdr:col>
          <xdr:colOff>25400</xdr:colOff>
          <xdr:row>44</xdr:row>
          <xdr:rowOff>38100</xdr:rowOff>
        </xdr:to>
        <xdr:sp macro="" textlink="">
          <xdr:nvSpPr>
            <xdr:cNvPr id="65" name="Group Box 174" hidden="1">
              <a:extLst>
                <a:ext uri="{63B3BB69-23CF-44E3-9099-C40C66FF867C}">
                  <a14:compatExt spid="_x0000_s1198"/>
                </a:ext>
                <a:ext uri="{FF2B5EF4-FFF2-40B4-BE49-F238E27FC236}">
                  <a16:creationId xmlns:a16="http://schemas.microsoft.com/office/drawing/2014/main" id="{F486E477-FED3-9F54-15FE-67C4F6D5BF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43</xdr:row>
          <xdr:rowOff>165100</xdr:rowOff>
        </xdr:from>
        <xdr:to>
          <xdr:col>28</xdr:col>
          <xdr:colOff>31750</xdr:colOff>
          <xdr:row>45</xdr:row>
          <xdr:rowOff>25400</xdr:rowOff>
        </xdr:to>
        <xdr:sp macro="" textlink="">
          <xdr:nvSpPr>
            <xdr:cNvPr id="66" name="Group Box 175" hidden="1">
              <a:extLst>
                <a:ext uri="{63B3BB69-23CF-44E3-9099-C40C66FF867C}">
                  <a14:compatExt spid="_x0000_s1199"/>
                </a:ext>
                <a:ext uri="{FF2B5EF4-FFF2-40B4-BE49-F238E27FC236}">
                  <a16:creationId xmlns:a16="http://schemas.microsoft.com/office/drawing/2014/main" id="{27A02CC1-60F2-9A17-EAC3-95DFBE36A7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44</xdr:row>
          <xdr:rowOff>177800</xdr:rowOff>
        </xdr:from>
        <xdr:to>
          <xdr:col>28</xdr:col>
          <xdr:colOff>19050</xdr:colOff>
          <xdr:row>46</xdr:row>
          <xdr:rowOff>31750</xdr:rowOff>
        </xdr:to>
        <xdr:sp macro="" textlink="">
          <xdr:nvSpPr>
            <xdr:cNvPr id="67" name="Group Box 176" hidden="1">
              <a:extLst>
                <a:ext uri="{63B3BB69-23CF-44E3-9099-C40C66FF867C}">
                  <a14:compatExt spid="_x0000_s1200"/>
                </a:ext>
                <a:ext uri="{FF2B5EF4-FFF2-40B4-BE49-F238E27FC236}">
                  <a16:creationId xmlns:a16="http://schemas.microsoft.com/office/drawing/2014/main" id="{8CCCF420-5785-4822-2452-1B7EE96ADB8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45</xdr:row>
          <xdr:rowOff>165100</xdr:rowOff>
        </xdr:from>
        <xdr:to>
          <xdr:col>28</xdr:col>
          <xdr:colOff>50800</xdr:colOff>
          <xdr:row>47</xdr:row>
          <xdr:rowOff>25400</xdr:rowOff>
        </xdr:to>
        <xdr:sp macro="" textlink="">
          <xdr:nvSpPr>
            <xdr:cNvPr id="68" name="Group Box 177" hidden="1">
              <a:extLst>
                <a:ext uri="{63B3BB69-23CF-44E3-9099-C40C66FF867C}">
                  <a14:compatExt spid="_x0000_s1201"/>
                </a:ext>
                <a:ext uri="{FF2B5EF4-FFF2-40B4-BE49-F238E27FC236}">
                  <a16:creationId xmlns:a16="http://schemas.microsoft.com/office/drawing/2014/main" id="{1293E8BF-8317-714C-1748-D79E0514AD2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37</xdr:row>
          <xdr:rowOff>146050</xdr:rowOff>
        </xdr:from>
        <xdr:to>
          <xdr:col>26</xdr:col>
          <xdr:colOff>38100</xdr:colOff>
          <xdr:row>39</xdr:row>
          <xdr:rowOff>57150</xdr:rowOff>
        </xdr:to>
        <xdr:sp macro="" textlink="">
          <xdr:nvSpPr>
            <xdr:cNvPr id="69" name="Group Box 178" hidden="1">
              <a:extLst>
                <a:ext uri="{63B3BB69-23CF-44E3-9099-C40C66FF867C}">
                  <a14:compatExt spid="_x0000_s1202"/>
                </a:ext>
                <a:ext uri="{FF2B5EF4-FFF2-40B4-BE49-F238E27FC236}">
                  <a16:creationId xmlns:a16="http://schemas.microsoft.com/office/drawing/2014/main" id="{EB117FAA-5E24-BDD8-DB8B-7649FF05B1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47</xdr:row>
          <xdr:rowOff>25400</xdr:rowOff>
        </xdr:from>
        <xdr:to>
          <xdr:col>11</xdr:col>
          <xdr:colOff>184150</xdr:colOff>
          <xdr:row>47</xdr:row>
          <xdr:rowOff>158750</xdr:rowOff>
        </xdr:to>
        <xdr:sp macro="" textlink="">
          <xdr:nvSpPr>
            <xdr:cNvPr id="70" name="Option Button 179" hidden="1">
              <a:extLst>
                <a:ext uri="{63B3BB69-23CF-44E3-9099-C40C66FF867C}">
                  <a14:compatExt spid="_x0000_s1203"/>
                </a:ext>
                <a:ext uri="{FF2B5EF4-FFF2-40B4-BE49-F238E27FC236}">
                  <a16:creationId xmlns:a16="http://schemas.microsoft.com/office/drawing/2014/main" id="{A6C7A6F9-6A06-8E48-8545-E4E41B35ED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47</xdr:row>
          <xdr:rowOff>25400</xdr:rowOff>
        </xdr:from>
        <xdr:to>
          <xdr:col>24</xdr:col>
          <xdr:colOff>25400</xdr:colOff>
          <xdr:row>47</xdr:row>
          <xdr:rowOff>146050</xdr:rowOff>
        </xdr:to>
        <xdr:sp macro="" textlink="">
          <xdr:nvSpPr>
            <xdr:cNvPr id="71" name="Option Button 180" hidden="1">
              <a:extLst>
                <a:ext uri="{63B3BB69-23CF-44E3-9099-C40C66FF867C}">
                  <a14:compatExt spid="_x0000_s1204"/>
                </a:ext>
                <a:ext uri="{FF2B5EF4-FFF2-40B4-BE49-F238E27FC236}">
                  <a16:creationId xmlns:a16="http://schemas.microsoft.com/office/drawing/2014/main" id="{2837F32E-451A-D8D0-38FB-49FE3AD650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46</xdr:row>
          <xdr:rowOff>133350</xdr:rowOff>
        </xdr:from>
        <xdr:to>
          <xdr:col>25</xdr:col>
          <xdr:colOff>0</xdr:colOff>
          <xdr:row>48</xdr:row>
          <xdr:rowOff>50800</xdr:rowOff>
        </xdr:to>
        <xdr:sp macro="" textlink="">
          <xdr:nvSpPr>
            <xdr:cNvPr id="72" name="Group Box 181" hidden="1">
              <a:extLst>
                <a:ext uri="{63B3BB69-23CF-44E3-9099-C40C66FF867C}">
                  <a14:compatExt spid="_x0000_s1205"/>
                </a:ext>
                <a:ext uri="{FF2B5EF4-FFF2-40B4-BE49-F238E27FC236}">
                  <a16:creationId xmlns:a16="http://schemas.microsoft.com/office/drawing/2014/main" id="{C70E4C69-53FC-37D3-ABCF-488402F88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25400</xdr:rowOff>
        </xdr:from>
        <xdr:to>
          <xdr:col>13</xdr:col>
          <xdr:colOff>196850</xdr:colOff>
          <xdr:row>50</xdr:row>
          <xdr:rowOff>165100</xdr:rowOff>
        </xdr:to>
        <xdr:sp macro="" textlink="">
          <xdr:nvSpPr>
            <xdr:cNvPr id="73" name="Option Button 182" hidden="1">
              <a:extLst>
                <a:ext uri="{63B3BB69-23CF-44E3-9099-C40C66FF867C}">
                  <a14:compatExt spid="_x0000_s1206"/>
                </a:ext>
                <a:ext uri="{FF2B5EF4-FFF2-40B4-BE49-F238E27FC236}">
                  <a16:creationId xmlns:a16="http://schemas.microsoft.com/office/drawing/2014/main" id="{9DE7ECF3-A113-BE0E-F70E-674F844497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50</xdr:row>
          <xdr:rowOff>25400</xdr:rowOff>
        </xdr:from>
        <xdr:to>
          <xdr:col>19</xdr:col>
          <xdr:colOff>177800</xdr:colOff>
          <xdr:row>50</xdr:row>
          <xdr:rowOff>158750</xdr:rowOff>
        </xdr:to>
        <xdr:sp macro="" textlink="">
          <xdr:nvSpPr>
            <xdr:cNvPr id="74" name="Option Button 183" hidden="1">
              <a:extLst>
                <a:ext uri="{63B3BB69-23CF-44E3-9099-C40C66FF867C}">
                  <a14:compatExt spid="_x0000_s1207"/>
                </a:ext>
                <a:ext uri="{FF2B5EF4-FFF2-40B4-BE49-F238E27FC236}">
                  <a16:creationId xmlns:a16="http://schemas.microsoft.com/office/drawing/2014/main" id="{9728EB99-97EF-6A74-87B8-2001337FE5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50</xdr:row>
          <xdr:rowOff>25400</xdr:rowOff>
        </xdr:from>
        <xdr:to>
          <xdr:col>25</xdr:col>
          <xdr:colOff>127000</xdr:colOff>
          <xdr:row>50</xdr:row>
          <xdr:rowOff>146050</xdr:rowOff>
        </xdr:to>
        <xdr:sp macro="" textlink="">
          <xdr:nvSpPr>
            <xdr:cNvPr id="75" name="Option Button 184" hidden="1">
              <a:extLst>
                <a:ext uri="{63B3BB69-23CF-44E3-9099-C40C66FF867C}">
                  <a14:compatExt spid="_x0000_s1208"/>
                </a:ext>
                <a:ext uri="{FF2B5EF4-FFF2-40B4-BE49-F238E27FC236}">
                  <a16:creationId xmlns:a16="http://schemas.microsoft.com/office/drawing/2014/main" id="{4D07BBEA-C3EE-B2AF-65AC-1D2F85EC7D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69850</xdr:rowOff>
        </xdr:from>
        <xdr:to>
          <xdr:col>15</xdr:col>
          <xdr:colOff>165100</xdr:colOff>
          <xdr:row>64</xdr:row>
          <xdr:rowOff>228600</xdr:rowOff>
        </xdr:to>
        <xdr:sp macro="" textlink="">
          <xdr:nvSpPr>
            <xdr:cNvPr id="76" name="Option Button 185" hidden="1">
              <a:extLst>
                <a:ext uri="{63B3BB69-23CF-44E3-9099-C40C66FF867C}">
                  <a14:compatExt spid="_x0000_s1209"/>
                </a:ext>
                <a:ext uri="{FF2B5EF4-FFF2-40B4-BE49-F238E27FC236}">
                  <a16:creationId xmlns:a16="http://schemas.microsoft.com/office/drawing/2014/main" id="{410A9321-0CF0-E1F1-7A9B-88001F84C2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82550</xdr:rowOff>
        </xdr:from>
        <xdr:to>
          <xdr:col>27</xdr:col>
          <xdr:colOff>158750</xdr:colOff>
          <xdr:row>64</xdr:row>
          <xdr:rowOff>190500</xdr:rowOff>
        </xdr:to>
        <xdr:sp macro="" textlink="">
          <xdr:nvSpPr>
            <xdr:cNvPr id="77" name="Option Button 186" hidden="1">
              <a:extLst>
                <a:ext uri="{63B3BB69-23CF-44E3-9099-C40C66FF867C}">
                  <a14:compatExt spid="_x0000_s1210"/>
                </a:ext>
                <a:ext uri="{FF2B5EF4-FFF2-40B4-BE49-F238E27FC236}">
                  <a16:creationId xmlns:a16="http://schemas.microsoft.com/office/drawing/2014/main" id="{51E0FFD0-A46B-E630-7BE2-FE86D2F2A0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63</xdr:row>
          <xdr:rowOff>342900</xdr:rowOff>
        </xdr:from>
        <xdr:to>
          <xdr:col>30</xdr:col>
          <xdr:colOff>50800</xdr:colOff>
          <xdr:row>64</xdr:row>
          <xdr:rowOff>273050</xdr:rowOff>
        </xdr:to>
        <xdr:sp macro="" textlink="">
          <xdr:nvSpPr>
            <xdr:cNvPr id="78" name="Group Box 187" hidden="1">
              <a:extLst>
                <a:ext uri="{63B3BB69-23CF-44E3-9099-C40C66FF867C}">
                  <a14:compatExt spid="_x0000_s1211"/>
                </a:ext>
                <a:ext uri="{FF2B5EF4-FFF2-40B4-BE49-F238E27FC236}">
                  <a16:creationId xmlns:a16="http://schemas.microsoft.com/office/drawing/2014/main" id="{CC10E1F0-D8F9-E31D-52F0-91DAC65F07C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49</xdr:row>
          <xdr:rowOff>120650</xdr:rowOff>
        </xdr:from>
        <xdr:to>
          <xdr:col>30</xdr:col>
          <xdr:colOff>19050</xdr:colOff>
          <xdr:row>51</xdr:row>
          <xdr:rowOff>57150</xdr:rowOff>
        </xdr:to>
        <xdr:sp macro="" textlink="">
          <xdr:nvSpPr>
            <xdr:cNvPr id="79" name="Group Box 188" hidden="1">
              <a:extLst>
                <a:ext uri="{63B3BB69-23CF-44E3-9099-C40C66FF867C}">
                  <a14:compatExt spid="_x0000_s1212"/>
                </a:ext>
                <a:ext uri="{FF2B5EF4-FFF2-40B4-BE49-F238E27FC236}">
                  <a16:creationId xmlns:a16="http://schemas.microsoft.com/office/drawing/2014/main" id="{ED153A2B-066D-5841-6CD2-656EDF5D1AD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16</xdr:col>
          <xdr:colOff>0</xdr:colOff>
          <xdr:row>65</xdr:row>
          <xdr:rowOff>209550</xdr:rowOff>
        </xdr:to>
        <xdr:sp macro="" textlink="">
          <xdr:nvSpPr>
            <xdr:cNvPr id="80" name="Option Button 189" hidden="1">
              <a:extLst>
                <a:ext uri="{63B3BB69-23CF-44E3-9099-C40C66FF867C}">
                  <a14:compatExt spid="_x0000_s1213"/>
                </a:ext>
                <a:ext uri="{FF2B5EF4-FFF2-40B4-BE49-F238E27FC236}">
                  <a16:creationId xmlns:a16="http://schemas.microsoft.com/office/drawing/2014/main" id="{6E86CBA4-FEFC-21EA-DC14-08C1B184B7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0</xdr:rowOff>
        </xdr:from>
        <xdr:to>
          <xdr:col>24</xdr:col>
          <xdr:colOff>50800</xdr:colOff>
          <xdr:row>66</xdr:row>
          <xdr:rowOff>6350</xdr:rowOff>
        </xdr:to>
        <xdr:sp macro="" textlink="">
          <xdr:nvSpPr>
            <xdr:cNvPr id="81" name="Option Button 190" hidden="1">
              <a:extLst>
                <a:ext uri="{63B3BB69-23CF-44E3-9099-C40C66FF867C}">
                  <a14:compatExt spid="_x0000_s1214"/>
                </a:ext>
                <a:ext uri="{FF2B5EF4-FFF2-40B4-BE49-F238E27FC236}">
                  <a16:creationId xmlns:a16="http://schemas.microsoft.com/office/drawing/2014/main" id="{4E62CA99-6159-CAD0-E870-5390699C3A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64</xdr:row>
          <xdr:rowOff>254000</xdr:rowOff>
        </xdr:from>
        <xdr:to>
          <xdr:col>26</xdr:col>
          <xdr:colOff>158750</xdr:colOff>
          <xdr:row>66</xdr:row>
          <xdr:rowOff>88900</xdr:rowOff>
        </xdr:to>
        <xdr:sp macro="" textlink="">
          <xdr:nvSpPr>
            <xdr:cNvPr id="82" name="Group Box 191" hidden="1">
              <a:extLst>
                <a:ext uri="{63B3BB69-23CF-44E3-9099-C40C66FF867C}">
                  <a14:compatExt spid="_x0000_s1215"/>
                </a:ext>
                <a:ext uri="{FF2B5EF4-FFF2-40B4-BE49-F238E27FC236}">
                  <a16:creationId xmlns:a16="http://schemas.microsoft.com/office/drawing/2014/main" id="{84703EE4-8FE5-E169-1874-4267AE40F8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71</xdr:row>
          <xdr:rowOff>38100</xdr:rowOff>
        </xdr:from>
        <xdr:to>
          <xdr:col>9</xdr:col>
          <xdr:colOff>50800</xdr:colOff>
          <xdr:row>71</xdr:row>
          <xdr:rowOff>215900</xdr:rowOff>
        </xdr:to>
        <xdr:sp macro="" textlink="">
          <xdr:nvSpPr>
            <xdr:cNvPr id="83" name="Option Button 192" hidden="1">
              <a:extLst>
                <a:ext uri="{63B3BB69-23CF-44E3-9099-C40C66FF867C}">
                  <a14:compatExt spid="_x0000_s1216"/>
                </a:ext>
                <a:ext uri="{FF2B5EF4-FFF2-40B4-BE49-F238E27FC236}">
                  <a16:creationId xmlns:a16="http://schemas.microsoft.com/office/drawing/2014/main" id="{97FEA28D-06B0-67C0-ADB4-63C422154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38100</xdr:rowOff>
        </xdr:from>
        <xdr:to>
          <xdr:col>11</xdr:col>
          <xdr:colOff>50800</xdr:colOff>
          <xdr:row>71</xdr:row>
          <xdr:rowOff>215900</xdr:rowOff>
        </xdr:to>
        <xdr:sp macro="" textlink="">
          <xdr:nvSpPr>
            <xdr:cNvPr id="84" name="Option Button 193" hidden="1">
              <a:extLst>
                <a:ext uri="{63B3BB69-23CF-44E3-9099-C40C66FF867C}">
                  <a14:compatExt spid="_x0000_s1217"/>
                </a:ext>
                <a:ext uri="{FF2B5EF4-FFF2-40B4-BE49-F238E27FC236}">
                  <a16:creationId xmlns:a16="http://schemas.microsoft.com/office/drawing/2014/main" id="{48782C63-7E53-ADE4-6741-BF175D00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0</xdr:rowOff>
        </xdr:from>
        <xdr:to>
          <xdr:col>13</xdr:col>
          <xdr:colOff>95250</xdr:colOff>
          <xdr:row>72</xdr:row>
          <xdr:rowOff>57150</xdr:rowOff>
        </xdr:to>
        <xdr:sp macro="" textlink="">
          <xdr:nvSpPr>
            <xdr:cNvPr id="85" name="Group Box 194" hidden="1">
              <a:extLst>
                <a:ext uri="{63B3BB69-23CF-44E3-9099-C40C66FF867C}">
                  <a14:compatExt spid="_x0000_s1218"/>
                </a:ext>
                <a:ext uri="{FF2B5EF4-FFF2-40B4-BE49-F238E27FC236}">
                  <a16:creationId xmlns:a16="http://schemas.microsoft.com/office/drawing/2014/main" id="{3BEC4068-1203-66E4-16D6-401270FF0E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76</xdr:row>
          <xdr:rowOff>25400</xdr:rowOff>
        </xdr:from>
        <xdr:to>
          <xdr:col>7</xdr:col>
          <xdr:colOff>38100</xdr:colOff>
          <xdr:row>76</xdr:row>
          <xdr:rowOff>177800</xdr:rowOff>
        </xdr:to>
        <xdr:sp macro="" textlink="">
          <xdr:nvSpPr>
            <xdr:cNvPr id="86" name="Option Button 195" hidden="1">
              <a:extLst>
                <a:ext uri="{63B3BB69-23CF-44E3-9099-C40C66FF867C}">
                  <a14:compatExt spid="_x0000_s1219"/>
                </a:ext>
                <a:ext uri="{FF2B5EF4-FFF2-40B4-BE49-F238E27FC236}">
                  <a16:creationId xmlns:a16="http://schemas.microsoft.com/office/drawing/2014/main" id="{40819883-C070-0CF6-3B36-AA8CCDE81D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76</xdr:row>
          <xdr:rowOff>25400</xdr:rowOff>
        </xdr:from>
        <xdr:to>
          <xdr:col>9</xdr:col>
          <xdr:colOff>57150</xdr:colOff>
          <xdr:row>76</xdr:row>
          <xdr:rowOff>177800</xdr:rowOff>
        </xdr:to>
        <xdr:sp macro="" textlink="">
          <xdr:nvSpPr>
            <xdr:cNvPr id="87" name="Option Button 196" hidden="1">
              <a:extLst>
                <a:ext uri="{63B3BB69-23CF-44E3-9099-C40C66FF867C}">
                  <a14:compatExt spid="_x0000_s1220"/>
                </a:ext>
                <a:ext uri="{FF2B5EF4-FFF2-40B4-BE49-F238E27FC236}">
                  <a16:creationId xmlns:a16="http://schemas.microsoft.com/office/drawing/2014/main" id="{BE3EC4FF-81F1-57C1-2B2B-9E597BCEE6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75</xdr:row>
          <xdr:rowOff>152400</xdr:rowOff>
        </xdr:from>
        <xdr:to>
          <xdr:col>11</xdr:col>
          <xdr:colOff>31750</xdr:colOff>
          <xdr:row>77</xdr:row>
          <xdr:rowOff>57150</xdr:rowOff>
        </xdr:to>
        <xdr:sp macro="" textlink="">
          <xdr:nvSpPr>
            <xdr:cNvPr id="88" name="Group Box 197" hidden="1">
              <a:extLst>
                <a:ext uri="{63B3BB69-23CF-44E3-9099-C40C66FF867C}">
                  <a14:compatExt spid="_x0000_s1221"/>
                </a:ext>
                <a:ext uri="{FF2B5EF4-FFF2-40B4-BE49-F238E27FC236}">
                  <a16:creationId xmlns:a16="http://schemas.microsoft.com/office/drawing/2014/main" id="{DCF1AB04-7E32-7828-D684-77428CE3FE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71</xdr:row>
          <xdr:rowOff>82550</xdr:rowOff>
        </xdr:from>
        <xdr:to>
          <xdr:col>20</xdr:col>
          <xdr:colOff>177800</xdr:colOff>
          <xdr:row>71</xdr:row>
          <xdr:rowOff>196850</xdr:rowOff>
        </xdr:to>
        <xdr:sp macro="" textlink="">
          <xdr:nvSpPr>
            <xdr:cNvPr id="89" name="Option Button 198" hidden="1">
              <a:extLst>
                <a:ext uri="{63B3BB69-23CF-44E3-9099-C40C66FF867C}">
                  <a14:compatExt spid="_x0000_s1222"/>
                </a:ext>
                <a:ext uri="{FF2B5EF4-FFF2-40B4-BE49-F238E27FC236}">
                  <a16:creationId xmlns:a16="http://schemas.microsoft.com/office/drawing/2014/main" id="{8E49AFD1-70EF-2FE3-5F0D-FE77BE43B9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71</xdr:row>
          <xdr:rowOff>82550</xdr:rowOff>
        </xdr:from>
        <xdr:to>
          <xdr:col>22</xdr:col>
          <xdr:colOff>177800</xdr:colOff>
          <xdr:row>71</xdr:row>
          <xdr:rowOff>196850</xdr:rowOff>
        </xdr:to>
        <xdr:sp macro="" textlink="">
          <xdr:nvSpPr>
            <xdr:cNvPr id="90" name="Option Button 199" hidden="1">
              <a:extLst>
                <a:ext uri="{63B3BB69-23CF-44E3-9099-C40C66FF867C}">
                  <a14:compatExt spid="_x0000_s1223"/>
                </a:ext>
                <a:ext uri="{FF2B5EF4-FFF2-40B4-BE49-F238E27FC236}">
                  <a16:creationId xmlns:a16="http://schemas.microsoft.com/office/drawing/2014/main" id="{E17A770A-A5E7-3DD7-1395-D736744E5C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177800</xdr:colOff>
          <xdr:row>71</xdr:row>
          <xdr:rowOff>0</xdr:rowOff>
        </xdr:from>
        <xdr:to>
          <xdr:col>25</xdr:col>
          <xdr:colOff>31750</xdr:colOff>
          <xdr:row>71</xdr:row>
          <xdr:rowOff>254000</xdr:rowOff>
        </xdr:to>
        <xdr:sp macro="" textlink="">
          <xdr:nvSpPr>
            <xdr:cNvPr id="91" name="Group Box 200" hidden="1">
              <a:extLst>
                <a:ext uri="{63B3BB69-23CF-44E3-9099-C40C66FF867C}">
                  <a14:compatExt spid="_x0000_s1224"/>
                </a:ext>
                <a:ext uri="{FF2B5EF4-FFF2-40B4-BE49-F238E27FC236}">
                  <a16:creationId xmlns:a16="http://schemas.microsoft.com/office/drawing/2014/main" id="{EA91CA23-01C6-1457-C237-96659BB0BCD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88</xdr:row>
          <xdr:rowOff>31750</xdr:rowOff>
        </xdr:from>
        <xdr:to>
          <xdr:col>7</xdr:col>
          <xdr:colOff>19050</xdr:colOff>
          <xdr:row>88</xdr:row>
          <xdr:rowOff>190500</xdr:rowOff>
        </xdr:to>
        <xdr:sp macro="" textlink="">
          <xdr:nvSpPr>
            <xdr:cNvPr id="92" name="Option Button 205" hidden="1">
              <a:extLst>
                <a:ext uri="{63B3BB69-23CF-44E3-9099-C40C66FF867C}">
                  <a14:compatExt spid="_x0000_s1229"/>
                </a:ext>
                <a:ext uri="{FF2B5EF4-FFF2-40B4-BE49-F238E27FC236}">
                  <a16:creationId xmlns:a16="http://schemas.microsoft.com/office/drawing/2014/main" id="{737A3A93-9009-4E62-9A4D-89FF157787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88</xdr:row>
          <xdr:rowOff>31750</xdr:rowOff>
        </xdr:from>
        <xdr:to>
          <xdr:col>9</xdr:col>
          <xdr:colOff>38100</xdr:colOff>
          <xdr:row>88</xdr:row>
          <xdr:rowOff>190500</xdr:rowOff>
        </xdr:to>
        <xdr:sp macro="" textlink="">
          <xdr:nvSpPr>
            <xdr:cNvPr id="93" name="Option Button 206" hidden="1">
              <a:extLst>
                <a:ext uri="{63B3BB69-23CF-44E3-9099-C40C66FF867C}">
                  <a14:compatExt spid="_x0000_s1230"/>
                </a:ext>
                <a:ext uri="{FF2B5EF4-FFF2-40B4-BE49-F238E27FC236}">
                  <a16:creationId xmlns:a16="http://schemas.microsoft.com/office/drawing/2014/main" id="{85887D8A-70EB-EF92-B834-16AFB4889A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87</xdr:row>
          <xdr:rowOff>152400</xdr:rowOff>
        </xdr:from>
        <xdr:to>
          <xdr:col>12</xdr:col>
          <xdr:colOff>88900</xdr:colOff>
          <xdr:row>89</xdr:row>
          <xdr:rowOff>38100</xdr:rowOff>
        </xdr:to>
        <xdr:sp macro="" textlink="">
          <xdr:nvSpPr>
            <xdr:cNvPr id="94" name="Group Box 207" hidden="1">
              <a:extLst>
                <a:ext uri="{63B3BB69-23CF-44E3-9099-C40C66FF867C}">
                  <a14:compatExt spid="_x0000_s1231"/>
                </a:ext>
                <a:ext uri="{FF2B5EF4-FFF2-40B4-BE49-F238E27FC236}">
                  <a16:creationId xmlns:a16="http://schemas.microsoft.com/office/drawing/2014/main" id="{F16BADCE-9843-8FFC-A5F8-7AD51923C4B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50800</xdr:rowOff>
        </xdr:from>
        <xdr:to>
          <xdr:col>19</xdr:col>
          <xdr:colOff>6350</xdr:colOff>
          <xdr:row>93</xdr:row>
          <xdr:rowOff>6350</xdr:rowOff>
        </xdr:to>
        <xdr:sp macro="" textlink="">
          <xdr:nvSpPr>
            <xdr:cNvPr id="95" name="Option Button 208" hidden="1">
              <a:extLst>
                <a:ext uri="{63B3BB69-23CF-44E3-9099-C40C66FF867C}">
                  <a14:compatExt spid="_x0000_s1232"/>
                </a:ext>
                <a:ext uri="{FF2B5EF4-FFF2-40B4-BE49-F238E27FC236}">
                  <a16:creationId xmlns:a16="http://schemas.microsoft.com/office/drawing/2014/main" id="{E7E63A46-88BF-5CD1-EE62-D00E5D1842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92</xdr:row>
          <xdr:rowOff>50800</xdr:rowOff>
        </xdr:from>
        <xdr:to>
          <xdr:col>23</xdr:col>
          <xdr:colOff>25400</xdr:colOff>
          <xdr:row>92</xdr:row>
          <xdr:rowOff>190500</xdr:rowOff>
        </xdr:to>
        <xdr:sp macro="" textlink="">
          <xdr:nvSpPr>
            <xdr:cNvPr id="96" name="Option Button 209" hidden="1">
              <a:extLst>
                <a:ext uri="{63B3BB69-23CF-44E3-9099-C40C66FF867C}">
                  <a14:compatExt spid="_x0000_s1233"/>
                </a:ext>
                <a:ext uri="{FF2B5EF4-FFF2-40B4-BE49-F238E27FC236}">
                  <a16:creationId xmlns:a16="http://schemas.microsoft.com/office/drawing/2014/main" id="{B83F4786-A4DC-A574-521D-9F21D7128A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91</xdr:row>
          <xdr:rowOff>25400</xdr:rowOff>
        </xdr:from>
        <xdr:to>
          <xdr:col>19</xdr:col>
          <xdr:colOff>50800</xdr:colOff>
          <xdr:row>91</xdr:row>
          <xdr:rowOff>184150</xdr:rowOff>
        </xdr:to>
        <xdr:sp macro="" textlink="">
          <xdr:nvSpPr>
            <xdr:cNvPr id="97" name="Option Button 213" hidden="1">
              <a:extLst>
                <a:ext uri="{63B3BB69-23CF-44E3-9099-C40C66FF867C}">
                  <a14:compatExt spid="_x0000_s1237"/>
                </a:ext>
                <a:ext uri="{FF2B5EF4-FFF2-40B4-BE49-F238E27FC236}">
                  <a16:creationId xmlns:a16="http://schemas.microsoft.com/office/drawing/2014/main" id="{81152117-5EDB-9646-204A-92D9296400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91</xdr:row>
          <xdr:rowOff>38100</xdr:rowOff>
        </xdr:from>
        <xdr:to>
          <xdr:col>22</xdr:col>
          <xdr:colOff>82550</xdr:colOff>
          <xdr:row>91</xdr:row>
          <xdr:rowOff>177800</xdr:rowOff>
        </xdr:to>
        <xdr:sp macro="" textlink="">
          <xdr:nvSpPr>
            <xdr:cNvPr id="98" name="Option Button 214" hidden="1">
              <a:extLst>
                <a:ext uri="{63B3BB69-23CF-44E3-9099-C40C66FF867C}">
                  <a14:compatExt spid="_x0000_s1238"/>
                </a:ext>
                <a:ext uri="{FF2B5EF4-FFF2-40B4-BE49-F238E27FC236}">
                  <a16:creationId xmlns:a16="http://schemas.microsoft.com/office/drawing/2014/main" id="{FFF7F50B-AEE2-3859-298E-253672364D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91</xdr:row>
          <xdr:rowOff>31750</xdr:rowOff>
        </xdr:from>
        <xdr:to>
          <xdr:col>25</xdr:col>
          <xdr:colOff>57150</xdr:colOff>
          <xdr:row>91</xdr:row>
          <xdr:rowOff>177800</xdr:rowOff>
        </xdr:to>
        <xdr:sp macro="" textlink="">
          <xdr:nvSpPr>
            <xdr:cNvPr id="99" name="Option Button 215" hidden="1">
              <a:extLst>
                <a:ext uri="{63B3BB69-23CF-44E3-9099-C40C66FF867C}">
                  <a14:compatExt spid="_x0000_s1239"/>
                </a:ext>
                <a:ext uri="{FF2B5EF4-FFF2-40B4-BE49-F238E27FC236}">
                  <a16:creationId xmlns:a16="http://schemas.microsoft.com/office/drawing/2014/main" id="{B64B6BBE-1919-7CBB-4147-5AAFCA2B0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xdr:colOff>
          <xdr:row>91</xdr:row>
          <xdr:rowOff>25400</xdr:rowOff>
        </xdr:from>
        <xdr:to>
          <xdr:col>28</xdr:col>
          <xdr:colOff>6350</xdr:colOff>
          <xdr:row>91</xdr:row>
          <xdr:rowOff>209550</xdr:rowOff>
        </xdr:to>
        <xdr:sp macro="" textlink="">
          <xdr:nvSpPr>
            <xdr:cNvPr id="100" name="Option Button 216" hidden="1">
              <a:extLst>
                <a:ext uri="{63B3BB69-23CF-44E3-9099-C40C66FF867C}">
                  <a14:compatExt spid="_x0000_s1240"/>
                </a:ext>
                <a:ext uri="{FF2B5EF4-FFF2-40B4-BE49-F238E27FC236}">
                  <a16:creationId xmlns:a16="http://schemas.microsoft.com/office/drawing/2014/main" id="{2343F55E-FB05-ABFA-8414-01EF706D32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158750</xdr:colOff>
          <xdr:row>90</xdr:row>
          <xdr:rowOff>114300</xdr:rowOff>
        </xdr:from>
        <xdr:to>
          <xdr:col>29</xdr:col>
          <xdr:colOff>177800</xdr:colOff>
          <xdr:row>92</xdr:row>
          <xdr:rowOff>0</xdr:rowOff>
        </xdr:to>
        <xdr:sp macro="" textlink="">
          <xdr:nvSpPr>
            <xdr:cNvPr id="101" name="Group Box 217" hidden="1">
              <a:extLst>
                <a:ext uri="{63B3BB69-23CF-44E3-9099-C40C66FF867C}">
                  <a14:compatExt spid="_x0000_s1241"/>
                </a:ext>
                <a:ext uri="{FF2B5EF4-FFF2-40B4-BE49-F238E27FC236}">
                  <a16:creationId xmlns:a16="http://schemas.microsoft.com/office/drawing/2014/main" id="{90148E5D-2A2D-6A72-C731-68CCE5316B4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91</xdr:row>
          <xdr:rowOff>190500</xdr:rowOff>
        </xdr:from>
        <xdr:to>
          <xdr:col>26</xdr:col>
          <xdr:colOff>88900</xdr:colOff>
          <xdr:row>93</xdr:row>
          <xdr:rowOff>19050</xdr:rowOff>
        </xdr:to>
        <xdr:sp macro="" textlink="">
          <xdr:nvSpPr>
            <xdr:cNvPr id="102" name="Group Box 218" hidden="1">
              <a:extLst>
                <a:ext uri="{63B3BB69-23CF-44E3-9099-C40C66FF867C}">
                  <a14:compatExt spid="_x0000_s1242"/>
                </a:ext>
                <a:ext uri="{FF2B5EF4-FFF2-40B4-BE49-F238E27FC236}">
                  <a16:creationId xmlns:a16="http://schemas.microsoft.com/office/drawing/2014/main" id="{1B9CDAFF-180F-A222-DFDC-7BEEBA8565F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10</xdr:row>
          <xdr:rowOff>38100</xdr:rowOff>
        </xdr:from>
        <xdr:to>
          <xdr:col>16</xdr:col>
          <xdr:colOff>0</xdr:colOff>
          <xdr:row>10</xdr:row>
          <xdr:rowOff>184150</xdr:rowOff>
        </xdr:to>
        <xdr:sp macro="" textlink="">
          <xdr:nvSpPr>
            <xdr:cNvPr id="103" name="Option Button 220" hidden="1">
              <a:extLst>
                <a:ext uri="{63B3BB69-23CF-44E3-9099-C40C66FF867C}">
                  <a14:compatExt spid="_x0000_s1244"/>
                </a:ext>
                <a:ext uri="{FF2B5EF4-FFF2-40B4-BE49-F238E27FC236}">
                  <a16:creationId xmlns:a16="http://schemas.microsoft.com/office/drawing/2014/main" id="{8B0B6EAA-6D3A-003E-03C7-C69A28C04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10</xdr:row>
          <xdr:rowOff>38100</xdr:rowOff>
        </xdr:from>
        <xdr:to>
          <xdr:col>19</xdr:col>
          <xdr:colOff>0</xdr:colOff>
          <xdr:row>10</xdr:row>
          <xdr:rowOff>184150</xdr:rowOff>
        </xdr:to>
        <xdr:sp macro="" textlink="">
          <xdr:nvSpPr>
            <xdr:cNvPr id="104" name="Option Button 221" hidden="1">
              <a:extLst>
                <a:ext uri="{63B3BB69-23CF-44E3-9099-C40C66FF867C}">
                  <a14:compatExt spid="_x0000_s1245"/>
                </a:ext>
                <a:ext uri="{FF2B5EF4-FFF2-40B4-BE49-F238E27FC236}">
                  <a16:creationId xmlns:a16="http://schemas.microsoft.com/office/drawing/2014/main" id="{E7E18580-3E72-D46B-CBA5-187E28FD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9</xdr:row>
          <xdr:rowOff>38100</xdr:rowOff>
        </xdr:from>
        <xdr:to>
          <xdr:col>21</xdr:col>
          <xdr:colOff>177800</xdr:colOff>
          <xdr:row>11</xdr:row>
          <xdr:rowOff>184150</xdr:rowOff>
        </xdr:to>
        <xdr:sp macro="" textlink="">
          <xdr:nvSpPr>
            <xdr:cNvPr id="105" name="Group Box 222" hidden="1">
              <a:extLst>
                <a:ext uri="{63B3BB69-23CF-44E3-9099-C40C66FF867C}">
                  <a14:compatExt spid="_x0000_s1246"/>
                </a:ext>
                <a:ext uri="{FF2B5EF4-FFF2-40B4-BE49-F238E27FC236}">
                  <a16:creationId xmlns:a16="http://schemas.microsoft.com/office/drawing/2014/main" id="{3AD0D549-FB84-3EF6-061F-B120C5A5348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30</xdr:row>
          <xdr:rowOff>6350</xdr:rowOff>
        </xdr:from>
        <xdr:to>
          <xdr:col>20</xdr:col>
          <xdr:colOff>0</xdr:colOff>
          <xdr:row>31</xdr:row>
          <xdr:rowOff>0</xdr:rowOff>
        </xdr:to>
        <xdr:sp macro="" textlink="">
          <xdr:nvSpPr>
            <xdr:cNvPr id="106" name="Option Button 223" hidden="1">
              <a:extLst>
                <a:ext uri="{63B3BB69-23CF-44E3-9099-C40C66FF867C}">
                  <a14:compatExt spid="_x0000_s1247"/>
                </a:ext>
                <a:ext uri="{FF2B5EF4-FFF2-40B4-BE49-F238E27FC236}">
                  <a16:creationId xmlns:a16="http://schemas.microsoft.com/office/drawing/2014/main" id="{28F94750-2DEB-1E9F-EA56-B2D6E6F45D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31</xdr:row>
          <xdr:rowOff>114300</xdr:rowOff>
        </xdr:from>
        <xdr:to>
          <xdr:col>20</xdr:col>
          <xdr:colOff>6350</xdr:colOff>
          <xdr:row>33</xdr:row>
          <xdr:rowOff>19050</xdr:rowOff>
        </xdr:to>
        <xdr:sp macro="" textlink="">
          <xdr:nvSpPr>
            <xdr:cNvPr id="107" name="Option Button 224" hidden="1">
              <a:extLst>
                <a:ext uri="{63B3BB69-23CF-44E3-9099-C40C66FF867C}">
                  <a14:compatExt spid="_x0000_s1248"/>
                </a:ext>
                <a:ext uri="{FF2B5EF4-FFF2-40B4-BE49-F238E27FC236}">
                  <a16:creationId xmlns:a16="http://schemas.microsoft.com/office/drawing/2014/main" id="{4FF1C73E-3D4F-B5D8-E5D1-3CEE225BE5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101600</xdr:colOff>
          <xdr:row>29</xdr:row>
          <xdr:rowOff>82550</xdr:rowOff>
        </xdr:from>
        <xdr:to>
          <xdr:col>20</xdr:col>
          <xdr:colOff>146050</xdr:colOff>
          <xdr:row>33</xdr:row>
          <xdr:rowOff>38100</xdr:rowOff>
        </xdr:to>
        <xdr:sp macro="" textlink="">
          <xdr:nvSpPr>
            <xdr:cNvPr id="108" name="Group Box 225" hidden="1">
              <a:extLst>
                <a:ext uri="{63B3BB69-23CF-44E3-9099-C40C66FF867C}">
                  <a14:compatExt spid="_x0000_s1249"/>
                </a:ext>
                <a:ext uri="{FF2B5EF4-FFF2-40B4-BE49-F238E27FC236}">
                  <a16:creationId xmlns:a16="http://schemas.microsoft.com/office/drawing/2014/main" id="{A9695007-FFAD-5393-5700-1B6D0042D9F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33</xdr:row>
          <xdr:rowOff>25400</xdr:rowOff>
        </xdr:from>
        <xdr:to>
          <xdr:col>20</xdr:col>
          <xdr:colOff>6350</xdr:colOff>
          <xdr:row>33</xdr:row>
          <xdr:rowOff>133350</xdr:rowOff>
        </xdr:to>
        <xdr:sp macro="" textlink="">
          <xdr:nvSpPr>
            <xdr:cNvPr id="109" name="Option Button 226" hidden="1">
              <a:extLst>
                <a:ext uri="{63B3BB69-23CF-44E3-9099-C40C66FF867C}">
                  <a14:compatExt spid="_x0000_s1250"/>
                </a:ext>
                <a:ext uri="{FF2B5EF4-FFF2-40B4-BE49-F238E27FC236}">
                  <a16:creationId xmlns:a16="http://schemas.microsoft.com/office/drawing/2014/main" id="{B26EBDA7-34FD-F6D8-4B71-6F7F8994E4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33</xdr:row>
          <xdr:rowOff>25400</xdr:rowOff>
        </xdr:from>
        <xdr:to>
          <xdr:col>28</xdr:col>
          <xdr:colOff>6350</xdr:colOff>
          <xdr:row>33</xdr:row>
          <xdr:rowOff>133350</xdr:rowOff>
        </xdr:to>
        <xdr:sp macro="" textlink="">
          <xdr:nvSpPr>
            <xdr:cNvPr id="110" name="Option Button 227" hidden="1">
              <a:extLst>
                <a:ext uri="{63B3BB69-23CF-44E3-9099-C40C66FF867C}">
                  <a14:compatExt spid="_x0000_s1251"/>
                </a:ext>
                <a:ext uri="{FF2B5EF4-FFF2-40B4-BE49-F238E27FC236}">
                  <a16:creationId xmlns:a16="http://schemas.microsoft.com/office/drawing/2014/main" id="{46723E4F-1306-4C0B-65E5-91E943C313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32</xdr:row>
          <xdr:rowOff>57150</xdr:rowOff>
        </xdr:from>
        <xdr:to>
          <xdr:col>29</xdr:col>
          <xdr:colOff>82550</xdr:colOff>
          <xdr:row>34</xdr:row>
          <xdr:rowOff>63500</xdr:rowOff>
        </xdr:to>
        <xdr:sp macro="" textlink="">
          <xdr:nvSpPr>
            <xdr:cNvPr id="111" name="Group Box 228" hidden="1">
              <a:extLst>
                <a:ext uri="{63B3BB69-23CF-44E3-9099-C40C66FF867C}">
                  <a14:compatExt spid="_x0000_s1252"/>
                </a:ext>
                <a:ext uri="{FF2B5EF4-FFF2-40B4-BE49-F238E27FC236}">
                  <a16:creationId xmlns:a16="http://schemas.microsoft.com/office/drawing/2014/main" id="{80A623FC-24E1-9CAF-0FBD-A87127E747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48</xdr:row>
          <xdr:rowOff>38100</xdr:rowOff>
        </xdr:from>
        <xdr:to>
          <xdr:col>12</xdr:col>
          <xdr:colOff>25400</xdr:colOff>
          <xdr:row>48</xdr:row>
          <xdr:rowOff>177800</xdr:rowOff>
        </xdr:to>
        <xdr:sp macro="" textlink="">
          <xdr:nvSpPr>
            <xdr:cNvPr id="112" name="Option Button 229" hidden="1">
              <a:extLst>
                <a:ext uri="{63B3BB69-23CF-44E3-9099-C40C66FF867C}">
                  <a14:compatExt spid="_x0000_s1253"/>
                </a:ext>
                <a:ext uri="{FF2B5EF4-FFF2-40B4-BE49-F238E27FC236}">
                  <a16:creationId xmlns:a16="http://schemas.microsoft.com/office/drawing/2014/main" id="{DBF24B49-B9FE-968A-EF35-695CC49B2D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48</xdr:row>
          <xdr:rowOff>38100</xdr:rowOff>
        </xdr:from>
        <xdr:to>
          <xdr:col>24</xdr:col>
          <xdr:colOff>50800</xdr:colOff>
          <xdr:row>48</xdr:row>
          <xdr:rowOff>177800</xdr:rowOff>
        </xdr:to>
        <xdr:sp macro="" textlink="">
          <xdr:nvSpPr>
            <xdr:cNvPr id="113" name="Option Button 230" hidden="1">
              <a:extLst>
                <a:ext uri="{63B3BB69-23CF-44E3-9099-C40C66FF867C}">
                  <a14:compatExt spid="_x0000_s1254"/>
                </a:ext>
                <a:ext uri="{FF2B5EF4-FFF2-40B4-BE49-F238E27FC236}">
                  <a16:creationId xmlns:a16="http://schemas.microsoft.com/office/drawing/2014/main" id="{537E7F35-7760-1100-EFEE-F63F250487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47</xdr:row>
          <xdr:rowOff>127000</xdr:rowOff>
        </xdr:from>
        <xdr:to>
          <xdr:col>26</xdr:col>
          <xdr:colOff>88900</xdr:colOff>
          <xdr:row>49</xdr:row>
          <xdr:rowOff>114300</xdr:rowOff>
        </xdr:to>
        <xdr:sp macro="" textlink="">
          <xdr:nvSpPr>
            <xdr:cNvPr id="116" name="Group Box 231" hidden="1">
              <a:extLst>
                <a:ext uri="{63B3BB69-23CF-44E3-9099-C40C66FF867C}">
                  <a14:compatExt spid="_x0000_s1255"/>
                </a:ext>
                <a:ext uri="{FF2B5EF4-FFF2-40B4-BE49-F238E27FC236}">
                  <a16:creationId xmlns:a16="http://schemas.microsoft.com/office/drawing/2014/main" id="{E7442C07-C18F-957A-9BFE-0D740281C5B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58</xdr:row>
          <xdr:rowOff>50800</xdr:rowOff>
        </xdr:from>
        <xdr:to>
          <xdr:col>19</xdr:col>
          <xdr:colOff>158750</xdr:colOff>
          <xdr:row>58</xdr:row>
          <xdr:rowOff>215900</xdr:rowOff>
        </xdr:to>
        <xdr:sp macro="" textlink="">
          <xdr:nvSpPr>
            <xdr:cNvPr id="117" name="Option Button 232" hidden="1">
              <a:extLst>
                <a:ext uri="{63B3BB69-23CF-44E3-9099-C40C66FF867C}">
                  <a14:compatExt spid="_x0000_s1256"/>
                </a:ext>
                <a:ext uri="{FF2B5EF4-FFF2-40B4-BE49-F238E27FC236}">
                  <a16:creationId xmlns:a16="http://schemas.microsoft.com/office/drawing/2014/main" id="{3587328F-AA67-B097-D29A-2D8E7DE6B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58</xdr:row>
          <xdr:rowOff>50800</xdr:rowOff>
        </xdr:from>
        <xdr:to>
          <xdr:col>24</xdr:col>
          <xdr:colOff>0</xdr:colOff>
          <xdr:row>58</xdr:row>
          <xdr:rowOff>215900</xdr:rowOff>
        </xdr:to>
        <xdr:sp macro="" textlink="">
          <xdr:nvSpPr>
            <xdr:cNvPr id="118" name="Option Button 233" hidden="1">
              <a:extLst>
                <a:ext uri="{63B3BB69-23CF-44E3-9099-C40C66FF867C}">
                  <a14:compatExt spid="_x0000_s1257"/>
                </a:ext>
                <a:ext uri="{FF2B5EF4-FFF2-40B4-BE49-F238E27FC236}">
                  <a16:creationId xmlns:a16="http://schemas.microsoft.com/office/drawing/2014/main" id="{F01355FF-7E1A-A6CB-4AC8-3B43F8C7C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57</xdr:row>
          <xdr:rowOff>50800</xdr:rowOff>
        </xdr:from>
        <xdr:to>
          <xdr:col>25</xdr:col>
          <xdr:colOff>31750</xdr:colOff>
          <xdr:row>60</xdr:row>
          <xdr:rowOff>6350</xdr:rowOff>
        </xdr:to>
        <xdr:sp macro="" textlink="">
          <xdr:nvSpPr>
            <xdr:cNvPr id="119" name="Group Box 235" hidden="1">
              <a:extLst>
                <a:ext uri="{63B3BB69-23CF-44E3-9099-C40C66FF867C}">
                  <a14:compatExt spid="_x0000_s1259"/>
                </a:ext>
                <a:ext uri="{FF2B5EF4-FFF2-40B4-BE49-F238E27FC236}">
                  <a16:creationId xmlns:a16="http://schemas.microsoft.com/office/drawing/2014/main" id="{E19BEFD8-3C5F-283B-7270-20353DF447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51</xdr:row>
          <xdr:rowOff>25400</xdr:rowOff>
        </xdr:from>
        <xdr:to>
          <xdr:col>13</xdr:col>
          <xdr:colOff>177800</xdr:colOff>
          <xdr:row>51</xdr:row>
          <xdr:rowOff>177800</xdr:rowOff>
        </xdr:to>
        <xdr:sp macro="" textlink="">
          <xdr:nvSpPr>
            <xdr:cNvPr id="120" name="Option Button 236" hidden="1">
              <a:extLst>
                <a:ext uri="{63B3BB69-23CF-44E3-9099-C40C66FF867C}">
                  <a14:compatExt spid="_x0000_s1260"/>
                </a:ext>
                <a:ext uri="{FF2B5EF4-FFF2-40B4-BE49-F238E27FC236}">
                  <a16:creationId xmlns:a16="http://schemas.microsoft.com/office/drawing/2014/main" id="{D12C1526-EB71-CC6F-2CC6-E6E8DFCC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51</xdr:row>
          <xdr:rowOff>25400</xdr:rowOff>
        </xdr:from>
        <xdr:to>
          <xdr:col>17</xdr:col>
          <xdr:colOff>177800</xdr:colOff>
          <xdr:row>51</xdr:row>
          <xdr:rowOff>177800</xdr:rowOff>
        </xdr:to>
        <xdr:sp macro="" textlink="">
          <xdr:nvSpPr>
            <xdr:cNvPr id="121" name="Option Button 237" hidden="1">
              <a:extLst>
                <a:ext uri="{63B3BB69-23CF-44E3-9099-C40C66FF867C}">
                  <a14:compatExt spid="_x0000_s1261"/>
                </a:ext>
                <a:ext uri="{FF2B5EF4-FFF2-40B4-BE49-F238E27FC236}">
                  <a16:creationId xmlns:a16="http://schemas.microsoft.com/office/drawing/2014/main" id="{05C6F994-A3A0-2673-BCEA-BDEE0A513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51</xdr:row>
          <xdr:rowOff>25400</xdr:rowOff>
        </xdr:from>
        <xdr:to>
          <xdr:col>24</xdr:col>
          <xdr:colOff>19050</xdr:colOff>
          <xdr:row>51</xdr:row>
          <xdr:rowOff>177800</xdr:rowOff>
        </xdr:to>
        <xdr:sp macro="" textlink="">
          <xdr:nvSpPr>
            <xdr:cNvPr id="122" name="Option Button 238" hidden="1">
              <a:extLst>
                <a:ext uri="{63B3BB69-23CF-44E3-9099-C40C66FF867C}">
                  <a14:compatExt spid="_x0000_s1262"/>
                </a:ext>
                <a:ext uri="{FF2B5EF4-FFF2-40B4-BE49-F238E27FC236}">
                  <a16:creationId xmlns:a16="http://schemas.microsoft.com/office/drawing/2014/main" id="{129249E3-1A6D-1775-9CBA-F188125BEF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50</xdr:row>
          <xdr:rowOff>146050</xdr:rowOff>
        </xdr:from>
        <xdr:to>
          <xdr:col>26</xdr:col>
          <xdr:colOff>38100</xdr:colOff>
          <xdr:row>52</xdr:row>
          <xdr:rowOff>57150</xdr:rowOff>
        </xdr:to>
        <xdr:sp macro="" textlink="">
          <xdr:nvSpPr>
            <xdr:cNvPr id="123" name="Group Box 239" hidden="1">
              <a:extLst>
                <a:ext uri="{63B3BB69-23CF-44E3-9099-C40C66FF867C}">
                  <a14:compatExt spid="_x0000_s1263"/>
                </a:ext>
                <a:ext uri="{FF2B5EF4-FFF2-40B4-BE49-F238E27FC236}">
                  <a16:creationId xmlns:a16="http://schemas.microsoft.com/office/drawing/2014/main" id="{95F16072-350F-2A7A-31E1-722F1F45B7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29</xdr:row>
          <xdr:rowOff>82550</xdr:rowOff>
        </xdr:from>
        <xdr:to>
          <xdr:col>25</xdr:col>
          <xdr:colOff>31750</xdr:colOff>
          <xdr:row>31</xdr:row>
          <xdr:rowOff>19050</xdr:rowOff>
        </xdr:to>
        <xdr:sp macro="" textlink="">
          <xdr:nvSpPr>
            <xdr:cNvPr id="124" name="Option Button 272" hidden="1">
              <a:extLst>
                <a:ext uri="{63B3BB69-23CF-44E3-9099-C40C66FF867C}">
                  <a14:compatExt spid="_x0000_s1296"/>
                </a:ext>
                <a:ext uri="{FF2B5EF4-FFF2-40B4-BE49-F238E27FC236}">
                  <a16:creationId xmlns:a16="http://schemas.microsoft.com/office/drawing/2014/main" id="{CAAD130C-6C8D-25C5-3DC2-B29770E40E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29</xdr:row>
          <xdr:rowOff>82550</xdr:rowOff>
        </xdr:from>
        <xdr:to>
          <xdr:col>28</xdr:col>
          <xdr:colOff>50800</xdr:colOff>
          <xdr:row>31</xdr:row>
          <xdr:rowOff>6350</xdr:rowOff>
        </xdr:to>
        <xdr:sp macro="" textlink="">
          <xdr:nvSpPr>
            <xdr:cNvPr id="125" name="Option Button 273" hidden="1">
              <a:extLst>
                <a:ext uri="{63B3BB69-23CF-44E3-9099-C40C66FF867C}">
                  <a14:compatExt spid="_x0000_s1297"/>
                </a:ext>
                <a:ext uri="{FF2B5EF4-FFF2-40B4-BE49-F238E27FC236}">
                  <a16:creationId xmlns:a16="http://schemas.microsoft.com/office/drawing/2014/main" id="{6250106D-5ACB-5395-3E54-6E56BC873E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29</xdr:row>
          <xdr:rowOff>31750</xdr:rowOff>
        </xdr:from>
        <xdr:to>
          <xdr:col>29</xdr:col>
          <xdr:colOff>19050</xdr:colOff>
          <xdr:row>31</xdr:row>
          <xdr:rowOff>63500</xdr:rowOff>
        </xdr:to>
        <xdr:sp macro="" textlink="">
          <xdr:nvSpPr>
            <xdr:cNvPr id="126" name="Group Box 274" hidden="1">
              <a:extLst>
                <a:ext uri="{63B3BB69-23CF-44E3-9099-C40C66FF867C}">
                  <a14:compatExt spid="_x0000_s1298"/>
                </a:ext>
                <a:ext uri="{FF2B5EF4-FFF2-40B4-BE49-F238E27FC236}">
                  <a16:creationId xmlns:a16="http://schemas.microsoft.com/office/drawing/2014/main" id="{0D0936E3-232E-1318-C0BD-8EC0C4304E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xdr:row>
          <xdr:rowOff>19050</xdr:rowOff>
        </xdr:from>
        <xdr:to>
          <xdr:col>21</xdr:col>
          <xdr:colOff>50800</xdr:colOff>
          <xdr:row>32</xdr:row>
          <xdr:rowOff>19050</xdr:rowOff>
        </xdr:to>
        <xdr:sp macro="" textlink="">
          <xdr:nvSpPr>
            <xdr:cNvPr id="127" name="Option Button 275" hidden="1">
              <a:extLst>
                <a:ext uri="{63B3BB69-23CF-44E3-9099-C40C66FF867C}">
                  <a14:compatExt spid="_x0000_s1299"/>
                </a:ext>
                <a:ext uri="{FF2B5EF4-FFF2-40B4-BE49-F238E27FC236}">
                  <a16:creationId xmlns:a16="http://schemas.microsoft.com/office/drawing/2014/main" id="{13F5610E-51B9-787B-61E6-E13C0ADD9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31</xdr:row>
          <xdr:rowOff>19050</xdr:rowOff>
        </xdr:from>
        <xdr:to>
          <xdr:col>23</xdr:col>
          <xdr:colOff>152400</xdr:colOff>
          <xdr:row>32</xdr:row>
          <xdr:rowOff>6350</xdr:rowOff>
        </xdr:to>
        <xdr:sp macro="" textlink="">
          <xdr:nvSpPr>
            <xdr:cNvPr id="1024" name="Option Button 276" hidden="1">
              <a:extLst>
                <a:ext uri="{63B3BB69-23CF-44E3-9099-C40C66FF867C}">
                  <a14:compatExt spid="_x0000_s1300"/>
                </a:ext>
                <a:ext uri="{FF2B5EF4-FFF2-40B4-BE49-F238E27FC236}">
                  <a16:creationId xmlns:a16="http://schemas.microsoft.com/office/drawing/2014/main" id="{5ECE4C8E-2280-658D-70B9-BF29C483D8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196850</xdr:colOff>
          <xdr:row>31</xdr:row>
          <xdr:rowOff>6350</xdr:rowOff>
        </xdr:from>
        <xdr:to>
          <xdr:col>27</xdr:col>
          <xdr:colOff>152400</xdr:colOff>
          <xdr:row>32</xdr:row>
          <xdr:rowOff>19050</xdr:rowOff>
        </xdr:to>
        <xdr:sp macro="" textlink="">
          <xdr:nvSpPr>
            <xdr:cNvPr id="1025" name="Option Button 277" hidden="1">
              <a:extLst>
                <a:ext uri="{63B3BB69-23CF-44E3-9099-C40C66FF867C}">
                  <a14:compatExt spid="_x0000_s1301"/>
                </a:ext>
                <a:ext uri="{FF2B5EF4-FFF2-40B4-BE49-F238E27FC236}">
                  <a16:creationId xmlns:a16="http://schemas.microsoft.com/office/drawing/2014/main" id="{4DE32CFC-BF45-1E93-5A76-70B4E403B6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177800</xdr:colOff>
          <xdr:row>30</xdr:row>
          <xdr:rowOff>82550</xdr:rowOff>
        </xdr:from>
        <xdr:to>
          <xdr:col>28</xdr:col>
          <xdr:colOff>146050</xdr:colOff>
          <xdr:row>32</xdr:row>
          <xdr:rowOff>82550</xdr:rowOff>
        </xdr:to>
        <xdr:sp macro="" textlink="">
          <xdr:nvSpPr>
            <xdr:cNvPr id="1026" name="Group Box 278" hidden="1">
              <a:extLst>
                <a:ext uri="{63B3BB69-23CF-44E3-9099-C40C66FF867C}">
                  <a14:compatExt spid="_x0000_s1302"/>
                </a:ext>
                <a:ext uri="{FF2B5EF4-FFF2-40B4-BE49-F238E27FC236}">
                  <a16:creationId xmlns:a16="http://schemas.microsoft.com/office/drawing/2014/main" id="{E9BD9141-7768-1077-2E0C-F8C4043C9EA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46</xdr:row>
          <xdr:rowOff>82550</xdr:rowOff>
        </xdr:from>
        <xdr:to>
          <xdr:col>15</xdr:col>
          <xdr:colOff>50800</xdr:colOff>
          <xdr:row>48</xdr:row>
          <xdr:rowOff>95250</xdr:rowOff>
        </xdr:to>
        <xdr:sp macro="" textlink="">
          <xdr:nvSpPr>
            <xdr:cNvPr id="1027" name="Option Button 282" hidden="1">
              <a:extLst>
                <a:ext uri="{63B3BB69-23CF-44E3-9099-C40C66FF867C}">
                  <a14:compatExt spid="_x0000_s1306"/>
                </a:ext>
                <a:ext uri="{FF2B5EF4-FFF2-40B4-BE49-F238E27FC236}">
                  <a16:creationId xmlns:a16="http://schemas.microsoft.com/office/drawing/2014/main" id="{E2B1D6B6-8050-656A-4D68-A8591456A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46</xdr:row>
          <xdr:rowOff>88900</xdr:rowOff>
        </xdr:from>
        <xdr:to>
          <xdr:col>18</xdr:col>
          <xdr:colOff>82550</xdr:colOff>
          <xdr:row>48</xdr:row>
          <xdr:rowOff>88900</xdr:rowOff>
        </xdr:to>
        <xdr:sp macro="" textlink="">
          <xdr:nvSpPr>
            <xdr:cNvPr id="1028" name="Option Button 283" hidden="1">
              <a:extLst>
                <a:ext uri="{63B3BB69-23CF-44E3-9099-C40C66FF867C}">
                  <a14:compatExt spid="_x0000_s1307"/>
                </a:ext>
                <a:ext uri="{FF2B5EF4-FFF2-40B4-BE49-F238E27FC236}">
                  <a16:creationId xmlns:a16="http://schemas.microsoft.com/office/drawing/2014/main" id="{03622F13-BDB3-88AC-74D8-2D98873023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63</xdr:row>
          <xdr:rowOff>304800</xdr:rowOff>
        </xdr:from>
        <xdr:to>
          <xdr:col>20</xdr:col>
          <xdr:colOff>31750</xdr:colOff>
          <xdr:row>65</xdr:row>
          <xdr:rowOff>63500</xdr:rowOff>
        </xdr:to>
        <xdr:sp macro="" textlink="">
          <xdr:nvSpPr>
            <xdr:cNvPr id="1029" name="Option Button 285" hidden="1">
              <a:extLst>
                <a:ext uri="{63B3BB69-23CF-44E3-9099-C40C66FF867C}">
                  <a14:compatExt spid="_x0000_s1309"/>
                </a:ext>
                <a:ext uri="{FF2B5EF4-FFF2-40B4-BE49-F238E27FC236}">
                  <a16:creationId xmlns:a16="http://schemas.microsoft.com/office/drawing/2014/main" id="{05C25771-B1A1-98D5-4371-D520F63D81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63</xdr:row>
          <xdr:rowOff>311150</xdr:rowOff>
        </xdr:from>
        <xdr:to>
          <xdr:col>23</xdr:col>
          <xdr:colOff>19050</xdr:colOff>
          <xdr:row>65</xdr:row>
          <xdr:rowOff>38100</xdr:rowOff>
        </xdr:to>
        <xdr:sp macro="" textlink="">
          <xdr:nvSpPr>
            <xdr:cNvPr id="1030" name="Option Button 286" hidden="1">
              <a:extLst>
                <a:ext uri="{63B3BB69-23CF-44E3-9099-C40C66FF867C}">
                  <a14:compatExt spid="_x0000_s1310"/>
                </a:ext>
                <a:ext uri="{FF2B5EF4-FFF2-40B4-BE49-F238E27FC236}">
                  <a16:creationId xmlns:a16="http://schemas.microsoft.com/office/drawing/2014/main" id="{5A1D932C-576B-69F4-D0B4-50FF546F1F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63</xdr:row>
          <xdr:rowOff>177800</xdr:rowOff>
        </xdr:from>
        <xdr:to>
          <xdr:col>24</xdr:col>
          <xdr:colOff>0</xdr:colOff>
          <xdr:row>65</xdr:row>
          <xdr:rowOff>114300</xdr:rowOff>
        </xdr:to>
        <xdr:sp macro="" textlink="">
          <xdr:nvSpPr>
            <xdr:cNvPr id="1031" name="Group Box 287" hidden="1">
              <a:extLst>
                <a:ext uri="{63B3BB69-23CF-44E3-9099-C40C66FF867C}">
                  <a14:compatExt spid="_x0000_s1311"/>
                </a:ext>
                <a:ext uri="{FF2B5EF4-FFF2-40B4-BE49-F238E27FC236}">
                  <a16:creationId xmlns:a16="http://schemas.microsoft.com/office/drawing/2014/main" id="{1430C89E-6869-851A-7DBF-1E394DC694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93</xdr:row>
          <xdr:rowOff>31750</xdr:rowOff>
        </xdr:from>
        <xdr:to>
          <xdr:col>10</xdr:col>
          <xdr:colOff>25400</xdr:colOff>
          <xdr:row>93</xdr:row>
          <xdr:rowOff>184150</xdr:rowOff>
        </xdr:to>
        <xdr:sp macro="" textlink="">
          <xdr:nvSpPr>
            <xdr:cNvPr id="1032" name="Option Button 288" hidden="1">
              <a:extLst>
                <a:ext uri="{63B3BB69-23CF-44E3-9099-C40C66FF867C}">
                  <a14:compatExt spid="_x0000_s1312"/>
                </a:ext>
                <a:ext uri="{FF2B5EF4-FFF2-40B4-BE49-F238E27FC236}">
                  <a16:creationId xmlns:a16="http://schemas.microsoft.com/office/drawing/2014/main" id="{A4E32D67-ED35-D440-DEE0-79D6AAEFD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93</xdr:row>
          <xdr:rowOff>38100</xdr:rowOff>
        </xdr:from>
        <xdr:to>
          <xdr:col>13</xdr:col>
          <xdr:colOff>6350</xdr:colOff>
          <xdr:row>93</xdr:row>
          <xdr:rowOff>190500</xdr:rowOff>
        </xdr:to>
        <xdr:sp macro="" textlink="">
          <xdr:nvSpPr>
            <xdr:cNvPr id="1033" name="Option Button 289" hidden="1">
              <a:extLst>
                <a:ext uri="{63B3BB69-23CF-44E3-9099-C40C66FF867C}">
                  <a14:compatExt spid="_x0000_s1313"/>
                </a:ext>
                <a:ext uri="{FF2B5EF4-FFF2-40B4-BE49-F238E27FC236}">
                  <a16:creationId xmlns:a16="http://schemas.microsoft.com/office/drawing/2014/main" id="{E83776F3-9DC9-FBB4-70FD-0C863BDC9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92</xdr:row>
          <xdr:rowOff>165100</xdr:rowOff>
        </xdr:from>
        <xdr:to>
          <xdr:col>14</xdr:col>
          <xdr:colOff>69850</xdr:colOff>
          <xdr:row>94</xdr:row>
          <xdr:rowOff>82550</xdr:rowOff>
        </xdr:to>
        <xdr:sp macro="" textlink="">
          <xdr:nvSpPr>
            <xdr:cNvPr id="1034" name="Group Box 290" hidden="1">
              <a:extLst>
                <a:ext uri="{63B3BB69-23CF-44E3-9099-C40C66FF867C}">
                  <a14:compatExt spid="_x0000_s1314"/>
                </a:ext>
                <a:ext uri="{FF2B5EF4-FFF2-40B4-BE49-F238E27FC236}">
                  <a16:creationId xmlns:a16="http://schemas.microsoft.com/office/drawing/2014/main" id="{813A9803-F0D3-FCD3-2604-56E165EAA4E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86</xdr:row>
          <xdr:rowOff>38100</xdr:rowOff>
        </xdr:from>
        <xdr:to>
          <xdr:col>22</xdr:col>
          <xdr:colOff>82550</xdr:colOff>
          <xdr:row>86</xdr:row>
          <xdr:rowOff>177800</xdr:rowOff>
        </xdr:to>
        <xdr:sp macro="" textlink="">
          <xdr:nvSpPr>
            <xdr:cNvPr id="1035" name="Option Button 291" hidden="1">
              <a:extLst>
                <a:ext uri="{63B3BB69-23CF-44E3-9099-C40C66FF867C}">
                  <a14:compatExt spid="_x0000_s1315"/>
                </a:ext>
                <a:ext uri="{FF2B5EF4-FFF2-40B4-BE49-F238E27FC236}">
                  <a16:creationId xmlns:a16="http://schemas.microsoft.com/office/drawing/2014/main" id="{A3FB915F-2783-0A69-EE91-BEBFC0C59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50800</xdr:rowOff>
        </xdr:from>
        <xdr:to>
          <xdr:col>24</xdr:col>
          <xdr:colOff>57150</xdr:colOff>
          <xdr:row>86</xdr:row>
          <xdr:rowOff>177800</xdr:rowOff>
        </xdr:to>
        <xdr:sp macro="" textlink="">
          <xdr:nvSpPr>
            <xdr:cNvPr id="1036" name="Option Button 292" hidden="1">
              <a:extLst>
                <a:ext uri="{63B3BB69-23CF-44E3-9099-C40C66FF867C}">
                  <a14:compatExt spid="_x0000_s1316"/>
                </a:ext>
                <a:ext uri="{FF2B5EF4-FFF2-40B4-BE49-F238E27FC236}">
                  <a16:creationId xmlns:a16="http://schemas.microsoft.com/office/drawing/2014/main" id="{90C108DF-A0F0-954B-94E5-5081CFC3AC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85</xdr:row>
          <xdr:rowOff>184150</xdr:rowOff>
        </xdr:from>
        <xdr:to>
          <xdr:col>25</xdr:col>
          <xdr:colOff>19050</xdr:colOff>
          <xdr:row>87</xdr:row>
          <xdr:rowOff>6350</xdr:rowOff>
        </xdr:to>
        <xdr:sp macro="" textlink="">
          <xdr:nvSpPr>
            <xdr:cNvPr id="1037" name="Group Box 293" hidden="1">
              <a:extLst>
                <a:ext uri="{63B3BB69-23CF-44E3-9099-C40C66FF867C}">
                  <a14:compatExt spid="_x0000_s1317"/>
                </a:ext>
                <a:ext uri="{FF2B5EF4-FFF2-40B4-BE49-F238E27FC236}">
                  <a16:creationId xmlns:a16="http://schemas.microsoft.com/office/drawing/2014/main" id="{1220629F-53D8-990F-062C-41DC1C57362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87</xdr:row>
          <xdr:rowOff>19050</xdr:rowOff>
        </xdr:from>
        <xdr:to>
          <xdr:col>22</xdr:col>
          <xdr:colOff>57150</xdr:colOff>
          <xdr:row>87</xdr:row>
          <xdr:rowOff>209550</xdr:rowOff>
        </xdr:to>
        <xdr:sp macro="" textlink="">
          <xdr:nvSpPr>
            <xdr:cNvPr id="1038" name="Option Button 294" hidden="1">
              <a:extLst>
                <a:ext uri="{63B3BB69-23CF-44E3-9099-C40C66FF867C}">
                  <a14:compatExt spid="_x0000_s1318"/>
                </a:ext>
                <a:ext uri="{FF2B5EF4-FFF2-40B4-BE49-F238E27FC236}">
                  <a16:creationId xmlns:a16="http://schemas.microsoft.com/office/drawing/2014/main" id="{0F49E5E5-BB23-15DE-C5E6-5F40A8B39C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24</xdr:col>
          <xdr:colOff>50800</xdr:colOff>
          <xdr:row>88</xdr:row>
          <xdr:rowOff>0</xdr:rowOff>
        </xdr:to>
        <xdr:sp macro="" textlink="">
          <xdr:nvSpPr>
            <xdr:cNvPr id="1039" name="Option Button 295" hidden="1">
              <a:extLst>
                <a:ext uri="{63B3BB69-23CF-44E3-9099-C40C66FF867C}">
                  <a14:compatExt spid="_x0000_s1319"/>
                </a:ext>
                <a:ext uri="{FF2B5EF4-FFF2-40B4-BE49-F238E27FC236}">
                  <a16:creationId xmlns:a16="http://schemas.microsoft.com/office/drawing/2014/main" id="{5D7B70DA-0F39-4C83-5B7F-07A8C9216E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86</xdr:row>
          <xdr:rowOff>184150</xdr:rowOff>
        </xdr:from>
        <xdr:to>
          <xdr:col>25</xdr:col>
          <xdr:colOff>25400</xdr:colOff>
          <xdr:row>88</xdr:row>
          <xdr:rowOff>31750</xdr:rowOff>
        </xdr:to>
        <xdr:sp macro="" textlink="">
          <xdr:nvSpPr>
            <xdr:cNvPr id="1040" name="Group Box 296" hidden="1">
              <a:extLst>
                <a:ext uri="{63B3BB69-23CF-44E3-9099-C40C66FF867C}">
                  <a14:compatExt spid="_x0000_s1320"/>
                </a:ext>
                <a:ext uri="{FF2B5EF4-FFF2-40B4-BE49-F238E27FC236}">
                  <a16:creationId xmlns:a16="http://schemas.microsoft.com/office/drawing/2014/main" id="{9D435F6F-744B-17B1-EBEE-52E10AF0FA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47</xdr:col>
      <xdr:colOff>771526</xdr:colOff>
      <xdr:row>0</xdr:row>
      <xdr:rowOff>66675</xdr:rowOff>
    </xdr:from>
    <xdr:to>
      <xdr:col>51</xdr:col>
      <xdr:colOff>85724</xdr:colOff>
      <xdr:row>0</xdr:row>
      <xdr:rowOff>457200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68401" y="523875"/>
          <a:ext cx="733423"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kumimoji="1" lang="ja-JP" altLang="en-US" sz="800"/>
            <a:t>重複回答に注意</a:t>
          </a:r>
          <a:endParaRPr kumimoji="1" lang="en-US" altLang="ja-JP" sz="800"/>
        </a:p>
        <a:p>
          <a:pPr>
            <a:lnSpc>
              <a:spcPts val="900"/>
            </a:lnSpc>
          </a:pPr>
          <a:endParaRPr kumimoji="1" lang="ja-JP" altLang="en-US" sz="900"/>
        </a:p>
      </xdr:txBody>
    </xdr:sp>
    <xdr:clientData/>
  </xdr:twoCellAnchor>
  <xdr:twoCellAnchor>
    <xdr:from>
      <xdr:col>138</xdr:col>
      <xdr:colOff>36195</xdr:colOff>
      <xdr:row>0</xdr:row>
      <xdr:rowOff>133350</xdr:rowOff>
    </xdr:from>
    <xdr:to>
      <xdr:col>143</xdr:col>
      <xdr:colOff>276225</xdr:colOff>
      <xdr:row>0</xdr:row>
      <xdr:rowOff>647700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793795" y="133350"/>
          <a:ext cx="1764030"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量の記入がない場合、「</a:t>
          </a:r>
          <a:r>
            <a:rPr kumimoji="1" lang="en-US" altLang="ja-JP" sz="800"/>
            <a:t>1</a:t>
          </a:r>
          <a:r>
            <a:rPr kumimoji="1" lang="ja-JP" altLang="en-US" sz="800"/>
            <a:t>食か</a:t>
          </a:r>
          <a:r>
            <a:rPr kumimoji="1" lang="en-US" altLang="ja-JP" sz="800"/>
            <a:t>1</a:t>
          </a:r>
          <a:r>
            <a:rPr kumimoji="1" lang="ja-JP" altLang="en-US" sz="800"/>
            <a:t>日」の欄には</a:t>
          </a:r>
          <a:r>
            <a:rPr kumimoji="1" lang="en-US" altLang="ja-JP" sz="800"/>
            <a:t>99</a:t>
          </a:r>
          <a:r>
            <a:rPr kumimoji="1" lang="ja-JP" altLang="en-US" sz="800"/>
            <a:t>を入力のこと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omments" Target="../comments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X100"/>
  <sheetViews>
    <sheetView showGridLines="0" tabSelected="1" view="pageBreakPreview" zoomScale="106" zoomScaleNormal="106" zoomScaleSheetLayoutView="106" workbookViewId="0">
      <pane ySplit="1" topLeftCell="A2" activePane="bottomLeft" state="frozen"/>
      <selection pane="bottomLeft" activeCell="B4" sqref="B4:E4"/>
    </sheetView>
  </sheetViews>
  <sheetFormatPr defaultRowHeight="13"/>
  <cols>
    <col min="1" max="1" width="1.08984375" customWidth="1"/>
    <col min="2" max="13" width="3.08984375" customWidth="1"/>
    <col min="14" max="14" width="3.6328125" customWidth="1"/>
    <col min="15" max="15" width="2.453125" customWidth="1"/>
    <col min="16" max="23" width="3.08984375" customWidth="1"/>
    <col min="24" max="24" width="2.81640625" customWidth="1"/>
    <col min="25" max="25" width="4.08984375" customWidth="1"/>
    <col min="26" max="26" width="2.453125" customWidth="1"/>
    <col min="27" max="27" width="3.6328125" customWidth="1"/>
    <col min="28" max="28" width="3.08984375" customWidth="1"/>
    <col min="29" max="29" width="3.6328125" customWidth="1"/>
    <col min="30" max="30" width="5" customWidth="1"/>
    <col min="31" max="31" width="2.08984375" customWidth="1"/>
    <col min="32" max="32" width="30.90625" customWidth="1"/>
    <col min="33" max="33" width="3.36328125" customWidth="1"/>
    <col min="34" max="34" width="3.36328125" style="141" hidden="1" customWidth="1"/>
    <col min="35" max="39" width="3.36328125" style="142" hidden="1" customWidth="1"/>
    <col min="40" max="48" width="3.36328125" style="143" hidden="1" customWidth="1"/>
    <col min="49" max="49" width="3.36328125" style="144" hidden="1" customWidth="1"/>
    <col min="50" max="50" width="3.36328125" hidden="1" customWidth="1"/>
    <col min="51" max="61" width="3.36328125" customWidth="1"/>
  </cols>
  <sheetData>
    <row r="1" spans="2:49" ht="102.65" customHeight="1"/>
    <row r="2" spans="2:49" ht="17.25" customHeight="1">
      <c r="B2" s="345" t="s">
        <v>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row>
    <row r="3" spans="2:49">
      <c r="B3" s="2"/>
      <c r="C3" s="2"/>
      <c r="D3" s="2"/>
      <c r="E3" s="2"/>
    </row>
    <row r="4" spans="2:49" ht="25.5" customHeight="1">
      <c r="B4" s="276" t="s">
        <v>446</v>
      </c>
      <c r="C4" s="276"/>
      <c r="D4" s="276"/>
      <c r="E4" s="276"/>
      <c r="F4" s="277"/>
      <c r="G4" s="277"/>
      <c r="H4" s="277"/>
      <c r="I4" s="73" t="s">
        <v>45</v>
      </c>
      <c r="L4" s="3"/>
      <c r="M4" s="3"/>
      <c r="N4" s="3"/>
      <c r="O4" s="3"/>
      <c r="P4" s="3"/>
      <c r="Q4" s="3"/>
      <c r="R4" s="285" t="s">
        <v>1</v>
      </c>
      <c r="S4" s="285"/>
      <c r="T4" s="285"/>
      <c r="U4" s="278"/>
      <c r="V4" s="278"/>
      <c r="W4" s="278"/>
      <c r="X4" s="278"/>
      <c r="Y4" s="278"/>
      <c r="Z4" s="278"/>
      <c r="AA4" s="278"/>
      <c r="AB4" s="278"/>
      <c r="AC4" s="278"/>
      <c r="AD4" s="278"/>
      <c r="AE4" s="278"/>
    </row>
    <row r="5" spans="2:49" ht="17">
      <c r="B5" s="1"/>
      <c r="C5" s="1"/>
      <c r="D5" s="1"/>
      <c r="E5" s="1"/>
      <c r="L5" s="3"/>
      <c r="M5" s="3"/>
      <c r="N5" s="3"/>
      <c r="O5" s="3"/>
      <c r="P5" s="3"/>
      <c r="Q5" s="3"/>
      <c r="R5" s="285" t="s">
        <v>2</v>
      </c>
      <c r="S5" s="285"/>
      <c r="T5" s="285"/>
      <c r="U5" s="278"/>
      <c r="V5" s="278"/>
      <c r="W5" s="278"/>
      <c r="X5" s="278"/>
      <c r="Y5" s="278"/>
      <c r="Z5" s="278"/>
      <c r="AA5" s="278"/>
      <c r="AB5" s="278"/>
      <c r="AC5" s="278"/>
      <c r="AD5" s="278"/>
      <c r="AE5" s="278"/>
    </row>
    <row r="6" spans="2:49" ht="17">
      <c r="B6" s="1"/>
      <c r="C6" s="2"/>
      <c r="D6" s="2"/>
      <c r="E6" s="2"/>
      <c r="F6" s="2"/>
      <c r="K6" s="13"/>
      <c r="L6" s="3"/>
      <c r="M6" s="3"/>
      <c r="N6" s="3"/>
      <c r="O6" s="3"/>
      <c r="P6" s="3"/>
      <c r="Q6" s="3"/>
      <c r="R6" s="285" t="s">
        <v>3</v>
      </c>
      <c r="S6" s="285"/>
      <c r="T6" s="285"/>
      <c r="U6" s="279"/>
      <c r="V6" s="278"/>
      <c r="W6" s="278"/>
      <c r="X6" s="278"/>
      <c r="Y6" s="278"/>
      <c r="Z6" s="278"/>
      <c r="AA6" s="278"/>
      <c r="AB6" s="278"/>
      <c r="AC6" s="278"/>
      <c r="AD6" s="278"/>
      <c r="AE6" s="278"/>
    </row>
    <row r="7" spans="2:49" ht="17">
      <c r="B7" s="1"/>
      <c r="C7" s="1"/>
      <c r="D7" s="1"/>
      <c r="E7" s="1"/>
      <c r="L7" s="3"/>
      <c r="M7" s="3"/>
      <c r="N7" s="3"/>
      <c r="O7" s="3"/>
      <c r="P7" s="3"/>
      <c r="Q7" s="3"/>
      <c r="R7" s="285" t="s">
        <v>4</v>
      </c>
      <c r="S7" s="285"/>
      <c r="T7" s="285"/>
      <c r="U7" s="280"/>
      <c r="V7" s="281"/>
      <c r="W7" s="281"/>
      <c r="X7" s="281"/>
      <c r="Y7" s="281"/>
      <c r="Z7" s="281"/>
      <c r="AA7" s="281"/>
      <c r="AB7" s="281"/>
      <c r="AC7" s="281"/>
      <c r="AD7" s="281"/>
      <c r="AE7" s="281"/>
      <c r="AH7" s="141" t="s">
        <v>361</v>
      </c>
      <c r="AP7" s="141" t="s">
        <v>364</v>
      </c>
      <c r="AW7" s="144" t="s">
        <v>365</v>
      </c>
    </row>
    <row r="8" spans="2:49">
      <c r="B8" s="24" t="s">
        <v>44</v>
      </c>
      <c r="C8" s="360"/>
      <c r="D8" s="360"/>
      <c r="E8" s="360"/>
      <c r="F8" t="s">
        <v>42</v>
      </c>
      <c r="G8" s="359"/>
      <c r="H8" s="359"/>
      <c r="I8" s="375" t="s">
        <v>43</v>
      </c>
      <c r="J8" s="375"/>
      <c r="L8" s="3"/>
      <c r="M8" s="3"/>
      <c r="N8" s="3"/>
      <c r="O8" s="3"/>
      <c r="P8" s="3"/>
      <c r="Q8" s="3"/>
      <c r="R8" s="2"/>
      <c r="S8" s="2"/>
      <c r="T8" s="2"/>
      <c r="U8" s="2"/>
      <c r="V8" s="2"/>
      <c r="W8" s="2"/>
      <c r="X8" s="2"/>
      <c r="Y8" s="2"/>
      <c r="Z8" s="2"/>
      <c r="AA8" s="2"/>
      <c r="AB8" s="2"/>
      <c r="AC8" s="2"/>
      <c r="AD8" s="2"/>
      <c r="AE8" s="2"/>
      <c r="AH8" s="145" t="s">
        <v>362</v>
      </c>
      <c r="AI8" s="140">
        <v>0</v>
      </c>
      <c r="AW8" s="147" t="str">
        <f>IF(AI8=3,2,IF(AI8=0,"",IF(AI8=4,3,IF(AI8=5,4,AI8))))</f>
        <v/>
      </c>
    </row>
    <row r="9" spans="2:49" ht="6" customHeight="1">
      <c r="B9" s="2"/>
      <c r="C9" s="2"/>
      <c r="D9" s="2"/>
      <c r="E9" s="2"/>
      <c r="L9" s="4"/>
      <c r="M9" s="4"/>
      <c r="N9" s="4"/>
      <c r="O9" s="4"/>
      <c r="P9" s="4"/>
      <c r="Q9" s="4"/>
      <c r="R9" s="4"/>
      <c r="S9" s="4"/>
      <c r="T9" s="4"/>
      <c r="U9" s="4"/>
      <c r="V9" s="4"/>
      <c r="W9" s="4"/>
      <c r="X9" s="4"/>
      <c r="Y9" s="4"/>
      <c r="Z9" s="4"/>
      <c r="AA9" s="4"/>
      <c r="AB9" s="4"/>
      <c r="AC9" s="4"/>
      <c r="AD9" s="4"/>
      <c r="AE9" s="4"/>
      <c r="AH9" s="145"/>
    </row>
    <row r="10" spans="2:49" ht="21" customHeight="1">
      <c r="B10" s="352" t="s">
        <v>164</v>
      </c>
      <c r="C10" s="353"/>
      <c r="D10" s="353"/>
      <c r="E10" s="353"/>
      <c r="F10" s="353"/>
      <c r="G10" s="358"/>
      <c r="H10" s="361" t="s">
        <v>432</v>
      </c>
      <c r="I10" s="362"/>
      <c r="J10" s="362"/>
      <c r="K10" s="362"/>
      <c r="L10" s="362"/>
      <c r="M10" s="362"/>
      <c r="N10" s="362"/>
      <c r="O10" s="362"/>
      <c r="P10" s="362"/>
      <c r="Q10" s="362"/>
      <c r="R10" s="362"/>
      <c r="S10" s="362"/>
      <c r="T10" s="362"/>
      <c r="U10" s="362"/>
      <c r="V10" s="363"/>
      <c r="W10" s="282" t="s">
        <v>37</v>
      </c>
      <c r="X10" s="283"/>
      <c r="Y10" s="283"/>
      <c r="Z10" s="283"/>
      <c r="AA10" s="283"/>
      <c r="AB10" s="283"/>
      <c r="AC10" s="283"/>
      <c r="AD10" s="283"/>
      <c r="AE10" s="284"/>
      <c r="AH10" s="145" t="s">
        <v>363</v>
      </c>
      <c r="AI10" s="140">
        <v>0</v>
      </c>
      <c r="AW10" s="147" t="str">
        <f>IF(AI10=0,"",AI10)</f>
        <v/>
      </c>
    </row>
    <row r="11" spans="2:49" ht="18" customHeight="1">
      <c r="B11" s="70"/>
      <c r="C11" s="371" t="s">
        <v>175</v>
      </c>
      <c r="D11" s="371"/>
      <c r="E11" s="371"/>
      <c r="F11" s="371"/>
      <c r="G11" s="372"/>
      <c r="H11" s="356" t="s">
        <v>46</v>
      </c>
      <c r="I11" s="356"/>
      <c r="J11" s="357"/>
      <c r="K11" s="365"/>
      <c r="L11" s="366"/>
      <c r="M11" s="366"/>
      <c r="N11" s="366"/>
      <c r="O11" s="21" t="s">
        <v>48</v>
      </c>
      <c r="P11" s="31"/>
      <c r="Q11" s="286" t="s">
        <v>147</v>
      </c>
      <c r="R11" s="286"/>
      <c r="S11" s="32"/>
      <c r="T11" s="373" t="s">
        <v>148</v>
      </c>
      <c r="U11" s="373"/>
      <c r="V11" s="374"/>
      <c r="W11" s="302" t="s">
        <v>49</v>
      </c>
      <c r="X11" s="252"/>
      <c r="Y11" s="252"/>
      <c r="Z11" s="252"/>
      <c r="AA11" s="258"/>
      <c r="AB11" s="258"/>
      <c r="AC11" s="258"/>
      <c r="AD11" s="367" t="s">
        <v>50</v>
      </c>
      <c r="AE11" s="368"/>
    </row>
    <row r="12" spans="2:49" ht="18" customHeight="1">
      <c r="B12" s="71"/>
      <c r="C12" s="236" t="s">
        <v>176</v>
      </c>
      <c r="D12" s="236"/>
      <c r="E12" s="236"/>
      <c r="F12" s="236"/>
      <c r="G12" s="239"/>
      <c r="H12" s="356" t="s">
        <v>47</v>
      </c>
      <c r="I12" s="356"/>
      <c r="J12" s="356"/>
      <c r="K12" s="356"/>
      <c r="L12" s="356"/>
      <c r="M12" s="356"/>
      <c r="N12" s="356"/>
      <c r="O12" s="356"/>
      <c r="P12" s="356"/>
      <c r="Q12" s="356"/>
      <c r="R12" s="356"/>
      <c r="S12" s="356"/>
      <c r="T12" s="356"/>
      <c r="U12" s="356"/>
      <c r="V12" s="364"/>
      <c r="W12" s="301"/>
      <c r="X12" s="254"/>
      <c r="Y12" s="254"/>
      <c r="Z12" s="254"/>
      <c r="AA12" s="410"/>
      <c r="AB12" s="410"/>
      <c r="AC12" s="410"/>
      <c r="AD12" s="369"/>
      <c r="AE12" s="370"/>
    </row>
    <row r="13" spans="2:49" ht="18" customHeight="1">
      <c r="B13" s="71"/>
      <c r="C13" s="236" t="s">
        <v>177</v>
      </c>
      <c r="D13" s="236"/>
      <c r="E13" s="236"/>
      <c r="F13" s="236"/>
      <c r="G13" s="239"/>
      <c r="H13" s="252" t="s">
        <v>5</v>
      </c>
      <c r="I13" s="252"/>
      <c r="J13" s="253"/>
      <c r="K13" s="346" t="s">
        <v>28</v>
      </c>
      <c r="L13" s="347"/>
      <c r="M13" s="347"/>
      <c r="N13" s="347"/>
      <c r="O13" s="348"/>
      <c r="P13" s="349"/>
      <c r="Q13" s="350"/>
      <c r="R13" s="350"/>
      <c r="S13" s="350"/>
      <c r="T13" s="350"/>
      <c r="U13" s="350"/>
      <c r="V13" s="351"/>
      <c r="W13" s="260" t="s">
        <v>52</v>
      </c>
      <c r="X13" s="261"/>
      <c r="Y13" s="261"/>
      <c r="Z13" s="261"/>
      <c r="AA13" s="261"/>
      <c r="AB13" s="258"/>
      <c r="AC13" s="258"/>
      <c r="AD13" s="258"/>
      <c r="AE13" s="256" t="s">
        <v>51</v>
      </c>
    </row>
    <row r="14" spans="2:49" ht="18" customHeight="1">
      <c r="B14" s="71"/>
      <c r="C14" s="236" t="s">
        <v>178</v>
      </c>
      <c r="D14" s="236"/>
      <c r="E14" s="236"/>
      <c r="F14" s="236"/>
      <c r="G14" s="239"/>
      <c r="H14" s="254"/>
      <c r="I14" s="254"/>
      <c r="J14" s="255"/>
      <c r="K14" s="346" t="s">
        <v>26</v>
      </c>
      <c r="L14" s="347"/>
      <c r="M14" s="347"/>
      <c r="N14" s="347"/>
      <c r="O14" s="348"/>
      <c r="P14" s="349"/>
      <c r="Q14" s="350"/>
      <c r="R14" s="350"/>
      <c r="S14" s="350"/>
      <c r="T14" s="350"/>
      <c r="U14" s="350"/>
      <c r="V14" s="351"/>
      <c r="W14" s="262"/>
      <c r="X14" s="263"/>
      <c r="Y14" s="263"/>
      <c r="Z14" s="263"/>
      <c r="AA14" s="263"/>
      <c r="AB14" s="259"/>
      <c r="AC14" s="259"/>
      <c r="AD14" s="259"/>
      <c r="AE14" s="257"/>
    </row>
    <row r="15" spans="2:49" ht="20" customHeight="1">
      <c r="B15" s="249" t="s">
        <v>56</v>
      </c>
      <c r="C15" s="250"/>
      <c r="D15" s="250"/>
      <c r="E15" s="250"/>
      <c r="F15" s="250"/>
      <c r="G15" s="251"/>
      <c r="H15" s="252" t="s">
        <v>6</v>
      </c>
      <c r="I15" s="252"/>
      <c r="J15" s="253"/>
      <c r="K15" s="346" t="s">
        <v>29</v>
      </c>
      <c r="L15" s="347"/>
      <c r="M15" s="347"/>
      <c r="N15" s="347"/>
      <c r="O15" s="348"/>
      <c r="P15" s="349"/>
      <c r="Q15" s="350"/>
      <c r="R15" s="350"/>
      <c r="S15" s="350"/>
      <c r="T15" s="350"/>
      <c r="U15" s="350"/>
      <c r="V15" s="351"/>
      <c r="W15" s="270" t="s">
        <v>53</v>
      </c>
      <c r="X15" s="271"/>
      <c r="Y15" s="299" t="s">
        <v>54</v>
      </c>
      <c r="Z15" s="299"/>
      <c r="AA15" s="299"/>
      <c r="AB15" s="299"/>
      <c r="AC15" s="272"/>
      <c r="AD15" s="272"/>
      <c r="AE15" s="16" t="s">
        <v>51</v>
      </c>
    </row>
    <row r="16" spans="2:49" ht="18" customHeight="1">
      <c r="B16" s="71"/>
      <c r="C16" s="236" t="s">
        <v>179</v>
      </c>
      <c r="D16" s="236"/>
      <c r="E16" s="236"/>
      <c r="F16" s="236"/>
      <c r="G16" s="239"/>
      <c r="H16" s="254"/>
      <c r="I16" s="254"/>
      <c r="J16" s="255"/>
      <c r="K16" s="346" t="s">
        <v>27</v>
      </c>
      <c r="L16" s="347"/>
      <c r="M16" s="347"/>
      <c r="N16" s="347"/>
      <c r="O16" s="348"/>
      <c r="P16" s="349"/>
      <c r="Q16" s="350"/>
      <c r="R16" s="350"/>
      <c r="S16" s="350"/>
      <c r="T16" s="350"/>
      <c r="U16" s="350"/>
      <c r="V16" s="351"/>
      <c r="W16" s="300"/>
      <c r="X16" s="219"/>
      <c r="Y16" s="225" t="s">
        <v>55</v>
      </c>
      <c r="Z16" s="225"/>
      <c r="AA16" s="225"/>
      <c r="AB16" s="225"/>
      <c r="AC16" s="273"/>
      <c r="AD16" s="273"/>
      <c r="AE16" s="16" t="s">
        <v>51</v>
      </c>
      <c r="AH16" s="141" t="s">
        <v>361</v>
      </c>
      <c r="AP16" s="141" t="s">
        <v>364</v>
      </c>
      <c r="AW16" s="144" t="s">
        <v>365</v>
      </c>
    </row>
    <row r="17" spans="2:49" ht="18" customHeight="1">
      <c r="B17" s="243" t="s">
        <v>431</v>
      </c>
      <c r="C17" s="244"/>
      <c r="D17" s="244"/>
      <c r="E17" s="244"/>
      <c r="F17" s="244"/>
      <c r="G17" s="245"/>
      <c r="H17" s="252" t="s">
        <v>7</v>
      </c>
      <c r="I17" s="252"/>
      <c r="J17" s="252"/>
      <c r="K17" s="252"/>
      <c r="L17" s="252"/>
      <c r="M17" s="252"/>
      <c r="N17" s="252"/>
      <c r="O17" s="253"/>
      <c r="P17" s="264">
        <f>SUM(P13:V16)</f>
        <v>0</v>
      </c>
      <c r="Q17" s="265"/>
      <c r="R17" s="265"/>
      <c r="S17" s="265"/>
      <c r="T17" s="265"/>
      <c r="U17" s="265"/>
      <c r="V17" s="266"/>
      <c r="W17" s="300"/>
      <c r="X17" s="219"/>
      <c r="Y17" s="47" t="s">
        <v>86</v>
      </c>
      <c r="Z17" s="419"/>
      <c r="AA17" s="419"/>
      <c r="AB17" s="131" t="s">
        <v>206</v>
      </c>
      <c r="AC17" s="273"/>
      <c r="AD17" s="273"/>
      <c r="AE17" s="16" t="s">
        <v>51</v>
      </c>
      <c r="AH17" s="141" t="s">
        <v>366</v>
      </c>
      <c r="AI17" s="140" t="b">
        <v>0</v>
      </c>
      <c r="AP17" s="146" t="str">
        <f>IF(AI17,1,"")</f>
        <v/>
      </c>
      <c r="AW17" s="147">
        <f>IF(AP17=1,1,99)</f>
        <v>99</v>
      </c>
    </row>
    <row r="18" spans="2:49" ht="18" customHeight="1">
      <c r="B18" s="246"/>
      <c r="C18" s="247"/>
      <c r="D18" s="247"/>
      <c r="E18" s="247"/>
      <c r="F18" s="247"/>
      <c r="G18" s="248"/>
      <c r="H18" s="254"/>
      <c r="I18" s="254"/>
      <c r="J18" s="254"/>
      <c r="K18" s="254"/>
      <c r="L18" s="254"/>
      <c r="M18" s="254"/>
      <c r="N18" s="254"/>
      <c r="O18" s="255"/>
      <c r="P18" s="267"/>
      <c r="Q18" s="268"/>
      <c r="R18" s="268"/>
      <c r="S18" s="268"/>
      <c r="T18" s="268"/>
      <c r="U18" s="268"/>
      <c r="V18" s="269"/>
      <c r="W18" s="301"/>
      <c r="X18" s="254"/>
      <c r="Y18" s="138" t="s">
        <v>86</v>
      </c>
      <c r="Z18" s="420"/>
      <c r="AA18" s="420"/>
      <c r="AB18" s="132" t="s">
        <v>206</v>
      </c>
      <c r="AC18" s="411"/>
      <c r="AD18" s="411"/>
      <c r="AE18" s="17" t="s">
        <v>51</v>
      </c>
      <c r="AH18" s="141" t="s">
        <v>367</v>
      </c>
      <c r="AI18" s="140" t="b">
        <v>0</v>
      </c>
      <c r="AP18" s="146" t="str">
        <f>IF(AI18,1,"")</f>
        <v/>
      </c>
      <c r="AW18" s="147">
        <f>IF(AP18=1,1,99)</f>
        <v>99</v>
      </c>
    </row>
    <row r="19" spans="2:49" ht="6" customHeight="1">
      <c r="B19" s="5"/>
      <c r="C19" s="6"/>
      <c r="D19" s="6"/>
      <c r="E19" s="6"/>
      <c r="F19" s="6"/>
      <c r="G19" s="6"/>
      <c r="H19" s="7"/>
      <c r="I19" s="7"/>
      <c r="J19" s="7"/>
      <c r="K19" s="7"/>
      <c r="L19" s="7"/>
      <c r="M19" s="7"/>
      <c r="N19" s="14"/>
      <c r="O19" s="14"/>
      <c r="P19" s="14"/>
      <c r="Q19" s="14"/>
      <c r="R19" s="14"/>
      <c r="S19" s="15"/>
      <c r="T19" s="15"/>
      <c r="U19" s="15"/>
      <c r="V19" s="15"/>
      <c r="W19" s="15"/>
      <c r="X19" s="15"/>
      <c r="Y19" s="15"/>
      <c r="Z19" s="15"/>
      <c r="AA19" s="15"/>
      <c r="AB19" s="15"/>
      <c r="AC19" s="15"/>
      <c r="AD19" s="15"/>
      <c r="AE19" s="19"/>
      <c r="AP19" s="142"/>
      <c r="AW19" s="148"/>
    </row>
    <row r="20" spans="2:49" s="8" customFormat="1" ht="21" customHeight="1">
      <c r="B20" s="352" t="s">
        <v>154</v>
      </c>
      <c r="C20" s="353"/>
      <c r="D20" s="353"/>
      <c r="E20" s="353"/>
      <c r="F20" s="354"/>
      <c r="G20" s="354"/>
      <c r="H20" s="354"/>
      <c r="I20" s="354"/>
      <c r="J20" s="355"/>
      <c r="K20" s="355"/>
      <c r="L20" s="355"/>
      <c r="M20" s="355"/>
      <c r="N20" s="240" t="s">
        <v>155</v>
      </c>
      <c r="O20" s="241"/>
      <c r="P20" s="241"/>
      <c r="Q20" s="241"/>
      <c r="R20" s="241"/>
      <c r="S20" s="241"/>
      <c r="T20" s="241"/>
      <c r="U20" s="241"/>
      <c r="V20" s="241"/>
      <c r="W20" s="241"/>
      <c r="X20" s="241"/>
      <c r="Y20" s="241"/>
      <c r="Z20" s="241"/>
      <c r="AA20" s="241"/>
      <c r="AB20" s="241"/>
      <c r="AC20" s="241"/>
      <c r="AD20" s="241"/>
      <c r="AE20" s="242"/>
      <c r="AH20" s="149" t="s">
        <v>368</v>
      </c>
      <c r="AI20" s="150" t="b">
        <v>0</v>
      </c>
      <c r="AJ20" s="151"/>
      <c r="AK20" s="151"/>
      <c r="AL20" s="151"/>
      <c r="AM20" s="151"/>
      <c r="AN20" s="151"/>
      <c r="AO20" s="151"/>
      <c r="AP20" s="146" t="str">
        <f>IF(AI20,1,"")</f>
        <v/>
      </c>
      <c r="AQ20" s="151"/>
      <c r="AR20" s="151"/>
      <c r="AS20" s="151"/>
      <c r="AT20" s="151"/>
      <c r="AU20" s="151"/>
      <c r="AV20" s="151"/>
      <c r="AW20" s="147">
        <f>IF(AP20=1,1,99)</f>
        <v>99</v>
      </c>
    </row>
    <row r="21" spans="2:49" ht="12" customHeight="1">
      <c r="B21" s="215"/>
      <c r="C21" s="216"/>
      <c r="D21" s="216"/>
      <c r="E21" s="217"/>
      <c r="F21" s="417" t="s">
        <v>41</v>
      </c>
      <c r="G21" s="417"/>
      <c r="H21" s="417"/>
      <c r="I21" s="417"/>
      <c r="J21" s="215" t="s">
        <v>156</v>
      </c>
      <c r="K21" s="216"/>
      <c r="L21" s="216"/>
      <c r="M21" s="216"/>
      <c r="N21" s="421" t="s">
        <v>57</v>
      </c>
      <c r="O21" s="422"/>
      <c r="P21" s="422"/>
      <c r="Q21" s="422"/>
      <c r="R21" s="422"/>
      <c r="S21" s="422"/>
      <c r="T21" s="422"/>
      <c r="U21" s="422"/>
      <c r="V21" s="422"/>
      <c r="W21" s="422"/>
      <c r="X21" s="422"/>
      <c r="Y21" s="422"/>
      <c r="Z21" s="422"/>
      <c r="AA21" s="422"/>
      <c r="AB21" s="422"/>
      <c r="AC21" s="422"/>
      <c r="AD21" s="422"/>
      <c r="AE21" s="423"/>
      <c r="AH21" s="141" t="s">
        <v>369</v>
      </c>
      <c r="AI21" s="140" t="b">
        <v>0</v>
      </c>
      <c r="AP21" s="146" t="str">
        <f t="shared" ref="AP21:AP26" si="0">IF(AI21,1,"")</f>
        <v/>
      </c>
      <c r="AW21" s="147">
        <f t="shared" ref="AW21:AW26" si="1">IF(AP21=1,1,99)</f>
        <v>99</v>
      </c>
    </row>
    <row r="22" spans="2:49" ht="12" customHeight="1">
      <c r="B22" s="218"/>
      <c r="C22" s="219"/>
      <c r="D22" s="219"/>
      <c r="E22" s="220"/>
      <c r="F22" s="418"/>
      <c r="G22" s="418"/>
      <c r="H22" s="418"/>
      <c r="I22" s="418"/>
      <c r="J22" s="221"/>
      <c r="K22" s="222"/>
      <c r="L22" s="222"/>
      <c r="M22" s="222"/>
      <c r="N22" s="424"/>
      <c r="O22" s="225"/>
      <c r="P22" s="225"/>
      <c r="Q22" s="225"/>
      <c r="R22" s="225"/>
      <c r="S22" s="225"/>
      <c r="T22" s="225"/>
      <c r="U22" s="225"/>
      <c r="V22" s="225"/>
      <c r="W22" s="225"/>
      <c r="X22" s="225"/>
      <c r="Y22" s="225"/>
      <c r="Z22" s="225"/>
      <c r="AA22" s="225"/>
      <c r="AB22" s="225"/>
      <c r="AC22" s="225"/>
      <c r="AD22" s="225"/>
      <c r="AE22" s="425"/>
      <c r="AH22" s="141" t="s">
        <v>370</v>
      </c>
      <c r="AI22" s="140" t="b">
        <v>0</v>
      </c>
      <c r="AP22" s="146" t="str">
        <f t="shared" si="0"/>
        <v/>
      </c>
      <c r="AW22" s="147">
        <f t="shared" si="1"/>
        <v>99</v>
      </c>
    </row>
    <row r="23" spans="2:49" ht="12" customHeight="1">
      <c r="B23" s="218"/>
      <c r="C23" s="219"/>
      <c r="D23" s="219"/>
      <c r="E23" s="220"/>
      <c r="F23" s="252" t="s">
        <v>157</v>
      </c>
      <c r="G23" s="253"/>
      <c r="H23" s="302" t="s">
        <v>8</v>
      </c>
      <c r="I23" s="253"/>
      <c r="J23" s="300" t="s">
        <v>157</v>
      </c>
      <c r="K23" s="219"/>
      <c r="L23" s="412" t="s">
        <v>158</v>
      </c>
      <c r="M23" s="412"/>
      <c r="N23" s="35"/>
      <c r="O23" s="226" t="s">
        <v>139</v>
      </c>
      <c r="P23" s="226"/>
      <c r="Q23" s="35"/>
      <c r="R23" s="236" t="s">
        <v>141</v>
      </c>
      <c r="S23" s="236"/>
      <c r="T23" s="35"/>
      <c r="U23" s="236" t="s">
        <v>143</v>
      </c>
      <c r="V23" s="236"/>
      <c r="W23" s="236"/>
      <c r="X23" s="236"/>
      <c r="Y23" s="236"/>
      <c r="Z23" s="426"/>
      <c r="AA23" s="426"/>
      <c r="AB23" s="426"/>
      <c r="AC23" s="426"/>
      <c r="AD23" s="426"/>
      <c r="AE23" s="427"/>
      <c r="AH23" s="141" t="s">
        <v>371</v>
      </c>
      <c r="AI23" s="140" t="b">
        <v>0</v>
      </c>
      <c r="AP23" s="146" t="str">
        <f t="shared" si="0"/>
        <v/>
      </c>
      <c r="AW23" s="147">
        <f t="shared" si="1"/>
        <v>99</v>
      </c>
    </row>
    <row r="24" spans="2:49" ht="12" customHeight="1">
      <c r="B24" s="221"/>
      <c r="C24" s="222"/>
      <c r="D24" s="222"/>
      <c r="E24" s="223"/>
      <c r="F24" s="254"/>
      <c r="G24" s="255"/>
      <c r="H24" s="301"/>
      <c r="I24" s="255"/>
      <c r="J24" s="301"/>
      <c r="K24" s="254"/>
      <c r="L24" s="412"/>
      <c r="M24" s="412"/>
      <c r="N24" s="35"/>
      <c r="O24" s="226" t="s">
        <v>140</v>
      </c>
      <c r="P24" s="226"/>
      <c r="Q24" s="35"/>
      <c r="R24" s="236" t="s">
        <v>142</v>
      </c>
      <c r="S24" s="236"/>
      <c r="T24" s="35"/>
      <c r="U24" s="236" t="s">
        <v>144</v>
      </c>
      <c r="V24" s="236"/>
      <c r="W24" s="35"/>
      <c r="X24" s="236" t="s">
        <v>145</v>
      </c>
      <c r="Y24" s="236"/>
      <c r="Z24" s="236"/>
      <c r="AA24" s="236"/>
      <c r="AB24" s="236"/>
      <c r="AC24" s="426"/>
      <c r="AD24" s="426"/>
      <c r="AE24" s="427"/>
      <c r="AH24" s="141" t="s">
        <v>372</v>
      </c>
      <c r="AI24" s="140" t="b">
        <v>0</v>
      </c>
      <c r="AP24" s="146" t="str">
        <f t="shared" si="0"/>
        <v/>
      </c>
      <c r="AW24" s="147">
        <f t="shared" si="1"/>
        <v>99</v>
      </c>
    </row>
    <row r="25" spans="2:49" ht="12" customHeight="1">
      <c r="B25" s="400" t="s">
        <v>159</v>
      </c>
      <c r="C25" s="401"/>
      <c r="D25" s="401"/>
      <c r="E25" s="402"/>
      <c r="F25" s="230"/>
      <c r="G25" s="231"/>
      <c r="H25" s="230"/>
      <c r="I25" s="231"/>
      <c r="J25" s="230"/>
      <c r="K25" s="234"/>
      <c r="L25" s="416"/>
      <c r="M25" s="416"/>
      <c r="N25" s="35"/>
      <c r="O25" s="226" t="s">
        <v>146</v>
      </c>
      <c r="P25" s="226"/>
      <c r="Q25" s="226"/>
      <c r="R25" s="226"/>
      <c r="S25" s="226"/>
      <c r="T25" s="226"/>
      <c r="U25" s="226"/>
      <c r="V25" s="226"/>
      <c r="W25" s="226"/>
      <c r="X25" s="226"/>
      <c r="Y25" s="226"/>
      <c r="Z25" s="226"/>
      <c r="AA25" s="226"/>
      <c r="AB25" s="226"/>
      <c r="AC25" s="226"/>
      <c r="AD25" s="226"/>
      <c r="AE25" s="227"/>
      <c r="AH25" s="141" t="s">
        <v>373</v>
      </c>
      <c r="AI25" s="140" t="b">
        <v>0</v>
      </c>
      <c r="AP25" s="146" t="str">
        <f t="shared" si="0"/>
        <v/>
      </c>
      <c r="AW25" s="147">
        <f t="shared" si="1"/>
        <v>99</v>
      </c>
    </row>
    <row r="26" spans="2:49" ht="12" customHeight="1">
      <c r="B26" s="212"/>
      <c r="C26" s="213"/>
      <c r="D26" s="213"/>
      <c r="E26" s="214"/>
      <c r="F26" s="232"/>
      <c r="G26" s="233"/>
      <c r="H26" s="232"/>
      <c r="I26" s="233"/>
      <c r="J26" s="232"/>
      <c r="K26" s="235"/>
      <c r="L26" s="416"/>
      <c r="M26" s="416"/>
      <c r="N26" s="35"/>
      <c r="O26" s="228" t="s">
        <v>86</v>
      </c>
      <c r="P26" s="228"/>
      <c r="Q26" s="237"/>
      <c r="R26" s="238"/>
      <c r="S26" s="238"/>
      <c r="T26" s="238"/>
      <c r="U26" s="238"/>
      <c r="V26" s="238"/>
      <c r="W26" s="238"/>
      <c r="X26" s="238"/>
      <c r="Y26" s="238"/>
      <c r="Z26" s="238"/>
      <c r="AA26" s="238"/>
      <c r="AB26" s="36" t="s">
        <v>87</v>
      </c>
      <c r="AC26" s="228"/>
      <c r="AD26" s="228"/>
      <c r="AE26" s="428"/>
      <c r="AH26" s="141" t="s">
        <v>374</v>
      </c>
      <c r="AI26" s="140" t="b">
        <v>0</v>
      </c>
      <c r="AP26" s="146" t="str">
        <f t="shared" si="0"/>
        <v/>
      </c>
      <c r="AW26" s="147">
        <f t="shared" si="1"/>
        <v>99</v>
      </c>
    </row>
    <row r="27" spans="2:49" ht="12" customHeight="1">
      <c r="B27" s="209" t="s">
        <v>160</v>
      </c>
      <c r="C27" s="210"/>
      <c r="D27" s="210"/>
      <c r="E27" s="211"/>
      <c r="F27" s="230"/>
      <c r="G27" s="231"/>
      <c r="H27" s="230"/>
      <c r="I27" s="231"/>
      <c r="J27" s="230"/>
      <c r="K27" s="231"/>
      <c r="L27" s="303"/>
      <c r="M27" s="304"/>
      <c r="N27" s="37"/>
      <c r="O27" s="38"/>
      <c r="P27" s="39"/>
      <c r="Q27" s="527"/>
      <c r="R27" s="527"/>
      <c r="S27" s="527"/>
      <c r="T27" s="527"/>
      <c r="U27" s="527"/>
      <c r="V27" s="527"/>
      <c r="W27" s="527"/>
      <c r="X27" s="527"/>
      <c r="Y27" s="527"/>
      <c r="Z27" s="527"/>
      <c r="AA27" s="527"/>
      <c r="AB27" s="39"/>
      <c r="AC27" s="40"/>
      <c r="AD27" s="40"/>
      <c r="AE27" s="41"/>
      <c r="AL27" s="142" t="s">
        <v>443</v>
      </c>
    </row>
    <row r="28" spans="2:49" ht="12" customHeight="1">
      <c r="B28" s="212"/>
      <c r="C28" s="213"/>
      <c r="D28" s="213"/>
      <c r="E28" s="214"/>
      <c r="F28" s="232"/>
      <c r="G28" s="233"/>
      <c r="H28" s="232"/>
      <c r="I28" s="233"/>
      <c r="J28" s="232"/>
      <c r="K28" s="233"/>
      <c r="L28" s="232"/>
      <c r="M28" s="235"/>
      <c r="N28" s="429" t="s">
        <v>58</v>
      </c>
      <c r="O28" s="430"/>
      <c r="P28" s="430"/>
      <c r="Q28" s="430"/>
      <c r="R28" s="430"/>
      <c r="S28" s="430"/>
      <c r="T28" s="430"/>
      <c r="U28" s="430"/>
      <c r="V28" s="430"/>
      <c r="W28" s="430"/>
      <c r="X28" s="430"/>
      <c r="Y28" s="430"/>
      <c r="Z28" s="430"/>
      <c r="AA28" s="430"/>
      <c r="AB28" s="430"/>
      <c r="AC28" s="430"/>
      <c r="AD28" s="430"/>
      <c r="AE28" s="431"/>
      <c r="AH28" s="141" t="s">
        <v>377</v>
      </c>
      <c r="AI28" s="140">
        <v>0</v>
      </c>
      <c r="AJ28" s="140">
        <v>0</v>
      </c>
      <c r="AK28" s="142" t="s">
        <v>433</v>
      </c>
      <c r="AL28" s="140">
        <v>0</v>
      </c>
      <c r="AM28" s="142" t="s">
        <v>435</v>
      </c>
      <c r="AN28" s="142"/>
      <c r="AP28" s="146" t="str">
        <f>IF(AI28=1,1,"")</f>
        <v/>
      </c>
      <c r="AW28" s="147">
        <f>IF(AP28=1,1,99)</f>
        <v>99</v>
      </c>
    </row>
    <row r="29" spans="2:49" ht="12" customHeight="1">
      <c r="B29" s="209" t="s">
        <v>161</v>
      </c>
      <c r="C29" s="210"/>
      <c r="D29" s="210"/>
      <c r="E29" s="211"/>
      <c r="F29" s="230"/>
      <c r="G29" s="231"/>
      <c r="H29" s="230"/>
      <c r="I29" s="231"/>
      <c r="J29" s="230"/>
      <c r="K29" s="231"/>
      <c r="L29" s="230"/>
      <c r="M29" s="234"/>
      <c r="N29" s="424"/>
      <c r="O29" s="225"/>
      <c r="P29" s="225"/>
      <c r="Q29" s="225"/>
      <c r="R29" s="225"/>
      <c r="S29" s="225"/>
      <c r="T29" s="225"/>
      <c r="U29" s="225"/>
      <c r="V29" s="225"/>
      <c r="W29" s="225"/>
      <c r="X29" s="225"/>
      <c r="Y29" s="225"/>
      <c r="Z29" s="225"/>
      <c r="AA29" s="225"/>
      <c r="AB29" s="225"/>
      <c r="AC29" s="225"/>
      <c r="AD29" s="225"/>
      <c r="AE29" s="425"/>
      <c r="AH29" s="141" t="s">
        <v>375</v>
      </c>
      <c r="AI29" s="140" t="str">
        <f>IF(AI28=2,1,"")</f>
        <v/>
      </c>
      <c r="AP29" s="146" t="str">
        <f>IF(AI29=1,1,"")</f>
        <v/>
      </c>
      <c r="AW29" s="147">
        <f>IF(AP29=1,1,99)</f>
        <v>99</v>
      </c>
    </row>
    <row r="30" spans="2:49" ht="12" customHeight="1">
      <c r="B30" s="212"/>
      <c r="C30" s="213"/>
      <c r="D30" s="213"/>
      <c r="E30" s="214"/>
      <c r="F30" s="232"/>
      <c r="G30" s="233"/>
      <c r="H30" s="232"/>
      <c r="I30" s="233"/>
      <c r="J30" s="232"/>
      <c r="K30" s="233"/>
      <c r="L30" s="232"/>
      <c r="M30" s="235"/>
      <c r="N30" s="43"/>
      <c r="O30" s="44"/>
      <c r="P30" s="44"/>
      <c r="Q30" s="44"/>
      <c r="R30" s="44"/>
      <c r="S30" s="44"/>
      <c r="T30" s="44"/>
      <c r="U30" s="44"/>
      <c r="V30" s="44"/>
      <c r="W30" s="44"/>
      <c r="X30" s="44"/>
      <c r="Y30" s="44"/>
      <c r="Z30" s="44"/>
      <c r="AA30" s="44"/>
      <c r="AB30" s="44"/>
      <c r="AC30" s="44"/>
      <c r="AD30" s="44"/>
      <c r="AE30" s="45"/>
      <c r="AH30" s="141" t="s">
        <v>376</v>
      </c>
      <c r="AI30" s="152" t="str">
        <f>IF(AI28=3,1,"")</f>
        <v/>
      </c>
      <c r="AP30" s="146" t="str">
        <f>IF(AI30=1,1,"")</f>
        <v/>
      </c>
      <c r="AW30" s="147">
        <f>IF(AP30=1,1,99)</f>
        <v>99</v>
      </c>
    </row>
    <row r="31" spans="2:49" ht="12.65" customHeight="1">
      <c r="B31" s="209" t="s">
        <v>162</v>
      </c>
      <c r="C31" s="210"/>
      <c r="D31" s="210"/>
      <c r="E31" s="211"/>
      <c r="F31" s="230"/>
      <c r="G31" s="231"/>
      <c r="H31" s="230"/>
      <c r="I31" s="231"/>
      <c r="J31" s="230"/>
      <c r="K31" s="231"/>
      <c r="L31" s="230"/>
      <c r="M31" s="234"/>
      <c r="N31" s="67">
        <v>1</v>
      </c>
      <c r="O31" s="226" t="s">
        <v>167</v>
      </c>
      <c r="P31" s="226"/>
      <c r="Q31" s="226"/>
      <c r="R31" s="226"/>
      <c r="S31" s="226"/>
      <c r="T31" s="35"/>
      <c r="U31" s="229" t="s">
        <v>137</v>
      </c>
      <c r="V31" s="229"/>
      <c r="W31" s="229"/>
      <c r="X31" s="35" t="s">
        <v>59</v>
      </c>
      <c r="Y31" s="35"/>
      <c r="Z31" s="219" t="s">
        <v>132</v>
      </c>
      <c r="AA31" s="219"/>
      <c r="AB31" s="35"/>
      <c r="AC31" s="219" t="s">
        <v>133</v>
      </c>
      <c r="AD31" s="219"/>
      <c r="AE31" s="34" t="s">
        <v>87</v>
      </c>
      <c r="AH31" s="141" t="s">
        <v>434</v>
      </c>
      <c r="AI31" s="140">
        <v>0</v>
      </c>
      <c r="AJ31" s="140"/>
      <c r="AP31" s="142"/>
      <c r="AW31" s="147" t="str">
        <f>IF(AI31=1,IF(Y34="","",Y34),IF(AI31=2,0,""))</f>
        <v/>
      </c>
    </row>
    <row r="32" spans="2:49" ht="12.65" customHeight="1">
      <c r="B32" s="212"/>
      <c r="C32" s="213"/>
      <c r="D32" s="213"/>
      <c r="E32" s="214"/>
      <c r="F32" s="232"/>
      <c r="G32" s="233"/>
      <c r="H32" s="232"/>
      <c r="I32" s="233"/>
      <c r="J32" s="232"/>
      <c r="K32" s="233"/>
      <c r="L32" s="232"/>
      <c r="M32" s="235"/>
      <c r="N32" s="139"/>
      <c r="O32" s="36"/>
      <c r="P32" s="36"/>
      <c r="Q32" s="36"/>
      <c r="R32" s="36"/>
      <c r="S32" s="228" t="s">
        <v>436</v>
      </c>
      <c r="T32" s="228"/>
      <c r="U32" s="47"/>
      <c r="V32" s="229" t="s">
        <v>138</v>
      </c>
      <c r="W32" s="229"/>
      <c r="X32" s="35"/>
      <c r="Y32" s="173"/>
      <c r="Z32" s="225" t="s">
        <v>68</v>
      </c>
      <c r="AA32" s="225"/>
      <c r="AB32" s="35"/>
      <c r="AC32" s="173"/>
      <c r="AD32" s="226" t="s">
        <v>69</v>
      </c>
      <c r="AE32" s="227"/>
      <c r="AH32" s="141" t="s">
        <v>379</v>
      </c>
      <c r="AI32" s="153"/>
      <c r="AP32" s="142"/>
      <c r="AW32" s="147" t="s">
        <v>440</v>
      </c>
    </row>
    <row r="33" spans="2:50" ht="12" customHeight="1">
      <c r="B33" s="209" t="s">
        <v>6</v>
      </c>
      <c r="C33" s="210"/>
      <c r="D33" s="210"/>
      <c r="E33" s="211"/>
      <c r="F33" s="230"/>
      <c r="G33" s="231"/>
      <c r="H33" s="230"/>
      <c r="I33" s="231"/>
      <c r="J33" s="230"/>
      <c r="K33" s="231"/>
      <c r="L33" s="230"/>
      <c r="M33" s="234"/>
      <c r="N33" s="46"/>
      <c r="O33" s="44"/>
      <c r="P33" s="44"/>
      <c r="Q33" s="44"/>
      <c r="R33" s="44"/>
      <c r="S33" s="44"/>
      <c r="T33" s="35"/>
      <c r="U33" s="226" t="s">
        <v>127</v>
      </c>
      <c r="V33" s="226"/>
      <c r="W33" s="226"/>
      <c r="X33" s="226"/>
      <c r="Y33" s="226"/>
      <c r="Z33" s="226"/>
      <c r="AA33" s="219"/>
      <c r="AB33" s="219"/>
      <c r="AC33" s="219"/>
      <c r="AD33" s="219"/>
      <c r="AE33" s="220"/>
    </row>
    <row r="34" spans="2:50" ht="14" customHeight="1">
      <c r="B34" s="212"/>
      <c r="C34" s="213"/>
      <c r="D34" s="213"/>
      <c r="E34" s="214"/>
      <c r="F34" s="232"/>
      <c r="G34" s="233"/>
      <c r="H34" s="232"/>
      <c r="I34" s="233"/>
      <c r="J34" s="232"/>
      <c r="K34" s="233"/>
      <c r="L34" s="232"/>
      <c r="M34" s="235"/>
      <c r="N34" s="67">
        <v>2</v>
      </c>
      <c r="O34" s="228" t="s">
        <v>378</v>
      </c>
      <c r="P34" s="228"/>
      <c r="Q34" s="228"/>
      <c r="R34" s="228"/>
      <c r="S34" s="35"/>
      <c r="T34" s="35"/>
      <c r="U34" s="229" t="s">
        <v>174</v>
      </c>
      <c r="V34" s="229"/>
      <c r="W34" s="229"/>
      <c r="X34" s="229"/>
      <c r="Y34" s="174"/>
      <c r="Z34" s="228" t="s">
        <v>168</v>
      </c>
      <c r="AA34" s="228"/>
      <c r="AB34" s="35"/>
      <c r="AC34" s="229" t="s">
        <v>169</v>
      </c>
      <c r="AD34" s="229"/>
      <c r="AE34" s="409"/>
    </row>
    <row r="35" spans="2:50" ht="18" customHeight="1">
      <c r="B35" s="209" t="s">
        <v>163</v>
      </c>
      <c r="C35" s="210"/>
      <c r="D35" s="210"/>
      <c r="E35" s="211"/>
      <c r="F35" s="287">
        <f>SUM(F25:G34)</f>
        <v>0</v>
      </c>
      <c r="G35" s="288"/>
      <c r="H35" s="287">
        <f t="shared" ref="H35" si="2">SUM(H25:I34)</f>
        <v>0</v>
      </c>
      <c r="I35" s="288"/>
      <c r="J35" s="287">
        <f t="shared" ref="J35" si="3">SUM(J25:K34)</f>
        <v>0</v>
      </c>
      <c r="K35" s="288"/>
      <c r="L35" s="287">
        <f t="shared" ref="L35" si="4">SUM(L25:M34)</f>
        <v>0</v>
      </c>
      <c r="M35" s="413"/>
      <c r="N35" s="72">
        <v>3</v>
      </c>
      <c r="O35" s="228" t="s">
        <v>86</v>
      </c>
      <c r="P35" s="228"/>
      <c r="Q35" s="526"/>
      <c r="R35" s="526"/>
      <c r="S35" s="526"/>
      <c r="T35" s="526"/>
      <c r="U35" s="526"/>
      <c r="V35" s="526"/>
      <c r="W35" s="526"/>
      <c r="X35" s="36" t="s">
        <v>87</v>
      </c>
      <c r="Y35" s="228" t="s">
        <v>60</v>
      </c>
      <c r="Z35" s="228"/>
      <c r="AA35" s="228"/>
      <c r="AB35" s="536"/>
      <c r="AC35" s="536"/>
      <c r="AD35" s="226" t="s">
        <v>69</v>
      </c>
      <c r="AE35" s="227"/>
      <c r="AH35" s="141" t="s">
        <v>361</v>
      </c>
      <c r="AP35" s="141" t="s">
        <v>364</v>
      </c>
      <c r="AW35" s="144" t="s">
        <v>365</v>
      </c>
    </row>
    <row r="36" spans="2:50" ht="8" customHeight="1">
      <c r="B36" s="212"/>
      <c r="C36" s="213"/>
      <c r="D36" s="213"/>
      <c r="E36" s="214"/>
      <c r="F36" s="289"/>
      <c r="G36" s="290"/>
      <c r="H36" s="289"/>
      <c r="I36" s="290"/>
      <c r="J36" s="289"/>
      <c r="K36" s="290"/>
      <c r="L36" s="289"/>
      <c r="M36" s="414"/>
      <c r="N36" s="49"/>
      <c r="O36" s="50"/>
      <c r="P36" s="50"/>
      <c r="Q36" s="50"/>
      <c r="R36" s="50"/>
      <c r="S36" s="50"/>
      <c r="T36" s="50"/>
      <c r="U36" s="50"/>
      <c r="V36" s="50"/>
      <c r="W36" s="50"/>
      <c r="X36" s="50"/>
      <c r="Y36" s="50"/>
      <c r="Z36" s="50"/>
      <c r="AA36" s="50"/>
      <c r="AB36" s="50"/>
      <c r="AC36" s="50"/>
      <c r="AD36" s="50"/>
      <c r="AE36" s="51"/>
      <c r="AH36" s="145" t="s">
        <v>380</v>
      </c>
      <c r="AI36" s="140">
        <v>0</v>
      </c>
      <c r="AP36" s="142"/>
      <c r="AW36" s="147" t="str">
        <f>IF(AI36=0,"",IF(AI36=1,IF(P39="","",P39),IF(AI36=2,0,AI36)))</f>
        <v/>
      </c>
    </row>
    <row r="37" spans="2:50" ht="6" customHeight="1">
      <c r="B37" s="9"/>
      <c r="C37" s="10"/>
      <c r="D37" s="10"/>
      <c r="E37" s="10"/>
      <c r="F37" s="10"/>
      <c r="G37" s="10"/>
      <c r="H37" s="10"/>
      <c r="I37" s="10"/>
      <c r="J37" s="10"/>
      <c r="K37" s="10"/>
      <c r="L37" s="10"/>
      <c r="M37" s="10"/>
      <c r="N37" s="11"/>
      <c r="O37" s="11"/>
      <c r="P37" s="11"/>
      <c r="Q37" s="11"/>
      <c r="R37" s="11"/>
      <c r="S37" s="11"/>
      <c r="T37" s="11"/>
      <c r="U37" s="11"/>
      <c r="V37" s="11"/>
      <c r="W37" s="11"/>
      <c r="X37" s="11"/>
      <c r="Y37" s="11"/>
      <c r="Z37" s="11"/>
      <c r="AA37" s="11"/>
      <c r="AB37" s="11"/>
      <c r="AC37" s="11"/>
      <c r="AD37" s="11"/>
      <c r="AE37" s="12"/>
    </row>
    <row r="38" spans="2:50" s="8" customFormat="1" ht="21" customHeight="1">
      <c r="B38" s="352" t="s">
        <v>153</v>
      </c>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8"/>
      <c r="AH38" s="145" t="s">
        <v>381</v>
      </c>
      <c r="AI38" s="140" t="b">
        <v>0</v>
      </c>
      <c r="AJ38" s="142"/>
      <c r="AK38" s="142"/>
      <c r="AL38" s="142"/>
      <c r="AM38" s="142"/>
      <c r="AN38" s="143"/>
      <c r="AO38" s="143"/>
      <c r="AP38" s="146" t="str">
        <f>IF(AI38,1,"")</f>
        <v/>
      </c>
      <c r="AQ38" s="143"/>
      <c r="AR38" s="143"/>
      <c r="AS38" s="143"/>
      <c r="AT38" s="143"/>
      <c r="AU38" s="143"/>
      <c r="AV38" s="143"/>
      <c r="AW38" s="147">
        <f>IF(AP38=1,1,99)</f>
        <v>99</v>
      </c>
      <c r="AX38"/>
    </row>
    <row r="39" spans="2:50" ht="18" customHeight="1">
      <c r="B39" s="388" t="s">
        <v>30</v>
      </c>
      <c r="C39" s="389"/>
      <c r="D39" s="389"/>
      <c r="E39" s="389"/>
      <c r="F39" s="389"/>
      <c r="G39" s="389"/>
      <c r="H39" s="389"/>
      <c r="I39" s="389"/>
      <c r="J39" s="389"/>
      <c r="K39" s="389"/>
      <c r="L39" s="61"/>
      <c r="M39" s="62" t="s">
        <v>97</v>
      </c>
      <c r="N39" s="407" t="s">
        <v>60</v>
      </c>
      <c r="O39" s="407"/>
      <c r="P39" s="408"/>
      <c r="Q39" s="408"/>
      <c r="R39" s="404" t="s">
        <v>69</v>
      </c>
      <c r="S39" s="404"/>
      <c r="T39" s="404"/>
      <c r="U39" s="404"/>
      <c r="V39" s="404"/>
      <c r="W39" s="74"/>
      <c r="X39" s="20" t="s">
        <v>123</v>
      </c>
      <c r="Y39" s="405"/>
      <c r="Z39" s="405"/>
      <c r="AA39" s="405"/>
      <c r="AB39" s="405"/>
      <c r="AC39" s="405"/>
      <c r="AD39" s="405"/>
      <c r="AE39" s="406"/>
      <c r="AH39" s="145" t="s">
        <v>382</v>
      </c>
      <c r="AI39" s="140" t="b">
        <v>0</v>
      </c>
      <c r="AP39" s="146" t="str">
        <f t="shared" ref="AP39:AP43" si="5">IF(AI39,1,"")</f>
        <v/>
      </c>
      <c r="AW39" s="147">
        <f t="shared" ref="AW39:AW43" si="6">IF(AP39=1,1,99)</f>
        <v>99</v>
      </c>
    </row>
    <row r="40" spans="2:50" ht="18" customHeight="1">
      <c r="B40" s="376" t="s">
        <v>31</v>
      </c>
      <c r="C40" s="377"/>
      <c r="D40" s="377"/>
      <c r="E40" s="377"/>
      <c r="F40" s="377"/>
      <c r="G40" s="377"/>
      <c r="H40" s="377"/>
      <c r="I40" s="377"/>
      <c r="J40" s="377"/>
      <c r="K40" s="377"/>
      <c r="L40" s="403" t="s">
        <v>61</v>
      </c>
      <c r="M40" s="224"/>
      <c r="N40" s="224"/>
      <c r="O40" s="129"/>
      <c r="P40" s="224" t="s">
        <v>134</v>
      </c>
      <c r="Q40" s="224"/>
      <c r="R40" s="224"/>
      <c r="S40" s="129"/>
      <c r="T40" s="224" t="s">
        <v>135</v>
      </c>
      <c r="U40" s="224"/>
      <c r="V40" s="224"/>
      <c r="W40" s="224"/>
      <c r="X40" s="224"/>
      <c r="Y40" s="130"/>
      <c r="Z40" s="224" t="s">
        <v>136</v>
      </c>
      <c r="AA40" s="224"/>
      <c r="AB40" s="224"/>
      <c r="AC40" s="224"/>
      <c r="AD40" s="224"/>
      <c r="AE40" s="33"/>
      <c r="AH40" s="145" t="s">
        <v>383</v>
      </c>
      <c r="AI40" s="140" t="b">
        <v>0</v>
      </c>
      <c r="AP40" s="146" t="str">
        <f t="shared" si="5"/>
        <v/>
      </c>
      <c r="AW40" s="147">
        <f t="shared" si="6"/>
        <v>99</v>
      </c>
    </row>
    <row r="41" spans="2:50" ht="18" customHeight="1">
      <c r="B41" s="378"/>
      <c r="C41" s="379"/>
      <c r="D41" s="379"/>
      <c r="E41" s="379"/>
      <c r="F41" s="379"/>
      <c r="G41" s="379"/>
      <c r="H41" s="379"/>
      <c r="I41" s="379"/>
      <c r="J41" s="379"/>
      <c r="K41" s="379"/>
      <c r="L41" s="221"/>
      <c r="M41" s="222"/>
      <c r="N41" s="222"/>
      <c r="O41" s="75"/>
      <c r="P41" s="274" t="s">
        <v>170</v>
      </c>
      <c r="Q41" s="274"/>
      <c r="R41" s="274"/>
      <c r="S41" s="75"/>
      <c r="T41" s="415" t="s">
        <v>171</v>
      </c>
      <c r="U41" s="415"/>
      <c r="V41" s="415"/>
      <c r="W41" s="415"/>
      <c r="X41" s="415"/>
      <c r="Y41" s="75"/>
      <c r="Z41" s="274" t="s">
        <v>172</v>
      </c>
      <c r="AA41" s="274"/>
      <c r="AB41" s="275"/>
      <c r="AC41" s="275"/>
      <c r="AD41" s="275"/>
      <c r="AE41" s="30" t="s">
        <v>173</v>
      </c>
      <c r="AH41" s="145" t="s">
        <v>384</v>
      </c>
      <c r="AI41" s="140" t="b">
        <v>0</v>
      </c>
      <c r="AP41" s="146" t="str">
        <f t="shared" si="5"/>
        <v/>
      </c>
      <c r="AW41" s="147">
        <f t="shared" si="6"/>
        <v>99</v>
      </c>
    </row>
    <row r="42" spans="2:50" ht="18" customHeight="1">
      <c r="B42" s="376" t="s">
        <v>32</v>
      </c>
      <c r="C42" s="377"/>
      <c r="D42" s="377"/>
      <c r="E42" s="377"/>
      <c r="F42" s="377"/>
      <c r="G42" s="377"/>
      <c r="H42" s="377"/>
      <c r="I42" s="377"/>
      <c r="J42" s="377"/>
      <c r="K42" s="377"/>
      <c r="L42" s="394" t="s">
        <v>62</v>
      </c>
      <c r="M42" s="382"/>
      <c r="N42" s="382"/>
      <c r="O42" s="382"/>
      <c r="P42" s="382"/>
      <c r="Q42" s="382"/>
      <c r="R42" s="382"/>
      <c r="S42" s="382"/>
      <c r="T42" s="382"/>
      <c r="U42" s="382"/>
      <c r="V42" s="76"/>
      <c r="W42" s="382" t="s">
        <v>97</v>
      </c>
      <c r="X42" s="382"/>
      <c r="Y42" s="382"/>
      <c r="Z42" s="382"/>
      <c r="AA42" s="76"/>
      <c r="AB42" s="382" t="s">
        <v>123</v>
      </c>
      <c r="AC42" s="382"/>
      <c r="AD42" s="382"/>
      <c r="AE42" s="383"/>
      <c r="AH42" s="145" t="s">
        <v>385</v>
      </c>
      <c r="AI42" s="140" t="b">
        <v>0</v>
      </c>
      <c r="AP42" s="146" t="str">
        <f t="shared" si="5"/>
        <v/>
      </c>
      <c r="AW42" s="147">
        <f t="shared" si="6"/>
        <v>99</v>
      </c>
    </row>
    <row r="43" spans="2:50" ht="18" customHeight="1">
      <c r="B43" s="378"/>
      <c r="C43" s="379"/>
      <c r="D43" s="379"/>
      <c r="E43" s="379"/>
      <c r="F43" s="379"/>
      <c r="G43" s="379"/>
      <c r="H43" s="379"/>
      <c r="I43" s="379"/>
      <c r="J43" s="379"/>
      <c r="K43" s="379"/>
      <c r="L43" s="393" t="s">
        <v>63</v>
      </c>
      <c r="M43" s="386"/>
      <c r="N43" s="386"/>
      <c r="O43" s="386"/>
      <c r="P43" s="386"/>
      <c r="Q43" s="386"/>
      <c r="R43" s="386"/>
      <c r="S43" s="386"/>
      <c r="T43" s="386"/>
      <c r="U43" s="386"/>
      <c r="V43" s="75"/>
      <c r="W43" s="386" t="s">
        <v>97</v>
      </c>
      <c r="X43" s="386"/>
      <c r="Y43" s="386"/>
      <c r="Z43" s="386"/>
      <c r="AA43" s="75"/>
      <c r="AB43" s="386" t="s">
        <v>123</v>
      </c>
      <c r="AC43" s="386"/>
      <c r="AD43" s="386"/>
      <c r="AE43" s="387"/>
      <c r="AH43" s="145" t="s">
        <v>374</v>
      </c>
      <c r="AI43" s="140" t="b">
        <v>0</v>
      </c>
      <c r="AP43" s="146" t="str">
        <f t="shared" si="5"/>
        <v/>
      </c>
      <c r="AW43" s="147">
        <f t="shared" si="6"/>
        <v>99</v>
      </c>
    </row>
    <row r="44" spans="2:50" ht="18" customHeight="1">
      <c r="B44" s="376" t="s">
        <v>33</v>
      </c>
      <c r="C44" s="377"/>
      <c r="D44" s="377"/>
      <c r="E44" s="377"/>
      <c r="F44" s="377"/>
      <c r="G44" s="377"/>
      <c r="H44" s="377"/>
      <c r="I44" s="377"/>
      <c r="J44" s="377"/>
      <c r="K44" s="377"/>
      <c r="L44" s="394" t="s">
        <v>388</v>
      </c>
      <c r="M44" s="382"/>
      <c r="N44" s="382"/>
      <c r="O44" s="382"/>
      <c r="P44" s="382"/>
      <c r="Q44" s="382"/>
      <c r="R44" s="382"/>
      <c r="S44" s="382"/>
      <c r="T44" s="382"/>
      <c r="U44" s="382"/>
      <c r="V44" s="76"/>
      <c r="W44" s="382" t="s">
        <v>97</v>
      </c>
      <c r="X44" s="382"/>
      <c r="Y44" s="382"/>
      <c r="Z44" s="382"/>
      <c r="AA44" s="76"/>
      <c r="AB44" s="382" t="s">
        <v>123</v>
      </c>
      <c r="AC44" s="382"/>
      <c r="AD44" s="382"/>
      <c r="AE44" s="383"/>
      <c r="AH44" s="143"/>
      <c r="AW44" s="148"/>
    </row>
    <row r="45" spans="2:50" ht="18" customHeight="1">
      <c r="B45" s="380"/>
      <c r="C45" s="236"/>
      <c r="D45" s="236"/>
      <c r="E45" s="236"/>
      <c r="F45" s="236"/>
      <c r="G45" s="236"/>
      <c r="H45" s="236"/>
      <c r="I45" s="236"/>
      <c r="J45" s="236"/>
      <c r="K45" s="236"/>
      <c r="L45" s="392" t="s">
        <v>64</v>
      </c>
      <c r="M45" s="384"/>
      <c r="N45" s="384"/>
      <c r="O45" s="384"/>
      <c r="P45" s="384"/>
      <c r="Q45" s="384"/>
      <c r="R45" s="384"/>
      <c r="S45" s="384"/>
      <c r="T45" s="384"/>
      <c r="U45" s="384"/>
      <c r="V45" s="77"/>
      <c r="W45" s="384" t="s">
        <v>97</v>
      </c>
      <c r="X45" s="384"/>
      <c r="Y45" s="384"/>
      <c r="Z45" s="384"/>
      <c r="AA45" s="77"/>
      <c r="AB45" s="384" t="s">
        <v>123</v>
      </c>
      <c r="AC45" s="384"/>
      <c r="AD45" s="384"/>
      <c r="AE45" s="385"/>
      <c r="AH45" s="145" t="s">
        <v>386</v>
      </c>
      <c r="AI45" s="140">
        <v>0</v>
      </c>
      <c r="AJ45" s="140"/>
      <c r="AW45" s="147" t="str">
        <f>IF(AI45=0,"",AI45)</f>
        <v/>
      </c>
      <c r="AX45" s="133"/>
    </row>
    <row r="46" spans="2:50" ht="18" customHeight="1">
      <c r="B46" s="380"/>
      <c r="C46" s="236"/>
      <c r="D46" s="236"/>
      <c r="E46" s="236"/>
      <c r="F46" s="236"/>
      <c r="G46" s="236"/>
      <c r="H46" s="236"/>
      <c r="I46" s="236"/>
      <c r="J46" s="236"/>
      <c r="K46" s="236"/>
      <c r="L46" s="392" t="s">
        <v>65</v>
      </c>
      <c r="M46" s="384"/>
      <c r="N46" s="384"/>
      <c r="O46" s="384"/>
      <c r="P46" s="384"/>
      <c r="Q46" s="384"/>
      <c r="R46" s="384"/>
      <c r="S46" s="384"/>
      <c r="T46" s="384"/>
      <c r="U46" s="384"/>
      <c r="V46" s="77"/>
      <c r="W46" s="384" t="s">
        <v>97</v>
      </c>
      <c r="X46" s="384"/>
      <c r="Y46" s="384"/>
      <c r="Z46" s="384"/>
      <c r="AA46" s="77"/>
      <c r="AB46" s="384" t="s">
        <v>123</v>
      </c>
      <c r="AC46" s="384"/>
      <c r="AD46" s="384"/>
      <c r="AE46" s="385"/>
      <c r="AH46" s="145" t="s">
        <v>387</v>
      </c>
      <c r="AI46" s="140">
        <v>0</v>
      </c>
      <c r="AJ46" s="140"/>
      <c r="AW46" s="147" t="str">
        <f t="shared" ref="AW46:AW50" si="7">IF(AI46=0,"",AI46)</f>
        <v/>
      </c>
      <c r="AX46" s="133"/>
    </row>
    <row r="47" spans="2:50" ht="18" customHeight="1">
      <c r="B47" s="378"/>
      <c r="C47" s="379"/>
      <c r="D47" s="379"/>
      <c r="E47" s="379"/>
      <c r="F47" s="379"/>
      <c r="G47" s="379"/>
      <c r="H47" s="379"/>
      <c r="I47" s="379"/>
      <c r="J47" s="379"/>
      <c r="K47" s="379"/>
      <c r="L47" s="393" t="s">
        <v>66</v>
      </c>
      <c r="M47" s="386"/>
      <c r="N47" s="386"/>
      <c r="O47" s="386"/>
      <c r="P47" s="386"/>
      <c r="Q47" s="386"/>
      <c r="R47" s="386"/>
      <c r="S47" s="386"/>
      <c r="T47" s="386"/>
      <c r="U47" s="386"/>
      <c r="V47" s="75"/>
      <c r="W47" s="386" t="s">
        <v>97</v>
      </c>
      <c r="X47" s="386"/>
      <c r="Y47" s="386"/>
      <c r="Z47" s="386"/>
      <c r="AA47" s="75"/>
      <c r="AB47" s="386" t="s">
        <v>123</v>
      </c>
      <c r="AC47" s="386"/>
      <c r="AD47" s="386"/>
      <c r="AE47" s="387"/>
      <c r="AH47" s="145" t="s">
        <v>388</v>
      </c>
      <c r="AI47" s="140">
        <v>0</v>
      </c>
      <c r="AJ47" s="140"/>
      <c r="AW47" s="147" t="str">
        <f t="shared" si="7"/>
        <v/>
      </c>
      <c r="AX47" s="133"/>
    </row>
    <row r="48" spans="2:50" ht="18" customHeight="1">
      <c r="B48" s="388" t="s">
        <v>34</v>
      </c>
      <c r="C48" s="389"/>
      <c r="D48" s="389"/>
      <c r="E48" s="389"/>
      <c r="F48" s="389"/>
      <c r="G48" s="389"/>
      <c r="H48" s="389"/>
      <c r="I48" s="389"/>
      <c r="J48" s="389"/>
      <c r="K48" s="389"/>
      <c r="L48" s="61"/>
      <c r="M48" s="63" t="s">
        <v>97</v>
      </c>
      <c r="N48" s="64" t="s">
        <v>59</v>
      </c>
      <c r="O48" s="59"/>
      <c r="P48" s="398" t="s">
        <v>132</v>
      </c>
      <c r="Q48" s="398"/>
      <c r="R48" s="59"/>
      <c r="S48" s="305" t="s">
        <v>133</v>
      </c>
      <c r="T48" s="305"/>
      <c r="U48" s="65" t="s">
        <v>87</v>
      </c>
      <c r="V48" s="330"/>
      <c r="W48" s="330"/>
      <c r="X48" s="74"/>
      <c r="Y48" s="20" t="s">
        <v>123</v>
      </c>
      <c r="Z48" s="330"/>
      <c r="AA48" s="330"/>
      <c r="AB48" s="330"/>
      <c r="AC48" s="330"/>
      <c r="AD48" s="330"/>
      <c r="AE48" s="395"/>
      <c r="AH48" s="149" t="s">
        <v>389</v>
      </c>
      <c r="AI48" s="140">
        <v>0</v>
      </c>
      <c r="AJ48" s="140"/>
      <c r="AK48" s="154"/>
      <c r="AL48" s="154"/>
      <c r="AM48" s="154"/>
      <c r="AN48" s="151"/>
      <c r="AO48" s="151"/>
      <c r="AR48" s="151"/>
      <c r="AS48" s="151"/>
      <c r="AT48" s="151"/>
      <c r="AU48" s="151"/>
      <c r="AV48" s="151"/>
      <c r="AW48" s="147" t="str">
        <f t="shared" si="7"/>
        <v/>
      </c>
      <c r="AX48" s="133"/>
    </row>
    <row r="49" spans="2:50" ht="18" customHeight="1">
      <c r="B49" s="388" t="s">
        <v>439</v>
      </c>
      <c r="C49" s="389"/>
      <c r="D49" s="389"/>
      <c r="E49" s="389"/>
      <c r="F49" s="389"/>
      <c r="G49" s="389"/>
      <c r="H49" s="389"/>
      <c r="I49" s="389"/>
      <c r="J49" s="389"/>
      <c r="K49" s="399"/>
      <c r="L49" s="61"/>
      <c r="M49" s="63" t="s">
        <v>97</v>
      </c>
      <c r="N49" s="391"/>
      <c r="O49" s="391"/>
      <c r="P49" s="391"/>
      <c r="Q49" s="391"/>
      <c r="R49" s="391"/>
      <c r="S49" s="391"/>
      <c r="T49" s="391"/>
      <c r="U49" s="391"/>
      <c r="V49" s="391"/>
      <c r="W49" s="391"/>
      <c r="X49" s="74"/>
      <c r="Y49" s="20" t="s">
        <v>123</v>
      </c>
      <c r="Z49" s="305"/>
      <c r="AA49" s="305"/>
      <c r="AB49" s="305"/>
      <c r="AC49" s="305"/>
      <c r="AD49" s="305"/>
      <c r="AE49" s="390"/>
      <c r="AH49" s="141" t="s">
        <v>390</v>
      </c>
      <c r="AI49" s="140">
        <v>0</v>
      </c>
      <c r="AJ49" s="140"/>
      <c r="AW49" s="147" t="str">
        <f t="shared" si="7"/>
        <v/>
      </c>
      <c r="AX49" s="133"/>
    </row>
    <row r="50" spans="2:50" s="8" customFormat="1" ht="21" customHeight="1">
      <c r="B50" s="306" t="s">
        <v>152</v>
      </c>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8"/>
      <c r="AA50" s="308"/>
      <c r="AB50" s="308"/>
      <c r="AC50" s="308"/>
      <c r="AD50" s="308"/>
      <c r="AE50" s="309"/>
      <c r="AH50" s="141" t="s">
        <v>391</v>
      </c>
      <c r="AI50" s="140">
        <v>0</v>
      </c>
      <c r="AJ50" s="140"/>
      <c r="AK50" s="142"/>
      <c r="AL50" s="142"/>
      <c r="AM50" s="142"/>
      <c r="AN50" s="143"/>
      <c r="AO50" s="143"/>
      <c r="AP50" s="143"/>
      <c r="AQ50" s="143"/>
      <c r="AR50" s="143"/>
      <c r="AS50" s="143"/>
      <c r="AT50" s="143"/>
      <c r="AU50" s="143"/>
      <c r="AV50" s="143"/>
      <c r="AW50" s="147" t="str">
        <f t="shared" si="7"/>
        <v/>
      </c>
      <c r="AX50" s="133"/>
    </row>
    <row r="51" spans="2:50" ht="18" customHeight="1">
      <c r="B51" s="310" t="s">
        <v>35</v>
      </c>
      <c r="C51" s="311"/>
      <c r="D51" s="311"/>
      <c r="E51" s="311"/>
      <c r="F51" s="311"/>
      <c r="G51" s="311"/>
      <c r="H51" s="311"/>
      <c r="I51" s="311"/>
      <c r="J51" s="311"/>
      <c r="K51" s="311"/>
      <c r="L51" s="311"/>
      <c r="M51" s="312"/>
      <c r="N51" s="61"/>
      <c r="O51" s="397"/>
      <c r="P51" s="397"/>
      <c r="Q51" s="377" t="s">
        <v>67</v>
      </c>
      <c r="R51" s="377"/>
      <c r="S51" s="62"/>
      <c r="T51" s="74"/>
      <c r="U51" s="381" t="s">
        <v>130</v>
      </c>
      <c r="V51" s="381"/>
      <c r="W51" s="381"/>
      <c r="X51" s="381"/>
      <c r="Y51" s="62"/>
      <c r="Z51" s="74"/>
      <c r="AA51" s="381" t="s">
        <v>131</v>
      </c>
      <c r="AB51" s="381"/>
      <c r="AC51" s="381"/>
      <c r="AD51" s="381"/>
      <c r="AE51" s="396"/>
      <c r="AH51" s="151"/>
      <c r="AI51" s="154"/>
      <c r="AJ51" s="151"/>
      <c r="AK51" s="151"/>
      <c r="AL51" s="151"/>
      <c r="AM51" s="151"/>
      <c r="AN51" s="151"/>
      <c r="AO51" s="151"/>
      <c r="AP51" s="151"/>
      <c r="AQ51" s="151"/>
      <c r="AR51" s="151"/>
      <c r="AS51" s="151"/>
      <c r="AT51" s="151"/>
      <c r="AU51" s="151"/>
      <c r="AV51" s="151"/>
      <c r="AW51" s="155"/>
      <c r="AX51" s="8"/>
    </row>
    <row r="52" spans="2:50" ht="18" customHeight="1">
      <c r="B52" s="313" t="s">
        <v>36</v>
      </c>
      <c r="C52" s="314"/>
      <c r="D52" s="314"/>
      <c r="E52" s="314"/>
      <c r="F52" s="314"/>
      <c r="G52" s="314"/>
      <c r="H52" s="314"/>
      <c r="I52" s="314"/>
      <c r="J52" s="314"/>
      <c r="K52" s="314"/>
      <c r="L52" s="314"/>
      <c r="M52" s="314"/>
      <c r="N52" s="61"/>
      <c r="O52" s="329" t="s">
        <v>128</v>
      </c>
      <c r="P52" s="329"/>
      <c r="Q52" s="329"/>
      <c r="R52" s="74"/>
      <c r="S52" s="329" t="s">
        <v>129</v>
      </c>
      <c r="T52" s="329"/>
      <c r="U52" s="329"/>
      <c r="V52" s="329"/>
      <c r="W52" s="329"/>
      <c r="X52" s="74"/>
      <c r="Y52" s="330" t="s">
        <v>86</v>
      </c>
      <c r="Z52" s="330"/>
      <c r="AA52" s="331"/>
      <c r="AB52" s="331"/>
      <c r="AC52" s="331"/>
      <c r="AD52" s="331"/>
      <c r="AE52" s="28" t="s">
        <v>87</v>
      </c>
      <c r="AH52" s="141" t="s">
        <v>392</v>
      </c>
      <c r="AI52" s="140">
        <v>0</v>
      </c>
      <c r="AJ52" s="140"/>
      <c r="AW52" s="156" t="str">
        <f>IF(AI52=0,"",AI52)</f>
        <v/>
      </c>
      <c r="AX52" s="133"/>
    </row>
    <row r="53" spans="2:50" ht="7.25"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H53" s="141" t="s">
        <v>393</v>
      </c>
      <c r="AI53" s="140">
        <v>0</v>
      </c>
      <c r="AJ53" s="140"/>
      <c r="AW53" s="156">
        <f>IF(AND(AI52=1,AI53=0),"",IF(AND(AI52=2,AI53&lt;&gt;0),"",IF(AI53=0,99,AI53)))</f>
        <v>99</v>
      </c>
      <c r="AX53" s="133"/>
    </row>
    <row r="54" spans="2:5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337" t="s">
        <v>444</v>
      </c>
      <c r="AB54" s="338"/>
      <c r="AC54" s="338"/>
      <c r="AD54" s="338"/>
      <c r="AE54" s="60"/>
      <c r="AH54" s="141" t="s">
        <v>394</v>
      </c>
      <c r="AI54" s="140">
        <v>0</v>
      </c>
      <c r="AJ54" s="140"/>
      <c r="AW54" s="156">
        <f>IF(AND(AI8=1,AI54&lt;&gt;0),AI54,99)</f>
        <v>99</v>
      </c>
      <c r="AX54" s="133"/>
    </row>
    <row r="56" spans="2:50">
      <c r="AH56" s="141" t="s">
        <v>395</v>
      </c>
      <c r="AI56" s="140">
        <v>0</v>
      </c>
      <c r="AJ56" s="140"/>
      <c r="AR56" s="142"/>
      <c r="AW56" s="156" t="str">
        <f>IF(AI56=2,1,IF(AI56=3,2,""))</f>
        <v/>
      </c>
    </row>
    <row r="57" spans="2:50" ht="32.4" customHeight="1">
      <c r="B57" s="436" t="s">
        <v>70</v>
      </c>
      <c r="C57" s="436"/>
      <c r="D57" s="434">
        <f>U4</f>
        <v>0</v>
      </c>
      <c r="E57" s="434"/>
      <c r="F57" s="434"/>
      <c r="G57" s="434"/>
      <c r="H57" s="434"/>
      <c r="I57" s="434"/>
      <c r="J57" s="434"/>
      <c r="K57" s="434"/>
      <c r="L57" s="434"/>
      <c r="M57" s="434"/>
      <c r="N57" s="434"/>
      <c r="O57" s="434"/>
      <c r="P57" s="434"/>
      <c r="Q57" s="434"/>
      <c r="R57" s="434"/>
      <c r="S57" s="434"/>
      <c r="T57" s="434"/>
      <c r="U57" s="434"/>
      <c r="V57" s="434"/>
      <c r="W57" s="434"/>
      <c r="X57" s="434"/>
      <c r="Y57" s="434"/>
      <c r="Z57" s="434"/>
      <c r="AH57" s="141" t="s">
        <v>396</v>
      </c>
      <c r="AI57" s="153">
        <v>0</v>
      </c>
      <c r="AW57" s="156" t="str">
        <f>IF(AI57=0,"",AI57)</f>
        <v/>
      </c>
    </row>
    <row r="58" spans="2:50">
      <c r="B58" s="22"/>
      <c r="C58" s="22"/>
      <c r="D58" s="22"/>
      <c r="E58" s="22"/>
      <c r="F58" s="22"/>
      <c r="G58" s="22"/>
      <c r="H58" s="22"/>
    </row>
    <row r="59" spans="2:50" ht="23.4" customHeight="1">
      <c r="B59" s="435" t="s">
        <v>83</v>
      </c>
      <c r="C59" s="422"/>
      <c r="D59" s="422"/>
      <c r="E59" s="422"/>
      <c r="F59" s="422"/>
      <c r="G59" s="422"/>
      <c r="H59" s="422"/>
      <c r="I59" s="422"/>
      <c r="J59" s="422"/>
      <c r="K59" s="422"/>
      <c r="L59" s="422"/>
      <c r="M59" s="422"/>
      <c r="N59" s="422"/>
      <c r="O59" s="422"/>
      <c r="P59" s="422"/>
      <c r="Q59" s="422"/>
      <c r="R59" s="449" t="s">
        <v>84</v>
      </c>
      <c r="S59" s="449"/>
      <c r="T59" s="74"/>
      <c r="U59" s="450" t="s">
        <v>85</v>
      </c>
      <c r="V59" s="450"/>
      <c r="W59" s="25"/>
      <c r="X59" s="74"/>
      <c r="Y59" s="451" t="s">
        <v>86</v>
      </c>
      <c r="Z59" s="451"/>
      <c r="AA59" s="452"/>
      <c r="AB59" s="452"/>
      <c r="AC59" s="452"/>
      <c r="AD59" s="452"/>
      <c r="AE59" s="26" t="s">
        <v>88</v>
      </c>
    </row>
    <row r="60" spans="2:50" ht="11" customHeight="1">
      <c r="B60" s="437"/>
      <c r="C60" s="438"/>
      <c r="D60" s="443" t="s">
        <v>71</v>
      </c>
      <c r="E60" s="444"/>
      <c r="F60" s="323" t="s">
        <v>72</v>
      </c>
      <c r="G60" s="324"/>
      <c r="H60" s="317" t="s">
        <v>73</v>
      </c>
      <c r="I60" s="318"/>
      <c r="J60" s="323" t="s">
        <v>74</v>
      </c>
      <c r="K60" s="324"/>
      <c r="L60" s="317" t="s">
        <v>75</v>
      </c>
      <c r="M60" s="318"/>
      <c r="N60" s="453" t="s">
        <v>9</v>
      </c>
      <c r="O60" s="454"/>
      <c r="P60" s="454"/>
      <c r="Q60" s="454"/>
      <c r="R60" s="454"/>
      <c r="S60" s="454"/>
      <c r="T60" s="454"/>
      <c r="U60" s="455"/>
      <c r="V60" s="317" t="s">
        <v>76</v>
      </c>
      <c r="W60" s="318"/>
      <c r="X60" s="317" t="s">
        <v>77</v>
      </c>
      <c r="Y60" s="318"/>
      <c r="Z60" s="323" t="s">
        <v>78</v>
      </c>
      <c r="AA60" s="324"/>
      <c r="AB60" s="317" t="s">
        <v>79</v>
      </c>
      <c r="AC60" s="318"/>
      <c r="AD60" s="339" t="s">
        <v>80</v>
      </c>
      <c r="AE60" s="340"/>
      <c r="AH60" s="141" t="s">
        <v>361</v>
      </c>
      <c r="AP60" s="141" t="s">
        <v>364</v>
      </c>
      <c r="AW60" s="144" t="s">
        <v>365</v>
      </c>
    </row>
    <row r="61" spans="2:50" ht="11.15" customHeight="1">
      <c r="B61" s="439"/>
      <c r="C61" s="440"/>
      <c r="D61" s="445"/>
      <c r="E61" s="326"/>
      <c r="F61" s="325"/>
      <c r="G61" s="326"/>
      <c r="H61" s="319"/>
      <c r="I61" s="320"/>
      <c r="J61" s="325"/>
      <c r="K61" s="326"/>
      <c r="L61" s="319"/>
      <c r="M61" s="320"/>
      <c r="N61" s="447" t="s">
        <v>10</v>
      </c>
      <c r="O61" s="448"/>
      <c r="P61" s="319" t="s">
        <v>442</v>
      </c>
      <c r="Q61" s="320"/>
      <c r="R61" s="319" t="s">
        <v>11</v>
      </c>
      <c r="S61" s="320"/>
      <c r="T61" s="319" t="s">
        <v>12</v>
      </c>
      <c r="U61" s="320"/>
      <c r="V61" s="319"/>
      <c r="W61" s="320"/>
      <c r="X61" s="319"/>
      <c r="Y61" s="320"/>
      <c r="Z61" s="325"/>
      <c r="AA61" s="326"/>
      <c r="AB61" s="319"/>
      <c r="AC61" s="320"/>
      <c r="AD61" s="341"/>
      <c r="AE61" s="342"/>
      <c r="AH61" s="141" t="s">
        <v>397</v>
      </c>
      <c r="AI61" s="140">
        <v>0</v>
      </c>
      <c r="AR61" s="157"/>
      <c r="AS61" s="157"/>
      <c r="AT61" s="157"/>
      <c r="AU61" s="157"/>
      <c r="AV61" s="157"/>
      <c r="AW61" s="158">
        <f>IF(AI61=0,99,AI61)</f>
        <v>99</v>
      </c>
    </row>
    <row r="62" spans="2:50" ht="11.15" customHeight="1">
      <c r="B62" s="441"/>
      <c r="C62" s="442"/>
      <c r="D62" s="446"/>
      <c r="E62" s="328"/>
      <c r="F62" s="327"/>
      <c r="G62" s="328"/>
      <c r="H62" s="321"/>
      <c r="I62" s="322"/>
      <c r="J62" s="327"/>
      <c r="K62" s="328"/>
      <c r="L62" s="321"/>
      <c r="M62" s="322"/>
      <c r="N62" s="432" t="s">
        <v>40</v>
      </c>
      <c r="O62" s="433"/>
      <c r="P62" s="321"/>
      <c r="Q62" s="322"/>
      <c r="R62" s="321"/>
      <c r="S62" s="322"/>
      <c r="T62" s="321"/>
      <c r="U62" s="322"/>
      <c r="V62" s="321"/>
      <c r="W62" s="322"/>
      <c r="X62" s="321"/>
      <c r="Y62" s="322"/>
      <c r="Z62" s="327"/>
      <c r="AA62" s="328"/>
      <c r="AB62" s="321"/>
      <c r="AC62" s="322"/>
      <c r="AD62" s="343"/>
      <c r="AE62" s="344"/>
      <c r="AH62" s="141" t="s">
        <v>398</v>
      </c>
      <c r="AI62" s="140">
        <v>0</v>
      </c>
      <c r="AJ62" s="140">
        <v>0</v>
      </c>
      <c r="AP62" s="146" t="str">
        <f>IF(AI62=2,3,"")</f>
        <v/>
      </c>
      <c r="AQ62" s="146" t="str">
        <f>IF(AJ62=1,1,"")</f>
        <v/>
      </c>
      <c r="AR62" s="146" t="str">
        <f>IF(AJ62=2,1,"")</f>
        <v/>
      </c>
      <c r="AW62" s="159">
        <f>IF(AP62=3,3,IF(AQ62=1,1,IF(AR62=1,2,IF(AI62=1,"",99))))</f>
        <v>99</v>
      </c>
    </row>
    <row r="63" spans="2:50" ht="36" customHeight="1">
      <c r="B63" s="468" t="s">
        <v>81</v>
      </c>
      <c r="C63" s="469"/>
      <c r="D63" s="460"/>
      <c r="E63" s="461"/>
      <c r="F63" s="332"/>
      <c r="G63" s="332"/>
      <c r="H63" s="332"/>
      <c r="I63" s="332"/>
      <c r="J63" s="298"/>
      <c r="K63" s="298"/>
      <c r="L63" s="332"/>
      <c r="M63" s="332"/>
      <c r="N63" s="298"/>
      <c r="O63" s="298"/>
      <c r="P63" s="315"/>
      <c r="Q63" s="315"/>
      <c r="R63" s="315"/>
      <c r="S63" s="315"/>
      <c r="T63" s="298"/>
      <c r="U63" s="298"/>
      <c r="V63" s="332"/>
      <c r="W63" s="332"/>
      <c r="X63" s="332"/>
      <c r="Y63" s="332"/>
      <c r="Z63" s="333" t="str">
        <f>IFERROR(ROUND(100-AB63-AD63,1),"-")</f>
        <v>-</v>
      </c>
      <c r="AA63" s="334"/>
      <c r="AB63" s="333" t="str">
        <f>IFERROR(ROUND(H63*9/D63*100,1),"-")</f>
        <v>-</v>
      </c>
      <c r="AC63" s="334"/>
      <c r="AD63" s="335" t="str">
        <f>IFERROR(ROUND(F63*4/D63*100,1),"-")</f>
        <v>-</v>
      </c>
      <c r="AE63" s="336"/>
      <c r="AH63" s="141" t="s">
        <v>399</v>
      </c>
      <c r="AI63" s="140">
        <v>0</v>
      </c>
      <c r="AJ63" s="140"/>
      <c r="AP63" s="146" t="str">
        <f>IF(AI63,1,"")</f>
        <v/>
      </c>
      <c r="AQ63" s="146" t="str">
        <f>IF(AJ63,1,"")</f>
        <v/>
      </c>
      <c r="AW63" s="159">
        <f>IF(AI63=1,1,IF(AI63=2,2,99))</f>
        <v>99</v>
      </c>
    </row>
    <row r="64" spans="2:50" ht="36" customHeight="1">
      <c r="B64" s="443" t="s">
        <v>82</v>
      </c>
      <c r="C64" s="438"/>
      <c r="D64" s="460"/>
      <c r="E64" s="461"/>
      <c r="F64" s="332"/>
      <c r="G64" s="332"/>
      <c r="H64" s="332"/>
      <c r="I64" s="332"/>
      <c r="J64" s="298"/>
      <c r="K64" s="298"/>
      <c r="L64" s="332"/>
      <c r="M64" s="332"/>
      <c r="N64" s="298"/>
      <c r="O64" s="298"/>
      <c r="P64" s="315"/>
      <c r="Q64" s="315"/>
      <c r="R64" s="315"/>
      <c r="S64" s="315"/>
      <c r="T64" s="298"/>
      <c r="U64" s="298"/>
      <c r="V64" s="332"/>
      <c r="W64" s="332"/>
      <c r="X64" s="332"/>
      <c r="Y64" s="332"/>
      <c r="Z64" s="333" t="str">
        <f>IFERROR(ROUND(100-AB64-AD64,1),"-")</f>
        <v>-</v>
      </c>
      <c r="AA64" s="334"/>
      <c r="AB64" s="333" t="str">
        <f>IFERROR(ROUND(H64*9/D64*100,1),"-")</f>
        <v>-</v>
      </c>
      <c r="AC64" s="334"/>
      <c r="AD64" s="335" t="str">
        <f>IFERROR(ROUND(F64*4/D64*100,1),"-")</f>
        <v>-</v>
      </c>
      <c r="AE64" s="336"/>
      <c r="AH64" s="141" t="s">
        <v>400</v>
      </c>
      <c r="AI64" s="140" t="b">
        <v>0</v>
      </c>
      <c r="AP64" s="146" t="str">
        <f t="shared" ref="AP64:AP70" si="8">IF(AI64,1,"")</f>
        <v/>
      </c>
      <c r="AW64" s="147">
        <f t="shared" ref="AW64:AW70" si="9">IF(AP64=1,1,99)</f>
        <v>99</v>
      </c>
    </row>
    <row r="65" spans="2:49" ht="28.5" customHeight="1">
      <c r="B65" s="466" t="s">
        <v>98</v>
      </c>
      <c r="C65" s="398"/>
      <c r="D65" s="398"/>
      <c r="E65" s="398"/>
      <c r="F65" s="398"/>
      <c r="G65" s="398"/>
      <c r="H65" s="398"/>
      <c r="I65" s="398"/>
      <c r="J65" s="398"/>
      <c r="K65" s="398"/>
      <c r="L65" s="398"/>
      <c r="M65" s="398"/>
      <c r="N65" s="398"/>
      <c r="O65" s="467"/>
      <c r="P65" s="74"/>
      <c r="Q65" s="462" t="s">
        <v>124</v>
      </c>
      <c r="R65" s="462"/>
      <c r="S65" s="462"/>
      <c r="T65" s="74"/>
      <c r="U65" s="463" t="s">
        <v>125</v>
      </c>
      <c r="V65" s="463"/>
      <c r="W65" s="74"/>
      <c r="X65" s="464" t="s">
        <v>126</v>
      </c>
      <c r="Y65" s="464"/>
      <c r="Z65" s="464"/>
      <c r="AA65" s="20"/>
      <c r="AB65" s="74"/>
      <c r="AC65" s="462" t="s">
        <v>127</v>
      </c>
      <c r="AD65" s="462"/>
      <c r="AE65" s="465"/>
      <c r="AH65" s="141" t="s">
        <v>401</v>
      </c>
      <c r="AI65" s="140" t="b">
        <v>0</v>
      </c>
      <c r="AP65" s="146" t="str">
        <f t="shared" si="8"/>
        <v/>
      </c>
      <c r="AW65" s="147">
        <f t="shared" si="9"/>
        <v>99</v>
      </c>
    </row>
    <row r="66" spans="2:49" ht="20.149999999999999" customHeight="1">
      <c r="B66" s="429" t="s">
        <v>13</v>
      </c>
      <c r="C66" s="430"/>
      <c r="D66" s="430"/>
      <c r="E66" s="430"/>
      <c r="F66" s="430"/>
      <c r="G66" s="430"/>
      <c r="H66" s="430"/>
      <c r="I66" s="430"/>
      <c r="J66" s="430"/>
      <c r="K66" s="430"/>
      <c r="L66" s="430"/>
      <c r="M66" s="430"/>
      <c r="N66" s="430"/>
      <c r="O66" s="431"/>
      <c r="P66" s="57"/>
      <c r="Q66" s="20" t="s">
        <v>97</v>
      </c>
      <c r="R66" s="330"/>
      <c r="S66" s="330"/>
      <c r="T66" s="330"/>
      <c r="U66" s="330"/>
      <c r="V66" s="330"/>
      <c r="W66" s="330"/>
      <c r="X66" s="29"/>
      <c r="Y66" s="20" t="s">
        <v>96</v>
      </c>
      <c r="Z66" s="330"/>
      <c r="AA66" s="330"/>
      <c r="AB66" s="330"/>
      <c r="AC66" s="330"/>
      <c r="AD66" s="330"/>
      <c r="AE66" s="395"/>
      <c r="AH66" s="141" t="s">
        <v>402</v>
      </c>
      <c r="AI66" s="140" t="b">
        <v>0</v>
      </c>
      <c r="AP66" s="146" t="str">
        <f t="shared" si="8"/>
        <v/>
      </c>
      <c r="AW66" s="147">
        <f t="shared" si="9"/>
        <v>99</v>
      </c>
    </row>
    <row r="67" spans="2:49" ht="20.149999999999999" customHeight="1">
      <c r="B67" s="429" t="s">
        <v>99</v>
      </c>
      <c r="C67" s="430"/>
      <c r="D67" s="430"/>
      <c r="E67" s="430"/>
      <c r="F67" s="430"/>
      <c r="G67" s="430"/>
      <c r="H67" s="430"/>
      <c r="I67" s="430"/>
      <c r="J67" s="430"/>
      <c r="K67" s="430"/>
      <c r="L67" s="430"/>
      <c r="M67" s="430"/>
      <c r="N67" s="430"/>
      <c r="O67" s="431"/>
      <c r="P67" s="35"/>
      <c r="Q67" s="226" t="s">
        <v>89</v>
      </c>
      <c r="R67" s="226"/>
      <c r="S67" s="226"/>
      <c r="T67" s="226"/>
      <c r="U67" s="226"/>
      <c r="V67" s="226"/>
      <c r="W67" s="226"/>
      <c r="X67" s="35"/>
      <c r="Y67" s="226" t="s">
        <v>90</v>
      </c>
      <c r="Z67" s="226"/>
      <c r="AA67" s="226"/>
      <c r="AB67" s="226"/>
      <c r="AC67" s="226"/>
      <c r="AD67" s="226"/>
      <c r="AE67" s="316"/>
      <c r="AH67" s="141" t="s">
        <v>403</v>
      </c>
      <c r="AI67" s="140" t="b">
        <v>0</v>
      </c>
      <c r="AP67" s="146" t="str">
        <f t="shared" si="8"/>
        <v/>
      </c>
      <c r="AW67" s="147">
        <f t="shared" si="9"/>
        <v>99</v>
      </c>
    </row>
    <row r="68" spans="2:49" ht="20.149999999999999" customHeight="1">
      <c r="B68" s="424"/>
      <c r="C68" s="225"/>
      <c r="D68" s="225"/>
      <c r="E68" s="225"/>
      <c r="F68" s="225"/>
      <c r="G68" s="225"/>
      <c r="H68" s="225"/>
      <c r="I68" s="225"/>
      <c r="J68" s="225"/>
      <c r="K68" s="225"/>
      <c r="L68" s="225"/>
      <c r="M68" s="225"/>
      <c r="N68" s="225"/>
      <c r="O68" s="425"/>
      <c r="P68" s="35"/>
      <c r="Q68" s="226" t="s">
        <v>91</v>
      </c>
      <c r="R68" s="226"/>
      <c r="S68" s="226"/>
      <c r="T68" s="226"/>
      <c r="U68" s="226"/>
      <c r="V68" s="226"/>
      <c r="W68" s="226"/>
      <c r="X68" s="35"/>
      <c r="Y68" s="226" t="s">
        <v>92</v>
      </c>
      <c r="Z68" s="226"/>
      <c r="AA68" s="226"/>
      <c r="AB68" s="226"/>
      <c r="AC68" s="226"/>
      <c r="AD68" s="226"/>
      <c r="AE68" s="316"/>
      <c r="AH68" s="141" t="s">
        <v>404</v>
      </c>
      <c r="AI68" s="140" t="b">
        <v>0</v>
      </c>
      <c r="AP68" s="146" t="str">
        <f t="shared" si="8"/>
        <v/>
      </c>
      <c r="AW68" s="147">
        <f t="shared" si="9"/>
        <v>99</v>
      </c>
    </row>
    <row r="69" spans="2:49" ht="20.149999999999999" customHeight="1">
      <c r="B69" s="424"/>
      <c r="C69" s="225"/>
      <c r="D69" s="225"/>
      <c r="E69" s="225"/>
      <c r="F69" s="225"/>
      <c r="G69" s="225"/>
      <c r="H69" s="225"/>
      <c r="I69" s="225"/>
      <c r="J69" s="225"/>
      <c r="K69" s="225"/>
      <c r="L69" s="225"/>
      <c r="M69" s="225"/>
      <c r="N69" s="225"/>
      <c r="O69" s="425"/>
      <c r="P69" s="35"/>
      <c r="Q69" s="226" t="s">
        <v>93</v>
      </c>
      <c r="R69" s="226"/>
      <c r="S69" s="226"/>
      <c r="T69" s="226"/>
      <c r="U69" s="226"/>
      <c r="V69" s="226"/>
      <c r="W69" s="226"/>
      <c r="X69" s="35"/>
      <c r="Y69" s="226" t="s">
        <v>94</v>
      </c>
      <c r="Z69" s="226"/>
      <c r="AA69" s="226"/>
      <c r="AB69" s="226"/>
      <c r="AC69" s="226"/>
      <c r="AD69" s="226"/>
      <c r="AE69" s="316"/>
      <c r="AH69" s="141" t="s">
        <v>405</v>
      </c>
      <c r="AI69" s="140" t="b">
        <v>0</v>
      </c>
      <c r="AP69" s="146" t="str">
        <f t="shared" si="8"/>
        <v/>
      </c>
      <c r="AW69" s="147">
        <f t="shared" si="9"/>
        <v>99</v>
      </c>
    </row>
    <row r="70" spans="2:49" ht="20.149999999999999" customHeight="1">
      <c r="B70" s="393"/>
      <c r="C70" s="386"/>
      <c r="D70" s="386"/>
      <c r="E70" s="386"/>
      <c r="F70" s="386"/>
      <c r="G70" s="386"/>
      <c r="H70" s="386"/>
      <c r="I70" s="386"/>
      <c r="J70" s="386"/>
      <c r="K70" s="386"/>
      <c r="L70" s="386"/>
      <c r="M70" s="386"/>
      <c r="N70" s="386"/>
      <c r="O70" s="387"/>
      <c r="P70" s="58"/>
      <c r="Q70" s="459" t="s">
        <v>95</v>
      </c>
      <c r="R70" s="459"/>
      <c r="S70" s="66" t="s">
        <v>165</v>
      </c>
      <c r="T70" s="537"/>
      <c r="U70" s="537"/>
      <c r="V70" s="537"/>
      <c r="W70" s="537"/>
      <c r="X70" s="537"/>
      <c r="Y70" s="537"/>
      <c r="Z70" s="537"/>
      <c r="AA70" s="66" t="s">
        <v>166</v>
      </c>
      <c r="AB70" s="68"/>
      <c r="AC70" s="68"/>
      <c r="AD70" s="68"/>
      <c r="AE70" s="69"/>
      <c r="AH70" s="141" t="s">
        <v>374</v>
      </c>
      <c r="AI70" s="140" t="b">
        <v>0</v>
      </c>
      <c r="AP70" s="146" t="str">
        <f t="shared" si="8"/>
        <v/>
      </c>
      <c r="AW70" s="147">
        <f t="shared" si="9"/>
        <v>99</v>
      </c>
    </row>
    <row r="71" spans="2:49" ht="6" customHeight="1">
      <c r="B71" s="13"/>
      <c r="C71" s="13"/>
      <c r="D71" s="13"/>
      <c r="E71" s="13"/>
      <c r="F71" s="13"/>
      <c r="G71" s="13"/>
      <c r="H71" s="13"/>
      <c r="I71" s="13"/>
      <c r="J71" s="13"/>
      <c r="K71" s="13"/>
      <c r="L71" s="13"/>
      <c r="M71" s="13"/>
      <c r="N71" s="13"/>
      <c r="O71" s="23"/>
      <c r="P71" s="23"/>
      <c r="Q71" s="23"/>
      <c r="R71" s="23"/>
      <c r="S71" s="23"/>
      <c r="T71" s="23"/>
      <c r="U71" s="23"/>
      <c r="V71" s="23"/>
      <c r="W71" s="23"/>
      <c r="X71" s="23"/>
      <c r="Y71" s="23"/>
      <c r="Z71" s="23"/>
      <c r="AA71" s="23"/>
      <c r="AB71" s="23"/>
      <c r="AC71" s="23"/>
      <c r="AD71" s="23"/>
      <c r="AE71" s="23"/>
    </row>
    <row r="72" spans="2:49" ht="24.9" customHeight="1">
      <c r="B72" s="295" t="s">
        <v>38</v>
      </c>
      <c r="C72" s="296"/>
      <c r="D72" s="296"/>
      <c r="E72" s="296"/>
      <c r="F72" s="296"/>
      <c r="G72" s="296"/>
      <c r="H72" s="297"/>
      <c r="I72" s="78"/>
      <c r="J72" s="78" t="s">
        <v>180</v>
      </c>
      <c r="K72" s="78"/>
      <c r="L72" s="78" t="s">
        <v>181</v>
      </c>
      <c r="M72" s="483" t="s">
        <v>182</v>
      </c>
      <c r="N72" s="483"/>
      <c r="O72" s="484"/>
      <c r="P72" s="496" t="s">
        <v>39</v>
      </c>
      <c r="Q72" s="497"/>
      <c r="R72" s="497"/>
      <c r="S72" s="497"/>
      <c r="T72" s="498"/>
      <c r="U72" s="79"/>
      <c r="V72" s="80" t="s">
        <v>180</v>
      </c>
      <c r="W72" s="80"/>
      <c r="X72" s="80" t="s">
        <v>184</v>
      </c>
      <c r="Y72" s="485" t="s">
        <v>183</v>
      </c>
      <c r="Z72" s="485"/>
      <c r="AA72" s="485"/>
      <c r="AB72" s="485"/>
      <c r="AC72" s="485"/>
      <c r="AD72" s="485"/>
      <c r="AE72" s="486"/>
    </row>
    <row r="73" spans="2:49" ht="20.149999999999999" customHeight="1">
      <c r="B73" s="53"/>
      <c r="C73" s="478" t="s">
        <v>103</v>
      </c>
      <c r="D73" s="478"/>
      <c r="E73" s="478"/>
      <c r="F73" s="478"/>
      <c r="G73" s="478"/>
      <c r="H73" s="42"/>
      <c r="I73" s="54"/>
      <c r="J73" s="478" t="s">
        <v>104</v>
      </c>
      <c r="K73" s="478"/>
      <c r="L73" s="478"/>
      <c r="M73" s="478"/>
      <c r="N73" s="478"/>
      <c r="O73" s="479"/>
      <c r="P73" s="52"/>
      <c r="Q73" s="501" t="s">
        <v>14</v>
      </c>
      <c r="R73" s="330"/>
      <c r="S73" s="330"/>
      <c r="T73" s="330"/>
      <c r="U73" s="330"/>
      <c r="V73" s="330"/>
      <c r="W73" s="330"/>
      <c r="X73" s="330"/>
      <c r="Y73" s="330"/>
      <c r="Z73" s="330"/>
      <c r="AA73" s="330"/>
      <c r="AB73" s="501" t="s">
        <v>15</v>
      </c>
      <c r="AC73" s="330"/>
      <c r="AD73" s="330"/>
      <c r="AE73" s="395"/>
      <c r="AH73" s="141" t="s">
        <v>361</v>
      </c>
      <c r="AI73" s="140">
        <v>0</v>
      </c>
      <c r="AJ73" s="142" t="s">
        <v>437</v>
      </c>
      <c r="AP73" s="141" t="s">
        <v>364</v>
      </c>
      <c r="AW73" s="144" t="s">
        <v>365</v>
      </c>
    </row>
    <row r="74" spans="2:49" ht="20.149999999999999" customHeight="1">
      <c r="B74" s="55"/>
      <c r="C74" s="226" t="s">
        <v>105</v>
      </c>
      <c r="D74" s="226"/>
      <c r="E74" s="226"/>
      <c r="F74" s="226"/>
      <c r="G74" s="226"/>
      <c r="H74" s="44"/>
      <c r="I74" s="35"/>
      <c r="J74" s="226" t="s">
        <v>106</v>
      </c>
      <c r="K74" s="226"/>
      <c r="L74" s="226"/>
      <c r="M74" s="226"/>
      <c r="N74" s="226"/>
      <c r="O74" s="227"/>
      <c r="P74" s="502" t="s">
        <v>16</v>
      </c>
      <c r="Q74" s="491" t="s">
        <v>17</v>
      </c>
      <c r="R74" s="492"/>
      <c r="S74" s="492"/>
      <c r="T74" s="492"/>
      <c r="U74" s="492"/>
      <c r="V74" s="492"/>
      <c r="W74" s="492"/>
      <c r="X74" s="492"/>
      <c r="Y74" s="492"/>
      <c r="Z74" s="492"/>
      <c r="AA74" s="492"/>
      <c r="AB74" s="161" t="s">
        <v>100</v>
      </c>
      <c r="AC74" s="530"/>
      <c r="AD74" s="530"/>
      <c r="AE74" s="162" t="s">
        <v>101</v>
      </c>
      <c r="AH74" s="141" t="s">
        <v>406</v>
      </c>
      <c r="AI74" s="140" t="b">
        <v>0</v>
      </c>
      <c r="AP74" s="146" t="str">
        <f t="shared" ref="AP74:AP81" si="10">IF(AI74,1,"")</f>
        <v/>
      </c>
      <c r="AW74" s="147">
        <f t="shared" ref="AW74:AW81" si="11">IF(AP74=1,1,99)</f>
        <v>99</v>
      </c>
    </row>
    <row r="75" spans="2:49" ht="20.149999999999999" customHeight="1">
      <c r="B75" s="55"/>
      <c r="C75" s="226" t="s">
        <v>107</v>
      </c>
      <c r="D75" s="226"/>
      <c r="E75" s="226"/>
      <c r="F75" s="226"/>
      <c r="G75" s="226"/>
      <c r="H75" s="44"/>
      <c r="I75" s="35"/>
      <c r="J75" s="226" t="s">
        <v>108</v>
      </c>
      <c r="K75" s="226"/>
      <c r="L75" s="226"/>
      <c r="M75" s="226"/>
      <c r="N75" s="226"/>
      <c r="O75" s="227"/>
      <c r="P75" s="502"/>
      <c r="Q75" s="489" t="s">
        <v>18</v>
      </c>
      <c r="R75" s="490"/>
      <c r="S75" s="490"/>
      <c r="T75" s="490"/>
      <c r="U75" s="490"/>
      <c r="V75" s="490"/>
      <c r="W75" s="490"/>
      <c r="X75" s="490"/>
      <c r="Y75" s="490"/>
      <c r="Z75" s="490"/>
      <c r="AA75" s="490"/>
      <c r="AB75" s="163" t="s">
        <v>100</v>
      </c>
      <c r="AC75" s="499"/>
      <c r="AD75" s="499"/>
      <c r="AE75" s="164" t="s">
        <v>101</v>
      </c>
      <c r="AH75" s="141" t="s">
        <v>407</v>
      </c>
      <c r="AI75" s="140" t="b">
        <v>0</v>
      </c>
      <c r="AP75" s="146" t="str">
        <f t="shared" si="10"/>
        <v/>
      </c>
      <c r="AW75" s="147">
        <f t="shared" si="11"/>
        <v>99</v>
      </c>
    </row>
    <row r="76" spans="2:49" ht="20.149999999999999" customHeight="1">
      <c r="B76" s="56"/>
      <c r="C76" s="503" t="s">
        <v>109</v>
      </c>
      <c r="D76" s="503"/>
      <c r="E76" s="503"/>
      <c r="F76" s="503"/>
      <c r="G76" s="503"/>
      <c r="H76" s="50"/>
      <c r="I76" s="48"/>
      <c r="J76" s="222" t="s">
        <v>205</v>
      </c>
      <c r="K76" s="222"/>
      <c r="L76" s="495"/>
      <c r="M76" s="495"/>
      <c r="N76" s="495"/>
      <c r="O76" s="51" t="s">
        <v>206</v>
      </c>
      <c r="P76" s="502"/>
      <c r="Q76" s="489" t="s">
        <v>19</v>
      </c>
      <c r="R76" s="490"/>
      <c r="S76" s="490"/>
      <c r="T76" s="490"/>
      <c r="U76" s="490"/>
      <c r="V76" s="490"/>
      <c r="W76" s="490"/>
      <c r="X76" s="490"/>
      <c r="Y76" s="490"/>
      <c r="Z76" s="490"/>
      <c r="AA76" s="490"/>
      <c r="AB76" s="163" t="s">
        <v>100</v>
      </c>
      <c r="AC76" s="499"/>
      <c r="AD76" s="499"/>
      <c r="AE76" s="164" t="s">
        <v>101</v>
      </c>
      <c r="AH76" s="141" t="s">
        <v>408</v>
      </c>
      <c r="AI76" s="140" t="b">
        <v>0</v>
      </c>
      <c r="AP76" s="146" t="str">
        <f t="shared" si="10"/>
        <v/>
      </c>
      <c r="AW76" s="147">
        <f t="shared" si="11"/>
        <v>99</v>
      </c>
    </row>
    <row r="77" spans="2:49" ht="20.149999999999999" customHeight="1">
      <c r="B77" s="456" t="s">
        <v>150</v>
      </c>
      <c r="C77" s="457"/>
      <c r="D77" s="457"/>
      <c r="E77" s="457"/>
      <c r="F77" s="458"/>
      <c r="G77" s="20"/>
      <c r="H77" s="82" t="s">
        <v>186</v>
      </c>
      <c r="I77" s="20"/>
      <c r="J77" s="82" t="s">
        <v>181</v>
      </c>
      <c r="K77" s="487" t="s">
        <v>185</v>
      </c>
      <c r="L77" s="487"/>
      <c r="M77" s="487"/>
      <c r="N77" s="487"/>
      <c r="O77" s="488"/>
      <c r="P77" s="502"/>
      <c r="Q77" s="476"/>
      <c r="R77" s="477"/>
      <c r="S77" s="477"/>
      <c r="T77" s="477"/>
      <c r="U77" s="477"/>
      <c r="V77" s="477"/>
      <c r="W77" s="477"/>
      <c r="X77" s="477"/>
      <c r="Y77" s="477"/>
      <c r="Z77" s="477"/>
      <c r="AA77" s="477"/>
      <c r="AB77" s="163" t="s">
        <v>100</v>
      </c>
      <c r="AC77" s="499"/>
      <c r="AD77" s="499"/>
      <c r="AE77" s="164" t="s">
        <v>101</v>
      </c>
      <c r="AH77" s="141" t="s">
        <v>409</v>
      </c>
      <c r="AI77" s="140" t="b">
        <v>0</v>
      </c>
      <c r="AP77" s="146" t="str">
        <f t="shared" si="10"/>
        <v/>
      </c>
      <c r="AW77" s="147">
        <f t="shared" si="11"/>
        <v>99</v>
      </c>
    </row>
    <row r="78" spans="2:49" ht="20.149999999999999" customHeight="1">
      <c r="B78" s="429" t="s">
        <v>110</v>
      </c>
      <c r="C78" s="430"/>
      <c r="D78" s="430"/>
      <c r="E78" s="430"/>
      <c r="F78" s="430"/>
      <c r="G78" s="430"/>
      <c r="H78" s="430"/>
      <c r="I78" s="430"/>
      <c r="J78" s="430"/>
      <c r="K78" s="430"/>
      <c r="L78" s="430"/>
      <c r="M78" s="430"/>
      <c r="N78" s="430"/>
      <c r="O78" s="431"/>
      <c r="P78" s="502"/>
      <c r="Q78" s="528"/>
      <c r="R78" s="529"/>
      <c r="S78" s="529"/>
      <c r="T78" s="529"/>
      <c r="U78" s="529"/>
      <c r="V78" s="529"/>
      <c r="W78" s="529"/>
      <c r="X78" s="529"/>
      <c r="Y78" s="529"/>
      <c r="Z78" s="529"/>
      <c r="AA78" s="529"/>
      <c r="AB78" s="166" t="s">
        <v>100</v>
      </c>
      <c r="AC78" s="500"/>
      <c r="AD78" s="500"/>
      <c r="AE78" s="167" t="s">
        <v>101</v>
      </c>
      <c r="AH78" s="141" t="s">
        <v>410</v>
      </c>
      <c r="AI78" s="140" t="b">
        <v>0</v>
      </c>
      <c r="AP78" s="146" t="str">
        <f t="shared" si="10"/>
        <v/>
      </c>
      <c r="AW78" s="147">
        <f t="shared" si="11"/>
        <v>99</v>
      </c>
    </row>
    <row r="79" spans="2:49" ht="20.149999999999999" customHeight="1">
      <c r="B79" s="470"/>
      <c r="C79" s="471"/>
      <c r="D79" s="471"/>
      <c r="E79" s="471"/>
      <c r="F79" s="471"/>
      <c r="G79" s="471"/>
      <c r="H79" s="471"/>
      <c r="I79" s="471"/>
      <c r="J79" s="471"/>
      <c r="K79" s="471"/>
      <c r="L79" s="471"/>
      <c r="M79" s="471"/>
      <c r="N79" s="471"/>
      <c r="O79" s="472"/>
      <c r="P79" s="502"/>
      <c r="Q79" s="493"/>
      <c r="R79" s="494"/>
      <c r="S79" s="494"/>
      <c r="T79" s="494"/>
      <c r="U79" s="494"/>
      <c r="V79" s="494"/>
      <c r="W79" s="494"/>
      <c r="X79" s="494"/>
      <c r="Y79" s="494"/>
      <c r="Z79" s="494"/>
      <c r="AA79" s="494"/>
      <c r="AB79" s="165" t="s">
        <v>100</v>
      </c>
      <c r="AC79" s="420"/>
      <c r="AD79" s="420"/>
      <c r="AE79" s="30" t="s">
        <v>101</v>
      </c>
      <c r="AH79" s="141" t="s">
        <v>411</v>
      </c>
      <c r="AI79" s="140" t="b">
        <v>0</v>
      </c>
      <c r="AP79" s="146" t="str">
        <f t="shared" si="10"/>
        <v/>
      </c>
      <c r="AW79" s="147">
        <f t="shared" si="11"/>
        <v>99</v>
      </c>
    </row>
    <row r="80" spans="2:49" ht="20.149999999999999" customHeight="1">
      <c r="B80" s="473"/>
      <c r="C80" s="474"/>
      <c r="D80" s="474"/>
      <c r="E80" s="474"/>
      <c r="F80" s="474"/>
      <c r="G80" s="474"/>
      <c r="H80" s="474"/>
      <c r="I80" s="474"/>
      <c r="J80" s="474"/>
      <c r="K80" s="474"/>
      <c r="L80" s="474"/>
      <c r="M80" s="474"/>
      <c r="N80" s="474"/>
      <c r="O80" s="475"/>
      <c r="P80" s="502" t="s">
        <v>20</v>
      </c>
      <c r="Q80" s="534"/>
      <c r="R80" s="535"/>
      <c r="S80" s="535"/>
      <c r="T80" s="535"/>
      <c r="U80" s="535"/>
      <c r="V80" s="535"/>
      <c r="W80" s="535"/>
      <c r="X80" s="535"/>
      <c r="Y80" s="535"/>
      <c r="Z80" s="535"/>
      <c r="AA80" s="535"/>
      <c r="AB80" s="178"/>
      <c r="AC80" s="168" t="s">
        <v>102</v>
      </c>
      <c r="AD80" s="175"/>
      <c r="AE80" s="162" t="s">
        <v>101</v>
      </c>
      <c r="AH80" s="141" t="s">
        <v>412</v>
      </c>
      <c r="AI80" s="140" t="b">
        <v>0</v>
      </c>
      <c r="AP80" s="146" t="str">
        <f t="shared" si="10"/>
        <v/>
      </c>
      <c r="AW80" s="147">
        <f t="shared" si="11"/>
        <v>99</v>
      </c>
    </row>
    <row r="81" spans="2:49" ht="20.149999999999999" customHeight="1">
      <c r="B81" s="429" t="s">
        <v>21</v>
      </c>
      <c r="C81" s="430"/>
      <c r="D81" s="430"/>
      <c r="E81" s="430"/>
      <c r="F81" s="430"/>
      <c r="G81" s="430"/>
      <c r="H81" s="430"/>
      <c r="I81" s="430"/>
      <c r="J81" s="430"/>
      <c r="K81" s="430"/>
      <c r="L81" s="430"/>
      <c r="M81" s="430"/>
      <c r="N81" s="430"/>
      <c r="O81" s="431"/>
      <c r="P81" s="502"/>
      <c r="Q81" s="476"/>
      <c r="R81" s="477"/>
      <c r="S81" s="477"/>
      <c r="T81" s="477"/>
      <c r="U81" s="477"/>
      <c r="V81" s="477"/>
      <c r="W81" s="477"/>
      <c r="X81" s="477"/>
      <c r="Y81" s="477"/>
      <c r="Z81" s="477"/>
      <c r="AA81" s="477"/>
      <c r="AB81" s="179"/>
      <c r="AC81" s="169" t="s">
        <v>102</v>
      </c>
      <c r="AD81" s="176"/>
      <c r="AE81" s="164" t="s">
        <v>101</v>
      </c>
      <c r="AH81" s="141" t="s">
        <v>374</v>
      </c>
      <c r="AI81" s="140" t="b">
        <v>0</v>
      </c>
      <c r="AP81" s="146" t="str">
        <f t="shared" si="10"/>
        <v/>
      </c>
      <c r="AW81" s="147">
        <f t="shared" si="11"/>
        <v>99</v>
      </c>
    </row>
    <row r="82" spans="2:49" ht="20.149999999999999" customHeight="1">
      <c r="B82" s="470"/>
      <c r="C82" s="471"/>
      <c r="D82" s="471"/>
      <c r="E82" s="471"/>
      <c r="F82" s="471"/>
      <c r="G82" s="471"/>
      <c r="H82" s="471"/>
      <c r="I82" s="471"/>
      <c r="J82" s="471"/>
      <c r="K82" s="471"/>
      <c r="L82" s="471"/>
      <c r="M82" s="471"/>
      <c r="N82" s="471"/>
      <c r="O82" s="472"/>
      <c r="P82" s="502"/>
      <c r="Q82" s="476"/>
      <c r="R82" s="477"/>
      <c r="S82" s="477"/>
      <c r="T82" s="477"/>
      <c r="U82" s="477"/>
      <c r="V82" s="477"/>
      <c r="W82" s="477"/>
      <c r="X82" s="477"/>
      <c r="Y82" s="477"/>
      <c r="Z82" s="477"/>
      <c r="AA82" s="477"/>
      <c r="AB82" s="179"/>
      <c r="AC82" s="169" t="s">
        <v>102</v>
      </c>
      <c r="AD82" s="176"/>
      <c r="AE82" s="164" t="s">
        <v>101</v>
      </c>
    </row>
    <row r="83" spans="2:49" ht="20.149999999999999" customHeight="1">
      <c r="B83" s="470"/>
      <c r="C83" s="471"/>
      <c r="D83" s="471"/>
      <c r="E83" s="471"/>
      <c r="F83" s="471"/>
      <c r="G83" s="471"/>
      <c r="H83" s="471"/>
      <c r="I83" s="471"/>
      <c r="J83" s="471"/>
      <c r="K83" s="471"/>
      <c r="L83" s="471"/>
      <c r="M83" s="471"/>
      <c r="N83" s="471"/>
      <c r="O83" s="472"/>
      <c r="P83" s="502"/>
      <c r="Q83" s="476"/>
      <c r="R83" s="477"/>
      <c r="S83" s="477"/>
      <c r="T83" s="477"/>
      <c r="U83" s="477"/>
      <c r="V83" s="477"/>
      <c r="W83" s="477"/>
      <c r="X83" s="477"/>
      <c r="Y83" s="477"/>
      <c r="Z83" s="477"/>
      <c r="AA83" s="477"/>
      <c r="AB83" s="179"/>
      <c r="AC83" s="169" t="s">
        <v>102</v>
      </c>
      <c r="AD83" s="176"/>
      <c r="AE83" s="164" t="s">
        <v>101</v>
      </c>
      <c r="AH83" s="141" t="s">
        <v>413</v>
      </c>
      <c r="AI83" s="140">
        <v>0</v>
      </c>
      <c r="AW83" s="159" t="str">
        <f>IF(AI83=0,"",AI83)</f>
        <v/>
      </c>
    </row>
    <row r="84" spans="2:49" ht="20.149999999999999" customHeight="1">
      <c r="B84" s="473"/>
      <c r="C84" s="474"/>
      <c r="D84" s="474"/>
      <c r="E84" s="474"/>
      <c r="F84" s="474"/>
      <c r="G84" s="474"/>
      <c r="H84" s="474"/>
      <c r="I84" s="474"/>
      <c r="J84" s="474"/>
      <c r="K84" s="474"/>
      <c r="L84" s="474"/>
      <c r="M84" s="474"/>
      <c r="N84" s="474"/>
      <c r="O84" s="475"/>
      <c r="P84" s="502"/>
      <c r="Q84" s="493"/>
      <c r="R84" s="494"/>
      <c r="S84" s="494"/>
      <c r="T84" s="494"/>
      <c r="U84" s="494"/>
      <c r="V84" s="494"/>
      <c r="W84" s="494"/>
      <c r="X84" s="494"/>
      <c r="Y84" s="494"/>
      <c r="Z84" s="494"/>
      <c r="AA84" s="494"/>
      <c r="AB84" s="180"/>
      <c r="AC84" s="170" t="s">
        <v>102</v>
      </c>
      <c r="AD84" s="177"/>
      <c r="AE84" s="30" t="s">
        <v>101</v>
      </c>
      <c r="AH84" s="141" t="s">
        <v>414</v>
      </c>
      <c r="AI84" s="140">
        <v>0</v>
      </c>
      <c r="AW84" s="159" t="str">
        <f>IF(AI84=0,"",AI84)</f>
        <v/>
      </c>
    </row>
    <row r="85" spans="2:49" ht="20.149999999999999" customHeight="1">
      <c r="B85" s="429" t="s">
        <v>22</v>
      </c>
      <c r="C85" s="430"/>
      <c r="D85" s="430"/>
      <c r="E85" s="430"/>
      <c r="F85" s="430"/>
      <c r="G85" s="430"/>
      <c r="H85" s="430"/>
      <c r="I85" s="430"/>
      <c r="J85" s="430"/>
      <c r="K85" s="430"/>
      <c r="L85" s="430"/>
      <c r="M85" s="430"/>
      <c r="N85" s="430"/>
      <c r="O85" s="431"/>
      <c r="P85" s="204" t="s">
        <v>151</v>
      </c>
      <c r="Q85" s="205"/>
      <c r="R85" s="205"/>
      <c r="S85" s="205"/>
      <c r="T85" s="205"/>
      <c r="U85" s="205"/>
      <c r="V85" s="205"/>
      <c r="W85" s="205"/>
      <c r="X85" s="205"/>
      <c r="Y85" s="205"/>
      <c r="Z85" s="205"/>
      <c r="AA85" s="205"/>
      <c r="AB85" s="205"/>
      <c r="AC85" s="205"/>
      <c r="AD85" s="205"/>
      <c r="AE85" s="206"/>
    </row>
    <row r="86" spans="2:49" ht="20.149999999999999" customHeight="1">
      <c r="B86" s="470"/>
      <c r="C86" s="471"/>
      <c r="D86" s="471"/>
      <c r="E86" s="471"/>
      <c r="F86" s="471"/>
      <c r="G86" s="471"/>
      <c r="H86" s="471"/>
      <c r="I86" s="471"/>
      <c r="J86" s="471"/>
      <c r="K86" s="471"/>
      <c r="L86" s="471"/>
      <c r="M86" s="471"/>
      <c r="N86" s="471"/>
      <c r="O86" s="472"/>
      <c r="P86" s="531" t="s">
        <v>149</v>
      </c>
      <c r="Q86" s="532"/>
      <c r="R86" s="532"/>
      <c r="S86" s="532"/>
      <c r="T86" s="532"/>
      <c r="U86" s="532"/>
      <c r="V86" s="532"/>
      <c r="W86" s="532"/>
      <c r="X86" s="532"/>
      <c r="Y86" s="533"/>
      <c r="Z86" s="501" t="s">
        <v>23</v>
      </c>
      <c r="AA86" s="330"/>
      <c r="AB86" s="395"/>
      <c r="AC86" s="202" t="s">
        <v>24</v>
      </c>
      <c r="AD86" s="202"/>
      <c r="AE86" s="203"/>
      <c r="AH86" s="141" t="s">
        <v>415</v>
      </c>
      <c r="AI86" s="140">
        <v>0</v>
      </c>
      <c r="AJ86" s="140"/>
      <c r="AK86" s="160" t="s">
        <v>438</v>
      </c>
      <c r="AL86" s="140" t="b">
        <f>IFERROR(AND(ISNUMBER($Z$87),$Z$87=INT($Z$87)),FALSE)</f>
        <v>0</v>
      </c>
      <c r="AM86" s="140" t="b">
        <f>IFERROR(AND(ISNUMBER($AC$87),$AC$87=INT($AC$87)),FALSE)</f>
        <v>0</v>
      </c>
      <c r="AP86" s="146"/>
      <c r="AQ86" s="146"/>
      <c r="AW86" s="159">
        <f>IF(AI86=0,99,AI86)</f>
        <v>99</v>
      </c>
    </row>
    <row r="87" spans="2:49" ht="20.149999999999999" customHeight="1">
      <c r="B87" s="470"/>
      <c r="C87" s="471"/>
      <c r="D87" s="471"/>
      <c r="E87" s="471"/>
      <c r="F87" s="471"/>
      <c r="G87" s="471"/>
      <c r="H87" s="471"/>
      <c r="I87" s="471"/>
      <c r="J87" s="471"/>
      <c r="K87" s="471"/>
      <c r="L87" s="471"/>
      <c r="M87" s="471"/>
      <c r="N87" s="471"/>
      <c r="O87" s="472"/>
      <c r="P87" s="504" t="s">
        <v>204</v>
      </c>
      <c r="Q87" s="505"/>
      <c r="R87" s="505"/>
      <c r="S87" s="505"/>
      <c r="T87" s="505"/>
      <c r="U87" s="505"/>
      <c r="V87" s="85"/>
      <c r="W87" s="88" t="s">
        <v>203</v>
      </c>
      <c r="X87" s="85"/>
      <c r="Y87" s="86" t="s">
        <v>202</v>
      </c>
      <c r="Z87" s="207"/>
      <c r="AA87" s="208"/>
      <c r="AB87" s="28" t="s">
        <v>111</v>
      </c>
      <c r="AC87" s="207"/>
      <c r="AD87" s="208"/>
      <c r="AE87" s="28" t="s">
        <v>111</v>
      </c>
      <c r="AH87" s="141" t="s">
        <v>416</v>
      </c>
      <c r="AI87" s="140">
        <v>0</v>
      </c>
      <c r="AJ87" s="140"/>
      <c r="AK87" s="160" t="s">
        <v>438</v>
      </c>
      <c r="AL87" s="140" t="b">
        <f>IFERROR(AND(ISNUMBER($Z$88),$Z$88=INT($Z$88)),FALSE)</f>
        <v>0</v>
      </c>
      <c r="AM87" s="140" t="b">
        <f>IFERROR(AND(ISNUMBER($AC$88),$AC$88=INT($AC$88)),FALSE)</f>
        <v>0</v>
      </c>
      <c r="AP87" s="146"/>
      <c r="AQ87" s="146"/>
      <c r="AW87" s="159">
        <f>IF(AI87=0,99,AI87)</f>
        <v>99</v>
      </c>
    </row>
    <row r="88" spans="2:49" ht="20.149999999999999" customHeight="1">
      <c r="B88" s="473"/>
      <c r="C88" s="474"/>
      <c r="D88" s="474"/>
      <c r="E88" s="474"/>
      <c r="F88" s="474"/>
      <c r="G88" s="474"/>
      <c r="H88" s="474"/>
      <c r="I88" s="474"/>
      <c r="J88" s="474"/>
      <c r="K88" s="474"/>
      <c r="L88" s="474"/>
      <c r="M88" s="474"/>
      <c r="N88" s="474"/>
      <c r="O88" s="475"/>
      <c r="P88" s="504" t="s">
        <v>430</v>
      </c>
      <c r="Q88" s="505"/>
      <c r="R88" s="505"/>
      <c r="S88" s="505"/>
      <c r="T88" s="505"/>
      <c r="U88" s="505"/>
      <c r="V88" s="85"/>
      <c r="W88" s="88" t="s">
        <v>203</v>
      </c>
      <c r="X88" s="85"/>
      <c r="Y88" s="86" t="s">
        <v>202</v>
      </c>
      <c r="Z88" s="207"/>
      <c r="AA88" s="208"/>
      <c r="AB88" s="30" t="s">
        <v>111</v>
      </c>
      <c r="AC88" s="207"/>
      <c r="AD88" s="208"/>
      <c r="AE88" s="30" t="s">
        <v>111</v>
      </c>
    </row>
    <row r="89" spans="2:49" ht="20.149999999999999" customHeight="1">
      <c r="B89" s="480" t="s">
        <v>441</v>
      </c>
      <c r="C89" s="481"/>
      <c r="D89" s="481"/>
      <c r="E89" s="481"/>
      <c r="F89" s="482"/>
      <c r="G89" s="81"/>
      <c r="H89" s="82" t="s">
        <v>186</v>
      </c>
      <c r="I89" s="82"/>
      <c r="J89" s="82" t="s">
        <v>181</v>
      </c>
      <c r="K89" s="487" t="s">
        <v>185</v>
      </c>
      <c r="L89" s="487"/>
      <c r="M89" s="487"/>
      <c r="N89" s="487"/>
      <c r="O89" s="488"/>
      <c r="P89" s="506" t="s">
        <v>116</v>
      </c>
      <c r="Q89" s="191" t="s">
        <v>25</v>
      </c>
      <c r="R89" s="192"/>
      <c r="S89" s="193"/>
      <c r="T89" s="193"/>
      <c r="U89" s="193"/>
      <c r="V89" s="193"/>
      <c r="W89" s="193"/>
      <c r="X89" s="193"/>
      <c r="Y89" s="193"/>
      <c r="Z89" s="193"/>
      <c r="AA89" s="193"/>
      <c r="AB89" s="193"/>
      <c r="AC89" s="193"/>
      <c r="AD89" s="193"/>
      <c r="AE89" s="194"/>
      <c r="AH89" s="141" t="s">
        <v>361</v>
      </c>
      <c r="AP89" s="141" t="s">
        <v>364</v>
      </c>
      <c r="AW89" s="144" t="s">
        <v>365</v>
      </c>
    </row>
    <row r="90" spans="2:49" ht="20.149999999999999" customHeight="1">
      <c r="B90" s="291" t="s">
        <v>112</v>
      </c>
      <c r="C90" s="292"/>
      <c r="D90" s="293"/>
      <c r="E90" s="293"/>
      <c r="F90" s="293"/>
      <c r="G90" s="293"/>
      <c r="H90" s="293"/>
      <c r="I90" s="293"/>
      <c r="J90" s="293"/>
      <c r="K90" s="293"/>
      <c r="L90" s="293"/>
      <c r="M90" s="293"/>
      <c r="N90" s="293"/>
      <c r="O90" s="294"/>
      <c r="P90" s="507"/>
      <c r="Q90" s="195" t="s">
        <v>117</v>
      </c>
      <c r="R90" s="196"/>
      <c r="S90" s="197"/>
      <c r="T90" s="197"/>
      <c r="U90" s="197"/>
      <c r="V90" s="197"/>
      <c r="W90" s="197"/>
      <c r="X90" s="197"/>
      <c r="Y90" s="197"/>
      <c r="Z90" s="197"/>
      <c r="AA90" s="197"/>
      <c r="AB90" s="197"/>
      <c r="AC90" s="197"/>
      <c r="AD90" s="197"/>
      <c r="AE90" s="198"/>
      <c r="AH90" s="141" t="s">
        <v>417</v>
      </c>
      <c r="AI90" s="140">
        <v>0</v>
      </c>
      <c r="AJ90" s="140"/>
      <c r="AR90" s="142"/>
      <c r="AS90" s="142"/>
      <c r="AW90" s="159" t="str">
        <f>IF(AI90=0,"",AI90)</f>
        <v/>
      </c>
    </row>
    <row r="91" spans="2:49" ht="20.149999999999999" customHeight="1">
      <c r="B91" s="291" t="s">
        <v>113</v>
      </c>
      <c r="C91" s="292"/>
      <c r="D91" s="514"/>
      <c r="E91" s="514"/>
      <c r="F91" s="514"/>
      <c r="G91" s="514"/>
      <c r="H91" s="514"/>
      <c r="I91" s="515" t="s">
        <v>114</v>
      </c>
      <c r="J91" s="515"/>
      <c r="K91" s="514"/>
      <c r="L91" s="514"/>
      <c r="M91" s="514"/>
      <c r="N91" s="514"/>
      <c r="O91" s="516"/>
      <c r="P91" s="507"/>
      <c r="Q91" s="199" t="s">
        <v>113</v>
      </c>
      <c r="R91" s="200"/>
      <c r="S91" s="201"/>
      <c r="T91" s="201"/>
      <c r="U91" s="201"/>
      <c r="V91" s="201"/>
      <c r="W91" s="201"/>
      <c r="X91" s="201"/>
      <c r="Y91" s="172" t="s">
        <v>118</v>
      </c>
      <c r="Z91" s="201"/>
      <c r="AA91" s="201"/>
      <c r="AB91" s="201"/>
      <c r="AC91" s="201"/>
      <c r="AD91" s="201"/>
      <c r="AE91" s="513"/>
      <c r="AH91" s="141" t="s">
        <v>418</v>
      </c>
      <c r="AI91" s="140" t="b">
        <v>0</v>
      </c>
      <c r="AP91" s="146" t="str">
        <f>IF(AI91,1,"")</f>
        <v/>
      </c>
      <c r="AQ91" s="142"/>
      <c r="AR91" s="142"/>
      <c r="AS91" s="142"/>
      <c r="AW91" s="147">
        <f>IF(AP91=1,1,99)</f>
        <v>99</v>
      </c>
    </row>
    <row r="92" spans="2:49" ht="23.4" customHeight="1">
      <c r="B92" s="517" t="s">
        <v>115</v>
      </c>
      <c r="C92" s="518"/>
      <c r="D92" s="42"/>
      <c r="E92" s="522" t="s">
        <v>428</v>
      </c>
      <c r="F92" s="522"/>
      <c r="G92" s="134"/>
      <c r="H92" s="83" t="s">
        <v>189</v>
      </c>
      <c r="J92" s="83" t="s">
        <v>188</v>
      </c>
      <c r="L92" s="83" t="s">
        <v>187</v>
      </c>
      <c r="N92" s="83" t="s">
        <v>429</v>
      </c>
      <c r="O92" s="83"/>
      <c r="P92" s="508"/>
      <c r="Q92" s="221" t="s">
        <v>119</v>
      </c>
      <c r="R92" s="222"/>
      <c r="S92" s="87"/>
      <c r="T92" s="525" t="s">
        <v>193</v>
      </c>
      <c r="U92" s="525"/>
      <c r="V92" s="50"/>
      <c r="W92" s="274" t="s">
        <v>194</v>
      </c>
      <c r="X92" s="274"/>
      <c r="Y92" s="50"/>
      <c r="Z92" s="222" t="s">
        <v>195</v>
      </c>
      <c r="AA92" s="222"/>
      <c r="AB92" s="87"/>
      <c r="AC92" s="132" t="s">
        <v>445</v>
      </c>
      <c r="AD92" s="181"/>
      <c r="AE92" s="171" t="s">
        <v>196</v>
      </c>
      <c r="AH92" s="141" t="s">
        <v>419</v>
      </c>
      <c r="AI92" s="140" t="b">
        <v>0</v>
      </c>
      <c r="AP92" s="146" t="str">
        <f t="shared" ref="AP92:AP97" si="12">IF(AI92,1,"")</f>
        <v/>
      </c>
      <c r="AQ92" s="142"/>
      <c r="AR92" s="142"/>
      <c r="AS92" s="142"/>
      <c r="AW92" s="147">
        <f t="shared" ref="AW92:AW97" si="13">IF(AP92=1,1,99)</f>
        <v>99</v>
      </c>
    </row>
    <row r="93" spans="2:49" ht="20.149999999999999" customHeight="1">
      <c r="B93" s="221"/>
      <c r="C93" s="222"/>
      <c r="D93" s="50"/>
      <c r="E93" s="82" t="s">
        <v>192</v>
      </c>
      <c r="F93" s="82"/>
      <c r="H93" s="274" t="s">
        <v>191</v>
      </c>
      <c r="I93" s="274"/>
      <c r="J93" s="519"/>
      <c r="K93" s="519"/>
      <c r="L93" s="519"/>
      <c r="M93" s="519"/>
      <c r="N93" s="519"/>
      <c r="O93" s="84" t="s">
        <v>190</v>
      </c>
      <c r="P93" s="509" t="s">
        <v>120</v>
      </c>
      <c r="Q93" s="510"/>
      <c r="R93" s="511"/>
      <c r="S93" s="185"/>
      <c r="T93" s="523" t="s">
        <v>199</v>
      </c>
      <c r="U93" s="523"/>
      <c r="V93" s="523"/>
      <c r="W93" s="186"/>
      <c r="X93" s="523" t="s">
        <v>198</v>
      </c>
      <c r="Y93" s="523"/>
      <c r="Z93" s="523"/>
      <c r="AA93" s="523" t="s">
        <v>197</v>
      </c>
      <c r="AB93" s="523"/>
      <c r="AC93" s="524"/>
      <c r="AD93" s="524"/>
      <c r="AE93" s="187" t="s">
        <v>196</v>
      </c>
      <c r="AH93" s="141" t="s">
        <v>420</v>
      </c>
      <c r="AI93" s="140" t="b">
        <v>0</v>
      </c>
      <c r="AP93" s="146" t="str">
        <f t="shared" si="12"/>
        <v/>
      </c>
      <c r="AQ93" s="142"/>
      <c r="AR93" s="142"/>
      <c r="AS93" s="142"/>
      <c r="AW93" s="147">
        <f t="shared" si="13"/>
        <v>99</v>
      </c>
    </row>
    <row r="94" spans="2:49" ht="20.149999999999999" customHeight="1">
      <c r="B94" s="512" t="s">
        <v>121</v>
      </c>
      <c r="C94" s="462"/>
      <c r="D94" s="462"/>
      <c r="E94" s="462"/>
      <c r="F94" s="462"/>
      <c r="G94" s="462"/>
      <c r="H94" s="27" t="s">
        <v>122</v>
      </c>
      <c r="I94" s="20"/>
      <c r="J94" s="29"/>
      <c r="K94" s="27" t="s">
        <v>97</v>
      </c>
      <c r="L94" s="20"/>
      <c r="M94" s="29"/>
      <c r="N94" s="27" t="s">
        <v>123</v>
      </c>
      <c r="O94" s="28"/>
      <c r="P94" s="480"/>
      <c r="Q94" s="481"/>
      <c r="R94" s="482"/>
      <c r="S94" s="520" t="s">
        <v>200</v>
      </c>
      <c r="T94" s="521"/>
      <c r="U94" s="521"/>
      <c r="V94" s="521"/>
      <c r="W94" s="521"/>
      <c r="X94" s="521"/>
      <c r="Y94" s="521"/>
      <c r="Z94" s="521"/>
      <c r="AA94" s="521"/>
      <c r="AB94" s="521"/>
      <c r="AC94" s="188"/>
      <c r="AD94" s="188" t="s">
        <v>201</v>
      </c>
      <c r="AE94" s="189"/>
      <c r="AH94" s="145" t="s">
        <v>421</v>
      </c>
      <c r="AI94" s="140" t="b">
        <v>0</v>
      </c>
      <c r="AP94" s="146" t="str">
        <f t="shared" si="12"/>
        <v/>
      </c>
      <c r="AQ94" s="142"/>
      <c r="AR94" s="142"/>
      <c r="AS94" s="142"/>
      <c r="AW94" s="147">
        <f t="shared" si="13"/>
        <v>99</v>
      </c>
    </row>
    <row r="95" spans="2:49">
      <c r="AH95" s="141" t="s">
        <v>422</v>
      </c>
      <c r="AI95" s="140" t="b">
        <v>0</v>
      </c>
      <c r="AP95" s="146" t="str">
        <f t="shared" si="12"/>
        <v/>
      </c>
      <c r="AQ95" s="142"/>
      <c r="AR95" s="142"/>
      <c r="AS95" s="142"/>
      <c r="AW95" s="147">
        <f t="shared" si="13"/>
        <v>99</v>
      </c>
    </row>
    <row r="96" spans="2:49">
      <c r="AH96" s="141" t="s">
        <v>423</v>
      </c>
      <c r="AI96" s="140" t="b">
        <v>0</v>
      </c>
      <c r="AP96" s="146" t="str">
        <f t="shared" si="12"/>
        <v/>
      </c>
      <c r="AQ96" s="142"/>
      <c r="AR96" s="142"/>
      <c r="AS96" s="142"/>
      <c r="AW96" s="147">
        <f t="shared" si="13"/>
        <v>99</v>
      </c>
    </row>
    <row r="97" spans="34:49">
      <c r="AH97" s="141" t="s">
        <v>424</v>
      </c>
      <c r="AI97" s="140" t="b">
        <v>0</v>
      </c>
      <c r="AP97" s="146" t="str">
        <f t="shared" si="12"/>
        <v/>
      </c>
      <c r="AQ97" s="142"/>
      <c r="AR97" s="142"/>
      <c r="AS97" s="142"/>
      <c r="AW97" s="147">
        <f t="shared" si="13"/>
        <v>99</v>
      </c>
    </row>
    <row r="98" spans="34:49">
      <c r="AH98" s="141" t="s">
        <v>425</v>
      </c>
      <c r="AI98" s="140">
        <v>0</v>
      </c>
      <c r="AJ98" s="152"/>
      <c r="AP98" s="146"/>
      <c r="AQ98" s="146"/>
      <c r="AR98" s="142"/>
      <c r="AS98" s="142"/>
      <c r="AW98" s="156">
        <f>IF(AI98=0,99,AI98)</f>
        <v>99</v>
      </c>
    </row>
    <row r="99" spans="34:49">
      <c r="AH99" s="141" t="s">
        <v>426</v>
      </c>
      <c r="AI99" s="140">
        <v>0</v>
      </c>
      <c r="AW99" s="147" t="str">
        <f>IF(AI99=0,"",AI99)</f>
        <v/>
      </c>
    </row>
    <row r="100" spans="34:49">
      <c r="AH100" s="141" t="s">
        <v>427</v>
      </c>
      <c r="AI100" s="140">
        <v>0</v>
      </c>
      <c r="AR100" s="142"/>
      <c r="AS100" s="142"/>
      <c r="AW100" s="156" t="str">
        <f>IF(AI100=0,"",AI100)</f>
        <v/>
      </c>
    </row>
  </sheetData>
  <sheetProtection algorithmName="SHA-512" hashValue="7IxOnHM3A1ZtCFR9EWB95zWQJcxq+coWso9latVF94Gq9jKwxjJjBhv/++Mi860QjDJNAyxdzyzRW3T4bylrjg==" saltValue="X6Np+1wti9DvrY2RwDVq8g==" spinCount="100000" sheet="1" scenarios="1"/>
  <mergeCells count="346">
    <mergeCell ref="Q35:W35"/>
    <mergeCell ref="S32:T32"/>
    <mergeCell ref="O26:P26"/>
    <mergeCell ref="Q27:AA27"/>
    <mergeCell ref="Z23:AE23"/>
    <mergeCell ref="P80:P84"/>
    <mergeCell ref="Q78:AA78"/>
    <mergeCell ref="Z86:AB86"/>
    <mergeCell ref="AC75:AD75"/>
    <mergeCell ref="AC76:AD76"/>
    <mergeCell ref="AB73:AE73"/>
    <mergeCell ref="AC74:AD74"/>
    <mergeCell ref="P86:Y86"/>
    <mergeCell ref="P64:Q64"/>
    <mergeCell ref="B86:O88"/>
    <mergeCell ref="Q79:AA79"/>
    <mergeCell ref="Q80:AA80"/>
    <mergeCell ref="Q81:AA81"/>
    <mergeCell ref="Q82:AA82"/>
    <mergeCell ref="Q83:AA83"/>
    <mergeCell ref="B81:O81"/>
    <mergeCell ref="AB35:AC35"/>
    <mergeCell ref="T70:Z70"/>
    <mergeCell ref="T64:U64"/>
    <mergeCell ref="P93:R94"/>
    <mergeCell ref="B94:G94"/>
    <mergeCell ref="B93:C93"/>
    <mergeCell ref="Z91:AE91"/>
    <mergeCell ref="Q92:R92"/>
    <mergeCell ref="D91:H91"/>
    <mergeCell ref="I91:J91"/>
    <mergeCell ref="K91:O91"/>
    <mergeCell ref="B92:C92"/>
    <mergeCell ref="H93:I93"/>
    <mergeCell ref="J93:N93"/>
    <mergeCell ref="S94:AB94"/>
    <mergeCell ref="E92:F92"/>
    <mergeCell ref="AA93:AB93"/>
    <mergeCell ref="AC93:AD93"/>
    <mergeCell ref="T93:V93"/>
    <mergeCell ref="X93:Z93"/>
    <mergeCell ref="T92:U92"/>
    <mergeCell ref="W92:X92"/>
    <mergeCell ref="Z92:AA92"/>
    <mergeCell ref="B89:F89"/>
    <mergeCell ref="M72:O72"/>
    <mergeCell ref="Y72:AE72"/>
    <mergeCell ref="K77:O77"/>
    <mergeCell ref="K89:O89"/>
    <mergeCell ref="Q75:AA75"/>
    <mergeCell ref="Q74:AA74"/>
    <mergeCell ref="Q84:AA84"/>
    <mergeCell ref="L76:N76"/>
    <mergeCell ref="Q76:AA76"/>
    <mergeCell ref="P72:T72"/>
    <mergeCell ref="AC77:AD77"/>
    <mergeCell ref="AC78:AD78"/>
    <mergeCell ref="AC79:AD79"/>
    <mergeCell ref="Q73:AA73"/>
    <mergeCell ref="P74:P79"/>
    <mergeCell ref="Z88:AA88"/>
    <mergeCell ref="C73:G73"/>
    <mergeCell ref="C74:G74"/>
    <mergeCell ref="C75:G75"/>
    <mergeCell ref="C76:G76"/>
    <mergeCell ref="P87:U87"/>
    <mergeCell ref="P88:U88"/>
    <mergeCell ref="P89:P92"/>
    <mergeCell ref="B79:O80"/>
    <mergeCell ref="B82:O84"/>
    <mergeCell ref="Q77:AA77"/>
    <mergeCell ref="J76:K76"/>
    <mergeCell ref="B78:O78"/>
    <mergeCell ref="J73:O73"/>
    <mergeCell ref="J74:O74"/>
    <mergeCell ref="J63:K63"/>
    <mergeCell ref="V63:W63"/>
    <mergeCell ref="X63:Y63"/>
    <mergeCell ref="Z63:AA63"/>
    <mergeCell ref="Q69:W69"/>
    <mergeCell ref="Q67:W67"/>
    <mergeCell ref="Y67:AE67"/>
    <mergeCell ref="Q68:W68"/>
    <mergeCell ref="Y68:AE68"/>
    <mergeCell ref="B85:O85"/>
    <mergeCell ref="B77:F77"/>
    <mergeCell ref="R64:S64"/>
    <mergeCell ref="L63:M63"/>
    <mergeCell ref="R66:W66"/>
    <mergeCell ref="Z66:AE66"/>
    <mergeCell ref="B66:O66"/>
    <mergeCell ref="B67:O70"/>
    <mergeCell ref="Q70:R70"/>
    <mergeCell ref="B64:C64"/>
    <mergeCell ref="D64:E64"/>
    <mergeCell ref="F64:G64"/>
    <mergeCell ref="L64:M64"/>
    <mergeCell ref="H64:I64"/>
    <mergeCell ref="Q65:S65"/>
    <mergeCell ref="U65:V65"/>
    <mergeCell ref="X65:Z65"/>
    <mergeCell ref="AC65:AE65"/>
    <mergeCell ref="B65:O65"/>
    <mergeCell ref="V64:W64"/>
    <mergeCell ref="B63:C63"/>
    <mergeCell ref="D63:E63"/>
    <mergeCell ref="F63:G63"/>
    <mergeCell ref="H63:I63"/>
    <mergeCell ref="T61:U62"/>
    <mergeCell ref="N62:O62"/>
    <mergeCell ref="D57:Z57"/>
    <mergeCell ref="AD63:AE63"/>
    <mergeCell ref="B59:Q59"/>
    <mergeCell ref="B57:C57"/>
    <mergeCell ref="B60:C62"/>
    <mergeCell ref="D60:E62"/>
    <mergeCell ref="N61:O61"/>
    <mergeCell ref="F60:G62"/>
    <mergeCell ref="R59:S59"/>
    <mergeCell ref="U59:V59"/>
    <mergeCell ref="Y59:Z59"/>
    <mergeCell ref="AA59:AD59"/>
    <mergeCell ref="AB63:AC63"/>
    <mergeCell ref="H60:I62"/>
    <mergeCell ref="J60:K62"/>
    <mergeCell ref="L60:M62"/>
    <mergeCell ref="N60:U60"/>
    <mergeCell ref="AA11:AC12"/>
    <mergeCell ref="H13:J14"/>
    <mergeCell ref="AC18:AD18"/>
    <mergeCell ref="W17:X17"/>
    <mergeCell ref="L23:M24"/>
    <mergeCell ref="T40:X40"/>
    <mergeCell ref="L35:M36"/>
    <mergeCell ref="P41:R41"/>
    <mergeCell ref="T41:X41"/>
    <mergeCell ref="L29:M30"/>
    <mergeCell ref="L25:M26"/>
    <mergeCell ref="Z34:AA34"/>
    <mergeCell ref="AD32:AE32"/>
    <mergeCell ref="J31:K32"/>
    <mergeCell ref="U34:X34"/>
    <mergeCell ref="U33:Z33"/>
    <mergeCell ref="J21:M22"/>
    <mergeCell ref="F21:I22"/>
    <mergeCell ref="Z17:AA17"/>
    <mergeCell ref="Z18:AA18"/>
    <mergeCell ref="N21:AE22"/>
    <mergeCell ref="AC24:AE24"/>
    <mergeCell ref="AC26:AE26"/>
    <mergeCell ref="N28:AE29"/>
    <mergeCell ref="B25:E26"/>
    <mergeCell ref="W42:Z42"/>
    <mergeCell ref="L47:U47"/>
    <mergeCell ref="L45:U45"/>
    <mergeCell ref="B40:K41"/>
    <mergeCell ref="B39:K39"/>
    <mergeCell ref="B38:AE38"/>
    <mergeCell ref="L42:U42"/>
    <mergeCell ref="AB42:AE42"/>
    <mergeCell ref="AB43:AE43"/>
    <mergeCell ref="W44:Z44"/>
    <mergeCell ref="L40:N40"/>
    <mergeCell ref="L41:N41"/>
    <mergeCell ref="T39:V39"/>
    <mergeCell ref="Y39:AE39"/>
    <mergeCell ref="N39:O39"/>
    <mergeCell ref="R39:S39"/>
    <mergeCell ref="P39:Q39"/>
    <mergeCell ref="AA33:AE33"/>
    <mergeCell ref="O25:AE25"/>
    <mergeCell ref="AC31:AD31"/>
    <mergeCell ref="AC34:AE34"/>
    <mergeCell ref="U31:W31"/>
    <mergeCell ref="Z31:AA31"/>
    <mergeCell ref="B42:K43"/>
    <mergeCell ref="B44:K47"/>
    <mergeCell ref="U51:X51"/>
    <mergeCell ref="AB44:AE44"/>
    <mergeCell ref="W45:Z45"/>
    <mergeCell ref="AB45:AE45"/>
    <mergeCell ref="W46:Z46"/>
    <mergeCell ref="AB46:AE46"/>
    <mergeCell ref="W47:Z47"/>
    <mergeCell ref="AB47:AE47"/>
    <mergeCell ref="B48:K48"/>
    <mergeCell ref="V48:W48"/>
    <mergeCell ref="Z49:AE49"/>
    <mergeCell ref="N49:W49"/>
    <mergeCell ref="L46:U46"/>
    <mergeCell ref="L43:U43"/>
    <mergeCell ref="L44:U44"/>
    <mergeCell ref="W43:Z43"/>
    <mergeCell ref="Z48:AE48"/>
    <mergeCell ref="AA51:AE51"/>
    <mergeCell ref="Q51:R51"/>
    <mergeCell ref="O51:P51"/>
    <mergeCell ref="P48:Q48"/>
    <mergeCell ref="B49:K49"/>
    <mergeCell ref="B2:AE2"/>
    <mergeCell ref="K13:O13"/>
    <mergeCell ref="K14:O14"/>
    <mergeCell ref="K15:O15"/>
    <mergeCell ref="K16:O16"/>
    <mergeCell ref="P15:V15"/>
    <mergeCell ref="P16:V16"/>
    <mergeCell ref="B20:M20"/>
    <mergeCell ref="H11:J11"/>
    <mergeCell ref="P14:V14"/>
    <mergeCell ref="B10:G10"/>
    <mergeCell ref="G8:H8"/>
    <mergeCell ref="C8:E8"/>
    <mergeCell ref="H10:V10"/>
    <mergeCell ref="H12:V12"/>
    <mergeCell ref="P13:V13"/>
    <mergeCell ref="K11:N11"/>
    <mergeCell ref="W11:Z12"/>
    <mergeCell ref="AD11:AE12"/>
    <mergeCell ref="C11:G11"/>
    <mergeCell ref="C13:G13"/>
    <mergeCell ref="W18:X18"/>
    <mergeCell ref="T11:V11"/>
    <mergeCell ref="I8:J8"/>
    <mergeCell ref="B50:AE50"/>
    <mergeCell ref="B51:M51"/>
    <mergeCell ref="B52:M52"/>
    <mergeCell ref="N63:O63"/>
    <mergeCell ref="P63:Q63"/>
    <mergeCell ref="R63:S63"/>
    <mergeCell ref="Y69:AE69"/>
    <mergeCell ref="V60:W62"/>
    <mergeCell ref="X60:Y62"/>
    <mergeCell ref="Z60:AA62"/>
    <mergeCell ref="O52:Q52"/>
    <mergeCell ref="S52:W52"/>
    <mergeCell ref="Y52:Z52"/>
    <mergeCell ref="AA52:AD52"/>
    <mergeCell ref="X64:Y64"/>
    <mergeCell ref="Z64:AA64"/>
    <mergeCell ref="AB64:AC64"/>
    <mergeCell ref="AD64:AE64"/>
    <mergeCell ref="AA54:AD54"/>
    <mergeCell ref="AB60:AC62"/>
    <mergeCell ref="T63:U63"/>
    <mergeCell ref="AD60:AE62"/>
    <mergeCell ref="P61:Q62"/>
    <mergeCell ref="R61:S62"/>
    <mergeCell ref="B90:C90"/>
    <mergeCell ref="D90:O90"/>
    <mergeCell ref="B72:H72"/>
    <mergeCell ref="J64:K64"/>
    <mergeCell ref="J75:O75"/>
    <mergeCell ref="N64:O64"/>
    <mergeCell ref="B91:C91"/>
    <mergeCell ref="Y15:AB15"/>
    <mergeCell ref="Y16:AB16"/>
    <mergeCell ref="W16:X16"/>
    <mergeCell ref="J23:K24"/>
    <mergeCell ref="H23:I24"/>
    <mergeCell ref="F23:G24"/>
    <mergeCell ref="J25:K26"/>
    <mergeCell ref="H25:I26"/>
    <mergeCell ref="F25:G26"/>
    <mergeCell ref="F27:G28"/>
    <mergeCell ref="H27:I28"/>
    <mergeCell ref="J27:K28"/>
    <mergeCell ref="L27:M28"/>
    <mergeCell ref="F29:G30"/>
    <mergeCell ref="H29:I30"/>
    <mergeCell ref="J29:K30"/>
    <mergeCell ref="S48:T48"/>
    <mergeCell ref="Z41:AA41"/>
    <mergeCell ref="AB41:AD41"/>
    <mergeCell ref="O34:R34"/>
    <mergeCell ref="O31:S31"/>
    <mergeCell ref="B4:E4"/>
    <mergeCell ref="F4:H4"/>
    <mergeCell ref="U4:AE4"/>
    <mergeCell ref="U5:AE5"/>
    <mergeCell ref="U6:AE6"/>
    <mergeCell ref="U7:AE7"/>
    <mergeCell ref="W10:AE10"/>
    <mergeCell ref="R4:T4"/>
    <mergeCell ref="R5:T5"/>
    <mergeCell ref="R6:T6"/>
    <mergeCell ref="R7:T7"/>
    <mergeCell ref="Q11:R11"/>
    <mergeCell ref="O35:P35"/>
    <mergeCell ref="P40:R40"/>
    <mergeCell ref="F35:G36"/>
    <mergeCell ref="H35:I36"/>
    <mergeCell ref="J35:K36"/>
    <mergeCell ref="F31:G32"/>
    <mergeCell ref="B33:E34"/>
    <mergeCell ref="C12:G12"/>
    <mergeCell ref="C14:G14"/>
    <mergeCell ref="C16:G16"/>
    <mergeCell ref="N20:AE20"/>
    <mergeCell ref="B17:G17"/>
    <mergeCell ref="B18:G18"/>
    <mergeCell ref="B15:G15"/>
    <mergeCell ref="H15:J16"/>
    <mergeCell ref="AE13:AE14"/>
    <mergeCell ref="AB13:AD14"/>
    <mergeCell ref="W13:AA14"/>
    <mergeCell ref="H17:O18"/>
    <mergeCell ref="P17:V18"/>
    <mergeCell ref="W15:X15"/>
    <mergeCell ref="AC15:AD15"/>
    <mergeCell ref="AC16:AD16"/>
    <mergeCell ref="AC17:AD17"/>
    <mergeCell ref="B35:E36"/>
    <mergeCell ref="B21:E24"/>
    <mergeCell ref="Z40:AD40"/>
    <mergeCell ref="Z32:AA32"/>
    <mergeCell ref="AD35:AE35"/>
    <mergeCell ref="Y35:AA35"/>
    <mergeCell ref="V32:W32"/>
    <mergeCell ref="H31:I32"/>
    <mergeCell ref="B31:E32"/>
    <mergeCell ref="L31:M32"/>
    <mergeCell ref="F33:G34"/>
    <mergeCell ref="H33:I34"/>
    <mergeCell ref="J33:K34"/>
    <mergeCell ref="L33:M34"/>
    <mergeCell ref="U24:V24"/>
    <mergeCell ref="R24:S24"/>
    <mergeCell ref="R23:S23"/>
    <mergeCell ref="O24:P24"/>
    <mergeCell ref="O23:P23"/>
    <mergeCell ref="U23:Y23"/>
    <mergeCell ref="X24:AB24"/>
    <mergeCell ref="Q26:AA26"/>
    <mergeCell ref="B29:E30"/>
    <mergeCell ref="B27:E28"/>
    <mergeCell ref="Q89:R89"/>
    <mergeCell ref="S89:AE89"/>
    <mergeCell ref="Q90:R90"/>
    <mergeCell ref="S90:AE90"/>
    <mergeCell ref="Q91:R91"/>
    <mergeCell ref="S91:X91"/>
    <mergeCell ref="AC86:AE86"/>
    <mergeCell ref="P85:AE85"/>
    <mergeCell ref="AC87:AD87"/>
    <mergeCell ref="AC88:AD88"/>
    <mergeCell ref="Z87:AA87"/>
  </mergeCells>
  <phoneticPr fontId="1"/>
  <conditionalFormatting sqref="B11:B14 B16">
    <cfRule type="expression" dxfId="82" priority="121">
      <formula>$AI$8=0</formula>
    </cfRule>
  </conditionalFormatting>
  <conditionalFormatting sqref="B73:B76 I73:I76">
    <cfRule type="expression" dxfId="81" priority="38">
      <formula>$AI$73=1</formula>
    </cfRule>
    <cfRule type="expression" priority="37" stopIfTrue="1">
      <formula>OR($AI$74=TRUE,$AI$75=TRUE,$AI$76=TRUE,$AI$77=TRUE,$AI$78=TRUE,$AI$79=TRUE,$AI$80=TRUE,$AI$81=TRUE)</formula>
    </cfRule>
  </conditionalFormatting>
  <conditionalFormatting sqref="B4:E4 U4:AE7 K11:N11 AA11:AC12 AB13:AD14 P13:V16 F25:M34 D57 S89:AE90 S91:X91">
    <cfRule type="containsBlanks" dxfId="80" priority="122">
      <formula>LEN(TRIM(B4))=0</formula>
    </cfRule>
  </conditionalFormatting>
  <conditionalFormatting sqref="B73:O76">
    <cfRule type="expression" dxfId="79" priority="34">
      <formula>$AI$73=2</formula>
    </cfRule>
  </conditionalFormatting>
  <conditionalFormatting sqref="B79:O80 B82:O84 B86:O88">
    <cfRule type="expression" dxfId="78" priority="30">
      <formula>$AI$84=2</formula>
    </cfRule>
    <cfRule type="expression" dxfId="77" priority="32">
      <formula>$AI$84=1</formula>
    </cfRule>
    <cfRule type="notContainsBlanks" priority="31" stopIfTrue="1">
      <formula>LEN(TRIM(B79))&gt;0</formula>
    </cfRule>
  </conditionalFormatting>
  <conditionalFormatting sqref="C8:E8">
    <cfRule type="containsBlanks" dxfId="76" priority="124">
      <formula>LEN(TRIM(C8))=0</formula>
    </cfRule>
  </conditionalFormatting>
  <conditionalFormatting sqref="D90:D93 I92 K92 M92 G92:G93 J94 M94">
    <cfRule type="expression" dxfId="75" priority="28">
      <formula>$AI$90=1</formula>
    </cfRule>
  </conditionalFormatting>
  <conditionalFormatting sqref="D90:O90 D91:H91 K91:O91 D92:O93 I94:O94">
    <cfRule type="expression" dxfId="74" priority="9">
      <formula>$AI$90=2</formula>
    </cfRule>
  </conditionalFormatting>
  <conditionalFormatting sqref="D90:O90 D91:H91">
    <cfRule type="notContainsBlanks" priority="23" stopIfTrue="1">
      <formula>LEN(TRIM(D90))&gt;0</formula>
    </cfRule>
  </conditionalFormatting>
  <conditionalFormatting sqref="D63:Y64">
    <cfRule type="notContainsBlanks" priority="68" stopIfTrue="1">
      <formula>LEN(TRIM(D63))&gt;0</formula>
    </cfRule>
    <cfRule type="expression" dxfId="73" priority="69">
      <formula>OR($AI$56=1,$AI$56=2)</formula>
    </cfRule>
  </conditionalFormatting>
  <conditionalFormatting sqref="G77 I77">
    <cfRule type="expression" dxfId="72" priority="33">
      <formula>$AI$84=0</formula>
    </cfRule>
  </conditionalFormatting>
  <conditionalFormatting sqref="G89 I89">
    <cfRule type="expression" dxfId="71" priority="29">
      <formula>$AI$90=0</formula>
    </cfRule>
  </conditionalFormatting>
  <conditionalFormatting sqref="G8:H8">
    <cfRule type="containsBlanks" dxfId="70" priority="123">
      <formula>LEN(TRIM(G8))=0</formula>
    </cfRule>
  </conditionalFormatting>
  <conditionalFormatting sqref="I72 K72">
    <cfRule type="expression" dxfId="69" priority="39">
      <formula>$AI$73=0</formula>
    </cfRule>
  </conditionalFormatting>
  <conditionalFormatting sqref="I92 K92 M92 D92:D93 G92:G93">
    <cfRule type="expression" priority="27" stopIfTrue="1">
      <formula>OR($AI$91=TRUE,$AI$92=TRUE,$AI$93=TRUE,$AI$94=TRUE,$AI$95=TRUE,$AI$96=TRUE,$AI$97=TRUE)</formula>
    </cfRule>
  </conditionalFormatting>
  <conditionalFormatting sqref="J94 M94">
    <cfRule type="expression" priority="26" stopIfTrue="1">
      <formula>$AI$98&lt;&gt;0</formula>
    </cfRule>
  </conditionalFormatting>
  <conditionalFormatting sqref="J93:N93">
    <cfRule type="expression" dxfId="68" priority="25">
      <formula>$AI$97=TRUE</formula>
    </cfRule>
    <cfRule type="notContainsBlanks" priority="24" stopIfTrue="1">
      <formula>LEN(TRIM(J93))&gt;0</formula>
    </cfRule>
  </conditionalFormatting>
  <conditionalFormatting sqref="L39 W39">
    <cfRule type="expression" dxfId="67" priority="105">
      <formula>$AI$36=0</formula>
    </cfRule>
  </conditionalFormatting>
  <conditionalFormatting sqref="L48 X48">
    <cfRule type="expression" dxfId="66" priority="88">
      <formula>$AI$52=0</formula>
    </cfRule>
  </conditionalFormatting>
  <conditionalFormatting sqref="L49 X49">
    <cfRule type="expression" dxfId="65" priority="86">
      <formula>AND($AI$8=1,$AI$54=0)</formula>
    </cfRule>
  </conditionalFormatting>
  <conditionalFormatting sqref="L76:N76">
    <cfRule type="notContainsBlanks" priority="35" stopIfTrue="1">
      <formula>LEN(TRIM(L76))&gt;0</formula>
    </cfRule>
    <cfRule type="expression" dxfId="64" priority="36">
      <formula>$AI$81=TRUE</formula>
    </cfRule>
  </conditionalFormatting>
  <conditionalFormatting sqref="L49:AE49">
    <cfRule type="expression" dxfId="63" priority="85">
      <formula>$AI$8&lt;&gt;1</formula>
    </cfRule>
  </conditionalFormatting>
  <conditionalFormatting sqref="N52 R52 X52">
    <cfRule type="expression" dxfId="62" priority="63">
      <formula>AND($AI$56&lt;&gt;3,$AI$56&lt;&gt;0,$AI$57=0)</formula>
    </cfRule>
  </conditionalFormatting>
  <conditionalFormatting sqref="N39:S39">
    <cfRule type="expression" dxfId="61" priority="102">
      <formula>$AI$36=2</formula>
    </cfRule>
  </conditionalFormatting>
  <conditionalFormatting sqref="N48:U48">
    <cfRule type="expression" dxfId="60" priority="87">
      <formula>$AI$52=2</formula>
    </cfRule>
  </conditionalFormatting>
  <conditionalFormatting sqref="O40:O41 S40:S41 Y40:Y41">
    <cfRule type="expression" dxfId="59" priority="101">
      <formula>$AI$36=1</formula>
    </cfRule>
    <cfRule type="expression" priority="100" stopIfTrue="1">
      <formula>OR($AI$38=TRUE,$AI$39=TRUE,$AI$40=TRUE,$AI$41=TRUE,$AI$42=TRUE,$AI$43=TRUE)</formula>
    </cfRule>
  </conditionalFormatting>
  <conditionalFormatting sqref="O48 R48">
    <cfRule type="expression" priority="89" stopIfTrue="1">
      <formula>$AI$53&lt;&gt;0</formula>
    </cfRule>
    <cfRule type="expression" dxfId="58" priority="90">
      <formula>$AI$52=1</formula>
    </cfRule>
  </conditionalFormatting>
  <conditionalFormatting sqref="O51:P51">
    <cfRule type="expression" dxfId="57" priority="83">
      <formula>$AI$56=1</formula>
    </cfRule>
    <cfRule type="notContainsBlanks" priority="82" stopIfTrue="1">
      <formula>LEN(TRIM(O51))&gt;0</formula>
    </cfRule>
  </conditionalFormatting>
  <conditionalFormatting sqref="O51:Q51">
    <cfRule type="expression" dxfId="56" priority="81">
      <formula>OR($AI$56=2,$AI$56=3)</formula>
    </cfRule>
  </conditionalFormatting>
  <conditionalFormatting sqref="O40:AE41">
    <cfRule type="expression" dxfId="55" priority="97">
      <formula>$AI$36=2</formula>
    </cfRule>
  </conditionalFormatting>
  <conditionalFormatting sqref="P11 S11">
    <cfRule type="expression" dxfId="54" priority="120">
      <formula>$AI$10=0</formula>
    </cfRule>
  </conditionalFormatting>
  <conditionalFormatting sqref="P65 AB65">
    <cfRule type="expression" dxfId="53" priority="64">
      <formula>AND($AI$62=0,$AI$56&lt;&gt;3,$AI$56&lt;&gt;0)</formula>
    </cfRule>
  </conditionalFormatting>
  <conditionalFormatting sqref="P66 X66">
    <cfRule type="expression" dxfId="52" priority="62">
      <formula>AND($AI$56&lt;&gt;3,$AI$56&lt;&gt;0,$AI$63=0)</formula>
    </cfRule>
  </conditionalFormatting>
  <conditionalFormatting sqref="P39:Q39">
    <cfRule type="expression" dxfId="51" priority="104">
      <formula>$AI$36=1</formula>
    </cfRule>
    <cfRule type="notContainsBlanks" priority="103" stopIfTrue="1">
      <formula>LEN(TRIM(P39))&gt;0</formula>
    </cfRule>
  </conditionalFormatting>
  <conditionalFormatting sqref="P67:AE70">
    <cfRule type="expression" dxfId="50" priority="57">
      <formula>$AI$63=2</formula>
    </cfRule>
  </conditionalFormatting>
  <conditionalFormatting sqref="Q23:Q24 T23:T24 N23:N26 W24">
    <cfRule type="expression" dxfId="49" priority="1">
      <formula>AND($AI$17=FALSE,$AI$18=FALSE,$AI$20=FALSE,AI$21=FALSE,$AI$22=FALSE,$AI$23=FALSE,$AI$24=FALSE,$AI$25=FALSE,$AI$26=FALSE)</formula>
    </cfRule>
  </conditionalFormatting>
  <conditionalFormatting sqref="Q26">
    <cfRule type="notContainsBlanks" priority="2" stopIfTrue="1">
      <formula>LEN(TRIM(Q26))&gt;0</formula>
    </cfRule>
    <cfRule type="expression" dxfId="48" priority="3">
      <formula>$AI$26=TRUE</formula>
    </cfRule>
  </conditionalFormatting>
  <conditionalFormatting sqref="Q74:AE84">
    <cfRule type="expression" dxfId="47" priority="40">
      <formula>$AI$83=2</formula>
    </cfRule>
  </conditionalFormatting>
  <conditionalFormatting sqref="S92 V92 Y92 AB92">
    <cfRule type="expression" dxfId="46" priority="14">
      <formula>$AI$99=0</formula>
    </cfRule>
  </conditionalFormatting>
  <conditionalFormatting sqref="S51:X51 N52:AE52 T59:AE59 D63:AE64 P65:AE70">
    <cfRule type="expression" dxfId="45" priority="54">
      <formula>$AI$56=3</formula>
    </cfRule>
  </conditionalFormatting>
  <conditionalFormatting sqref="T31 T33">
    <cfRule type="expression" dxfId="44" priority="119">
      <formula>$AJ$28=0</formula>
    </cfRule>
  </conditionalFormatting>
  <conditionalFormatting sqref="T34 AB34">
    <cfRule type="expression" dxfId="43" priority="118">
      <formula>$AI$31=0</formula>
    </cfRule>
  </conditionalFormatting>
  <conditionalFormatting sqref="T51 N51 Z51">
    <cfRule type="expression" dxfId="42" priority="84">
      <formula>$AI$56=0</formula>
    </cfRule>
  </conditionalFormatting>
  <conditionalFormatting sqref="T59 X59">
    <cfRule type="expression" dxfId="41" priority="56">
      <formula>AND($AI$56&lt;&gt;3,$AI$56&lt;&gt;0,$AI$61=0)</formula>
    </cfRule>
  </conditionalFormatting>
  <conditionalFormatting sqref="T65 W65">
    <cfRule type="expression" priority="65" stopIfTrue="1">
      <formula>$AJ$62&lt;&gt;0</formula>
    </cfRule>
    <cfRule type="expression" dxfId="40" priority="66">
      <formula>$AI$62=1</formula>
    </cfRule>
  </conditionalFormatting>
  <conditionalFormatting sqref="T65:Z65">
    <cfRule type="expression" dxfId="39" priority="55">
      <formula>$AI$62=2</formula>
    </cfRule>
  </conditionalFormatting>
  <conditionalFormatting sqref="T70:Z70">
    <cfRule type="notContainsBlanks" priority="58" stopIfTrue="1">
      <formula>LEN(TRIM(T70))&gt;0</formula>
    </cfRule>
    <cfRule type="expression" dxfId="38" priority="59">
      <formula>$AI$70=TRUE</formula>
    </cfRule>
  </conditionalFormatting>
  <conditionalFormatting sqref="U32 X32 AB32">
    <cfRule type="expression" priority="111" stopIfTrue="1">
      <formula>$AI$28&lt;&gt;0</formula>
    </cfRule>
  </conditionalFormatting>
  <conditionalFormatting sqref="U72 W72">
    <cfRule type="expression" dxfId="37" priority="53">
      <formula>$AI$83=0</formula>
    </cfRule>
  </conditionalFormatting>
  <conditionalFormatting sqref="V42 AA42">
    <cfRule type="expression" dxfId="36" priority="96">
      <formula>$AI$45=0</formula>
    </cfRule>
  </conditionalFormatting>
  <conditionalFormatting sqref="V43 AA43">
    <cfRule type="expression" dxfId="35" priority="95">
      <formula>$AI$46=0</formula>
    </cfRule>
  </conditionalFormatting>
  <conditionalFormatting sqref="V44 AA44">
    <cfRule type="expression" dxfId="34" priority="94">
      <formula>$AI$47=0</formula>
    </cfRule>
  </conditionalFormatting>
  <conditionalFormatting sqref="V45 AA45">
    <cfRule type="expression" dxfId="33" priority="93">
      <formula>$AI$48=0</formula>
    </cfRule>
  </conditionalFormatting>
  <conditionalFormatting sqref="V46 AA46">
    <cfRule type="expression" dxfId="32" priority="92">
      <formula>$AI$49=0</formula>
    </cfRule>
  </conditionalFormatting>
  <conditionalFormatting sqref="V47 AA47">
    <cfRule type="expression" dxfId="31" priority="91">
      <formula>$AI$50=0</formula>
    </cfRule>
  </conditionalFormatting>
  <conditionalFormatting sqref="V87 X87">
    <cfRule type="expression" dxfId="30" priority="11">
      <formula>AND($Z$87="-",$AC$87="-")</formula>
    </cfRule>
    <cfRule type="expression" dxfId="29" priority="20">
      <formula>OR(AND($AC$87&gt;0,$AC$87&lt;&gt;"-"),AND($Z$87&gt;0,$AL$86=TRUE))</formula>
    </cfRule>
    <cfRule type="expression" priority="19" stopIfTrue="1">
      <formula>$AI$86&lt;&gt;0</formula>
    </cfRule>
  </conditionalFormatting>
  <conditionalFormatting sqref="V88 X88">
    <cfRule type="expression" dxfId="28" priority="18">
      <formula>OR(AND($AC$88&gt;0,$AC$88&lt;&gt;"-"),AND($Z$88&gt;0,$AL$87=TRUE))</formula>
    </cfRule>
    <cfRule type="expression" dxfId="27" priority="10">
      <formula>AND($Z$88="-",$AC$88="-")</formula>
    </cfRule>
    <cfRule type="expression" dxfId="26" priority="17" stopIfTrue="1">
      <formula>$AI$87&lt;&gt;0</formula>
    </cfRule>
  </conditionalFormatting>
  <conditionalFormatting sqref="X67:X69 P67:P70">
    <cfRule type="expression" priority="60" stopIfTrue="1">
      <formula>OR($AI$64=TRUE,$AI$65=TRUE,$AI$66=TRUE,$AI$67=TRUE,$AI$68=TRUE,$AI$69=TRUE,$AI$70=TRUE)</formula>
    </cfRule>
    <cfRule type="expression" dxfId="25" priority="61">
      <formula>$AI$63=1</formula>
    </cfRule>
  </conditionalFormatting>
  <conditionalFormatting sqref="Y31 AB31">
    <cfRule type="expression" priority="112" stopIfTrue="1">
      <formula>$AL$28&lt;&gt;0</formula>
    </cfRule>
  </conditionalFormatting>
  <conditionalFormatting sqref="Y31 AB31:AB32 U32 X32">
    <cfRule type="expression" dxfId="24" priority="113">
      <formula>$AJ$28=1</formula>
    </cfRule>
  </conditionalFormatting>
  <conditionalFormatting sqref="Y32">
    <cfRule type="notContainsBlanks" priority="107" stopIfTrue="1">
      <formula>LEN(TRIM(Y32))&gt;0</formula>
    </cfRule>
    <cfRule type="expression" dxfId="23" priority="108">
      <formula>$AI$29=1</formula>
    </cfRule>
  </conditionalFormatting>
  <conditionalFormatting sqref="Y34">
    <cfRule type="expression" dxfId="22" priority="8">
      <formula>$AI$31=2</formula>
    </cfRule>
    <cfRule type="expression" dxfId="21" priority="115">
      <formula>$AI$31=1</formula>
    </cfRule>
    <cfRule type="notContainsBlanks" priority="114" stopIfTrue="1">
      <formula>LEN(TRIM(Y34))&gt;0</formula>
    </cfRule>
  </conditionalFormatting>
  <conditionalFormatting sqref="Y31:AD31 S32:AE32">
    <cfRule type="expression" dxfId="20" priority="106">
      <formula>$AJ$28=2</formula>
    </cfRule>
  </conditionalFormatting>
  <conditionalFormatting sqref="Z87:AA88 AC87:AD88">
    <cfRule type="containsBlanks" dxfId="19" priority="125">
      <formula>LEN(TRIM(Z87))=0</formula>
    </cfRule>
  </conditionalFormatting>
  <conditionalFormatting sqref="Z63:AE64">
    <cfRule type="expression" dxfId="18" priority="73">
      <formula>$AH$57=1</formula>
    </cfRule>
    <cfRule type="expression" dxfId="17" priority="71">
      <formula>$AH$57=2</formula>
    </cfRule>
    <cfRule type="notContainsBlanks" priority="72" stopIfTrue="1">
      <formula>LEN(TRIM(Z63))&gt;0</formula>
    </cfRule>
  </conditionalFormatting>
  <conditionalFormatting sqref="AA52:AD52">
    <cfRule type="expression" dxfId="16" priority="80">
      <formula>$AI$57=3</formula>
    </cfRule>
    <cfRule type="notContainsBlanks" priority="79" stopIfTrue="1">
      <formula>LEN(TRIM(AA52))&gt;0</formula>
    </cfRule>
  </conditionalFormatting>
  <conditionalFormatting sqref="AA59:AD59">
    <cfRule type="notContainsBlanks" priority="77" stopIfTrue="1">
      <formula>LEN(TRIM(AA59))&gt;0</formula>
    </cfRule>
    <cfRule type="expression" dxfId="15" priority="78">
      <formula>$AI$61=2</formula>
    </cfRule>
  </conditionalFormatting>
  <conditionalFormatting sqref="AB80 AD80">
    <cfRule type="expression" dxfId="14" priority="45">
      <formula>$Q$80&lt;&gt;""</formula>
    </cfRule>
  </conditionalFormatting>
  <conditionalFormatting sqref="AB80:AB84 AD80:AD84">
    <cfRule type="notContainsBlanks" priority="41" stopIfTrue="1">
      <formula>LEN(TRIM(AB80))&gt;0</formula>
    </cfRule>
  </conditionalFormatting>
  <conditionalFormatting sqref="AB81 AD81">
    <cfRule type="expression" dxfId="13" priority="44">
      <formula>$Q$81&lt;&gt;""</formula>
    </cfRule>
  </conditionalFormatting>
  <conditionalFormatting sqref="AB82 AD82">
    <cfRule type="expression" dxfId="12" priority="46">
      <formula>$Q$82&lt;&gt;""</formula>
    </cfRule>
  </conditionalFormatting>
  <conditionalFormatting sqref="AB83 AD83">
    <cfRule type="expression" dxfId="11" priority="43">
      <formula>$Q$83&lt;&gt;""</formula>
    </cfRule>
  </conditionalFormatting>
  <conditionalFormatting sqref="AB84 AD84">
    <cfRule type="expression" dxfId="10" priority="42">
      <formula>$Q$84&lt;&gt;""</formula>
    </cfRule>
  </conditionalFormatting>
  <conditionalFormatting sqref="AB35:AC35">
    <cfRule type="notContainsBlanks" priority="116" stopIfTrue="1">
      <formula>LEN(TRIM(AB35))&gt;0</formula>
    </cfRule>
    <cfRule type="expression" dxfId="9" priority="117">
      <formula>$Q$35&lt;&gt;""</formula>
    </cfRule>
  </conditionalFormatting>
  <conditionalFormatting sqref="AB41:AD41">
    <cfRule type="expression" dxfId="8" priority="99">
      <formula>$AI$43=TRUE</formula>
    </cfRule>
    <cfRule type="notContainsBlanks" priority="98" stopIfTrue="1">
      <formula>LEN(TRIM(AB41))&gt;0</formula>
    </cfRule>
  </conditionalFormatting>
  <conditionalFormatting sqref="AC32">
    <cfRule type="expression" dxfId="7" priority="110">
      <formula>$AI$30=1</formula>
    </cfRule>
    <cfRule type="notContainsBlanks" priority="109" stopIfTrue="1">
      <formula>LEN(TRIM(AC32))&gt;0</formula>
    </cfRule>
  </conditionalFormatting>
  <conditionalFormatting sqref="AC17:AD17">
    <cfRule type="expression" dxfId="6" priority="7">
      <formula>$Z$17&lt;&gt;""</formula>
    </cfRule>
  </conditionalFormatting>
  <conditionalFormatting sqref="AC17:AD18">
    <cfRule type="notContainsBlanks" priority="4" stopIfTrue="1">
      <formula>LEN(TRIM(AC17))&gt;0</formula>
    </cfRule>
  </conditionalFormatting>
  <conditionalFormatting sqref="AC18:AD18">
    <cfRule type="expression" dxfId="5" priority="5">
      <formula>$Z$18&lt;&gt;""</formula>
    </cfRule>
  </conditionalFormatting>
  <conditionalFormatting sqref="AC74:AD76 Q77:AA84">
    <cfRule type="expression" dxfId="4" priority="52">
      <formula>$AI$83=1</formula>
    </cfRule>
    <cfRule type="expression" priority="51" stopIfTrue="1">
      <formula>OR($AC$74&lt;&gt;"",$AC$75&lt;&gt;"",$AC$76&lt;&gt;"",$Q$77&lt;&gt;"",$Q$78&lt;&gt;"",$Q$79&lt;&gt;"",$Q$80&lt;&gt;"",$Q$81&lt;&gt;"",$Q$82&lt;&gt;"",$Q$83&lt;&gt;"",$Q$84&lt;&gt;"")</formula>
    </cfRule>
  </conditionalFormatting>
  <conditionalFormatting sqref="AC77:AD77">
    <cfRule type="expression" dxfId="3" priority="50">
      <formula>$Q$77&lt;&gt;""</formula>
    </cfRule>
  </conditionalFormatting>
  <conditionalFormatting sqref="AC77:AD79">
    <cfRule type="notContainsBlanks" priority="47" stopIfTrue="1">
      <formula>LEN(TRIM(AC77))&gt;0</formula>
    </cfRule>
  </conditionalFormatting>
  <conditionalFormatting sqref="AC78:AD78">
    <cfRule type="expression" dxfId="2" priority="49">
      <formula>$Q$78&lt;&gt;""</formula>
    </cfRule>
  </conditionalFormatting>
  <conditionalFormatting sqref="AC79:AD79">
    <cfRule type="expression" dxfId="1" priority="48">
      <formula>$Q$79&lt;&gt;""</formula>
    </cfRule>
  </conditionalFormatting>
  <conditionalFormatting sqref="AD92">
    <cfRule type="expression" dxfId="0" priority="16">
      <formula>$AI$99=4</formula>
    </cfRule>
    <cfRule type="notContainsBlanks" priority="15" stopIfTrue="1">
      <formula>LEN(TRIM(AD92))&gt;0</formula>
    </cfRule>
  </conditionalFormatting>
  <dataValidations count="20">
    <dataValidation type="list" allowBlank="1" showInputMessage="1" showErrorMessage="1" sqref="G8:H8" xr:uid="{00000000-0002-0000-0000-000000000000}">
      <formula1>"5,11"</formula1>
    </dataValidation>
    <dataValidation type="whole" operator="greaterThanOrEqual" allowBlank="1" showInputMessage="1" showErrorMessage="1" error="整数を入力してください。" sqref="P13:V16 F25:M34 K11:N11" xr:uid="{00000000-0002-0000-0000-000001000000}">
      <formula1>0</formula1>
    </dataValidation>
    <dataValidation type="decimal" operator="greaterThanOrEqual" allowBlank="1" showInputMessage="1" showErrorMessage="1" sqref="AC15:AD18 AB13:AD14" xr:uid="{00000000-0002-0000-0000-000002000000}">
      <formula1>0</formula1>
    </dataValidation>
    <dataValidation type="whole" operator="greaterThan" allowBlank="1" showInputMessage="1" showErrorMessage="1" error="整数を入力してください。" sqref="AB35:AC35 AC74:AD79 AA11:AC12 Y34 AC32 Y32 P39:Q39 O51:P51 AD80:AD84 AB80:AB84" xr:uid="{00000000-0002-0000-0000-000003000000}">
      <formula1>0</formula1>
    </dataValidation>
    <dataValidation type="custom" allowBlank="1" showInputMessage="1" showErrorMessage="1" error="整数を入力してください。_x000a_未設定又は未把握の場合は、「-（ハイフン）」を入力してください。" sqref="AC87:AD88 Z87:AA88" xr:uid="{00000000-0002-0000-0000-000004000000}">
      <formula1>AND(COUNT(INDEX(FIND(MID(UPPER(Z87)&amp;REPT("*",3),ROW($1:$3),1),"0123456789-"),))=LEN(Z87),LENB(Z87)&lt;=3)</formula1>
    </dataValidation>
    <dataValidation type="textLength" operator="lessThanOrEqual" allowBlank="1" showInputMessage="1" showErrorMessage="1" error="130文字以内で入力してください。" sqref="B79:O80" xr:uid="{00000000-0002-0000-0000-000005000000}">
      <formula1>130</formula1>
    </dataValidation>
    <dataValidation type="textLength" operator="lessThanOrEqual" allowBlank="1" showInputMessage="1" showErrorMessage="1" error="190文字以内で入力してください。" sqref="B86:O88 B82:O84" xr:uid="{00000000-0002-0000-0000-000006000000}">
      <formula1>190</formula1>
    </dataValidation>
    <dataValidation type="textLength" operator="lessThanOrEqual" allowBlank="1" showInputMessage="1" showErrorMessage="1" error="14文字以内で入力してください。" sqref="L76:N76" xr:uid="{00000000-0002-0000-0000-000007000000}">
      <formula1>14</formula1>
    </dataValidation>
    <dataValidation type="textLength" operator="lessThanOrEqual" allowBlank="1" showInputMessage="1" showErrorMessage="1" error="25文字以内で入力してください。" sqref="T70:Z70 Q27:AA27" xr:uid="{00000000-0002-0000-0000-000008000000}">
      <formula1>25</formula1>
    </dataValidation>
    <dataValidation type="textLength" operator="lessThanOrEqual" allowBlank="1" showInputMessage="1" showErrorMessage="1" error="15文字以内で入力してください。" sqref="AB41:AD41" xr:uid="{00000000-0002-0000-0000-000009000000}">
      <formula1>15</formula1>
    </dataValidation>
    <dataValidation type="textLength" operator="lessThanOrEqual" allowBlank="1" showInputMessage="1" showErrorMessage="1" error="30文字以内で入力してください。" sqref="Q35:W35" xr:uid="{00000000-0002-0000-0000-00000A000000}">
      <formula1>30</formula1>
    </dataValidation>
    <dataValidation imeMode="hiragana" allowBlank="1" showInputMessage="1" showErrorMessage="1" sqref="U4:AE6" xr:uid="{00000000-0002-0000-0000-00000B000000}"/>
    <dataValidation imeMode="halfAlpha" allowBlank="1" showInputMessage="1" showErrorMessage="1" sqref="U7:AE7 D91:H91 K91:O91 S91:X91 Z91:AE91" xr:uid="{00000000-0002-0000-0000-00000C000000}"/>
    <dataValidation type="custom" allowBlank="1" showInputMessage="1" showErrorMessage="1" error="整数を入力してください。_x000a_幅で設定している場合は中央値、_x000a_設定又は算出していない場合は、「-（ハイフン）」を入力してください。" sqref="D63:E64" xr:uid="{00000000-0002-0000-0000-00000D000000}">
      <formula1>AND(COUNT(INDEX(FIND(MID(UPPER(D63)&amp;REPT("*",4),ROW($1:$4),1),"0123456789-."),))=LEN(D63),LENB(D63)&lt;=4)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3:I64" xr:uid="{00000000-0002-0000-0000-00000E000000}">
      <formula1>AND(COUNT(INDEX(FIND(MID(UPPER(F63)&amp;REPT("*",5),ROW($1:$5),1),"0123456789-."),))=LEN(F63),LENB(F63)&lt;=5)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3:K64 N63:O64" xr:uid="{00000000-0002-0000-0000-00000F000000}">
      <formula1>AND(COUNT(INDEX(FIND(MID(UPPER(J63)&amp;REPT("*",4),ROW($1:$4),1),"0123456789-"),))=LEN(J63),LENB(J63)&lt;=4)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3:M64 V63:Y64" xr:uid="{00000000-0002-0000-0000-000010000000}">
      <formula1>AND(COUNT(INDEX(FIND(MID(UPPER(L63)&amp;REPT("*",4),ROW($1:$4),1),"0123456789-."),))=LEN(L63),LENB(L63)&lt;=4)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3:S64" xr:uid="{00000000-0002-0000-0000-000011000000}">
      <formula1>AND(COUNT(INDEX(FIND(MID(UPPER(P63)&amp;REPT("*",4),ROW($1:$4),1),"0123456789-."),))=LEN(P63),LENB(P63)&lt;=4)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3:U64" xr:uid="{00000000-0002-0000-0000-000013000000}">
      <formula1>AND(COUNT(INDEX(FIND(MID(UPPER(T63)&amp;REPT("*",3),ROW($1:$3),1),"0123456789-"),))=LEN(T63),LENB(T63)&lt;=3)</formula1>
    </dataValidation>
    <dataValidation type="textLength" operator="lessThanOrEqual" allowBlank="1" showInputMessage="1" showErrorMessage="1" sqref="Q26:AA26" xr:uid="{BD9B9B3C-D991-42E1-9405-A61B3357CC9E}">
      <formula1>25</formula1>
    </dataValidation>
  </dataValidations>
  <printOptions horizontalCentered="1"/>
  <pageMargins left="0.39370078740157483" right="0.39370078740157483" top="0.39370078740157483" bottom="0.31496062992125984" header="0.31496062992125984" footer="0.31496062992125984"/>
  <pageSetup paperSize="9" fitToHeight="2" orientation="portrait" blackAndWhite="1" r:id="rId1"/>
  <rowBreaks count="1" manualBreakCount="1">
    <brk id="5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0">
              <controlPr defaultSize="0" autoFill="0" autoLine="0" autoPict="0">
                <anchor moveWithCells="1">
                  <from>
                    <xdr:col>13</xdr:col>
                    <xdr:colOff>25400</xdr:colOff>
                    <xdr:row>22</xdr:row>
                    <xdr:rowOff>0</xdr:rowOff>
                  </from>
                  <to>
                    <xdr:col>13</xdr:col>
                    <xdr:colOff>228600</xdr:colOff>
                    <xdr:row>22</xdr:row>
                    <xdr:rowOff>120650</xdr:rowOff>
                  </to>
                </anchor>
              </controlPr>
            </control>
          </mc:Choice>
        </mc:AlternateContent>
        <mc:AlternateContent xmlns:mc="http://schemas.openxmlformats.org/markup-compatibility/2006">
          <mc:Choice Requires="x14">
            <control shapeId="5" r:id="rId5" name="Check Box 21">
              <controlPr defaultSize="0" autoFill="0" autoLine="0" autoPict="0">
                <anchor moveWithCells="1">
                  <from>
                    <xdr:col>13</xdr:col>
                    <xdr:colOff>25400</xdr:colOff>
                    <xdr:row>22</xdr:row>
                    <xdr:rowOff>127000</xdr:rowOff>
                  </from>
                  <to>
                    <xdr:col>13</xdr:col>
                    <xdr:colOff>209550</xdr:colOff>
                    <xdr:row>24</xdr:row>
                    <xdr:rowOff>6350</xdr:rowOff>
                  </to>
                </anchor>
              </controlPr>
            </control>
          </mc:Choice>
        </mc:AlternateContent>
        <mc:AlternateContent xmlns:mc="http://schemas.openxmlformats.org/markup-compatibility/2006">
          <mc:Choice Requires="x14">
            <control shapeId="7" r:id="rId6" name="Check Box 22">
              <controlPr defaultSize="0" autoFill="0" autoLine="0" autoPict="0">
                <anchor moveWithCells="1">
                  <from>
                    <xdr:col>13</xdr:col>
                    <xdr:colOff>19050</xdr:colOff>
                    <xdr:row>24</xdr:row>
                    <xdr:rowOff>6350</xdr:rowOff>
                  </from>
                  <to>
                    <xdr:col>14</xdr:col>
                    <xdr:colOff>0</xdr:colOff>
                    <xdr:row>25</xdr:row>
                    <xdr:rowOff>19050</xdr:rowOff>
                  </to>
                </anchor>
              </controlPr>
            </control>
          </mc:Choice>
        </mc:AlternateContent>
        <mc:AlternateContent xmlns:mc="http://schemas.openxmlformats.org/markup-compatibility/2006">
          <mc:Choice Requires="x14">
            <control shapeId="8" r:id="rId7" name="Check Box 23">
              <controlPr defaultSize="0" autoFill="0" autoLine="0" autoPict="0">
                <anchor moveWithCells="1">
                  <from>
                    <xdr:col>13</xdr:col>
                    <xdr:colOff>19050</xdr:colOff>
                    <xdr:row>25</xdr:row>
                    <xdr:rowOff>19050</xdr:rowOff>
                  </from>
                  <to>
                    <xdr:col>14</xdr:col>
                    <xdr:colOff>19050</xdr:colOff>
                    <xdr:row>26</xdr:row>
                    <xdr:rowOff>19050</xdr:rowOff>
                  </to>
                </anchor>
              </controlPr>
            </control>
          </mc:Choice>
        </mc:AlternateContent>
        <mc:AlternateContent xmlns:mc="http://schemas.openxmlformats.org/markup-compatibility/2006">
          <mc:Choice Requires="x14">
            <control shapeId="9" r:id="rId8" name="Check Box 24">
              <controlPr defaultSize="0" autoFill="0" autoLine="0" autoPict="0">
                <anchor moveWithCells="1">
                  <from>
                    <xdr:col>16</xdr:col>
                    <xdr:colOff>19050</xdr:colOff>
                    <xdr:row>21</xdr:row>
                    <xdr:rowOff>120650</xdr:rowOff>
                  </from>
                  <to>
                    <xdr:col>17</xdr:col>
                    <xdr:colOff>19050</xdr:colOff>
                    <xdr:row>22</xdr:row>
                    <xdr:rowOff>127000</xdr:rowOff>
                  </to>
                </anchor>
              </controlPr>
            </control>
          </mc:Choice>
        </mc:AlternateContent>
        <mc:AlternateContent xmlns:mc="http://schemas.openxmlformats.org/markup-compatibility/2006">
          <mc:Choice Requires="x14">
            <control shapeId="10" r:id="rId9" name="Check Box 25">
              <controlPr defaultSize="0" autoFill="0" autoLine="0" autoPict="0">
                <anchor moveWithCells="1">
                  <from>
                    <xdr:col>16</xdr:col>
                    <xdr:colOff>19050</xdr:colOff>
                    <xdr:row>22</xdr:row>
                    <xdr:rowOff>120650</xdr:rowOff>
                  </from>
                  <to>
                    <xdr:col>17</xdr:col>
                    <xdr:colOff>19050</xdr:colOff>
                    <xdr:row>23</xdr:row>
                    <xdr:rowOff>120650</xdr:rowOff>
                  </to>
                </anchor>
              </controlPr>
            </control>
          </mc:Choice>
        </mc:AlternateContent>
        <mc:AlternateContent xmlns:mc="http://schemas.openxmlformats.org/markup-compatibility/2006">
          <mc:Choice Requires="x14">
            <control shapeId="11" r:id="rId10" name="Check Box 26">
              <controlPr defaultSize="0" autoFill="0" autoLine="0" autoPict="0">
                <anchor moveWithCells="1">
                  <from>
                    <xdr:col>19</xdr:col>
                    <xdr:colOff>19050</xdr:colOff>
                    <xdr:row>21</xdr:row>
                    <xdr:rowOff>120650</xdr:rowOff>
                  </from>
                  <to>
                    <xdr:col>20</xdr:col>
                    <xdr:colOff>19050</xdr:colOff>
                    <xdr:row>22</xdr:row>
                    <xdr:rowOff>120650</xdr:rowOff>
                  </to>
                </anchor>
              </controlPr>
            </control>
          </mc:Choice>
        </mc:AlternateContent>
        <mc:AlternateContent xmlns:mc="http://schemas.openxmlformats.org/markup-compatibility/2006">
          <mc:Choice Requires="x14">
            <control shapeId="12" r:id="rId11" name="Check Box 27">
              <controlPr defaultSize="0" autoFill="0" autoLine="0" autoPict="0">
                <anchor moveWithCells="1">
                  <from>
                    <xdr:col>19</xdr:col>
                    <xdr:colOff>19050</xdr:colOff>
                    <xdr:row>23</xdr:row>
                    <xdr:rowOff>6350</xdr:rowOff>
                  </from>
                  <to>
                    <xdr:col>20</xdr:col>
                    <xdr:colOff>19050</xdr:colOff>
                    <xdr:row>24</xdr:row>
                    <xdr:rowOff>0</xdr:rowOff>
                  </to>
                </anchor>
              </controlPr>
            </control>
          </mc:Choice>
        </mc:AlternateContent>
        <mc:AlternateContent xmlns:mc="http://schemas.openxmlformats.org/markup-compatibility/2006">
          <mc:Choice Requires="x14">
            <control shapeId="13" r:id="rId12" name="Check Box 28">
              <controlPr defaultSize="0" autoFill="0" autoLine="0" autoPict="0">
                <anchor moveWithCells="1">
                  <from>
                    <xdr:col>22</xdr:col>
                    <xdr:colOff>6350</xdr:colOff>
                    <xdr:row>23</xdr:row>
                    <xdr:rowOff>6350</xdr:rowOff>
                  </from>
                  <to>
                    <xdr:col>23</xdr:col>
                    <xdr:colOff>0</xdr:colOff>
                    <xdr:row>24</xdr:row>
                    <xdr:rowOff>0</xdr:rowOff>
                  </to>
                </anchor>
              </controlPr>
            </control>
          </mc:Choice>
        </mc:AlternateContent>
        <mc:AlternateContent xmlns:mc="http://schemas.openxmlformats.org/markup-compatibility/2006">
          <mc:Choice Requires="x14">
            <control shapeId="14" r:id="rId13" name="Check Box 46">
              <controlPr defaultSize="0" autoFill="0" autoLine="0" autoPict="0">
                <anchor moveWithCells="1">
                  <from>
                    <xdr:col>18</xdr:col>
                    <xdr:colOff>25400</xdr:colOff>
                    <xdr:row>39</xdr:row>
                    <xdr:rowOff>19050</xdr:rowOff>
                  </from>
                  <to>
                    <xdr:col>19</xdr:col>
                    <xdr:colOff>19050</xdr:colOff>
                    <xdr:row>40</xdr:row>
                    <xdr:rowOff>0</xdr:rowOff>
                  </to>
                </anchor>
              </controlPr>
            </control>
          </mc:Choice>
        </mc:AlternateContent>
        <mc:AlternateContent xmlns:mc="http://schemas.openxmlformats.org/markup-compatibility/2006">
          <mc:Choice Requires="x14">
            <control shapeId="15" r:id="rId14" name="Check Box 47">
              <controlPr defaultSize="0" autoFill="0" autoLine="0" autoPict="0">
                <anchor moveWithCells="1">
                  <from>
                    <xdr:col>18</xdr:col>
                    <xdr:colOff>25400</xdr:colOff>
                    <xdr:row>40</xdr:row>
                    <xdr:rowOff>0</xdr:rowOff>
                  </from>
                  <to>
                    <xdr:col>19</xdr:col>
                    <xdr:colOff>31750</xdr:colOff>
                    <xdr:row>40</xdr:row>
                    <xdr:rowOff>184150</xdr:rowOff>
                  </to>
                </anchor>
              </controlPr>
            </control>
          </mc:Choice>
        </mc:AlternateContent>
        <mc:AlternateContent xmlns:mc="http://schemas.openxmlformats.org/markup-compatibility/2006">
          <mc:Choice Requires="x14">
            <control shapeId="16" r:id="rId15" name="Check Box 48">
              <controlPr defaultSize="0" autoFill="0" autoLine="0" autoPict="0">
                <anchor moveWithCells="1">
                  <from>
                    <xdr:col>14</xdr:col>
                    <xdr:colOff>0</xdr:colOff>
                    <xdr:row>39</xdr:row>
                    <xdr:rowOff>31750</xdr:rowOff>
                  </from>
                  <to>
                    <xdr:col>15</xdr:col>
                    <xdr:colOff>69850</xdr:colOff>
                    <xdr:row>39</xdr:row>
                    <xdr:rowOff>177800</xdr:rowOff>
                  </to>
                </anchor>
              </controlPr>
            </control>
          </mc:Choice>
        </mc:AlternateContent>
        <mc:AlternateContent xmlns:mc="http://schemas.openxmlformats.org/markup-compatibility/2006">
          <mc:Choice Requires="x14">
            <control shapeId="17" r:id="rId16" name="Check Box 49">
              <controlPr defaultSize="0" autoFill="0" autoLine="0" autoPict="0">
                <anchor moveWithCells="1">
                  <from>
                    <xdr:col>14</xdr:col>
                    <xdr:colOff>0</xdr:colOff>
                    <xdr:row>40</xdr:row>
                    <xdr:rowOff>19050</xdr:rowOff>
                  </from>
                  <to>
                    <xdr:col>15</xdr:col>
                    <xdr:colOff>19050</xdr:colOff>
                    <xdr:row>40</xdr:row>
                    <xdr:rowOff>177800</xdr:rowOff>
                  </to>
                </anchor>
              </controlPr>
            </control>
          </mc:Choice>
        </mc:AlternateContent>
        <mc:AlternateContent xmlns:mc="http://schemas.openxmlformats.org/markup-compatibility/2006">
          <mc:Choice Requires="x14">
            <control shapeId="18" r:id="rId17" name="Check Box 50">
              <controlPr defaultSize="0" autoFill="0" autoLine="0" autoPict="0">
                <anchor moveWithCells="1">
                  <from>
                    <xdr:col>24</xdr:col>
                    <xdr:colOff>69850</xdr:colOff>
                    <xdr:row>39</xdr:row>
                    <xdr:rowOff>19050</xdr:rowOff>
                  </from>
                  <to>
                    <xdr:col>24</xdr:col>
                    <xdr:colOff>247650</xdr:colOff>
                    <xdr:row>39</xdr:row>
                    <xdr:rowOff>184150</xdr:rowOff>
                  </to>
                </anchor>
              </controlPr>
            </control>
          </mc:Choice>
        </mc:AlternateContent>
        <mc:AlternateContent xmlns:mc="http://schemas.openxmlformats.org/markup-compatibility/2006">
          <mc:Choice Requires="x14">
            <control shapeId="19" r:id="rId18" name="Check Box 51">
              <controlPr defaultSize="0" autoFill="0" autoLine="0" autoPict="0">
                <anchor moveWithCells="1">
                  <from>
                    <xdr:col>24</xdr:col>
                    <xdr:colOff>82550</xdr:colOff>
                    <xdr:row>40</xdr:row>
                    <xdr:rowOff>6350</xdr:rowOff>
                  </from>
                  <to>
                    <xdr:col>25</xdr:col>
                    <xdr:colOff>19050</xdr:colOff>
                    <xdr:row>40</xdr:row>
                    <xdr:rowOff>177800</xdr:rowOff>
                  </to>
                </anchor>
              </controlPr>
            </control>
          </mc:Choice>
        </mc:AlternateContent>
        <mc:AlternateContent xmlns:mc="http://schemas.openxmlformats.org/markup-compatibility/2006">
          <mc:Choice Requires="x14">
            <control shapeId="20" r:id="rId19" name="Check Box 103">
              <controlPr defaultSize="0" autoFill="0" autoLine="0" autoPict="0">
                <anchor moveWithCells="1">
                  <from>
                    <xdr:col>15</xdr:col>
                    <xdr:colOff>0</xdr:colOff>
                    <xdr:row>66</xdr:row>
                    <xdr:rowOff>38100</xdr:rowOff>
                  </from>
                  <to>
                    <xdr:col>16</xdr:col>
                    <xdr:colOff>19050</xdr:colOff>
                    <xdr:row>67</xdr:row>
                    <xdr:rowOff>6350</xdr:rowOff>
                  </to>
                </anchor>
              </controlPr>
            </control>
          </mc:Choice>
        </mc:AlternateContent>
        <mc:AlternateContent xmlns:mc="http://schemas.openxmlformats.org/markup-compatibility/2006">
          <mc:Choice Requires="x14">
            <control shapeId="21" r:id="rId20" name="Check Box 104">
              <controlPr defaultSize="0" autoFill="0" autoLine="0" autoPict="0">
                <anchor moveWithCells="1">
                  <from>
                    <xdr:col>15</xdr:col>
                    <xdr:colOff>0</xdr:colOff>
                    <xdr:row>67</xdr:row>
                    <xdr:rowOff>50800</xdr:rowOff>
                  </from>
                  <to>
                    <xdr:col>16</xdr:col>
                    <xdr:colOff>0</xdr:colOff>
                    <xdr:row>68</xdr:row>
                    <xdr:rowOff>6350</xdr:rowOff>
                  </to>
                </anchor>
              </controlPr>
            </control>
          </mc:Choice>
        </mc:AlternateContent>
        <mc:AlternateContent xmlns:mc="http://schemas.openxmlformats.org/markup-compatibility/2006">
          <mc:Choice Requires="x14">
            <control shapeId="22" r:id="rId21" name="Check Box 105">
              <controlPr defaultSize="0" autoFill="0" autoLine="0" autoPict="0">
                <anchor moveWithCells="1">
                  <from>
                    <xdr:col>15</xdr:col>
                    <xdr:colOff>0</xdr:colOff>
                    <xdr:row>68</xdr:row>
                    <xdr:rowOff>50800</xdr:rowOff>
                  </from>
                  <to>
                    <xdr:col>16</xdr:col>
                    <xdr:colOff>6350</xdr:colOff>
                    <xdr:row>69</xdr:row>
                    <xdr:rowOff>6350</xdr:rowOff>
                  </to>
                </anchor>
              </controlPr>
            </control>
          </mc:Choice>
        </mc:AlternateContent>
        <mc:AlternateContent xmlns:mc="http://schemas.openxmlformats.org/markup-compatibility/2006">
          <mc:Choice Requires="x14">
            <control shapeId="23" r:id="rId22" name="Check Box 106">
              <controlPr defaultSize="0" autoFill="0" autoLine="0" autoPict="0">
                <anchor moveWithCells="1">
                  <from>
                    <xdr:col>15</xdr:col>
                    <xdr:colOff>0</xdr:colOff>
                    <xdr:row>69</xdr:row>
                    <xdr:rowOff>50800</xdr:rowOff>
                  </from>
                  <to>
                    <xdr:col>16</xdr:col>
                    <xdr:colOff>19050</xdr:colOff>
                    <xdr:row>70</xdr:row>
                    <xdr:rowOff>6350</xdr:rowOff>
                  </to>
                </anchor>
              </controlPr>
            </control>
          </mc:Choice>
        </mc:AlternateContent>
        <mc:AlternateContent xmlns:mc="http://schemas.openxmlformats.org/markup-compatibility/2006">
          <mc:Choice Requires="x14">
            <control shapeId="24" r:id="rId23" name="Check Box 107">
              <controlPr defaultSize="0" autoFill="0" autoLine="0" autoPict="0">
                <anchor moveWithCells="1">
                  <from>
                    <xdr:col>23</xdr:col>
                    <xdr:colOff>0</xdr:colOff>
                    <xdr:row>66</xdr:row>
                    <xdr:rowOff>38100</xdr:rowOff>
                  </from>
                  <to>
                    <xdr:col>24</xdr:col>
                    <xdr:colOff>38100</xdr:colOff>
                    <xdr:row>67</xdr:row>
                    <xdr:rowOff>6350</xdr:rowOff>
                  </to>
                </anchor>
              </controlPr>
            </control>
          </mc:Choice>
        </mc:AlternateContent>
        <mc:AlternateContent xmlns:mc="http://schemas.openxmlformats.org/markup-compatibility/2006">
          <mc:Choice Requires="x14">
            <control shapeId="25" r:id="rId24" name="Check Box 108">
              <controlPr defaultSize="0" autoFill="0" autoLine="0" autoPict="0">
                <anchor moveWithCells="1">
                  <from>
                    <xdr:col>23</xdr:col>
                    <xdr:colOff>0</xdr:colOff>
                    <xdr:row>67</xdr:row>
                    <xdr:rowOff>38100</xdr:rowOff>
                  </from>
                  <to>
                    <xdr:col>24</xdr:col>
                    <xdr:colOff>19050</xdr:colOff>
                    <xdr:row>68</xdr:row>
                    <xdr:rowOff>6350</xdr:rowOff>
                  </to>
                </anchor>
              </controlPr>
            </control>
          </mc:Choice>
        </mc:AlternateContent>
        <mc:AlternateContent xmlns:mc="http://schemas.openxmlformats.org/markup-compatibility/2006">
          <mc:Choice Requires="x14">
            <control shapeId="26" r:id="rId25" name="Check Box 109">
              <controlPr defaultSize="0" autoFill="0" autoLine="0" autoPict="0">
                <anchor moveWithCells="1">
                  <from>
                    <xdr:col>23</xdr:col>
                    <xdr:colOff>0</xdr:colOff>
                    <xdr:row>68</xdr:row>
                    <xdr:rowOff>50800</xdr:rowOff>
                  </from>
                  <to>
                    <xdr:col>24</xdr:col>
                    <xdr:colOff>19050</xdr:colOff>
                    <xdr:row>69</xdr:row>
                    <xdr:rowOff>6350</xdr:rowOff>
                  </to>
                </anchor>
              </controlPr>
            </control>
          </mc:Choice>
        </mc:AlternateContent>
        <mc:AlternateContent xmlns:mc="http://schemas.openxmlformats.org/markup-compatibility/2006">
          <mc:Choice Requires="x14">
            <control shapeId="27" r:id="rId26" name="Check Box 110">
              <controlPr defaultSize="0" autoFill="0" autoLine="0" autoPict="0">
                <anchor moveWithCells="1">
                  <from>
                    <xdr:col>1</xdr:col>
                    <xdr:colOff>0</xdr:colOff>
                    <xdr:row>72</xdr:row>
                    <xdr:rowOff>31750</xdr:rowOff>
                  </from>
                  <to>
                    <xdr:col>1</xdr:col>
                    <xdr:colOff>158750</xdr:colOff>
                    <xdr:row>73</xdr:row>
                    <xdr:rowOff>6350</xdr:rowOff>
                  </to>
                </anchor>
              </controlPr>
            </control>
          </mc:Choice>
        </mc:AlternateContent>
        <mc:AlternateContent xmlns:mc="http://schemas.openxmlformats.org/markup-compatibility/2006">
          <mc:Choice Requires="x14">
            <control shapeId="28" r:id="rId27" name="Check Box 111">
              <controlPr defaultSize="0" autoFill="0" autoLine="0" autoPict="0">
                <anchor moveWithCells="1">
                  <from>
                    <xdr:col>1</xdr:col>
                    <xdr:colOff>0</xdr:colOff>
                    <xdr:row>73</xdr:row>
                    <xdr:rowOff>0</xdr:rowOff>
                  </from>
                  <to>
                    <xdr:col>2</xdr:col>
                    <xdr:colOff>0</xdr:colOff>
                    <xdr:row>74</xdr:row>
                    <xdr:rowOff>6350</xdr:rowOff>
                  </to>
                </anchor>
              </controlPr>
            </control>
          </mc:Choice>
        </mc:AlternateContent>
        <mc:AlternateContent xmlns:mc="http://schemas.openxmlformats.org/markup-compatibility/2006">
          <mc:Choice Requires="x14">
            <control shapeId="29" r:id="rId28" name="Check Box 112">
              <controlPr defaultSize="0" autoFill="0" autoLine="0" autoPict="0">
                <anchor moveWithCells="1">
                  <from>
                    <xdr:col>1</xdr:col>
                    <xdr:colOff>0</xdr:colOff>
                    <xdr:row>74</xdr:row>
                    <xdr:rowOff>0</xdr:rowOff>
                  </from>
                  <to>
                    <xdr:col>2</xdr:col>
                    <xdr:colOff>0</xdr:colOff>
                    <xdr:row>75</xdr:row>
                    <xdr:rowOff>6350</xdr:rowOff>
                  </to>
                </anchor>
              </controlPr>
            </control>
          </mc:Choice>
        </mc:AlternateContent>
        <mc:AlternateContent xmlns:mc="http://schemas.openxmlformats.org/markup-compatibility/2006">
          <mc:Choice Requires="x14">
            <control shapeId="30" r:id="rId29" name="Check Box 113">
              <controlPr defaultSize="0" autoFill="0" autoLine="0" autoPict="0">
                <anchor moveWithCells="1">
                  <from>
                    <xdr:col>1</xdr:col>
                    <xdr:colOff>0</xdr:colOff>
                    <xdr:row>75</xdr:row>
                    <xdr:rowOff>0</xdr:rowOff>
                  </from>
                  <to>
                    <xdr:col>2</xdr:col>
                    <xdr:colOff>0</xdr:colOff>
                    <xdr:row>76</xdr:row>
                    <xdr:rowOff>6350</xdr:rowOff>
                  </to>
                </anchor>
              </controlPr>
            </control>
          </mc:Choice>
        </mc:AlternateContent>
        <mc:AlternateContent xmlns:mc="http://schemas.openxmlformats.org/markup-compatibility/2006">
          <mc:Choice Requires="x14">
            <control shapeId="31" r:id="rId30" name="Check Box 114">
              <controlPr defaultSize="0" autoFill="0" autoLine="0" autoPict="0">
                <anchor moveWithCells="1">
                  <from>
                    <xdr:col>8</xdr:col>
                    <xdr:colOff>0</xdr:colOff>
                    <xdr:row>72</xdr:row>
                    <xdr:rowOff>31750</xdr:rowOff>
                  </from>
                  <to>
                    <xdr:col>9</xdr:col>
                    <xdr:colOff>6350</xdr:colOff>
                    <xdr:row>73</xdr:row>
                    <xdr:rowOff>6350</xdr:rowOff>
                  </to>
                </anchor>
              </controlPr>
            </control>
          </mc:Choice>
        </mc:AlternateContent>
        <mc:AlternateContent xmlns:mc="http://schemas.openxmlformats.org/markup-compatibility/2006">
          <mc:Choice Requires="x14">
            <control shapeId="32" r:id="rId31" name="Check Box 115">
              <controlPr defaultSize="0" autoFill="0" autoLine="0" autoPict="0">
                <anchor moveWithCells="1">
                  <from>
                    <xdr:col>8</xdr:col>
                    <xdr:colOff>0</xdr:colOff>
                    <xdr:row>73</xdr:row>
                    <xdr:rowOff>0</xdr:rowOff>
                  </from>
                  <to>
                    <xdr:col>9</xdr:col>
                    <xdr:colOff>0</xdr:colOff>
                    <xdr:row>74</xdr:row>
                    <xdr:rowOff>6350</xdr:rowOff>
                  </to>
                </anchor>
              </controlPr>
            </control>
          </mc:Choice>
        </mc:AlternateContent>
        <mc:AlternateContent xmlns:mc="http://schemas.openxmlformats.org/markup-compatibility/2006">
          <mc:Choice Requires="x14">
            <control shapeId="33" r:id="rId32" name="Check Box 116">
              <controlPr defaultSize="0" autoFill="0" autoLine="0" autoPict="0">
                <anchor moveWithCells="1">
                  <from>
                    <xdr:col>8</xdr:col>
                    <xdr:colOff>0</xdr:colOff>
                    <xdr:row>74</xdr:row>
                    <xdr:rowOff>0</xdr:rowOff>
                  </from>
                  <to>
                    <xdr:col>9</xdr:col>
                    <xdr:colOff>0</xdr:colOff>
                    <xdr:row>75</xdr:row>
                    <xdr:rowOff>6350</xdr:rowOff>
                  </to>
                </anchor>
              </controlPr>
            </control>
          </mc:Choice>
        </mc:AlternateContent>
        <mc:AlternateContent xmlns:mc="http://schemas.openxmlformats.org/markup-compatibility/2006">
          <mc:Choice Requires="x14">
            <control shapeId="34" r:id="rId33" name="Check Box 117">
              <controlPr defaultSize="0" autoFill="0" autoLine="0" autoPict="0">
                <anchor moveWithCells="1">
                  <from>
                    <xdr:col>8</xdr:col>
                    <xdr:colOff>0</xdr:colOff>
                    <xdr:row>75</xdr:row>
                    <xdr:rowOff>0</xdr:rowOff>
                  </from>
                  <to>
                    <xdr:col>9</xdr:col>
                    <xdr:colOff>0</xdr:colOff>
                    <xdr:row>76</xdr:row>
                    <xdr:rowOff>6350</xdr:rowOff>
                  </to>
                </anchor>
              </controlPr>
            </control>
          </mc:Choice>
        </mc:AlternateContent>
        <mc:AlternateContent xmlns:mc="http://schemas.openxmlformats.org/markup-compatibility/2006">
          <mc:Choice Requires="x14">
            <control shapeId="35" r:id="rId34" name="Check Box 128">
              <controlPr defaultSize="0" autoFill="0" autoLine="0" autoPict="0">
                <anchor moveWithCells="1">
                  <from>
                    <xdr:col>3</xdr:col>
                    <xdr:colOff>0</xdr:colOff>
                    <xdr:row>91</xdr:row>
                    <xdr:rowOff>19050</xdr:rowOff>
                  </from>
                  <to>
                    <xdr:col>4</xdr:col>
                    <xdr:colOff>19050</xdr:colOff>
                    <xdr:row>91</xdr:row>
                    <xdr:rowOff>209550</xdr:rowOff>
                  </to>
                </anchor>
              </controlPr>
            </control>
          </mc:Choice>
        </mc:AlternateContent>
        <mc:AlternateContent xmlns:mc="http://schemas.openxmlformats.org/markup-compatibility/2006">
          <mc:Choice Requires="x14">
            <control shapeId="36" r:id="rId35" name="Check Box 141">
              <controlPr defaultSize="0" autoFill="0" autoLine="0" autoPict="0">
                <anchor moveWithCells="1">
                  <from>
                    <xdr:col>28</xdr:col>
                    <xdr:colOff>25400</xdr:colOff>
                    <xdr:row>93</xdr:row>
                    <xdr:rowOff>0</xdr:rowOff>
                  </from>
                  <to>
                    <xdr:col>28</xdr:col>
                    <xdr:colOff>209550</xdr:colOff>
                    <xdr:row>94</xdr:row>
                    <xdr:rowOff>6350</xdr:rowOff>
                  </to>
                </anchor>
              </controlPr>
            </control>
          </mc:Choice>
        </mc:AlternateContent>
        <mc:AlternateContent xmlns:mc="http://schemas.openxmlformats.org/markup-compatibility/2006">
          <mc:Choice Requires="x14">
            <control shapeId="37" r:id="rId36" name="Check Box 146">
              <controlPr defaultSize="0" autoFill="0" autoLine="0" autoPict="0">
                <anchor moveWithCells="1">
                  <from>
                    <xdr:col>3</xdr:col>
                    <xdr:colOff>0</xdr:colOff>
                    <xdr:row>92</xdr:row>
                    <xdr:rowOff>19050</xdr:rowOff>
                  </from>
                  <to>
                    <xdr:col>4</xdr:col>
                    <xdr:colOff>0</xdr:colOff>
                    <xdr:row>92</xdr:row>
                    <xdr:rowOff>190500</xdr:rowOff>
                  </to>
                </anchor>
              </controlPr>
            </control>
          </mc:Choice>
        </mc:AlternateContent>
        <mc:AlternateContent xmlns:mc="http://schemas.openxmlformats.org/markup-compatibility/2006">
          <mc:Choice Requires="x14">
            <control shapeId="38" r:id="rId37" name="Check Box 147">
              <controlPr defaultSize="0" autoFill="0" autoLine="0" autoPict="0">
                <anchor moveWithCells="1">
                  <from>
                    <xdr:col>6</xdr:col>
                    <xdr:colOff>0</xdr:colOff>
                    <xdr:row>91</xdr:row>
                    <xdr:rowOff>19050</xdr:rowOff>
                  </from>
                  <to>
                    <xdr:col>7</xdr:col>
                    <xdr:colOff>6350</xdr:colOff>
                    <xdr:row>91</xdr:row>
                    <xdr:rowOff>209550</xdr:rowOff>
                  </to>
                </anchor>
              </controlPr>
            </control>
          </mc:Choice>
        </mc:AlternateContent>
        <mc:AlternateContent xmlns:mc="http://schemas.openxmlformats.org/markup-compatibility/2006">
          <mc:Choice Requires="x14">
            <control shapeId="39" r:id="rId38" name="Check Box 148">
              <controlPr defaultSize="0" autoFill="0" autoLine="0" autoPict="0">
                <anchor moveWithCells="1">
                  <from>
                    <xdr:col>6</xdr:col>
                    <xdr:colOff>0</xdr:colOff>
                    <xdr:row>92</xdr:row>
                    <xdr:rowOff>19050</xdr:rowOff>
                  </from>
                  <to>
                    <xdr:col>7</xdr:col>
                    <xdr:colOff>31750</xdr:colOff>
                    <xdr:row>92</xdr:row>
                    <xdr:rowOff>184150</xdr:rowOff>
                  </to>
                </anchor>
              </controlPr>
            </control>
          </mc:Choice>
        </mc:AlternateContent>
        <mc:AlternateContent xmlns:mc="http://schemas.openxmlformats.org/markup-compatibility/2006">
          <mc:Choice Requires="x14">
            <control shapeId="40" r:id="rId39" name="Check Box 149">
              <controlPr defaultSize="0" autoFill="0" autoLine="0" autoPict="0">
                <anchor moveWithCells="1">
                  <from>
                    <xdr:col>8</xdr:col>
                    <xdr:colOff>0</xdr:colOff>
                    <xdr:row>91</xdr:row>
                    <xdr:rowOff>19050</xdr:rowOff>
                  </from>
                  <to>
                    <xdr:col>9</xdr:col>
                    <xdr:colOff>0</xdr:colOff>
                    <xdr:row>91</xdr:row>
                    <xdr:rowOff>241300</xdr:rowOff>
                  </to>
                </anchor>
              </controlPr>
            </control>
          </mc:Choice>
        </mc:AlternateContent>
        <mc:AlternateContent xmlns:mc="http://schemas.openxmlformats.org/markup-compatibility/2006">
          <mc:Choice Requires="x14">
            <control shapeId="41" r:id="rId40" name="Check Box 150">
              <controlPr defaultSize="0" autoFill="0" autoLine="0" autoPict="0">
                <anchor moveWithCells="1">
                  <from>
                    <xdr:col>10</xdr:col>
                    <xdr:colOff>0</xdr:colOff>
                    <xdr:row>91</xdr:row>
                    <xdr:rowOff>19050</xdr:rowOff>
                  </from>
                  <to>
                    <xdr:col>11</xdr:col>
                    <xdr:colOff>0</xdr:colOff>
                    <xdr:row>91</xdr:row>
                    <xdr:rowOff>241300</xdr:rowOff>
                  </to>
                </anchor>
              </controlPr>
            </control>
          </mc:Choice>
        </mc:AlternateContent>
        <mc:AlternateContent xmlns:mc="http://schemas.openxmlformats.org/markup-compatibility/2006">
          <mc:Choice Requires="x14">
            <control shapeId="42" r:id="rId41" name="Check Box 151">
              <controlPr defaultSize="0" autoFill="0" autoLine="0" autoPict="0">
                <anchor moveWithCells="1">
                  <from>
                    <xdr:col>12</xdr:col>
                    <xdr:colOff>0</xdr:colOff>
                    <xdr:row>91</xdr:row>
                    <xdr:rowOff>19050</xdr:rowOff>
                  </from>
                  <to>
                    <xdr:col>13</xdr:col>
                    <xdr:colOff>0</xdr:colOff>
                    <xdr:row>91</xdr:row>
                    <xdr:rowOff>241300</xdr:rowOff>
                  </to>
                </anchor>
              </controlPr>
            </control>
          </mc:Choice>
        </mc:AlternateContent>
        <mc:AlternateContent xmlns:mc="http://schemas.openxmlformats.org/markup-compatibility/2006">
          <mc:Choice Requires="x14">
            <control shapeId="43" r:id="rId42" name="Option Button 152">
              <controlPr defaultSize="0" autoFill="0" autoLine="0" autoPict="0">
                <anchor moveWithCells="1">
                  <from>
                    <xdr:col>1</xdr:col>
                    <xdr:colOff>19050</xdr:colOff>
                    <xdr:row>10</xdr:row>
                    <xdr:rowOff>31750</xdr:rowOff>
                  </from>
                  <to>
                    <xdr:col>1</xdr:col>
                    <xdr:colOff>177800</xdr:colOff>
                    <xdr:row>11</xdr:row>
                    <xdr:rowOff>0</xdr:rowOff>
                  </to>
                </anchor>
              </controlPr>
            </control>
          </mc:Choice>
        </mc:AlternateContent>
        <mc:AlternateContent xmlns:mc="http://schemas.openxmlformats.org/markup-compatibility/2006">
          <mc:Choice Requires="x14">
            <control shapeId="44" r:id="rId43" name="Option Button 153">
              <controlPr defaultSize="0" autoFill="0" autoLine="0" autoPict="0">
                <anchor moveWithCells="1">
                  <from>
                    <xdr:col>1</xdr:col>
                    <xdr:colOff>19050</xdr:colOff>
                    <xdr:row>11</xdr:row>
                    <xdr:rowOff>25400</xdr:rowOff>
                  </from>
                  <to>
                    <xdr:col>2</xdr:col>
                    <xdr:colOff>0</xdr:colOff>
                    <xdr:row>12</xdr:row>
                    <xdr:rowOff>0</xdr:rowOff>
                  </to>
                </anchor>
              </controlPr>
            </control>
          </mc:Choice>
        </mc:AlternateContent>
        <mc:AlternateContent xmlns:mc="http://schemas.openxmlformats.org/markup-compatibility/2006">
          <mc:Choice Requires="x14">
            <control shapeId="45" r:id="rId44" name="Option Button 154">
              <controlPr defaultSize="0" autoFill="0" autoLine="0" autoPict="0">
                <anchor moveWithCells="1">
                  <from>
                    <xdr:col>1</xdr:col>
                    <xdr:colOff>19050</xdr:colOff>
                    <xdr:row>12</xdr:row>
                    <xdr:rowOff>31750</xdr:rowOff>
                  </from>
                  <to>
                    <xdr:col>1</xdr:col>
                    <xdr:colOff>177800</xdr:colOff>
                    <xdr:row>13</xdr:row>
                    <xdr:rowOff>0</xdr:rowOff>
                  </to>
                </anchor>
              </controlPr>
            </control>
          </mc:Choice>
        </mc:AlternateContent>
        <mc:AlternateContent xmlns:mc="http://schemas.openxmlformats.org/markup-compatibility/2006">
          <mc:Choice Requires="x14">
            <control shapeId="46" r:id="rId45" name="Option Button 155">
              <controlPr defaultSize="0" autoFill="0" autoLine="0" autoPict="0">
                <anchor moveWithCells="1">
                  <from>
                    <xdr:col>1</xdr:col>
                    <xdr:colOff>19050</xdr:colOff>
                    <xdr:row>13</xdr:row>
                    <xdr:rowOff>31750</xdr:rowOff>
                  </from>
                  <to>
                    <xdr:col>2</xdr:col>
                    <xdr:colOff>0</xdr:colOff>
                    <xdr:row>14</xdr:row>
                    <xdr:rowOff>0</xdr:rowOff>
                  </to>
                </anchor>
              </controlPr>
            </control>
          </mc:Choice>
        </mc:AlternateContent>
        <mc:AlternateContent xmlns:mc="http://schemas.openxmlformats.org/markup-compatibility/2006">
          <mc:Choice Requires="x14">
            <control shapeId="47" r:id="rId46" name="Option Button 156">
              <controlPr defaultSize="0" autoFill="0" autoLine="0" autoPict="0">
                <anchor moveWithCells="1">
                  <from>
                    <xdr:col>1</xdr:col>
                    <xdr:colOff>19050</xdr:colOff>
                    <xdr:row>15</xdr:row>
                    <xdr:rowOff>31750</xdr:rowOff>
                  </from>
                  <to>
                    <xdr:col>2</xdr:col>
                    <xdr:colOff>6350</xdr:colOff>
                    <xdr:row>16</xdr:row>
                    <xdr:rowOff>0</xdr:rowOff>
                  </to>
                </anchor>
              </controlPr>
            </control>
          </mc:Choice>
        </mc:AlternateContent>
        <mc:AlternateContent xmlns:mc="http://schemas.openxmlformats.org/markup-compatibility/2006">
          <mc:Choice Requires="x14">
            <control shapeId="48" r:id="rId47" name="Group Box 157">
              <controlPr defaultSize="0" autoFill="0" autoPict="0">
                <anchor moveWithCells="1">
                  <from>
                    <xdr:col>0</xdr:col>
                    <xdr:colOff>19050</xdr:colOff>
                    <xdr:row>9</xdr:row>
                    <xdr:rowOff>184150</xdr:rowOff>
                  </from>
                  <to>
                    <xdr:col>3</xdr:col>
                    <xdr:colOff>19050</xdr:colOff>
                    <xdr:row>16</xdr:row>
                    <xdr:rowOff>82550</xdr:rowOff>
                  </to>
                </anchor>
              </controlPr>
            </control>
          </mc:Choice>
        </mc:AlternateContent>
        <mc:AlternateContent xmlns:mc="http://schemas.openxmlformats.org/markup-compatibility/2006">
          <mc:Choice Requires="x14">
            <control shapeId="49" r:id="rId48" name="Option Button 158">
              <controlPr defaultSize="0" autoFill="0" autoLine="0" autoPict="0">
                <anchor moveWithCells="1">
                  <from>
                    <xdr:col>11</xdr:col>
                    <xdr:colOff>25400</xdr:colOff>
                    <xdr:row>38</xdr:row>
                    <xdr:rowOff>25400</xdr:rowOff>
                  </from>
                  <to>
                    <xdr:col>12</xdr:col>
                    <xdr:colOff>50800</xdr:colOff>
                    <xdr:row>38</xdr:row>
                    <xdr:rowOff>184150</xdr:rowOff>
                  </to>
                </anchor>
              </controlPr>
            </control>
          </mc:Choice>
        </mc:AlternateContent>
        <mc:AlternateContent xmlns:mc="http://schemas.openxmlformats.org/markup-compatibility/2006">
          <mc:Choice Requires="x14">
            <control shapeId="50" r:id="rId49" name="Option Button 159">
              <controlPr defaultSize="0" autoFill="0" autoLine="0" autoPict="0">
                <anchor moveWithCells="1">
                  <from>
                    <xdr:col>22</xdr:col>
                    <xdr:colOff>19050</xdr:colOff>
                    <xdr:row>38</xdr:row>
                    <xdr:rowOff>19050</xdr:rowOff>
                  </from>
                  <to>
                    <xdr:col>23</xdr:col>
                    <xdr:colOff>0</xdr:colOff>
                    <xdr:row>38</xdr:row>
                    <xdr:rowOff>177800</xdr:rowOff>
                  </to>
                </anchor>
              </controlPr>
            </control>
          </mc:Choice>
        </mc:AlternateContent>
        <mc:AlternateContent xmlns:mc="http://schemas.openxmlformats.org/markup-compatibility/2006">
          <mc:Choice Requires="x14">
            <control shapeId="51" r:id="rId50" name="Option Button 160">
              <controlPr defaultSize="0" autoFill="0" autoLine="0" autoPict="0">
                <anchor moveWithCells="1">
                  <from>
                    <xdr:col>21</xdr:col>
                    <xdr:colOff>19050</xdr:colOff>
                    <xdr:row>41</xdr:row>
                    <xdr:rowOff>38100</xdr:rowOff>
                  </from>
                  <to>
                    <xdr:col>22</xdr:col>
                    <xdr:colOff>25400</xdr:colOff>
                    <xdr:row>41</xdr:row>
                    <xdr:rowOff>165100</xdr:rowOff>
                  </to>
                </anchor>
              </controlPr>
            </control>
          </mc:Choice>
        </mc:AlternateContent>
        <mc:AlternateContent xmlns:mc="http://schemas.openxmlformats.org/markup-compatibility/2006">
          <mc:Choice Requires="x14">
            <control shapeId="52" r:id="rId51" name="Option Button 161">
              <controlPr defaultSize="0" autoFill="0" autoLine="0" autoPict="0">
                <anchor moveWithCells="1">
                  <from>
                    <xdr:col>26</xdr:col>
                    <xdr:colOff>19050</xdr:colOff>
                    <xdr:row>41</xdr:row>
                    <xdr:rowOff>38100</xdr:rowOff>
                  </from>
                  <to>
                    <xdr:col>26</xdr:col>
                    <xdr:colOff>209550</xdr:colOff>
                    <xdr:row>41</xdr:row>
                    <xdr:rowOff>165100</xdr:rowOff>
                  </to>
                </anchor>
              </controlPr>
            </control>
          </mc:Choice>
        </mc:AlternateContent>
        <mc:AlternateContent xmlns:mc="http://schemas.openxmlformats.org/markup-compatibility/2006">
          <mc:Choice Requires="x14">
            <control shapeId="53" r:id="rId52" name="Option Button 162">
              <controlPr defaultSize="0" autoFill="0" autoLine="0" autoPict="0">
                <anchor moveWithCells="1">
                  <from>
                    <xdr:col>21</xdr:col>
                    <xdr:colOff>19050</xdr:colOff>
                    <xdr:row>42</xdr:row>
                    <xdr:rowOff>38100</xdr:rowOff>
                  </from>
                  <to>
                    <xdr:col>22</xdr:col>
                    <xdr:colOff>25400</xdr:colOff>
                    <xdr:row>42</xdr:row>
                    <xdr:rowOff>165100</xdr:rowOff>
                  </to>
                </anchor>
              </controlPr>
            </control>
          </mc:Choice>
        </mc:AlternateContent>
        <mc:AlternateContent xmlns:mc="http://schemas.openxmlformats.org/markup-compatibility/2006">
          <mc:Choice Requires="x14">
            <control shapeId="54" r:id="rId53" name="Option Button 163">
              <controlPr defaultSize="0" autoFill="0" autoLine="0" autoPict="0">
                <anchor moveWithCells="1">
                  <from>
                    <xdr:col>26</xdr:col>
                    <xdr:colOff>19050</xdr:colOff>
                    <xdr:row>42</xdr:row>
                    <xdr:rowOff>38100</xdr:rowOff>
                  </from>
                  <to>
                    <xdr:col>26</xdr:col>
                    <xdr:colOff>209550</xdr:colOff>
                    <xdr:row>42</xdr:row>
                    <xdr:rowOff>165100</xdr:rowOff>
                  </to>
                </anchor>
              </controlPr>
            </control>
          </mc:Choice>
        </mc:AlternateContent>
        <mc:AlternateContent xmlns:mc="http://schemas.openxmlformats.org/markup-compatibility/2006">
          <mc:Choice Requires="x14">
            <control shapeId="55" r:id="rId54" name="Option Button 164">
              <controlPr defaultSize="0" autoFill="0" autoLine="0" autoPict="0">
                <anchor moveWithCells="1">
                  <from>
                    <xdr:col>21</xdr:col>
                    <xdr:colOff>19050</xdr:colOff>
                    <xdr:row>43</xdr:row>
                    <xdr:rowOff>38100</xdr:rowOff>
                  </from>
                  <to>
                    <xdr:col>22</xdr:col>
                    <xdr:colOff>25400</xdr:colOff>
                    <xdr:row>43</xdr:row>
                    <xdr:rowOff>165100</xdr:rowOff>
                  </to>
                </anchor>
              </controlPr>
            </control>
          </mc:Choice>
        </mc:AlternateContent>
        <mc:AlternateContent xmlns:mc="http://schemas.openxmlformats.org/markup-compatibility/2006">
          <mc:Choice Requires="x14">
            <control shapeId="56" r:id="rId55" name="Option Button 165">
              <controlPr defaultSize="0" autoFill="0" autoLine="0" autoPict="0">
                <anchor moveWithCells="1">
                  <from>
                    <xdr:col>26</xdr:col>
                    <xdr:colOff>19050</xdr:colOff>
                    <xdr:row>43</xdr:row>
                    <xdr:rowOff>38100</xdr:rowOff>
                  </from>
                  <to>
                    <xdr:col>26</xdr:col>
                    <xdr:colOff>209550</xdr:colOff>
                    <xdr:row>43</xdr:row>
                    <xdr:rowOff>165100</xdr:rowOff>
                  </to>
                </anchor>
              </controlPr>
            </control>
          </mc:Choice>
        </mc:AlternateContent>
        <mc:AlternateContent xmlns:mc="http://schemas.openxmlformats.org/markup-compatibility/2006">
          <mc:Choice Requires="x14">
            <control shapeId="57" r:id="rId56" name="Option Button 166">
              <controlPr defaultSize="0" autoFill="0" autoLine="0" autoPict="0">
                <anchor moveWithCells="1">
                  <from>
                    <xdr:col>21</xdr:col>
                    <xdr:colOff>19050</xdr:colOff>
                    <xdr:row>44</xdr:row>
                    <xdr:rowOff>38100</xdr:rowOff>
                  </from>
                  <to>
                    <xdr:col>22</xdr:col>
                    <xdr:colOff>25400</xdr:colOff>
                    <xdr:row>44</xdr:row>
                    <xdr:rowOff>165100</xdr:rowOff>
                  </to>
                </anchor>
              </controlPr>
            </control>
          </mc:Choice>
        </mc:AlternateContent>
        <mc:AlternateContent xmlns:mc="http://schemas.openxmlformats.org/markup-compatibility/2006">
          <mc:Choice Requires="x14">
            <control shapeId="58" r:id="rId57" name="Option Button 167">
              <controlPr defaultSize="0" autoFill="0" autoLine="0" autoPict="0">
                <anchor moveWithCells="1">
                  <from>
                    <xdr:col>26</xdr:col>
                    <xdr:colOff>19050</xdr:colOff>
                    <xdr:row>44</xdr:row>
                    <xdr:rowOff>38100</xdr:rowOff>
                  </from>
                  <to>
                    <xdr:col>26</xdr:col>
                    <xdr:colOff>209550</xdr:colOff>
                    <xdr:row>44</xdr:row>
                    <xdr:rowOff>165100</xdr:rowOff>
                  </to>
                </anchor>
              </controlPr>
            </control>
          </mc:Choice>
        </mc:AlternateContent>
        <mc:AlternateContent xmlns:mc="http://schemas.openxmlformats.org/markup-compatibility/2006">
          <mc:Choice Requires="x14">
            <control shapeId="59" r:id="rId58" name="Option Button 168">
              <controlPr defaultSize="0" autoFill="0" autoLine="0" autoPict="0">
                <anchor moveWithCells="1">
                  <from>
                    <xdr:col>21</xdr:col>
                    <xdr:colOff>19050</xdr:colOff>
                    <xdr:row>45</xdr:row>
                    <xdr:rowOff>38100</xdr:rowOff>
                  </from>
                  <to>
                    <xdr:col>22</xdr:col>
                    <xdr:colOff>25400</xdr:colOff>
                    <xdr:row>45</xdr:row>
                    <xdr:rowOff>165100</xdr:rowOff>
                  </to>
                </anchor>
              </controlPr>
            </control>
          </mc:Choice>
        </mc:AlternateContent>
        <mc:AlternateContent xmlns:mc="http://schemas.openxmlformats.org/markup-compatibility/2006">
          <mc:Choice Requires="x14">
            <control shapeId="60" r:id="rId59" name="Option Button 169">
              <controlPr defaultSize="0" autoFill="0" autoLine="0" autoPict="0">
                <anchor moveWithCells="1">
                  <from>
                    <xdr:col>26</xdr:col>
                    <xdr:colOff>19050</xdr:colOff>
                    <xdr:row>45</xdr:row>
                    <xdr:rowOff>38100</xdr:rowOff>
                  </from>
                  <to>
                    <xdr:col>26</xdr:col>
                    <xdr:colOff>209550</xdr:colOff>
                    <xdr:row>45</xdr:row>
                    <xdr:rowOff>165100</xdr:rowOff>
                  </to>
                </anchor>
              </controlPr>
            </control>
          </mc:Choice>
        </mc:AlternateContent>
        <mc:AlternateContent xmlns:mc="http://schemas.openxmlformats.org/markup-compatibility/2006">
          <mc:Choice Requires="x14">
            <control shapeId="61" r:id="rId60" name="Option Button 170">
              <controlPr defaultSize="0" autoFill="0" autoLine="0" autoPict="0">
                <anchor moveWithCells="1">
                  <from>
                    <xdr:col>21</xdr:col>
                    <xdr:colOff>19050</xdr:colOff>
                    <xdr:row>46</xdr:row>
                    <xdr:rowOff>38100</xdr:rowOff>
                  </from>
                  <to>
                    <xdr:col>22</xdr:col>
                    <xdr:colOff>25400</xdr:colOff>
                    <xdr:row>46</xdr:row>
                    <xdr:rowOff>165100</xdr:rowOff>
                  </to>
                </anchor>
              </controlPr>
            </control>
          </mc:Choice>
        </mc:AlternateContent>
        <mc:AlternateContent xmlns:mc="http://schemas.openxmlformats.org/markup-compatibility/2006">
          <mc:Choice Requires="x14">
            <control shapeId="62" r:id="rId61" name="Option Button 171">
              <controlPr defaultSize="0" autoFill="0" autoLine="0" autoPict="0">
                <anchor moveWithCells="1">
                  <from>
                    <xdr:col>26</xdr:col>
                    <xdr:colOff>19050</xdr:colOff>
                    <xdr:row>46</xdr:row>
                    <xdr:rowOff>38100</xdr:rowOff>
                  </from>
                  <to>
                    <xdr:col>26</xdr:col>
                    <xdr:colOff>209550</xdr:colOff>
                    <xdr:row>46</xdr:row>
                    <xdr:rowOff>165100</xdr:rowOff>
                  </to>
                </anchor>
              </controlPr>
            </control>
          </mc:Choice>
        </mc:AlternateContent>
        <mc:AlternateContent xmlns:mc="http://schemas.openxmlformats.org/markup-compatibility/2006">
          <mc:Choice Requires="x14">
            <control shapeId="63" r:id="rId62" name="Group Box 172">
              <controlPr defaultSize="0" autoFill="0" autoPict="0">
                <anchor moveWithCells="1">
                  <from>
                    <xdr:col>20</xdr:col>
                    <xdr:colOff>88900</xdr:colOff>
                    <xdr:row>40</xdr:row>
                    <xdr:rowOff>184150</xdr:rowOff>
                  </from>
                  <to>
                    <xdr:col>28</xdr:col>
                    <xdr:colOff>25400</xdr:colOff>
                    <xdr:row>42</xdr:row>
                    <xdr:rowOff>25400</xdr:rowOff>
                  </to>
                </anchor>
              </controlPr>
            </control>
          </mc:Choice>
        </mc:AlternateContent>
        <mc:AlternateContent xmlns:mc="http://schemas.openxmlformats.org/markup-compatibility/2006">
          <mc:Choice Requires="x14">
            <control shapeId="64" r:id="rId63" name="Group Box 173">
              <controlPr defaultSize="0" autoFill="0" autoPict="0">
                <anchor moveWithCells="1">
                  <from>
                    <xdr:col>20</xdr:col>
                    <xdr:colOff>38100</xdr:colOff>
                    <xdr:row>41</xdr:row>
                    <xdr:rowOff>184150</xdr:rowOff>
                  </from>
                  <to>
                    <xdr:col>28</xdr:col>
                    <xdr:colOff>31750</xdr:colOff>
                    <xdr:row>43</xdr:row>
                    <xdr:rowOff>50800</xdr:rowOff>
                  </to>
                </anchor>
              </controlPr>
            </control>
          </mc:Choice>
        </mc:AlternateContent>
        <mc:AlternateContent xmlns:mc="http://schemas.openxmlformats.org/markup-compatibility/2006">
          <mc:Choice Requires="x14">
            <control shapeId="65" r:id="rId64" name="Group Box 174">
              <controlPr defaultSize="0" autoFill="0" autoPict="0">
                <anchor moveWithCells="1">
                  <from>
                    <xdr:col>20</xdr:col>
                    <xdr:colOff>31750</xdr:colOff>
                    <xdr:row>42</xdr:row>
                    <xdr:rowOff>177800</xdr:rowOff>
                  </from>
                  <to>
                    <xdr:col>28</xdr:col>
                    <xdr:colOff>25400</xdr:colOff>
                    <xdr:row>44</xdr:row>
                    <xdr:rowOff>38100</xdr:rowOff>
                  </to>
                </anchor>
              </controlPr>
            </control>
          </mc:Choice>
        </mc:AlternateContent>
        <mc:AlternateContent xmlns:mc="http://schemas.openxmlformats.org/markup-compatibility/2006">
          <mc:Choice Requires="x14">
            <control shapeId="66" r:id="rId65" name="Group Box 175">
              <controlPr defaultSize="0" autoFill="0" autoPict="0">
                <anchor moveWithCells="1">
                  <from>
                    <xdr:col>20</xdr:col>
                    <xdr:colOff>38100</xdr:colOff>
                    <xdr:row>43</xdr:row>
                    <xdr:rowOff>165100</xdr:rowOff>
                  </from>
                  <to>
                    <xdr:col>28</xdr:col>
                    <xdr:colOff>31750</xdr:colOff>
                    <xdr:row>45</xdr:row>
                    <xdr:rowOff>25400</xdr:rowOff>
                  </to>
                </anchor>
              </controlPr>
            </control>
          </mc:Choice>
        </mc:AlternateContent>
        <mc:AlternateContent xmlns:mc="http://schemas.openxmlformats.org/markup-compatibility/2006">
          <mc:Choice Requires="x14">
            <control shapeId="67" r:id="rId66" name="Group Box 176">
              <controlPr defaultSize="0" autoFill="0" autoPict="0">
                <anchor moveWithCells="1">
                  <from>
                    <xdr:col>20</xdr:col>
                    <xdr:colOff>19050</xdr:colOff>
                    <xdr:row>44</xdr:row>
                    <xdr:rowOff>177800</xdr:rowOff>
                  </from>
                  <to>
                    <xdr:col>28</xdr:col>
                    <xdr:colOff>19050</xdr:colOff>
                    <xdr:row>46</xdr:row>
                    <xdr:rowOff>31750</xdr:rowOff>
                  </to>
                </anchor>
              </controlPr>
            </control>
          </mc:Choice>
        </mc:AlternateContent>
        <mc:AlternateContent xmlns:mc="http://schemas.openxmlformats.org/markup-compatibility/2006">
          <mc:Choice Requires="x14">
            <control shapeId="68" r:id="rId67" name="Group Box 177">
              <controlPr defaultSize="0" autoFill="0" autoPict="0">
                <anchor moveWithCells="1">
                  <from>
                    <xdr:col>20</xdr:col>
                    <xdr:colOff>50800</xdr:colOff>
                    <xdr:row>45</xdr:row>
                    <xdr:rowOff>165100</xdr:rowOff>
                  </from>
                  <to>
                    <xdr:col>28</xdr:col>
                    <xdr:colOff>50800</xdr:colOff>
                    <xdr:row>47</xdr:row>
                    <xdr:rowOff>25400</xdr:rowOff>
                  </to>
                </anchor>
              </controlPr>
            </control>
          </mc:Choice>
        </mc:AlternateContent>
        <mc:AlternateContent xmlns:mc="http://schemas.openxmlformats.org/markup-compatibility/2006">
          <mc:Choice Requires="x14">
            <control shapeId="69" r:id="rId68" name="Group Box 178">
              <controlPr defaultSize="0" autoFill="0" autoPict="0">
                <anchor moveWithCells="1">
                  <from>
                    <xdr:col>10</xdr:col>
                    <xdr:colOff>50800</xdr:colOff>
                    <xdr:row>37</xdr:row>
                    <xdr:rowOff>146050</xdr:rowOff>
                  </from>
                  <to>
                    <xdr:col>26</xdr:col>
                    <xdr:colOff>38100</xdr:colOff>
                    <xdr:row>39</xdr:row>
                    <xdr:rowOff>57150</xdr:rowOff>
                  </to>
                </anchor>
              </controlPr>
            </control>
          </mc:Choice>
        </mc:AlternateContent>
        <mc:AlternateContent xmlns:mc="http://schemas.openxmlformats.org/markup-compatibility/2006">
          <mc:Choice Requires="x14">
            <control shapeId="70" r:id="rId69" name="Option Button 179">
              <controlPr defaultSize="0" autoFill="0" autoLine="0" autoPict="0">
                <anchor moveWithCells="1">
                  <from>
                    <xdr:col>10</xdr:col>
                    <xdr:colOff>196850</xdr:colOff>
                    <xdr:row>47</xdr:row>
                    <xdr:rowOff>25400</xdr:rowOff>
                  </from>
                  <to>
                    <xdr:col>11</xdr:col>
                    <xdr:colOff>184150</xdr:colOff>
                    <xdr:row>47</xdr:row>
                    <xdr:rowOff>158750</xdr:rowOff>
                  </to>
                </anchor>
              </controlPr>
            </control>
          </mc:Choice>
        </mc:AlternateContent>
        <mc:AlternateContent xmlns:mc="http://schemas.openxmlformats.org/markup-compatibility/2006">
          <mc:Choice Requires="x14">
            <control shapeId="71" r:id="rId70" name="Option Button 180">
              <controlPr defaultSize="0" autoFill="0" autoLine="0" autoPict="0">
                <anchor moveWithCells="1">
                  <from>
                    <xdr:col>22</xdr:col>
                    <xdr:colOff>165100</xdr:colOff>
                    <xdr:row>47</xdr:row>
                    <xdr:rowOff>25400</xdr:rowOff>
                  </from>
                  <to>
                    <xdr:col>24</xdr:col>
                    <xdr:colOff>25400</xdr:colOff>
                    <xdr:row>47</xdr:row>
                    <xdr:rowOff>146050</xdr:rowOff>
                  </to>
                </anchor>
              </controlPr>
            </control>
          </mc:Choice>
        </mc:AlternateContent>
        <mc:AlternateContent xmlns:mc="http://schemas.openxmlformats.org/markup-compatibility/2006">
          <mc:Choice Requires="x14">
            <control shapeId="72" r:id="rId71" name="Group Box 181">
              <controlPr defaultSize="0" autoFill="0" autoPict="0">
                <anchor moveWithCells="1">
                  <from>
                    <xdr:col>10</xdr:col>
                    <xdr:colOff>63500</xdr:colOff>
                    <xdr:row>46</xdr:row>
                    <xdr:rowOff>133350</xdr:rowOff>
                  </from>
                  <to>
                    <xdr:col>25</xdr:col>
                    <xdr:colOff>0</xdr:colOff>
                    <xdr:row>48</xdr:row>
                    <xdr:rowOff>50800</xdr:rowOff>
                  </to>
                </anchor>
              </controlPr>
            </control>
          </mc:Choice>
        </mc:AlternateContent>
        <mc:AlternateContent xmlns:mc="http://schemas.openxmlformats.org/markup-compatibility/2006">
          <mc:Choice Requires="x14">
            <control shapeId="73" r:id="rId72" name="Option Button 182">
              <controlPr defaultSize="0" autoFill="0" autoLine="0" autoPict="0">
                <anchor moveWithCells="1">
                  <from>
                    <xdr:col>13</xdr:col>
                    <xdr:colOff>19050</xdr:colOff>
                    <xdr:row>50</xdr:row>
                    <xdr:rowOff>25400</xdr:rowOff>
                  </from>
                  <to>
                    <xdr:col>13</xdr:col>
                    <xdr:colOff>196850</xdr:colOff>
                    <xdr:row>50</xdr:row>
                    <xdr:rowOff>165100</xdr:rowOff>
                  </to>
                </anchor>
              </controlPr>
            </control>
          </mc:Choice>
        </mc:AlternateContent>
        <mc:AlternateContent xmlns:mc="http://schemas.openxmlformats.org/markup-compatibility/2006">
          <mc:Choice Requires="x14">
            <control shapeId="74" r:id="rId73" name="Option Button 183">
              <controlPr defaultSize="0" autoFill="0" autoLine="0" autoPict="0">
                <anchor moveWithCells="1">
                  <from>
                    <xdr:col>19</xdr:col>
                    <xdr:colOff>6350</xdr:colOff>
                    <xdr:row>50</xdr:row>
                    <xdr:rowOff>25400</xdr:rowOff>
                  </from>
                  <to>
                    <xdr:col>19</xdr:col>
                    <xdr:colOff>177800</xdr:colOff>
                    <xdr:row>50</xdr:row>
                    <xdr:rowOff>158750</xdr:rowOff>
                  </to>
                </anchor>
              </controlPr>
            </control>
          </mc:Choice>
        </mc:AlternateContent>
        <mc:AlternateContent xmlns:mc="http://schemas.openxmlformats.org/markup-compatibility/2006">
          <mc:Choice Requires="x14">
            <control shapeId="75" r:id="rId74" name="Option Button 184">
              <controlPr defaultSize="0" autoFill="0" autoLine="0" autoPict="0">
                <anchor moveWithCells="1">
                  <from>
                    <xdr:col>24</xdr:col>
                    <xdr:colOff>209550</xdr:colOff>
                    <xdr:row>50</xdr:row>
                    <xdr:rowOff>25400</xdr:rowOff>
                  </from>
                  <to>
                    <xdr:col>25</xdr:col>
                    <xdr:colOff>127000</xdr:colOff>
                    <xdr:row>50</xdr:row>
                    <xdr:rowOff>146050</xdr:rowOff>
                  </to>
                </anchor>
              </controlPr>
            </control>
          </mc:Choice>
        </mc:AlternateContent>
        <mc:AlternateContent xmlns:mc="http://schemas.openxmlformats.org/markup-compatibility/2006">
          <mc:Choice Requires="x14">
            <control shapeId="76" r:id="rId75" name="Option Button 185">
              <controlPr defaultSize="0" autoFill="0" autoLine="0" autoPict="0">
                <anchor moveWithCells="1">
                  <from>
                    <xdr:col>15</xdr:col>
                    <xdr:colOff>19050</xdr:colOff>
                    <xdr:row>64</xdr:row>
                    <xdr:rowOff>69850</xdr:rowOff>
                  </from>
                  <to>
                    <xdr:col>15</xdr:col>
                    <xdr:colOff>165100</xdr:colOff>
                    <xdr:row>64</xdr:row>
                    <xdr:rowOff>228600</xdr:rowOff>
                  </to>
                </anchor>
              </controlPr>
            </control>
          </mc:Choice>
        </mc:AlternateContent>
        <mc:AlternateContent xmlns:mc="http://schemas.openxmlformats.org/markup-compatibility/2006">
          <mc:Choice Requires="x14">
            <control shapeId="77" r:id="rId76" name="Option Button 186">
              <controlPr defaultSize="0" autoFill="0" autoLine="0" autoPict="0">
                <anchor moveWithCells="1">
                  <from>
                    <xdr:col>27</xdr:col>
                    <xdr:colOff>0</xdr:colOff>
                    <xdr:row>64</xdr:row>
                    <xdr:rowOff>82550</xdr:rowOff>
                  </from>
                  <to>
                    <xdr:col>27</xdr:col>
                    <xdr:colOff>158750</xdr:colOff>
                    <xdr:row>64</xdr:row>
                    <xdr:rowOff>190500</xdr:rowOff>
                  </to>
                </anchor>
              </controlPr>
            </control>
          </mc:Choice>
        </mc:AlternateContent>
        <mc:AlternateContent xmlns:mc="http://schemas.openxmlformats.org/markup-compatibility/2006">
          <mc:Choice Requires="x14">
            <control shapeId="78" r:id="rId77" name="Group Box 187">
              <controlPr defaultSize="0" autoFill="0" autoPict="0">
                <anchor moveWithCells="1">
                  <from>
                    <xdr:col>14</xdr:col>
                    <xdr:colOff>31750</xdr:colOff>
                    <xdr:row>63</xdr:row>
                    <xdr:rowOff>342900</xdr:rowOff>
                  </from>
                  <to>
                    <xdr:col>30</xdr:col>
                    <xdr:colOff>50800</xdr:colOff>
                    <xdr:row>64</xdr:row>
                    <xdr:rowOff>273050</xdr:rowOff>
                  </to>
                </anchor>
              </controlPr>
            </control>
          </mc:Choice>
        </mc:AlternateContent>
        <mc:AlternateContent xmlns:mc="http://schemas.openxmlformats.org/markup-compatibility/2006">
          <mc:Choice Requires="x14">
            <control shapeId="79" r:id="rId78" name="Group Box 188">
              <controlPr defaultSize="0" autoFill="0" autoPict="0">
                <anchor moveWithCells="1">
                  <from>
                    <xdr:col>12</xdr:col>
                    <xdr:colOff>63500</xdr:colOff>
                    <xdr:row>49</xdr:row>
                    <xdr:rowOff>120650</xdr:rowOff>
                  </from>
                  <to>
                    <xdr:col>30</xdr:col>
                    <xdr:colOff>19050</xdr:colOff>
                    <xdr:row>51</xdr:row>
                    <xdr:rowOff>57150</xdr:rowOff>
                  </to>
                </anchor>
              </controlPr>
            </control>
          </mc:Choice>
        </mc:AlternateContent>
        <mc:AlternateContent xmlns:mc="http://schemas.openxmlformats.org/markup-compatibility/2006">
          <mc:Choice Requires="x14">
            <control shapeId="80" r:id="rId79" name="Option Button 189">
              <controlPr defaultSize="0" autoFill="0" autoLine="0" autoPict="0">
                <anchor moveWithCells="1">
                  <from>
                    <xdr:col>15</xdr:col>
                    <xdr:colOff>19050</xdr:colOff>
                    <xdr:row>65</xdr:row>
                    <xdr:rowOff>19050</xdr:rowOff>
                  </from>
                  <to>
                    <xdr:col>16</xdr:col>
                    <xdr:colOff>0</xdr:colOff>
                    <xdr:row>65</xdr:row>
                    <xdr:rowOff>209550</xdr:rowOff>
                  </to>
                </anchor>
              </controlPr>
            </control>
          </mc:Choice>
        </mc:AlternateContent>
        <mc:AlternateContent xmlns:mc="http://schemas.openxmlformats.org/markup-compatibility/2006">
          <mc:Choice Requires="x14">
            <control shapeId="81" r:id="rId80" name="Option Button 190">
              <controlPr defaultSize="0" autoFill="0" autoLine="0" autoPict="0">
                <anchor moveWithCells="1">
                  <from>
                    <xdr:col>23</xdr:col>
                    <xdr:colOff>19050</xdr:colOff>
                    <xdr:row>65</xdr:row>
                    <xdr:rowOff>0</xdr:rowOff>
                  </from>
                  <to>
                    <xdr:col>24</xdr:col>
                    <xdr:colOff>50800</xdr:colOff>
                    <xdr:row>66</xdr:row>
                    <xdr:rowOff>6350</xdr:rowOff>
                  </to>
                </anchor>
              </controlPr>
            </control>
          </mc:Choice>
        </mc:AlternateContent>
        <mc:AlternateContent xmlns:mc="http://schemas.openxmlformats.org/markup-compatibility/2006">
          <mc:Choice Requires="x14">
            <control shapeId="82" r:id="rId81" name="Group Box 191">
              <controlPr defaultSize="0" autoFill="0" autoPict="0">
                <anchor moveWithCells="1">
                  <from>
                    <xdr:col>13</xdr:col>
                    <xdr:colOff>146050</xdr:colOff>
                    <xdr:row>64</xdr:row>
                    <xdr:rowOff>254000</xdr:rowOff>
                  </from>
                  <to>
                    <xdr:col>26</xdr:col>
                    <xdr:colOff>158750</xdr:colOff>
                    <xdr:row>66</xdr:row>
                    <xdr:rowOff>88900</xdr:rowOff>
                  </to>
                </anchor>
              </controlPr>
            </control>
          </mc:Choice>
        </mc:AlternateContent>
        <mc:AlternateContent xmlns:mc="http://schemas.openxmlformats.org/markup-compatibility/2006">
          <mc:Choice Requires="x14">
            <control shapeId="83" r:id="rId82" name="Option Button 192">
              <controlPr defaultSize="0" autoFill="0" autoLine="0" autoPict="0">
                <anchor moveWithCells="1">
                  <from>
                    <xdr:col>8</xdr:col>
                    <xdr:colOff>19050</xdr:colOff>
                    <xdr:row>71</xdr:row>
                    <xdr:rowOff>38100</xdr:rowOff>
                  </from>
                  <to>
                    <xdr:col>9</xdr:col>
                    <xdr:colOff>50800</xdr:colOff>
                    <xdr:row>71</xdr:row>
                    <xdr:rowOff>215900</xdr:rowOff>
                  </to>
                </anchor>
              </controlPr>
            </control>
          </mc:Choice>
        </mc:AlternateContent>
        <mc:AlternateContent xmlns:mc="http://schemas.openxmlformats.org/markup-compatibility/2006">
          <mc:Choice Requires="x14">
            <control shapeId="84" r:id="rId83" name="Option Button 193">
              <controlPr defaultSize="0" autoFill="0" autoLine="0" autoPict="0">
                <anchor moveWithCells="1">
                  <from>
                    <xdr:col>10</xdr:col>
                    <xdr:colOff>19050</xdr:colOff>
                    <xdr:row>71</xdr:row>
                    <xdr:rowOff>38100</xdr:rowOff>
                  </from>
                  <to>
                    <xdr:col>11</xdr:col>
                    <xdr:colOff>50800</xdr:colOff>
                    <xdr:row>71</xdr:row>
                    <xdr:rowOff>215900</xdr:rowOff>
                  </to>
                </anchor>
              </controlPr>
            </control>
          </mc:Choice>
        </mc:AlternateContent>
        <mc:AlternateContent xmlns:mc="http://schemas.openxmlformats.org/markup-compatibility/2006">
          <mc:Choice Requires="x14">
            <control shapeId="85" r:id="rId84" name="Group Box 194">
              <controlPr defaultSize="0" autoFill="0" autoPict="0">
                <anchor moveWithCells="1">
                  <from>
                    <xdr:col>7</xdr:col>
                    <xdr:colOff>38100</xdr:colOff>
                    <xdr:row>70</xdr:row>
                    <xdr:rowOff>0</xdr:rowOff>
                  </from>
                  <to>
                    <xdr:col>13</xdr:col>
                    <xdr:colOff>95250</xdr:colOff>
                    <xdr:row>72</xdr:row>
                    <xdr:rowOff>57150</xdr:rowOff>
                  </to>
                </anchor>
              </controlPr>
            </control>
          </mc:Choice>
        </mc:AlternateContent>
        <mc:AlternateContent xmlns:mc="http://schemas.openxmlformats.org/markup-compatibility/2006">
          <mc:Choice Requires="x14">
            <control shapeId="86" r:id="rId85" name="Option Button 195">
              <controlPr defaultSize="0" autoFill="0" autoLine="0" autoPict="0">
                <anchor moveWithCells="1">
                  <from>
                    <xdr:col>6</xdr:col>
                    <xdr:colOff>6350</xdr:colOff>
                    <xdr:row>76</xdr:row>
                    <xdr:rowOff>25400</xdr:rowOff>
                  </from>
                  <to>
                    <xdr:col>7</xdr:col>
                    <xdr:colOff>38100</xdr:colOff>
                    <xdr:row>76</xdr:row>
                    <xdr:rowOff>177800</xdr:rowOff>
                  </to>
                </anchor>
              </controlPr>
            </control>
          </mc:Choice>
        </mc:AlternateContent>
        <mc:AlternateContent xmlns:mc="http://schemas.openxmlformats.org/markup-compatibility/2006">
          <mc:Choice Requires="x14">
            <control shapeId="87" r:id="rId86" name="Option Button 196">
              <controlPr defaultSize="0" autoFill="0" autoLine="0" autoPict="0">
                <anchor moveWithCells="1">
                  <from>
                    <xdr:col>8</xdr:col>
                    <xdr:colOff>25400</xdr:colOff>
                    <xdr:row>76</xdr:row>
                    <xdr:rowOff>25400</xdr:rowOff>
                  </from>
                  <to>
                    <xdr:col>9</xdr:col>
                    <xdr:colOff>57150</xdr:colOff>
                    <xdr:row>76</xdr:row>
                    <xdr:rowOff>177800</xdr:rowOff>
                  </to>
                </anchor>
              </controlPr>
            </control>
          </mc:Choice>
        </mc:AlternateContent>
        <mc:AlternateContent xmlns:mc="http://schemas.openxmlformats.org/markup-compatibility/2006">
          <mc:Choice Requires="x14">
            <control shapeId="88" r:id="rId87" name="Group Box 197">
              <controlPr defaultSize="0" autoFill="0" autoPict="0">
                <anchor moveWithCells="1">
                  <from>
                    <xdr:col>4</xdr:col>
                    <xdr:colOff>165100</xdr:colOff>
                    <xdr:row>75</xdr:row>
                    <xdr:rowOff>152400</xdr:rowOff>
                  </from>
                  <to>
                    <xdr:col>11</xdr:col>
                    <xdr:colOff>31750</xdr:colOff>
                    <xdr:row>77</xdr:row>
                    <xdr:rowOff>57150</xdr:rowOff>
                  </to>
                </anchor>
              </controlPr>
            </control>
          </mc:Choice>
        </mc:AlternateContent>
        <mc:AlternateContent xmlns:mc="http://schemas.openxmlformats.org/markup-compatibility/2006">
          <mc:Choice Requires="x14">
            <control shapeId="89" r:id="rId88" name="Option Button 198">
              <controlPr defaultSize="0" autoFill="0" autoLine="0" autoPict="0">
                <anchor moveWithCells="1">
                  <from>
                    <xdr:col>20</xdr:col>
                    <xdr:colOff>25400</xdr:colOff>
                    <xdr:row>71</xdr:row>
                    <xdr:rowOff>82550</xdr:rowOff>
                  </from>
                  <to>
                    <xdr:col>20</xdr:col>
                    <xdr:colOff>177800</xdr:colOff>
                    <xdr:row>71</xdr:row>
                    <xdr:rowOff>196850</xdr:rowOff>
                  </to>
                </anchor>
              </controlPr>
            </control>
          </mc:Choice>
        </mc:AlternateContent>
        <mc:AlternateContent xmlns:mc="http://schemas.openxmlformats.org/markup-compatibility/2006">
          <mc:Choice Requires="x14">
            <control shapeId="90" r:id="rId89" name="Option Button 199">
              <controlPr defaultSize="0" autoFill="0" autoLine="0" autoPict="0">
                <anchor moveWithCells="1">
                  <from>
                    <xdr:col>22</xdr:col>
                    <xdr:colOff>25400</xdr:colOff>
                    <xdr:row>71</xdr:row>
                    <xdr:rowOff>82550</xdr:rowOff>
                  </from>
                  <to>
                    <xdr:col>22</xdr:col>
                    <xdr:colOff>177800</xdr:colOff>
                    <xdr:row>71</xdr:row>
                    <xdr:rowOff>196850</xdr:rowOff>
                  </to>
                </anchor>
              </controlPr>
            </control>
          </mc:Choice>
        </mc:AlternateContent>
        <mc:AlternateContent xmlns:mc="http://schemas.openxmlformats.org/markup-compatibility/2006">
          <mc:Choice Requires="x14">
            <control shapeId="91" r:id="rId90" name="Group Box 200">
              <controlPr defaultSize="0" autoFill="0" autoPict="0">
                <anchor moveWithCells="1">
                  <from>
                    <xdr:col>18</xdr:col>
                    <xdr:colOff>177800</xdr:colOff>
                    <xdr:row>71</xdr:row>
                    <xdr:rowOff>0</xdr:rowOff>
                  </from>
                  <to>
                    <xdr:col>25</xdr:col>
                    <xdr:colOff>31750</xdr:colOff>
                    <xdr:row>71</xdr:row>
                    <xdr:rowOff>254000</xdr:rowOff>
                  </to>
                </anchor>
              </controlPr>
            </control>
          </mc:Choice>
        </mc:AlternateContent>
        <mc:AlternateContent xmlns:mc="http://schemas.openxmlformats.org/markup-compatibility/2006">
          <mc:Choice Requires="x14">
            <control shapeId="92" r:id="rId91" name="Option Button 205">
              <controlPr defaultSize="0" autoFill="0" autoLine="0" autoPict="0">
                <anchor moveWithCells="1">
                  <from>
                    <xdr:col>5</xdr:col>
                    <xdr:colOff>196850</xdr:colOff>
                    <xdr:row>88</xdr:row>
                    <xdr:rowOff>31750</xdr:rowOff>
                  </from>
                  <to>
                    <xdr:col>7</xdr:col>
                    <xdr:colOff>19050</xdr:colOff>
                    <xdr:row>88</xdr:row>
                    <xdr:rowOff>190500</xdr:rowOff>
                  </to>
                </anchor>
              </controlPr>
            </control>
          </mc:Choice>
        </mc:AlternateContent>
        <mc:AlternateContent xmlns:mc="http://schemas.openxmlformats.org/markup-compatibility/2006">
          <mc:Choice Requires="x14">
            <control shapeId="93" r:id="rId92" name="Option Button 206">
              <controlPr defaultSize="0" autoFill="0" autoLine="0" autoPict="0">
                <anchor moveWithCells="1">
                  <from>
                    <xdr:col>7</xdr:col>
                    <xdr:colOff>190500</xdr:colOff>
                    <xdr:row>88</xdr:row>
                    <xdr:rowOff>31750</xdr:rowOff>
                  </from>
                  <to>
                    <xdr:col>9</xdr:col>
                    <xdr:colOff>38100</xdr:colOff>
                    <xdr:row>88</xdr:row>
                    <xdr:rowOff>190500</xdr:rowOff>
                  </to>
                </anchor>
              </controlPr>
            </control>
          </mc:Choice>
        </mc:AlternateContent>
        <mc:AlternateContent xmlns:mc="http://schemas.openxmlformats.org/markup-compatibility/2006">
          <mc:Choice Requires="x14">
            <control shapeId="94" r:id="rId93" name="Group Box 207">
              <controlPr defaultSize="0" autoFill="0" autoPict="0">
                <anchor moveWithCells="1">
                  <from>
                    <xdr:col>5</xdr:col>
                    <xdr:colOff>50800</xdr:colOff>
                    <xdr:row>87</xdr:row>
                    <xdr:rowOff>152400</xdr:rowOff>
                  </from>
                  <to>
                    <xdr:col>12</xdr:col>
                    <xdr:colOff>88900</xdr:colOff>
                    <xdr:row>89</xdr:row>
                    <xdr:rowOff>38100</xdr:rowOff>
                  </to>
                </anchor>
              </controlPr>
            </control>
          </mc:Choice>
        </mc:AlternateContent>
        <mc:AlternateContent xmlns:mc="http://schemas.openxmlformats.org/markup-compatibility/2006">
          <mc:Choice Requires="x14">
            <control shapeId="95" r:id="rId94" name="Option Button 208">
              <controlPr defaultSize="0" autoFill="0" autoLine="0" autoPict="0">
                <anchor moveWithCells="1">
                  <from>
                    <xdr:col>18</xdr:col>
                    <xdr:colOff>19050</xdr:colOff>
                    <xdr:row>92</xdr:row>
                    <xdr:rowOff>50800</xdr:rowOff>
                  </from>
                  <to>
                    <xdr:col>19</xdr:col>
                    <xdr:colOff>6350</xdr:colOff>
                    <xdr:row>93</xdr:row>
                    <xdr:rowOff>6350</xdr:rowOff>
                  </to>
                </anchor>
              </controlPr>
            </control>
          </mc:Choice>
        </mc:AlternateContent>
        <mc:AlternateContent xmlns:mc="http://schemas.openxmlformats.org/markup-compatibility/2006">
          <mc:Choice Requires="x14">
            <control shapeId="96" r:id="rId95" name="Option Button 209">
              <controlPr defaultSize="0" autoFill="0" autoLine="0" autoPict="0">
                <anchor moveWithCells="1">
                  <from>
                    <xdr:col>22</xdr:col>
                    <xdr:colOff>19050</xdr:colOff>
                    <xdr:row>92</xdr:row>
                    <xdr:rowOff>50800</xdr:rowOff>
                  </from>
                  <to>
                    <xdr:col>23</xdr:col>
                    <xdr:colOff>25400</xdr:colOff>
                    <xdr:row>92</xdr:row>
                    <xdr:rowOff>190500</xdr:rowOff>
                  </to>
                </anchor>
              </controlPr>
            </control>
          </mc:Choice>
        </mc:AlternateContent>
        <mc:AlternateContent xmlns:mc="http://schemas.openxmlformats.org/markup-compatibility/2006">
          <mc:Choice Requires="x14">
            <control shapeId="97" r:id="rId96" name="Option Button 213">
              <controlPr defaultSize="0" autoFill="0" autoLine="0" autoPict="0">
                <anchor moveWithCells="1">
                  <from>
                    <xdr:col>18</xdr:col>
                    <xdr:colOff>6350</xdr:colOff>
                    <xdr:row>91</xdr:row>
                    <xdr:rowOff>25400</xdr:rowOff>
                  </from>
                  <to>
                    <xdr:col>19</xdr:col>
                    <xdr:colOff>50800</xdr:colOff>
                    <xdr:row>91</xdr:row>
                    <xdr:rowOff>184150</xdr:rowOff>
                  </to>
                </anchor>
              </controlPr>
            </control>
          </mc:Choice>
        </mc:AlternateContent>
        <mc:AlternateContent xmlns:mc="http://schemas.openxmlformats.org/markup-compatibility/2006">
          <mc:Choice Requires="x14">
            <control shapeId="98" r:id="rId97" name="Option Button 214">
              <controlPr defaultSize="0" autoFill="0" autoLine="0" autoPict="0">
                <anchor moveWithCells="1">
                  <from>
                    <xdr:col>21</xdr:col>
                    <xdr:colOff>6350</xdr:colOff>
                    <xdr:row>91</xdr:row>
                    <xdr:rowOff>38100</xdr:rowOff>
                  </from>
                  <to>
                    <xdr:col>22</xdr:col>
                    <xdr:colOff>82550</xdr:colOff>
                    <xdr:row>91</xdr:row>
                    <xdr:rowOff>177800</xdr:rowOff>
                  </to>
                </anchor>
              </controlPr>
            </control>
          </mc:Choice>
        </mc:AlternateContent>
        <mc:AlternateContent xmlns:mc="http://schemas.openxmlformats.org/markup-compatibility/2006">
          <mc:Choice Requires="x14">
            <control shapeId="99" r:id="rId98" name="Option Button 215">
              <controlPr defaultSize="0" autoFill="0" autoLine="0" autoPict="0">
                <anchor moveWithCells="1">
                  <from>
                    <xdr:col>24</xdr:col>
                    <xdr:colOff>57150</xdr:colOff>
                    <xdr:row>91</xdr:row>
                    <xdr:rowOff>31750</xdr:rowOff>
                  </from>
                  <to>
                    <xdr:col>25</xdr:col>
                    <xdr:colOff>57150</xdr:colOff>
                    <xdr:row>91</xdr:row>
                    <xdr:rowOff>177800</xdr:rowOff>
                  </to>
                </anchor>
              </controlPr>
            </control>
          </mc:Choice>
        </mc:AlternateContent>
        <mc:AlternateContent xmlns:mc="http://schemas.openxmlformats.org/markup-compatibility/2006">
          <mc:Choice Requires="x14">
            <control shapeId="100" r:id="rId99" name="Option Button 216">
              <controlPr defaultSize="0" autoFill="0" autoLine="0" autoPict="0">
                <anchor moveWithCells="1">
                  <from>
                    <xdr:col>27</xdr:col>
                    <xdr:colOff>6350</xdr:colOff>
                    <xdr:row>91</xdr:row>
                    <xdr:rowOff>25400</xdr:rowOff>
                  </from>
                  <to>
                    <xdr:col>28</xdr:col>
                    <xdr:colOff>6350</xdr:colOff>
                    <xdr:row>91</xdr:row>
                    <xdr:rowOff>209550</xdr:rowOff>
                  </to>
                </anchor>
              </controlPr>
            </control>
          </mc:Choice>
        </mc:AlternateContent>
        <mc:AlternateContent xmlns:mc="http://schemas.openxmlformats.org/markup-compatibility/2006">
          <mc:Choice Requires="x14">
            <control shapeId="101" r:id="rId100" name="Group Box 217">
              <controlPr defaultSize="0" autoFill="0" autoPict="0">
                <anchor moveWithCells="1">
                  <from>
                    <xdr:col>16</xdr:col>
                    <xdr:colOff>158750</xdr:colOff>
                    <xdr:row>90</xdr:row>
                    <xdr:rowOff>114300</xdr:rowOff>
                  </from>
                  <to>
                    <xdr:col>29</xdr:col>
                    <xdr:colOff>177800</xdr:colOff>
                    <xdr:row>92</xdr:row>
                    <xdr:rowOff>0</xdr:rowOff>
                  </to>
                </anchor>
              </controlPr>
            </control>
          </mc:Choice>
        </mc:AlternateContent>
        <mc:AlternateContent xmlns:mc="http://schemas.openxmlformats.org/markup-compatibility/2006">
          <mc:Choice Requires="x14">
            <control shapeId="102" r:id="rId101" name="Group Box 218">
              <controlPr defaultSize="0" autoFill="0" autoPict="0">
                <anchor moveWithCells="1">
                  <from>
                    <xdr:col>16</xdr:col>
                    <xdr:colOff>95250</xdr:colOff>
                    <xdr:row>91</xdr:row>
                    <xdr:rowOff>190500</xdr:rowOff>
                  </from>
                  <to>
                    <xdr:col>26</xdr:col>
                    <xdr:colOff>88900</xdr:colOff>
                    <xdr:row>93</xdr:row>
                    <xdr:rowOff>19050</xdr:rowOff>
                  </to>
                </anchor>
              </controlPr>
            </control>
          </mc:Choice>
        </mc:AlternateContent>
        <mc:AlternateContent xmlns:mc="http://schemas.openxmlformats.org/markup-compatibility/2006">
          <mc:Choice Requires="x14">
            <control shapeId="103" r:id="rId102" name="Option Button 220">
              <controlPr defaultSize="0" autoFill="0" autoLine="0" autoPict="0">
                <anchor moveWithCells="1">
                  <from>
                    <xdr:col>15</xdr:col>
                    <xdr:colOff>25400</xdr:colOff>
                    <xdr:row>10</xdr:row>
                    <xdr:rowOff>38100</xdr:rowOff>
                  </from>
                  <to>
                    <xdr:col>16</xdr:col>
                    <xdr:colOff>0</xdr:colOff>
                    <xdr:row>10</xdr:row>
                    <xdr:rowOff>184150</xdr:rowOff>
                  </to>
                </anchor>
              </controlPr>
            </control>
          </mc:Choice>
        </mc:AlternateContent>
        <mc:AlternateContent xmlns:mc="http://schemas.openxmlformats.org/markup-compatibility/2006">
          <mc:Choice Requires="x14">
            <control shapeId="104" r:id="rId103" name="Option Button 221">
              <controlPr defaultSize="0" autoFill="0" autoLine="0" autoPict="0">
                <anchor moveWithCells="1">
                  <from>
                    <xdr:col>18</xdr:col>
                    <xdr:colOff>25400</xdr:colOff>
                    <xdr:row>10</xdr:row>
                    <xdr:rowOff>38100</xdr:rowOff>
                  </from>
                  <to>
                    <xdr:col>19</xdr:col>
                    <xdr:colOff>0</xdr:colOff>
                    <xdr:row>10</xdr:row>
                    <xdr:rowOff>184150</xdr:rowOff>
                  </to>
                </anchor>
              </controlPr>
            </control>
          </mc:Choice>
        </mc:AlternateContent>
        <mc:AlternateContent xmlns:mc="http://schemas.openxmlformats.org/markup-compatibility/2006">
          <mc:Choice Requires="x14">
            <control shapeId="105" r:id="rId104" name="Group Box 222">
              <controlPr defaultSize="0" autoFill="0" autoPict="0">
                <anchor moveWithCells="1">
                  <from>
                    <xdr:col>14</xdr:col>
                    <xdr:colOff>31750</xdr:colOff>
                    <xdr:row>9</xdr:row>
                    <xdr:rowOff>38100</xdr:rowOff>
                  </from>
                  <to>
                    <xdr:col>21</xdr:col>
                    <xdr:colOff>177800</xdr:colOff>
                    <xdr:row>11</xdr:row>
                    <xdr:rowOff>184150</xdr:rowOff>
                  </to>
                </anchor>
              </controlPr>
            </control>
          </mc:Choice>
        </mc:AlternateContent>
        <mc:AlternateContent xmlns:mc="http://schemas.openxmlformats.org/markup-compatibility/2006">
          <mc:Choice Requires="x14">
            <control shapeId="106" r:id="rId105" name="Option Button 223">
              <controlPr defaultSize="0" autoFill="0" autoLine="0" autoPict="0">
                <anchor moveWithCells="1">
                  <from>
                    <xdr:col>19</xdr:col>
                    <xdr:colOff>19050</xdr:colOff>
                    <xdr:row>30</xdr:row>
                    <xdr:rowOff>6350</xdr:rowOff>
                  </from>
                  <to>
                    <xdr:col>20</xdr:col>
                    <xdr:colOff>0</xdr:colOff>
                    <xdr:row>31</xdr:row>
                    <xdr:rowOff>0</xdr:rowOff>
                  </to>
                </anchor>
              </controlPr>
            </control>
          </mc:Choice>
        </mc:AlternateContent>
        <mc:AlternateContent xmlns:mc="http://schemas.openxmlformats.org/markup-compatibility/2006">
          <mc:Choice Requires="x14">
            <control shapeId="107" r:id="rId106" name="Option Button 224">
              <controlPr defaultSize="0" autoFill="0" autoLine="0" autoPict="0">
                <anchor moveWithCells="1">
                  <from>
                    <xdr:col>19</xdr:col>
                    <xdr:colOff>19050</xdr:colOff>
                    <xdr:row>31</xdr:row>
                    <xdr:rowOff>114300</xdr:rowOff>
                  </from>
                  <to>
                    <xdr:col>20</xdr:col>
                    <xdr:colOff>6350</xdr:colOff>
                    <xdr:row>33</xdr:row>
                    <xdr:rowOff>19050</xdr:rowOff>
                  </to>
                </anchor>
              </controlPr>
            </control>
          </mc:Choice>
        </mc:AlternateContent>
        <mc:AlternateContent xmlns:mc="http://schemas.openxmlformats.org/markup-compatibility/2006">
          <mc:Choice Requires="x14">
            <control shapeId="108" r:id="rId107" name="Group Box 225">
              <controlPr defaultSize="0" autoFill="0" autoPict="0">
                <anchor moveWithCells="1">
                  <from>
                    <xdr:col>18</xdr:col>
                    <xdr:colOff>101600</xdr:colOff>
                    <xdr:row>29</xdr:row>
                    <xdr:rowOff>82550</xdr:rowOff>
                  </from>
                  <to>
                    <xdr:col>20</xdr:col>
                    <xdr:colOff>146050</xdr:colOff>
                    <xdr:row>33</xdr:row>
                    <xdr:rowOff>38100</xdr:rowOff>
                  </to>
                </anchor>
              </controlPr>
            </control>
          </mc:Choice>
        </mc:AlternateContent>
        <mc:AlternateContent xmlns:mc="http://schemas.openxmlformats.org/markup-compatibility/2006">
          <mc:Choice Requires="x14">
            <control shapeId="109" r:id="rId108" name="Option Button 226">
              <controlPr defaultSize="0" autoFill="0" autoLine="0" autoPict="0">
                <anchor moveWithCells="1">
                  <from>
                    <xdr:col>19</xdr:col>
                    <xdr:colOff>19050</xdr:colOff>
                    <xdr:row>33</xdr:row>
                    <xdr:rowOff>25400</xdr:rowOff>
                  </from>
                  <to>
                    <xdr:col>20</xdr:col>
                    <xdr:colOff>6350</xdr:colOff>
                    <xdr:row>33</xdr:row>
                    <xdr:rowOff>133350</xdr:rowOff>
                  </to>
                </anchor>
              </controlPr>
            </control>
          </mc:Choice>
        </mc:AlternateContent>
        <mc:AlternateContent xmlns:mc="http://schemas.openxmlformats.org/markup-compatibility/2006">
          <mc:Choice Requires="x14">
            <control shapeId="110" r:id="rId109" name="Option Button 227">
              <controlPr defaultSize="0" autoFill="0" autoLine="0" autoPict="0">
                <anchor moveWithCells="1">
                  <from>
                    <xdr:col>27</xdr:col>
                    <xdr:colOff>19050</xdr:colOff>
                    <xdr:row>33</xdr:row>
                    <xdr:rowOff>25400</xdr:rowOff>
                  </from>
                  <to>
                    <xdr:col>28</xdr:col>
                    <xdr:colOff>6350</xdr:colOff>
                    <xdr:row>33</xdr:row>
                    <xdr:rowOff>133350</xdr:rowOff>
                  </to>
                </anchor>
              </controlPr>
            </control>
          </mc:Choice>
        </mc:AlternateContent>
        <mc:AlternateContent xmlns:mc="http://schemas.openxmlformats.org/markup-compatibility/2006">
          <mc:Choice Requires="x14">
            <control shapeId="111" r:id="rId110" name="Group Box 228">
              <controlPr defaultSize="0" autoFill="0" autoPict="0">
                <anchor moveWithCells="1">
                  <from>
                    <xdr:col>18</xdr:col>
                    <xdr:colOff>50800</xdr:colOff>
                    <xdr:row>32</xdr:row>
                    <xdr:rowOff>57150</xdr:rowOff>
                  </from>
                  <to>
                    <xdr:col>29</xdr:col>
                    <xdr:colOff>82550</xdr:colOff>
                    <xdr:row>34</xdr:row>
                    <xdr:rowOff>63500</xdr:rowOff>
                  </to>
                </anchor>
              </controlPr>
            </control>
          </mc:Choice>
        </mc:AlternateContent>
        <mc:AlternateContent xmlns:mc="http://schemas.openxmlformats.org/markup-compatibility/2006">
          <mc:Choice Requires="x14">
            <control shapeId="112" r:id="rId111" name="Option Button 229">
              <controlPr defaultSize="0" autoFill="0" autoLine="0" autoPict="0">
                <anchor moveWithCells="1">
                  <from>
                    <xdr:col>11</xdr:col>
                    <xdr:colOff>19050</xdr:colOff>
                    <xdr:row>48</xdr:row>
                    <xdr:rowOff>38100</xdr:rowOff>
                  </from>
                  <to>
                    <xdr:col>12</xdr:col>
                    <xdr:colOff>25400</xdr:colOff>
                    <xdr:row>48</xdr:row>
                    <xdr:rowOff>177800</xdr:rowOff>
                  </to>
                </anchor>
              </controlPr>
            </control>
          </mc:Choice>
        </mc:AlternateContent>
        <mc:AlternateContent xmlns:mc="http://schemas.openxmlformats.org/markup-compatibility/2006">
          <mc:Choice Requires="x14">
            <control shapeId="113" r:id="rId112" name="Option Button 230">
              <controlPr defaultSize="0" autoFill="0" autoLine="0" autoPict="0">
                <anchor moveWithCells="1">
                  <from>
                    <xdr:col>23</xdr:col>
                    <xdr:colOff>19050</xdr:colOff>
                    <xdr:row>48</xdr:row>
                    <xdr:rowOff>38100</xdr:rowOff>
                  </from>
                  <to>
                    <xdr:col>24</xdr:col>
                    <xdr:colOff>50800</xdr:colOff>
                    <xdr:row>48</xdr:row>
                    <xdr:rowOff>177800</xdr:rowOff>
                  </to>
                </anchor>
              </controlPr>
            </control>
          </mc:Choice>
        </mc:AlternateContent>
        <mc:AlternateContent xmlns:mc="http://schemas.openxmlformats.org/markup-compatibility/2006">
          <mc:Choice Requires="x14">
            <control shapeId="116" r:id="rId113" name="Group Box 231">
              <controlPr defaultSize="0" autoFill="0" autoPict="0">
                <anchor moveWithCells="1">
                  <from>
                    <xdr:col>10</xdr:col>
                    <xdr:colOff>57150</xdr:colOff>
                    <xdr:row>47</xdr:row>
                    <xdr:rowOff>127000</xdr:rowOff>
                  </from>
                  <to>
                    <xdr:col>26</xdr:col>
                    <xdr:colOff>88900</xdr:colOff>
                    <xdr:row>49</xdr:row>
                    <xdr:rowOff>114300</xdr:rowOff>
                  </to>
                </anchor>
              </controlPr>
            </control>
          </mc:Choice>
        </mc:AlternateContent>
        <mc:AlternateContent xmlns:mc="http://schemas.openxmlformats.org/markup-compatibility/2006">
          <mc:Choice Requires="x14">
            <control shapeId="117" r:id="rId114" name="Option Button 232">
              <controlPr defaultSize="0" autoFill="0" autoLine="0" autoPict="0">
                <anchor moveWithCells="1">
                  <from>
                    <xdr:col>19</xdr:col>
                    <xdr:colOff>6350</xdr:colOff>
                    <xdr:row>58</xdr:row>
                    <xdr:rowOff>50800</xdr:rowOff>
                  </from>
                  <to>
                    <xdr:col>19</xdr:col>
                    <xdr:colOff>158750</xdr:colOff>
                    <xdr:row>58</xdr:row>
                    <xdr:rowOff>215900</xdr:rowOff>
                  </to>
                </anchor>
              </controlPr>
            </control>
          </mc:Choice>
        </mc:AlternateContent>
        <mc:AlternateContent xmlns:mc="http://schemas.openxmlformats.org/markup-compatibility/2006">
          <mc:Choice Requires="x14">
            <control shapeId="118" r:id="rId115" name="Option Button 233">
              <controlPr defaultSize="0" autoFill="0" autoLine="0" autoPict="0">
                <anchor moveWithCells="1">
                  <from>
                    <xdr:col>23</xdr:col>
                    <xdr:colOff>6350</xdr:colOff>
                    <xdr:row>58</xdr:row>
                    <xdr:rowOff>50800</xdr:rowOff>
                  </from>
                  <to>
                    <xdr:col>24</xdr:col>
                    <xdr:colOff>0</xdr:colOff>
                    <xdr:row>58</xdr:row>
                    <xdr:rowOff>215900</xdr:rowOff>
                  </to>
                </anchor>
              </controlPr>
            </control>
          </mc:Choice>
        </mc:AlternateContent>
        <mc:AlternateContent xmlns:mc="http://schemas.openxmlformats.org/markup-compatibility/2006">
          <mc:Choice Requires="x14">
            <control shapeId="119" r:id="rId116" name="Group Box 235">
              <controlPr defaultSize="0" autoFill="0" autoPict="0">
                <anchor moveWithCells="1">
                  <from>
                    <xdr:col>18</xdr:col>
                    <xdr:colOff>114300</xdr:colOff>
                    <xdr:row>57</xdr:row>
                    <xdr:rowOff>50800</xdr:rowOff>
                  </from>
                  <to>
                    <xdr:col>25</xdr:col>
                    <xdr:colOff>31750</xdr:colOff>
                    <xdr:row>60</xdr:row>
                    <xdr:rowOff>6350</xdr:rowOff>
                  </to>
                </anchor>
              </controlPr>
            </control>
          </mc:Choice>
        </mc:AlternateContent>
        <mc:AlternateContent xmlns:mc="http://schemas.openxmlformats.org/markup-compatibility/2006">
          <mc:Choice Requires="x14">
            <control shapeId="120" r:id="rId117" name="Option Button 236">
              <controlPr defaultSize="0" autoFill="0" autoLine="0" autoPict="0">
                <anchor moveWithCells="1">
                  <from>
                    <xdr:col>13</xdr:col>
                    <xdr:colOff>25400</xdr:colOff>
                    <xdr:row>51</xdr:row>
                    <xdr:rowOff>25400</xdr:rowOff>
                  </from>
                  <to>
                    <xdr:col>13</xdr:col>
                    <xdr:colOff>177800</xdr:colOff>
                    <xdr:row>51</xdr:row>
                    <xdr:rowOff>177800</xdr:rowOff>
                  </to>
                </anchor>
              </controlPr>
            </control>
          </mc:Choice>
        </mc:AlternateContent>
        <mc:AlternateContent xmlns:mc="http://schemas.openxmlformats.org/markup-compatibility/2006">
          <mc:Choice Requires="x14">
            <control shapeId="121" r:id="rId118" name="Option Button 237">
              <controlPr defaultSize="0" autoFill="0" autoLine="0" autoPict="0">
                <anchor moveWithCells="1">
                  <from>
                    <xdr:col>17</xdr:col>
                    <xdr:colOff>25400</xdr:colOff>
                    <xdr:row>51</xdr:row>
                    <xdr:rowOff>25400</xdr:rowOff>
                  </from>
                  <to>
                    <xdr:col>17</xdr:col>
                    <xdr:colOff>177800</xdr:colOff>
                    <xdr:row>51</xdr:row>
                    <xdr:rowOff>177800</xdr:rowOff>
                  </to>
                </anchor>
              </controlPr>
            </control>
          </mc:Choice>
        </mc:AlternateContent>
        <mc:AlternateContent xmlns:mc="http://schemas.openxmlformats.org/markup-compatibility/2006">
          <mc:Choice Requires="x14">
            <control shapeId="122" r:id="rId119" name="Option Button 238">
              <controlPr defaultSize="0" autoFill="0" autoLine="0" autoPict="0">
                <anchor moveWithCells="1">
                  <from>
                    <xdr:col>23</xdr:col>
                    <xdr:colOff>25400</xdr:colOff>
                    <xdr:row>51</xdr:row>
                    <xdr:rowOff>25400</xdr:rowOff>
                  </from>
                  <to>
                    <xdr:col>24</xdr:col>
                    <xdr:colOff>19050</xdr:colOff>
                    <xdr:row>51</xdr:row>
                    <xdr:rowOff>177800</xdr:rowOff>
                  </to>
                </anchor>
              </controlPr>
            </control>
          </mc:Choice>
        </mc:AlternateContent>
        <mc:AlternateContent xmlns:mc="http://schemas.openxmlformats.org/markup-compatibility/2006">
          <mc:Choice Requires="x14">
            <control shapeId="123" r:id="rId120" name="Group Box 239">
              <controlPr defaultSize="0" autoFill="0" autoPict="0">
                <anchor moveWithCells="1">
                  <from>
                    <xdr:col>12</xdr:col>
                    <xdr:colOff>57150</xdr:colOff>
                    <xdr:row>50</xdr:row>
                    <xdr:rowOff>146050</xdr:rowOff>
                  </from>
                  <to>
                    <xdr:col>26</xdr:col>
                    <xdr:colOff>38100</xdr:colOff>
                    <xdr:row>52</xdr:row>
                    <xdr:rowOff>57150</xdr:rowOff>
                  </to>
                </anchor>
              </controlPr>
            </control>
          </mc:Choice>
        </mc:AlternateContent>
        <mc:AlternateContent xmlns:mc="http://schemas.openxmlformats.org/markup-compatibility/2006">
          <mc:Choice Requires="x14">
            <control shapeId="124" r:id="rId121" name="Option Button 272">
              <controlPr defaultSize="0" autoFill="0" autoLine="0" autoPict="0">
                <anchor moveWithCells="1">
                  <from>
                    <xdr:col>24</xdr:col>
                    <xdr:colOff>57150</xdr:colOff>
                    <xdr:row>29</xdr:row>
                    <xdr:rowOff>82550</xdr:rowOff>
                  </from>
                  <to>
                    <xdr:col>25</xdr:col>
                    <xdr:colOff>31750</xdr:colOff>
                    <xdr:row>31</xdr:row>
                    <xdr:rowOff>19050</xdr:rowOff>
                  </to>
                </anchor>
              </controlPr>
            </control>
          </mc:Choice>
        </mc:AlternateContent>
        <mc:AlternateContent xmlns:mc="http://schemas.openxmlformats.org/markup-compatibility/2006">
          <mc:Choice Requires="x14">
            <control shapeId="125" r:id="rId122" name="Option Button 273">
              <controlPr defaultSize="0" autoFill="0" autoLine="0" autoPict="0">
                <anchor moveWithCells="1">
                  <from>
                    <xdr:col>27</xdr:col>
                    <xdr:colOff>25400</xdr:colOff>
                    <xdr:row>29</xdr:row>
                    <xdr:rowOff>82550</xdr:rowOff>
                  </from>
                  <to>
                    <xdr:col>28</xdr:col>
                    <xdr:colOff>50800</xdr:colOff>
                    <xdr:row>31</xdr:row>
                    <xdr:rowOff>6350</xdr:rowOff>
                  </to>
                </anchor>
              </controlPr>
            </control>
          </mc:Choice>
        </mc:AlternateContent>
        <mc:AlternateContent xmlns:mc="http://schemas.openxmlformats.org/markup-compatibility/2006">
          <mc:Choice Requires="x14">
            <control shapeId="126" r:id="rId123" name="Group Box 274">
              <controlPr defaultSize="0" autoFill="0" autoPict="0">
                <anchor moveWithCells="1">
                  <from>
                    <xdr:col>23</xdr:col>
                    <xdr:colOff>152400</xdr:colOff>
                    <xdr:row>29</xdr:row>
                    <xdr:rowOff>31750</xdr:rowOff>
                  </from>
                  <to>
                    <xdr:col>29</xdr:col>
                    <xdr:colOff>19050</xdr:colOff>
                    <xdr:row>31</xdr:row>
                    <xdr:rowOff>63500</xdr:rowOff>
                  </to>
                </anchor>
              </controlPr>
            </control>
          </mc:Choice>
        </mc:AlternateContent>
        <mc:AlternateContent xmlns:mc="http://schemas.openxmlformats.org/markup-compatibility/2006">
          <mc:Choice Requires="x14">
            <control shapeId="127" r:id="rId124" name="Option Button 275">
              <controlPr defaultSize="0" autoFill="0" autoLine="0" autoPict="0">
                <anchor moveWithCells="1">
                  <from>
                    <xdr:col>20</xdr:col>
                    <xdr:colOff>38100</xdr:colOff>
                    <xdr:row>31</xdr:row>
                    <xdr:rowOff>19050</xdr:rowOff>
                  </from>
                  <to>
                    <xdr:col>21</xdr:col>
                    <xdr:colOff>50800</xdr:colOff>
                    <xdr:row>32</xdr:row>
                    <xdr:rowOff>19050</xdr:rowOff>
                  </to>
                </anchor>
              </controlPr>
            </control>
          </mc:Choice>
        </mc:AlternateContent>
        <mc:AlternateContent xmlns:mc="http://schemas.openxmlformats.org/markup-compatibility/2006">
          <mc:Choice Requires="x14">
            <control shapeId="1024" r:id="rId125" name="Option Button 276">
              <controlPr defaultSize="0" autoFill="0" autoLine="0" autoPict="0">
                <anchor moveWithCells="1">
                  <from>
                    <xdr:col>22</xdr:col>
                    <xdr:colOff>165100</xdr:colOff>
                    <xdr:row>31</xdr:row>
                    <xdr:rowOff>19050</xdr:rowOff>
                  </from>
                  <to>
                    <xdr:col>23</xdr:col>
                    <xdr:colOff>152400</xdr:colOff>
                    <xdr:row>32</xdr:row>
                    <xdr:rowOff>6350</xdr:rowOff>
                  </to>
                </anchor>
              </controlPr>
            </control>
          </mc:Choice>
        </mc:AlternateContent>
        <mc:AlternateContent xmlns:mc="http://schemas.openxmlformats.org/markup-compatibility/2006">
          <mc:Choice Requires="x14">
            <control shapeId="1025" r:id="rId126" name="Option Button 277">
              <controlPr defaultSize="0" autoFill="0" autoLine="0" autoPict="0">
                <anchor moveWithCells="1">
                  <from>
                    <xdr:col>26</xdr:col>
                    <xdr:colOff>196850</xdr:colOff>
                    <xdr:row>31</xdr:row>
                    <xdr:rowOff>6350</xdr:rowOff>
                  </from>
                  <to>
                    <xdr:col>27</xdr:col>
                    <xdr:colOff>152400</xdr:colOff>
                    <xdr:row>32</xdr:row>
                    <xdr:rowOff>19050</xdr:rowOff>
                  </to>
                </anchor>
              </controlPr>
            </control>
          </mc:Choice>
        </mc:AlternateContent>
        <mc:AlternateContent xmlns:mc="http://schemas.openxmlformats.org/markup-compatibility/2006">
          <mc:Choice Requires="x14">
            <control shapeId="1026" r:id="rId127" name="Group Box 278">
              <controlPr defaultSize="0" autoFill="0" autoPict="0">
                <anchor moveWithCells="1">
                  <from>
                    <xdr:col>19</xdr:col>
                    <xdr:colOff>177800</xdr:colOff>
                    <xdr:row>30</xdr:row>
                    <xdr:rowOff>82550</xdr:rowOff>
                  </from>
                  <to>
                    <xdr:col>28</xdr:col>
                    <xdr:colOff>146050</xdr:colOff>
                    <xdr:row>32</xdr:row>
                    <xdr:rowOff>82550</xdr:rowOff>
                  </to>
                </anchor>
              </controlPr>
            </control>
          </mc:Choice>
        </mc:AlternateContent>
        <mc:AlternateContent xmlns:mc="http://schemas.openxmlformats.org/markup-compatibility/2006">
          <mc:Choice Requires="x14">
            <control shapeId="1027" r:id="rId128" name="Option Button 282">
              <controlPr defaultSize="0" autoFill="0" autoLine="0" autoPict="0">
                <anchor moveWithCells="1">
                  <from>
                    <xdr:col>14</xdr:col>
                    <xdr:colOff>25400</xdr:colOff>
                    <xdr:row>46</xdr:row>
                    <xdr:rowOff>82550</xdr:rowOff>
                  </from>
                  <to>
                    <xdr:col>15</xdr:col>
                    <xdr:colOff>50800</xdr:colOff>
                    <xdr:row>48</xdr:row>
                    <xdr:rowOff>95250</xdr:rowOff>
                  </to>
                </anchor>
              </controlPr>
            </control>
          </mc:Choice>
        </mc:AlternateContent>
        <mc:AlternateContent xmlns:mc="http://schemas.openxmlformats.org/markup-compatibility/2006">
          <mc:Choice Requires="x14">
            <control shapeId="1028" r:id="rId129" name="Option Button 283">
              <controlPr defaultSize="0" autoFill="0" autoLine="0" autoPict="0">
                <anchor moveWithCells="1">
                  <from>
                    <xdr:col>17</xdr:col>
                    <xdr:colOff>57150</xdr:colOff>
                    <xdr:row>46</xdr:row>
                    <xdr:rowOff>88900</xdr:rowOff>
                  </from>
                  <to>
                    <xdr:col>18</xdr:col>
                    <xdr:colOff>82550</xdr:colOff>
                    <xdr:row>48</xdr:row>
                    <xdr:rowOff>88900</xdr:rowOff>
                  </to>
                </anchor>
              </controlPr>
            </control>
          </mc:Choice>
        </mc:AlternateContent>
        <mc:AlternateContent xmlns:mc="http://schemas.openxmlformats.org/markup-compatibility/2006">
          <mc:Choice Requires="x14">
            <control shapeId="1029" r:id="rId130" name="Option Button 285">
              <controlPr defaultSize="0" autoFill="0" autoLine="0" autoPict="0">
                <anchor moveWithCells="1">
                  <from>
                    <xdr:col>19</xdr:col>
                    <xdr:colOff>31750</xdr:colOff>
                    <xdr:row>63</xdr:row>
                    <xdr:rowOff>304800</xdr:rowOff>
                  </from>
                  <to>
                    <xdr:col>20</xdr:col>
                    <xdr:colOff>31750</xdr:colOff>
                    <xdr:row>65</xdr:row>
                    <xdr:rowOff>63500</xdr:rowOff>
                  </to>
                </anchor>
              </controlPr>
            </control>
          </mc:Choice>
        </mc:AlternateContent>
        <mc:AlternateContent xmlns:mc="http://schemas.openxmlformats.org/markup-compatibility/2006">
          <mc:Choice Requires="x14">
            <control shapeId="1030" r:id="rId131" name="Option Button 286">
              <controlPr defaultSize="0" autoFill="0" autoLine="0" autoPict="0">
                <anchor moveWithCells="1">
                  <from>
                    <xdr:col>22</xdr:col>
                    <xdr:colOff>19050</xdr:colOff>
                    <xdr:row>63</xdr:row>
                    <xdr:rowOff>311150</xdr:rowOff>
                  </from>
                  <to>
                    <xdr:col>23</xdr:col>
                    <xdr:colOff>19050</xdr:colOff>
                    <xdr:row>65</xdr:row>
                    <xdr:rowOff>38100</xdr:rowOff>
                  </to>
                </anchor>
              </controlPr>
            </control>
          </mc:Choice>
        </mc:AlternateContent>
        <mc:AlternateContent xmlns:mc="http://schemas.openxmlformats.org/markup-compatibility/2006">
          <mc:Choice Requires="x14">
            <control shapeId="1031" r:id="rId132" name="Group Box 287">
              <controlPr defaultSize="0" autoFill="0" autoPict="0">
                <anchor moveWithCells="1">
                  <from>
                    <xdr:col>18</xdr:col>
                    <xdr:colOff>114300</xdr:colOff>
                    <xdr:row>63</xdr:row>
                    <xdr:rowOff>177800</xdr:rowOff>
                  </from>
                  <to>
                    <xdr:col>24</xdr:col>
                    <xdr:colOff>0</xdr:colOff>
                    <xdr:row>65</xdr:row>
                    <xdr:rowOff>114300</xdr:rowOff>
                  </to>
                </anchor>
              </controlPr>
            </control>
          </mc:Choice>
        </mc:AlternateContent>
        <mc:AlternateContent xmlns:mc="http://schemas.openxmlformats.org/markup-compatibility/2006">
          <mc:Choice Requires="x14">
            <control shapeId="1032" r:id="rId133" name="Option Button 288">
              <controlPr defaultSize="0" autoFill="0" autoLine="0" autoPict="0">
                <anchor moveWithCells="1">
                  <from>
                    <xdr:col>9</xdr:col>
                    <xdr:colOff>38100</xdr:colOff>
                    <xdr:row>93</xdr:row>
                    <xdr:rowOff>31750</xdr:rowOff>
                  </from>
                  <to>
                    <xdr:col>10</xdr:col>
                    <xdr:colOff>25400</xdr:colOff>
                    <xdr:row>93</xdr:row>
                    <xdr:rowOff>184150</xdr:rowOff>
                  </to>
                </anchor>
              </controlPr>
            </control>
          </mc:Choice>
        </mc:AlternateContent>
        <mc:AlternateContent xmlns:mc="http://schemas.openxmlformats.org/markup-compatibility/2006">
          <mc:Choice Requires="x14">
            <control shapeId="1033" r:id="rId134" name="Option Button 289">
              <controlPr defaultSize="0" autoFill="0" autoLine="0" autoPict="0">
                <anchor moveWithCells="1">
                  <from>
                    <xdr:col>12</xdr:col>
                    <xdr:colOff>25400</xdr:colOff>
                    <xdr:row>93</xdr:row>
                    <xdr:rowOff>38100</xdr:rowOff>
                  </from>
                  <to>
                    <xdr:col>13</xdr:col>
                    <xdr:colOff>6350</xdr:colOff>
                    <xdr:row>93</xdr:row>
                    <xdr:rowOff>190500</xdr:rowOff>
                  </to>
                </anchor>
              </controlPr>
            </control>
          </mc:Choice>
        </mc:AlternateContent>
        <mc:AlternateContent xmlns:mc="http://schemas.openxmlformats.org/markup-compatibility/2006">
          <mc:Choice Requires="x14">
            <control shapeId="1034" r:id="rId135" name="Group Box 290">
              <controlPr defaultSize="0" autoFill="0" autoPict="0">
                <anchor moveWithCells="1">
                  <from>
                    <xdr:col>8</xdr:col>
                    <xdr:colOff>57150</xdr:colOff>
                    <xdr:row>92</xdr:row>
                    <xdr:rowOff>165100</xdr:rowOff>
                  </from>
                  <to>
                    <xdr:col>14</xdr:col>
                    <xdr:colOff>69850</xdr:colOff>
                    <xdr:row>94</xdr:row>
                    <xdr:rowOff>82550</xdr:rowOff>
                  </to>
                </anchor>
              </controlPr>
            </control>
          </mc:Choice>
        </mc:AlternateContent>
        <mc:AlternateContent xmlns:mc="http://schemas.openxmlformats.org/markup-compatibility/2006">
          <mc:Choice Requires="x14">
            <control shapeId="1035" r:id="rId136" name="Option Button 291">
              <controlPr defaultSize="0" autoFill="0" autoLine="0" autoPict="0">
                <anchor moveWithCells="1">
                  <from>
                    <xdr:col>21</xdr:col>
                    <xdr:colOff>50800</xdr:colOff>
                    <xdr:row>86</xdr:row>
                    <xdr:rowOff>38100</xdr:rowOff>
                  </from>
                  <to>
                    <xdr:col>22</xdr:col>
                    <xdr:colOff>82550</xdr:colOff>
                    <xdr:row>86</xdr:row>
                    <xdr:rowOff>177800</xdr:rowOff>
                  </to>
                </anchor>
              </controlPr>
            </control>
          </mc:Choice>
        </mc:AlternateContent>
        <mc:AlternateContent xmlns:mc="http://schemas.openxmlformats.org/markup-compatibility/2006">
          <mc:Choice Requires="x14">
            <control shapeId="1036" r:id="rId137" name="Option Button 292">
              <controlPr defaultSize="0" autoFill="0" autoLine="0" autoPict="0">
                <anchor moveWithCells="1">
                  <from>
                    <xdr:col>23</xdr:col>
                    <xdr:colOff>19050</xdr:colOff>
                    <xdr:row>86</xdr:row>
                    <xdr:rowOff>50800</xdr:rowOff>
                  </from>
                  <to>
                    <xdr:col>24</xdr:col>
                    <xdr:colOff>57150</xdr:colOff>
                    <xdr:row>86</xdr:row>
                    <xdr:rowOff>177800</xdr:rowOff>
                  </to>
                </anchor>
              </controlPr>
            </control>
          </mc:Choice>
        </mc:AlternateContent>
        <mc:AlternateContent xmlns:mc="http://schemas.openxmlformats.org/markup-compatibility/2006">
          <mc:Choice Requires="x14">
            <control shapeId="1037" r:id="rId138" name="Group Box 293">
              <controlPr defaultSize="0" autoFill="0" autoPict="0">
                <anchor moveWithCells="1">
                  <from>
                    <xdr:col>20</xdr:col>
                    <xdr:colOff>177800</xdr:colOff>
                    <xdr:row>85</xdr:row>
                    <xdr:rowOff>184150</xdr:rowOff>
                  </from>
                  <to>
                    <xdr:col>25</xdr:col>
                    <xdr:colOff>19050</xdr:colOff>
                    <xdr:row>87</xdr:row>
                    <xdr:rowOff>6350</xdr:rowOff>
                  </to>
                </anchor>
              </controlPr>
            </control>
          </mc:Choice>
        </mc:AlternateContent>
        <mc:AlternateContent xmlns:mc="http://schemas.openxmlformats.org/markup-compatibility/2006">
          <mc:Choice Requires="x14">
            <control shapeId="1038" r:id="rId139" name="Option Button 294">
              <controlPr defaultSize="0" autoFill="0" autoLine="0" autoPict="0">
                <anchor moveWithCells="1">
                  <from>
                    <xdr:col>21</xdr:col>
                    <xdr:colOff>50800</xdr:colOff>
                    <xdr:row>87</xdr:row>
                    <xdr:rowOff>19050</xdr:rowOff>
                  </from>
                  <to>
                    <xdr:col>22</xdr:col>
                    <xdr:colOff>57150</xdr:colOff>
                    <xdr:row>87</xdr:row>
                    <xdr:rowOff>209550</xdr:rowOff>
                  </to>
                </anchor>
              </controlPr>
            </control>
          </mc:Choice>
        </mc:AlternateContent>
        <mc:AlternateContent xmlns:mc="http://schemas.openxmlformats.org/markup-compatibility/2006">
          <mc:Choice Requires="x14">
            <control shapeId="1039" r:id="rId140" name="Option Button 295">
              <controlPr defaultSize="0" autoFill="0" autoLine="0" autoPict="0">
                <anchor moveWithCells="1">
                  <from>
                    <xdr:col>23</xdr:col>
                    <xdr:colOff>19050</xdr:colOff>
                    <xdr:row>87</xdr:row>
                    <xdr:rowOff>19050</xdr:rowOff>
                  </from>
                  <to>
                    <xdr:col>24</xdr:col>
                    <xdr:colOff>50800</xdr:colOff>
                    <xdr:row>88</xdr:row>
                    <xdr:rowOff>0</xdr:rowOff>
                  </to>
                </anchor>
              </controlPr>
            </control>
          </mc:Choice>
        </mc:AlternateContent>
        <mc:AlternateContent xmlns:mc="http://schemas.openxmlformats.org/markup-compatibility/2006">
          <mc:Choice Requires="x14">
            <control shapeId="1040" r:id="rId141" name="Group Box 296">
              <controlPr defaultSize="0" autoFill="0" autoPict="0">
                <anchor moveWithCells="1">
                  <from>
                    <xdr:col>20</xdr:col>
                    <xdr:colOff>165100</xdr:colOff>
                    <xdr:row>86</xdr:row>
                    <xdr:rowOff>184150</xdr:rowOff>
                  </from>
                  <to>
                    <xdr:col>25</xdr:col>
                    <xdr:colOff>25400</xdr:colOff>
                    <xdr:row>88</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3"/>
  <sheetViews>
    <sheetView workbookViewId="0">
      <selection activeCell="J2" sqref="J2"/>
    </sheetView>
  </sheetViews>
  <sheetFormatPr defaultRowHeight="13"/>
  <cols>
    <col min="1" max="11" width="4.453125" customWidth="1"/>
    <col min="12" max="12" width="4.453125" hidden="1" customWidth="1"/>
    <col min="13" max="81" width="4.453125" customWidth="1"/>
    <col min="82" max="83" width="5.36328125" customWidth="1"/>
    <col min="84" max="84" width="4.453125" customWidth="1"/>
    <col min="85" max="86" width="5" customWidth="1"/>
    <col min="87" max="89" width="5.6328125" customWidth="1"/>
    <col min="90" max="95" width="4.453125" customWidth="1"/>
    <col min="96" max="97" width="5.08984375" customWidth="1"/>
    <col min="98" max="100" width="4.453125" customWidth="1"/>
    <col min="101" max="103" width="5.81640625" customWidth="1"/>
    <col min="104" max="155" width="4.453125" customWidth="1"/>
  </cols>
  <sheetData>
    <row r="1" spans="1:155" ht="95.25" customHeight="1">
      <c r="A1" s="89" t="s">
        <v>207</v>
      </c>
      <c r="B1" s="90" t="s">
        <v>208</v>
      </c>
      <c r="C1" s="91" t="s">
        <v>209</v>
      </c>
      <c r="D1" s="92" t="s">
        <v>210</v>
      </c>
      <c r="E1" s="93" t="s">
        <v>211</v>
      </c>
      <c r="F1" s="93" t="s">
        <v>212</v>
      </c>
      <c r="G1" s="93" t="s">
        <v>213</v>
      </c>
      <c r="H1" s="93" t="s">
        <v>214</v>
      </c>
      <c r="I1" s="93" t="s">
        <v>215</v>
      </c>
      <c r="J1" s="94" t="s">
        <v>216</v>
      </c>
      <c r="K1" s="95" t="s">
        <v>217</v>
      </c>
      <c r="L1" s="96" t="s">
        <v>218</v>
      </c>
      <c r="M1" s="97" t="s">
        <v>219</v>
      </c>
      <c r="N1" s="92" t="s">
        <v>220</v>
      </c>
      <c r="O1" s="93" t="s">
        <v>221</v>
      </c>
      <c r="P1" s="93" t="s">
        <v>222</v>
      </c>
      <c r="Q1" s="93" t="s">
        <v>223</v>
      </c>
      <c r="R1" s="93" t="s">
        <v>224</v>
      </c>
      <c r="S1" s="98" t="s">
        <v>225</v>
      </c>
      <c r="T1" s="93" t="s">
        <v>226</v>
      </c>
      <c r="U1" s="93" t="s">
        <v>227</v>
      </c>
      <c r="V1" s="93" t="s">
        <v>228</v>
      </c>
      <c r="W1" s="93" t="s">
        <v>229</v>
      </c>
      <c r="X1" s="93" t="s">
        <v>230</v>
      </c>
      <c r="Y1" s="98" t="s">
        <v>231</v>
      </c>
      <c r="Z1" s="99" t="s">
        <v>232</v>
      </c>
      <c r="AA1" s="99" t="s">
        <v>233</v>
      </c>
      <c r="AB1" s="99" t="s">
        <v>234</v>
      </c>
      <c r="AC1" s="99" t="s">
        <v>235</v>
      </c>
      <c r="AD1" s="99" t="s">
        <v>236</v>
      </c>
      <c r="AE1" s="98" t="s">
        <v>237</v>
      </c>
      <c r="AF1" s="99" t="s">
        <v>238</v>
      </c>
      <c r="AG1" s="99" t="s">
        <v>239</v>
      </c>
      <c r="AH1" s="99" t="s">
        <v>240</v>
      </c>
      <c r="AI1" s="99" t="s">
        <v>241</v>
      </c>
      <c r="AJ1" s="99" t="s">
        <v>242</v>
      </c>
      <c r="AK1" s="100" t="s">
        <v>243</v>
      </c>
      <c r="AL1" s="101" t="s">
        <v>244</v>
      </c>
      <c r="AM1" s="93" t="s">
        <v>245</v>
      </c>
      <c r="AN1" s="93" t="s">
        <v>246</v>
      </c>
      <c r="AO1" s="93" t="s">
        <v>247</v>
      </c>
      <c r="AP1" s="93" t="s">
        <v>248</v>
      </c>
      <c r="AQ1" s="93" t="s">
        <v>249</v>
      </c>
      <c r="AR1" s="93" t="s">
        <v>250</v>
      </c>
      <c r="AS1" s="93" t="s">
        <v>251</v>
      </c>
      <c r="AT1" s="93" t="s">
        <v>252</v>
      </c>
      <c r="AU1" s="93" t="s">
        <v>253</v>
      </c>
      <c r="AV1" s="102" t="s">
        <v>254</v>
      </c>
      <c r="AW1" s="89" t="s">
        <v>255</v>
      </c>
      <c r="AX1" s="89" t="s">
        <v>256</v>
      </c>
      <c r="AY1" s="89" t="s">
        <v>257</v>
      </c>
      <c r="AZ1" s="89" t="s">
        <v>258</v>
      </c>
      <c r="BA1" s="89" t="s">
        <v>259</v>
      </c>
      <c r="BB1" s="103" t="s">
        <v>260</v>
      </c>
      <c r="BC1" s="92" t="s">
        <v>261</v>
      </c>
      <c r="BD1" s="99" t="s">
        <v>262</v>
      </c>
      <c r="BE1" s="99" t="s">
        <v>263</v>
      </c>
      <c r="BF1" s="99" t="s">
        <v>264</v>
      </c>
      <c r="BG1" s="99" t="s">
        <v>265</v>
      </c>
      <c r="BH1" s="99" t="s">
        <v>266</v>
      </c>
      <c r="BI1" s="99" t="s">
        <v>267</v>
      </c>
      <c r="BJ1" s="93" t="s">
        <v>268</v>
      </c>
      <c r="BK1" s="93" t="s">
        <v>269</v>
      </c>
      <c r="BL1" s="104" t="s">
        <v>270</v>
      </c>
      <c r="BM1" s="104" t="s">
        <v>271</v>
      </c>
      <c r="BN1" s="104" t="s">
        <v>272</v>
      </c>
      <c r="BO1" s="104" t="s">
        <v>273</v>
      </c>
      <c r="BP1" s="105" t="s">
        <v>274</v>
      </c>
      <c r="BQ1" s="89" t="s">
        <v>275</v>
      </c>
      <c r="BR1" s="106" t="s">
        <v>276</v>
      </c>
      <c r="BS1" s="107" t="s">
        <v>277</v>
      </c>
      <c r="BT1" s="89" t="s">
        <v>278</v>
      </c>
      <c r="BU1" s="93" t="s">
        <v>279</v>
      </c>
      <c r="BV1" s="102" t="s">
        <v>280</v>
      </c>
      <c r="BW1" s="93" t="s">
        <v>281</v>
      </c>
      <c r="BX1" s="108" t="s">
        <v>282</v>
      </c>
      <c r="BY1" s="109" t="s">
        <v>283</v>
      </c>
      <c r="BZ1" s="109" t="s">
        <v>284</v>
      </c>
      <c r="CA1" s="108" t="s">
        <v>285</v>
      </c>
      <c r="CB1" s="109" t="s">
        <v>286</v>
      </c>
      <c r="CC1" s="108" t="s">
        <v>287</v>
      </c>
      <c r="CD1" s="89" t="s">
        <v>288</v>
      </c>
      <c r="CE1" s="89" t="s">
        <v>289</v>
      </c>
      <c r="CF1" s="108" t="s">
        <v>290</v>
      </c>
      <c r="CG1" s="109" t="s">
        <v>291</v>
      </c>
      <c r="CH1" s="109" t="s">
        <v>292</v>
      </c>
      <c r="CI1" s="109" t="s">
        <v>293</v>
      </c>
      <c r="CJ1" s="109" t="s">
        <v>294</v>
      </c>
      <c r="CK1" s="110" t="s">
        <v>295</v>
      </c>
      <c r="CL1" s="111" t="s">
        <v>296</v>
      </c>
      <c r="CM1" s="112" t="s">
        <v>297</v>
      </c>
      <c r="CN1" s="112" t="s">
        <v>298</v>
      </c>
      <c r="CO1" s="111" t="s">
        <v>299</v>
      </c>
      <c r="CP1" s="112" t="s">
        <v>300</v>
      </c>
      <c r="CQ1" s="111" t="s">
        <v>301</v>
      </c>
      <c r="CR1" s="93" t="s">
        <v>302</v>
      </c>
      <c r="CS1" s="93" t="s">
        <v>303</v>
      </c>
      <c r="CT1" s="111" t="s">
        <v>304</v>
      </c>
      <c r="CU1" s="112" t="s">
        <v>305</v>
      </c>
      <c r="CV1" s="112" t="s">
        <v>306</v>
      </c>
      <c r="CW1" s="112" t="s">
        <v>307</v>
      </c>
      <c r="CX1" s="112" t="s">
        <v>308</v>
      </c>
      <c r="CY1" s="113" t="s">
        <v>309</v>
      </c>
      <c r="CZ1" s="114" t="s">
        <v>310</v>
      </c>
      <c r="DA1" s="114" t="s">
        <v>311</v>
      </c>
      <c r="DB1" s="114" t="s">
        <v>312</v>
      </c>
      <c r="DC1" s="114" t="s">
        <v>313</v>
      </c>
      <c r="DD1" s="114" t="s">
        <v>314</v>
      </c>
      <c r="DE1" s="114" t="s">
        <v>315</v>
      </c>
      <c r="DF1" s="114" t="s">
        <v>316</v>
      </c>
      <c r="DG1" s="114" t="s">
        <v>317</v>
      </c>
      <c r="DH1" s="114" t="s">
        <v>318</v>
      </c>
      <c r="DI1" s="115" t="s">
        <v>319</v>
      </c>
      <c r="DJ1" s="116" t="s">
        <v>320</v>
      </c>
      <c r="DK1" s="99" t="s">
        <v>321</v>
      </c>
      <c r="DL1" s="99" t="s">
        <v>322</v>
      </c>
      <c r="DM1" s="99" t="s">
        <v>323</v>
      </c>
      <c r="DN1" s="99" t="s">
        <v>324</v>
      </c>
      <c r="DO1" s="99" t="s">
        <v>325</v>
      </c>
      <c r="DP1" s="99" t="s">
        <v>326</v>
      </c>
      <c r="DQ1" s="99" t="s">
        <v>327</v>
      </c>
      <c r="DR1" s="117" t="s">
        <v>328</v>
      </c>
      <c r="DS1" s="101" t="s">
        <v>329</v>
      </c>
      <c r="DT1" s="118" t="s">
        <v>330</v>
      </c>
      <c r="DU1" s="119" t="s">
        <v>331</v>
      </c>
      <c r="DV1" s="119" t="s">
        <v>332</v>
      </c>
      <c r="DW1" s="119" t="s">
        <v>319</v>
      </c>
      <c r="DX1" s="119" t="s">
        <v>333</v>
      </c>
      <c r="DY1" s="89" t="s">
        <v>334</v>
      </c>
      <c r="DZ1" s="89" t="s">
        <v>335</v>
      </c>
      <c r="EA1" s="89" t="s">
        <v>336</v>
      </c>
      <c r="EB1" s="120" t="s">
        <v>337</v>
      </c>
      <c r="EC1" s="89" t="s">
        <v>338</v>
      </c>
      <c r="ED1" s="121" t="s">
        <v>339</v>
      </c>
      <c r="EE1" s="122" t="s">
        <v>340</v>
      </c>
      <c r="EF1" s="123" t="s">
        <v>341</v>
      </c>
      <c r="EG1" s="123" t="s">
        <v>342</v>
      </c>
      <c r="EH1" s="123" t="s">
        <v>343</v>
      </c>
      <c r="EI1" s="124" t="s">
        <v>344</v>
      </c>
      <c r="EJ1" s="125" t="s">
        <v>345</v>
      </c>
      <c r="EK1" s="126" t="s">
        <v>346</v>
      </c>
      <c r="EL1" s="127" t="s">
        <v>347</v>
      </c>
      <c r="EM1" s="126" t="s">
        <v>348</v>
      </c>
      <c r="EN1" s="128" t="s">
        <v>349</v>
      </c>
      <c r="EO1" s="93" t="s">
        <v>350</v>
      </c>
      <c r="EP1" s="93" t="s">
        <v>351</v>
      </c>
      <c r="EQ1" s="93" t="s">
        <v>352</v>
      </c>
      <c r="ER1" s="93" t="s">
        <v>353</v>
      </c>
      <c r="ES1" s="93" t="s">
        <v>354</v>
      </c>
      <c r="ET1" s="93" t="s">
        <v>355</v>
      </c>
      <c r="EU1" s="93" t="s">
        <v>356</v>
      </c>
      <c r="EV1" s="93" t="s">
        <v>357</v>
      </c>
      <c r="EW1" s="119" t="s">
        <v>358</v>
      </c>
      <c r="EX1" s="99" t="s">
        <v>359</v>
      </c>
      <c r="EY1" s="97" t="s">
        <v>360</v>
      </c>
    </row>
    <row r="2" spans="1:155">
      <c r="B2" s="135">
        <f>'報告様式（入力・提出用）'!AC93</f>
        <v>0</v>
      </c>
      <c r="C2" s="135" t="str">
        <f>'報告様式（入力・提出用）'!AW8</f>
        <v/>
      </c>
      <c r="D2" s="135" t="str">
        <f>IF('報告様式（入力・提出用）'!K11="","",'報告様式（入力・提出用）'!K11)</f>
        <v/>
      </c>
      <c r="E2" s="135" t="str">
        <f>'報告様式（入力・提出用）'!AW10</f>
        <v/>
      </c>
      <c r="F2" s="135" t="str">
        <f>IF('報告様式（入力・提出用）'!P13=0,"",'報告様式（入力・提出用）'!P13)</f>
        <v/>
      </c>
      <c r="G2" s="135" t="str">
        <f>IF('報告様式（入力・提出用）'!P14=0,"",'報告様式（入力・提出用）'!P14)</f>
        <v/>
      </c>
      <c r="H2" s="135" t="str">
        <f>IF('報告様式（入力・提出用）'!P15=0,"",'報告様式（入力・提出用）'!P15)</f>
        <v/>
      </c>
      <c r="I2" s="135" t="str">
        <f>IF('報告様式（入力・提出用）'!P16=0,"",'報告様式（入力・提出用）'!P16)</f>
        <v/>
      </c>
      <c r="J2">
        <f>'報告様式（入力・提出用）'!P17</f>
        <v>0</v>
      </c>
      <c r="K2" s="135" t="str">
        <f>IF('報告様式（入力・提出用）'!AA11=0,"",'報告様式（入力・提出用）'!AA11)</f>
        <v/>
      </c>
      <c r="L2" s="135"/>
      <c r="M2" s="135" t="str">
        <f>IF('報告様式（入力・提出用）'!AB13=0,"",'報告様式（入力・提出用）'!AB13)</f>
        <v/>
      </c>
      <c r="N2" s="135" t="str">
        <f>IF('報告様式（入力・提出用）'!F25=0,"",'報告様式（入力・提出用）'!F25)</f>
        <v/>
      </c>
      <c r="O2" s="135" t="str">
        <f>IF('報告様式（入力・提出用）'!F27=0,"",'報告様式（入力・提出用）'!F27)</f>
        <v/>
      </c>
      <c r="P2" s="135" t="str">
        <f>IF('報告様式（入力・提出用）'!F29=0,"",'報告様式（入力・提出用）'!F29)</f>
        <v/>
      </c>
      <c r="Q2" s="135" t="str">
        <f>IF('報告様式（入力・提出用）'!F31=0,"",'報告様式（入力・提出用）'!F31)</f>
        <v/>
      </c>
      <c r="R2" s="135" t="str">
        <f>IF('報告様式（入力・提出用）'!F33=0,"",'報告様式（入力・提出用）'!F33)</f>
        <v/>
      </c>
      <c r="S2">
        <f>'報告様式（入力・提出用）'!F35</f>
        <v>0</v>
      </c>
      <c r="T2" s="135" t="str">
        <f>IF('報告様式（入力・提出用）'!H25=0,"",'報告様式（入力・提出用）'!H25)</f>
        <v/>
      </c>
      <c r="U2" s="135" t="str">
        <f>IF('報告様式（入力・提出用）'!H27=0,"",'報告様式（入力・提出用）'!H27)</f>
        <v/>
      </c>
      <c r="V2" s="135" t="str">
        <f>IF('報告様式（入力・提出用）'!H29=0,"",'報告様式（入力・提出用）'!H29)</f>
        <v/>
      </c>
      <c r="W2" s="135" t="str">
        <f>IF('報告様式（入力・提出用）'!H31=0,"",'報告様式（入力・提出用）'!H31)</f>
        <v/>
      </c>
      <c r="X2" s="135" t="str">
        <f>IF('報告様式（入力・提出用）'!H33=0,"",'報告様式（入力・提出用）'!H33)</f>
        <v/>
      </c>
      <c r="Y2">
        <f>'報告様式（入力・提出用）'!H35</f>
        <v>0</v>
      </c>
      <c r="Z2" s="135" t="str">
        <f>IF('報告様式（入力・提出用）'!J25=0,"",'報告様式（入力・提出用）'!J25)</f>
        <v/>
      </c>
      <c r="AA2" s="135" t="str">
        <f>IF('報告様式（入力・提出用）'!J27=0,"",'報告様式（入力・提出用）'!J27)</f>
        <v/>
      </c>
      <c r="AB2" s="135" t="str">
        <f>IF('報告様式（入力・提出用）'!J29=0,"",'報告様式（入力・提出用）'!J29)</f>
        <v/>
      </c>
      <c r="AC2" s="135" t="str">
        <f>IF('報告様式（入力・提出用）'!J31=0,"",'報告様式（入力・提出用）'!J31)</f>
        <v/>
      </c>
      <c r="AD2" s="135" t="str">
        <f>IF('報告様式（入力・提出用）'!J33=0,"",'報告様式（入力・提出用）'!J33)</f>
        <v/>
      </c>
      <c r="AE2">
        <f>'報告様式（入力・提出用）'!J35</f>
        <v>0</v>
      </c>
      <c r="AF2" s="135" t="str">
        <f>IF('報告様式（入力・提出用）'!L25=0,"",'報告様式（入力・提出用）'!L25)</f>
        <v/>
      </c>
      <c r="AG2" s="135" t="str">
        <f>IF('報告様式（入力・提出用）'!L27=0,"",'報告様式（入力・提出用）'!L27)</f>
        <v/>
      </c>
      <c r="AH2" s="135" t="str">
        <f>IF('報告様式（入力・提出用）'!L29=0,"",'報告様式（入力・提出用）'!L29)</f>
        <v/>
      </c>
      <c r="AI2" s="135" t="str">
        <f>IF('報告様式（入力・提出用）'!L31=0,"",'報告様式（入力・提出用）'!L31)</f>
        <v/>
      </c>
      <c r="AJ2" s="135" t="str">
        <f>IF('報告様式（入力・提出用）'!L33=0,"",'報告様式（入力・提出用）'!L33)</f>
        <v/>
      </c>
      <c r="AK2">
        <f>'報告様式（入力・提出用）'!L35</f>
        <v>0</v>
      </c>
      <c r="AL2" s="135">
        <v>99</v>
      </c>
      <c r="AM2" s="135">
        <f>'報告様式（入力・提出用）'!AW17</f>
        <v>99</v>
      </c>
      <c r="AN2" s="135">
        <f>'報告様式（入力・提出用）'!AW18</f>
        <v>99</v>
      </c>
      <c r="AO2" s="135">
        <f>'報告様式（入力・提出用）'!AW20</f>
        <v>99</v>
      </c>
      <c r="AP2" s="135">
        <f>'報告様式（入力・提出用）'!AW21</f>
        <v>99</v>
      </c>
      <c r="AQ2" s="135">
        <f>'報告様式（入力・提出用）'!AW22</f>
        <v>99</v>
      </c>
      <c r="AR2" s="135">
        <f>'報告様式（入力・提出用）'!AW23</f>
        <v>99</v>
      </c>
      <c r="AS2" s="135">
        <f>'報告様式（入力・提出用）'!AW24</f>
        <v>99</v>
      </c>
      <c r="AT2" s="135">
        <f>'報告様式（入力・提出用）'!AW25</f>
        <v>99</v>
      </c>
      <c r="AU2" s="135">
        <f>'報告様式（入力・提出用）'!AW26</f>
        <v>99</v>
      </c>
      <c r="AV2" s="135" t="str">
        <f>'報告様式（入力・提出用）'!$Q$26&amp;""</f>
        <v/>
      </c>
      <c r="AW2">
        <f>'報告様式（入力・提出用）'!AW28</f>
        <v>99</v>
      </c>
      <c r="AX2">
        <f>'報告様式（入力・提出用）'!AW29</f>
        <v>99</v>
      </c>
      <c r="AY2">
        <f>'報告様式（入力・提出用）'!AW30</f>
        <v>99</v>
      </c>
      <c r="AZ2" t="str">
        <f>'報告様式（入力・提出用）'!AW31</f>
        <v/>
      </c>
      <c r="BA2" s="136" t="str">
        <f>'報告様式（入力・提出用）'!$AB$35&amp;""</f>
        <v/>
      </c>
      <c r="BB2" t="str">
        <f>'報告様式（入力・提出用）'!$Q$35&amp;""</f>
        <v/>
      </c>
      <c r="BC2">
        <f>'報告様式（入力・提出用）'!$P$39</f>
        <v>0</v>
      </c>
      <c r="BD2">
        <f>'報告様式（入力・提出用）'!$AW$38</f>
        <v>99</v>
      </c>
      <c r="BE2">
        <f>'報告様式（入力・提出用）'!$AW$39</f>
        <v>99</v>
      </c>
      <c r="BF2">
        <f>'報告様式（入力・提出用）'!$AW$40</f>
        <v>99</v>
      </c>
      <c r="BG2">
        <f>'報告様式（入力・提出用）'!$AW$41</f>
        <v>99</v>
      </c>
      <c r="BH2">
        <f>'報告様式（入力・提出用）'!$AW$42</f>
        <v>99</v>
      </c>
      <c r="BI2">
        <f>'報告様式（入力・提出用）'!$AW$43</f>
        <v>99</v>
      </c>
      <c r="BJ2" t="str">
        <f>'報告様式（入力・提出用）'!$AW$45</f>
        <v/>
      </c>
      <c r="BK2" t="str">
        <f>'報告様式（入力・提出用）'!$AW$46</f>
        <v/>
      </c>
      <c r="BL2" t="str">
        <f>'報告様式（入力・提出用）'!$AW$47</f>
        <v/>
      </c>
      <c r="BM2" t="str">
        <f>'報告様式（入力・提出用）'!$AW$48</f>
        <v/>
      </c>
      <c r="BN2" t="str">
        <f>'報告様式（入力・提出用）'!$AW$49</f>
        <v/>
      </c>
      <c r="BO2" t="str">
        <f>'報告様式（入力・提出用）'!$AW$50</f>
        <v/>
      </c>
      <c r="BP2" t="str">
        <f>'報告様式（入力・提出用）'!$AW$52</f>
        <v/>
      </c>
      <c r="BQ2">
        <f>'報告様式（入力・提出用）'!$AW$53</f>
        <v>99</v>
      </c>
      <c r="BR2">
        <f>'報告様式（入力・提出用）'!$AW$54</f>
        <v>99</v>
      </c>
      <c r="BS2" s="136" t="str">
        <f>'報告様式（入力・提出用）'!$O$51&amp;""</f>
        <v/>
      </c>
      <c r="BT2" t="str">
        <f>'報告様式（入力・提出用）'!$AW$56</f>
        <v/>
      </c>
      <c r="BU2" t="str">
        <f>'報告様式（入力・提出用）'!$AW$57</f>
        <v/>
      </c>
      <c r="BV2" s="136" t="str">
        <f>'報告様式（入力・提出用）'!$AA$52&amp;""</f>
        <v/>
      </c>
      <c r="BW2">
        <f>'報告様式（入力・提出用）'!$AW$61</f>
        <v>99</v>
      </c>
      <c r="BX2" s="182" t="str">
        <f>IFERROR(IF('報告様式（入力・提出用）'!$D63="","",ROUND('報告様式（入力・提出用）'!$D63,1)),"")</f>
        <v/>
      </c>
      <c r="BY2" s="183" t="str">
        <f>IFERROR(IF('報告様式（入力・提出用）'!$F63="","",ROUND('報告様式（入力・提出用）'!$F63,1)),"")</f>
        <v/>
      </c>
      <c r="BZ2" s="183" t="str">
        <f>IFERROR(IF('報告様式（入力・提出用）'!$H63="","",ROUND('報告様式（入力・提出用）'!$H63,1)),"")</f>
        <v/>
      </c>
      <c r="CA2" s="182" t="str">
        <f>IFERROR(IF('報告様式（入力・提出用）'!$J63="","",ROUND('報告様式（入力・提出用）'!$J63,0)),"")</f>
        <v/>
      </c>
      <c r="CB2" s="183" t="str">
        <f>IFERROR(IF('報告様式（入力・提出用）'!$L63="","",ROUND('報告様式（入力・提出用）'!$L63,1)),"")</f>
        <v/>
      </c>
      <c r="CC2" s="182" t="str">
        <f>IFERROR(IF('報告様式（入力・提出用）'!$N63="","",ROUND('報告様式（入力・提出用）'!$N63,0)),"")</f>
        <v/>
      </c>
      <c r="CD2" s="184" t="str">
        <f>IFERROR(IF('報告様式（入力・提出用）'!$P63="","",ROUND('報告様式（入力・提出用）'!$P63,2)),"")</f>
        <v/>
      </c>
      <c r="CE2" s="184" t="str">
        <f>IFERROR(IF('報告様式（入力・提出用）'!$R63="","",ROUND('報告様式（入力・提出用）'!$R63,2)),"")</f>
        <v/>
      </c>
      <c r="CF2" s="182" t="str">
        <f>IFERROR(IF('報告様式（入力・提出用）'!$T63="","",ROUND('報告様式（入力・提出用）'!$T63,0)),"")</f>
        <v/>
      </c>
      <c r="CG2" s="183" t="str">
        <f>IFERROR(IF('報告様式（入力・提出用）'!$V63="","",ROUND('報告様式（入力・提出用）'!$V63,1)),"")</f>
        <v/>
      </c>
      <c r="CH2" s="183" t="str">
        <f>IFERROR(IF('報告様式（入力・提出用）'!$X63="","",ROUND('報告様式（入力・提出用）'!$X63,1)),"")</f>
        <v/>
      </c>
      <c r="CI2" s="190" t="str">
        <f>IF('報告様式（入力・提出用）'!$Z$63="","",'報告様式（入力・提出用）'!$Z$63)</f>
        <v>-</v>
      </c>
      <c r="CJ2" s="190" t="str">
        <f>IF('報告様式（入力・提出用）'!$AB$63="","",'報告様式（入力・提出用）'!$AB$63)</f>
        <v>-</v>
      </c>
      <c r="CK2" s="190" t="str">
        <f>IF('報告様式（入力・提出用）'!$AD$63="","",'報告様式（入力・提出用）'!$AD$63)</f>
        <v>-</v>
      </c>
      <c r="CL2" s="182" t="str">
        <f>IFERROR(IF('報告様式（入力・提出用）'!$D64="","",ROUND('報告様式（入力・提出用）'!$D64,0)),"")</f>
        <v/>
      </c>
      <c r="CM2" s="183" t="str">
        <f>IFERROR(IF('報告様式（入力・提出用）'!$F64="","",ROUND('報告様式（入力・提出用）'!$F64,1)),"")</f>
        <v/>
      </c>
      <c r="CN2" s="183" t="str">
        <f>IFERROR(IF('報告様式（入力・提出用）'!$H64="","",ROUND('報告様式（入力・提出用）'!$H64,1)),"")</f>
        <v/>
      </c>
      <c r="CO2" s="182" t="str">
        <f>IFERROR(IF('報告様式（入力・提出用）'!$J64="","",ROUND('報告様式（入力・提出用）'!$J64,0)),"")</f>
        <v/>
      </c>
      <c r="CP2" s="183" t="str">
        <f>IFERROR(IF('報告様式（入力・提出用）'!$L64="","",ROUND('報告様式（入力・提出用）'!$L64,1)),"")</f>
        <v/>
      </c>
      <c r="CQ2" s="182" t="str">
        <f>IFERROR(IF('報告様式（入力・提出用）'!$N64="","",ROUND('報告様式（入力・提出用）'!$N64,0)),"")</f>
        <v/>
      </c>
      <c r="CR2" s="184" t="str">
        <f>IFERROR(IF('報告様式（入力・提出用）'!$P64="","",ROUND('報告様式（入力・提出用）'!$P64,2)),"")</f>
        <v/>
      </c>
      <c r="CS2" s="184" t="str">
        <f>IFERROR(IF('報告様式（入力・提出用）'!$R64="","",ROUND('報告様式（入力・提出用）'!$R64,2)),"")</f>
        <v/>
      </c>
      <c r="CT2" s="182" t="str">
        <f>IFERROR(IF('報告様式（入力・提出用）'!$T64="","",ROUND('報告様式（入力・提出用）'!$T64,0)),"")</f>
        <v/>
      </c>
      <c r="CU2" s="183" t="str">
        <f>IFERROR(IF('報告様式（入力・提出用）'!$V64="","",ROUND('報告様式（入力・提出用）'!$V64,1)),"")</f>
        <v/>
      </c>
      <c r="CV2" s="183" t="str">
        <f>IFERROR(IF('報告様式（入力・提出用）'!$X64="","",ROUND('報告様式（入力・提出用）'!$X64,1)),"")</f>
        <v/>
      </c>
      <c r="CW2" s="190" t="str">
        <f>IF('報告様式（入力・提出用）'!$Z$64="","",'報告様式（入力・提出用）'!$Z$64)</f>
        <v>-</v>
      </c>
      <c r="CX2" s="190" t="str">
        <f>IF('報告様式（入力・提出用）'!$AB$64="","",'報告様式（入力・提出用）'!$AB$64)</f>
        <v>-</v>
      </c>
      <c r="CY2" s="190" t="str">
        <f>IF('報告様式（入力・提出用）'!$AD$64="","",'報告様式（入力・提出用）'!$AD$64)</f>
        <v>-</v>
      </c>
      <c r="CZ2">
        <f>'報告様式（入力・提出用）'!$AW$62</f>
        <v>99</v>
      </c>
      <c r="DA2">
        <f>'報告様式（入力・提出用）'!$AW$63</f>
        <v>99</v>
      </c>
      <c r="DB2">
        <f>'報告様式（入力・提出用）'!$AW$64</f>
        <v>99</v>
      </c>
      <c r="DC2">
        <f>'報告様式（入力・提出用）'!$AW$65</f>
        <v>99</v>
      </c>
      <c r="DD2">
        <f>'報告様式（入力・提出用）'!$AW$66</f>
        <v>99</v>
      </c>
      <c r="DE2">
        <f>'報告様式（入力・提出用）'!$AW$67</f>
        <v>99</v>
      </c>
      <c r="DF2">
        <f>'報告様式（入力・提出用）'!$AW$68</f>
        <v>99</v>
      </c>
      <c r="DG2">
        <f>'報告様式（入力・提出用）'!$AW$69</f>
        <v>99</v>
      </c>
      <c r="DH2">
        <f>'報告様式（入力・提出用）'!$AW$70</f>
        <v>99</v>
      </c>
      <c r="DI2" s="136" t="str">
        <f>'報告様式（入力・提出用）'!$T$70&amp;""</f>
        <v/>
      </c>
      <c r="DJ2">
        <f>'報告様式（入力・提出用）'!$AW$74</f>
        <v>99</v>
      </c>
      <c r="DK2">
        <f>'報告様式（入力・提出用）'!$AW$75</f>
        <v>99</v>
      </c>
      <c r="DL2">
        <f>'報告様式（入力・提出用）'!$AW$76</f>
        <v>99</v>
      </c>
      <c r="DM2">
        <f>'報告様式（入力・提出用）'!$AW$77</f>
        <v>99</v>
      </c>
      <c r="DN2">
        <f>'報告様式（入力・提出用）'!$AW$78</f>
        <v>99</v>
      </c>
      <c r="DO2">
        <f>'報告様式（入力・提出用）'!$AW$79</f>
        <v>99</v>
      </c>
      <c r="DP2">
        <f>'報告様式（入力・提出用）'!$AW$80</f>
        <v>99</v>
      </c>
      <c r="DQ2">
        <f>'報告様式（入力・提出用）'!$AW$81</f>
        <v>99</v>
      </c>
      <c r="DR2" s="136" t="str">
        <f>'報告様式（入力・提出用）'!$L$76&amp;""</f>
        <v/>
      </c>
      <c r="DS2" s="136" t="str">
        <f>'報告様式（入力・提出用）'!$AW$83</f>
        <v/>
      </c>
      <c r="DT2" s="136" t="str">
        <f>'報告様式（入力・提出用）'!$AC$74&amp;""</f>
        <v/>
      </c>
      <c r="DU2" s="136" t="str">
        <f>'報告様式（入力・提出用）'!$AC$75&amp;""</f>
        <v/>
      </c>
      <c r="DV2" s="136" t="str">
        <f>'報告様式（入力・提出用）'!$AC$76&amp;""</f>
        <v/>
      </c>
      <c r="DW2" s="136" t="str">
        <f>'報告様式（入力・提出用）'!$Q$77&amp;""</f>
        <v/>
      </c>
      <c r="DX2" s="136" t="str">
        <f>IF(SUM('報告様式（入力・提出用）'!$AC$77+'報告様式（入力・提出用）'!$AC$78+'報告様式（入力・提出用）'!$AC$79)=0,"",SUM('報告様式（入力・提出用）'!$AC$77+'報告様式（入力・提出用）'!$AC$78+'報告様式（入力・提出用）'!$AC$79))</f>
        <v/>
      </c>
      <c r="DY2" s="136" t="str">
        <f>'報告様式（入力・提出用）'!$Q$80&amp;""</f>
        <v/>
      </c>
      <c r="DZ2" s="136" t="str">
        <f>'報告様式（入力・提出用）'!$AB$80&amp;""</f>
        <v/>
      </c>
      <c r="EA2" s="136" t="str">
        <f>'報告様式（入力・提出用）'!$AD$80&amp;""</f>
        <v/>
      </c>
      <c r="EB2" s="136" t="str">
        <f>'報告様式（入力・提出用）'!$Q$81&amp;""</f>
        <v/>
      </c>
      <c r="EC2" s="136" t="str">
        <f>IF(SUM('報告様式（入力・提出用）'!$AB$80+'報告様式（入力・提出用）'!$AB$81+'報告様式（入力・提出用）'!$AB$82+'報告様式（入力・提出用）'!$AB$83+'報告様式（入力・提出用）'!$AB$84)=0,"",SUM('報告様式（入力・提出用）'!$AB$81+'報告様式（入力・提出用）'!$AB$82+'報告様式（入力・提出用）'!$AB$83+'報告様式（入力・提出用）'!$AB$84))</f>
        <v/>
      </c>
      <c r="ED2" s="136" t="str">
        <f>IF(SUM('報告様式（入力・提出用）'!$AD$80+'報告様式（入力・提出用）'!$AD$81+'報告様式（入力・提出用）'!$AD$82+'報告様式（入力・提出用）'!$AD$83+'報告様式（入力・提出用）'!$AD$84)=0,"",SUM('報告様式（入力・提出用）'!$AD$81+'報告様式（入力・提出用）'!$AD$82+'報告様式（入力・提出用）'!$AD$83+'報告様式（入力・提出用）'!$AD$84))</f>
        <v/>
      </c>
      <c r="EE2" t="str">
        <f>'報告様式（入力・提出用）'!$AW$84</f>
        <v/>
      </c>
      <c r="EI2">
        <f>'報告様式（入力・提出用）'!$AW$86</f>
        <v>99</v>
      </c>
      <c r="EJ2" s="137" t="str">
        <f>IFERROR(IF('報告様式（入力・提出用）'!$Z$87="","",ROUND('報告様式（入力・提出用）'!$Z$87,0)),"")</f>
        <v/>
      </c>
      <c r="EK2" s="137" t="str">
        <f>IFERROR(IF('報告様式（入力・提出用）'!$AC$87="","",ROUND('報告様式（入力・提出用）'!$AC$87,0)),"")</f>
        <v/>
      </c>
      <c r="EL2">
        <f>'報告様式（入力・提出用）'!$AW$87</f>
        <v>99</v>
      </c>
      <c r="EM2" s="137" t="str">
        <f>IFERROR(IF('報告様式（入力・提出用）'!$Z$88="","",ROUND('報告様式（入力・提出用）'!$Z$88,0)),"")</f>
        <v/>
      </c>
      <c r="EN2" s="137" t="str">
        <f>IFERROR(IF('報告様式（入力・提出用）'!$AC$88="","",ROUND('報告様式（入力・提出用）'!$AC$88,0)),"")</f>
        <v/>
      </c>
      <c r="EO2" t="str">
        <f>'報告様式（入力・提出用）'!$AW$90</f>
        <v/>
      </c>
      <c r="EP2">
        <f>'報告様式（入力・提出用）'!$AW$91</f>
        <v>99</v>
      </c>
      <c r="EQ2">
        <f>'報告様式（入力・提出用）'!$AW$92</f>
        <v>99</v>
      </c>
      <c r="ER2">
        <f>'報告様式（入力・提出用）'!$AW$93</f>
        <v>99</v>
      </c>
      <c r="ES2">
        <f>'報告様式（入力・提出用）'!$AW$94</f>
        <v>99</v>
      </c>
      <c r="ET2">
        <f>'報告様式（入力・提出用）'!$AW$95</f>
        <v>99</v>
      </c>
      <c r="EU2">
        <f>'報告様式（入力・提出用）'!$AW$96</f>
        <v>99</v>
      </c>
      <c r="EV2">
        <f>'報告様式（入力・提出用）'!$AW$97</f>
        <v>99</v>
      </c>
      <c r="EW2">
        <f>'報告様式（入力・提出用）'!$AW$98</f>
        <v>99</v>
      </c>
      <c r="EX2" t="str">
        <f>'報告様式（入力・提出用）'!$AW$99</f>
        <v/>
      </c>
      <c r="EY2" t="str">
        <f>'報告様式（入力・提出用）'!$AW$100</f>
        <v/>
      </c>
    </row>
    <row r="3" spans="1:155">
      <c r="BX3" s="136"/>
      <c r="BY3" s="136"/>
      <c r="BZ3" s="136"/>
      <c r="CA3" s="136"/>
      <c r="CB3" s="136"/>
      <c r="CC3" s="136"/>
      <c r="CD3" s="137"/>
      <c r="CE3" s="137"/>
      <c r="CF3" s="136"/>
      <c r="CG3" s="136"/>
      <c r="CH3" s="136"/>
    </row>
  </sheetData>
  <phoneticPr fontId="1"/>
  <pageMargins left="0.7" right="0.7" top="0.75" bottom="0.75" header="0.3" footer="0.3"/>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河井　史子</cp:lastModifiedBy>
  <cp:lastPrinted>2025-06-26T08:09:31Z</cp:lastPrinted>
  <dcterms:created xsi:type="dcterms:W3CDTF">2014-06-05T07:09:08Z</dcterms:created>
  <dcterms:modified xsi:type="dcterms:W3CDTF">2026-04-11T07:28:22Z</dcterms:modified>
</cp:coreProperties>
</file>