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7表紙" sheetId="1" r:id="rId1"/>
    <sheet name="17表紙裏" sheetId="2" r:id="rId2"/>
    <sheet name="17-1" sheetId="3" r:id="rId3"/>
    <sheet name="17-2" sheetId="4" r:id="rId4"/>
    <sheet name="17-3" sheetId="5" r:id="rId5"/>
    <sheet name="17-4" sheetId="6" r:id="rId6"/>
    <sheet name="17-5" sheetId="7" r:id="rId7"/>
    <sheet name="17-6" sheetId="8" r:id="rId8"/>
    <sheet name="17-7" sheetId="9" r:id="rId9"/>
    <sheet name="17-8" sheetId="10" r:id="rId10"/>
    <sheet name="17-9" sheetId="11" r:id="rId11"/>
    <sheet name="17-10" sheetId="12" r:id="rId12"/>
    <sheet name="17-11" sheetId="13" r:id="rId13"/>
  </sheets>
  <definedNames>
    <definedName name="_xlnm.Print_Area" localSheetId="2">'17-1'!$A$1:$BK$59</definedName>
    <definedName name="_xlnm.Print_Area" localSheetId="11">'17-10'!$A$1:$BK$63</definedName>
    <definedName name="_xlnm.Print_Area" localSheetId="12">'17-11'!$A$1:$BK$40</definedName>
    <definedName name="_xlnm.Print_Area" localSheetId="3">'17-2'!$A$1:$BK$69</definedName>
    <definedName name="_xlnm.Print_Area" localSheetId="4">'17-3'!$A$1:$BK$69</definedName>
    <definedName name="_xlnm.Print_Area" localSheetId="5">'17-4'!$A$1:$BK$63</definedName>
    <definedName name="_xlnm.Print_Area" localSheetId="6">'17-5'!$A$1:$BK$73</definedName>
    <definedName name="_xlnm.Print_Area" localSheetId="7">'17-6'!$A$1:$BK$63</definedName>
    <definedName name="_xlnm.Print_Area" localSheetId="8">'17-7'!$A$1:$BK$61</definedName>
    <definedName name="_xlnm.Print_Area" localSheetId="9">'17-8'!$A$1:$BK$79</definedName>
    <definedName name="_xlnm.Print_Area" localSheetId="10">'17-9'!$A$1:$BK$66</definedName>
    <definedName name="_xlnm.Print_Area" localSheetId="0">'17表紙'!$A$1:$BK$48</definedName>
  </definedNames>
  <calcPr fullCalcOnLoad="1"/>
</workbook>
</file>

<file path=xl/sharedStrings.xml><?xml version="1.0" encoding="utf-8"?>
<sst xmlns="http://schemas.openxmlformats.org/spreadsheetml/2006/main" count="835" uniqueCount="547">
  <si>
    <t>年　　　度</t>
  </si>
  <si>
    <t>練馬休日急患診療所</t>
  </si>
  <si>
    <t>練馬つつじ歯科休日急患診療所</t>
  </si>
  <si>
    <t>昼間(休日)</t>
  </si>
  <si>
    <t>準夜間</t>
  </si>
  <si>
    <t>歯科休日
急患診療</t>
  </si>
  <si>
    <t>年度</t>
  </si>
  <si>
    <t>平成</t>
  </si>
  <si>
    <t>衛　生　・　環　境　17- 7</t>
  </si>
  <si>
    <t>心身障害者(児)
・要介護高齢者
歯科診療</t>
  </si>
  <si>
    <t>心身障害者(児)
歯科相談</t>
  </si>
  <si>
    <r>
      <t xml:space="preserve">摂食・えん下
ﾘﾊﾋﾞﾘﾃｰｼｮﾝ
</t>
    </r>
    <r>
      <rPr>
        <sz val="7.5"/>
        <color indexed="8"/>
        <rFont val="ＭＳ 明朝"/>
        <family val="1"/>
      </rPr>
      <t>外来および訪問診療</t>
    </r>
  </si>
  <si>
    <t>練馬区休日・夜間薬局</t>
  </si>
  <si>
    <t>石神井休日急患診療所</t>
  </si>
  <si>
    <t>準夜間
(土・休日)</t>
  </si>
  <si>
    <t>石神井休日夜間薬局</t>
  </si>
  <si>
    <t>石 神 井 歯 科
休 日 急 患
診　療　所</t>
  </si>
  <si>
    <t>小児初期救急医療事業</t>
  </si>
  <si>
    <t>輪番制</t>
  </si>
  <si>
    <t>心臓循環器
救　　　急</t>
  </si>
  <si>
    <t>島　　村
記念病院</t>
  </si>
  <si>
    <t>順　天　堂
練 馬 病 院</t>
  </si>
  <si>
    <t>日 大 練 馬
光が丘病院</t>
  </si>
  <si>
    <t>医　　科
休日診療</t>
  </si>
  <si>
    <t>歯　　科
休日診療</t>
  </si>
  <si>
    <t>柔道整復
施　　術</t>
  </si>
  <si>
    <t>注</t>
  </si>
  <si>
    <t>資料</t>
  </si>
  <si>
    <t>：</t>
  </si>
  <si>
    <t>「石神井休日夜間薬局」は平成20年４月に開局した。</t>
  </si>
  <si>
    <t>島村記念病院への小児初期救急医療事業は平成23年11月に開始した。</t>
  </si>
  <si>
    <t>地域医療担当部地域医療課</t>
  </si>
  <si>
    <t>(1)　事　　業　　状　　況</t>
  </si>
  <si>
    <t>家庭用コンポスト化容器
・電気式生ごみ処理機</t>
  </si>
  <si>
    <t>購入費助成</t>
  </si>
  <si>
    <t>リサイクル
マーケット
開　　　催
(支援事業)</t>
  </si>
  <si>
    <t>成立</t>
  </si>
  <si>
    <t>あっせん</t>
  </si>
  <si>
    <t>譲（渡）</t>
  </si>
  <si>
    <t>譲（受）</t>
  </si>
  <si>
    <t>集 団 回 収
登録団体数</t>
  </si>
  <si>
    <t>大型生活用品リサイクル情報掲示板
(リサイクル情報の提供件数）</t>
  </si>
  <si>
    <t>件</t>
  </si>
  <si>
    <t>回</t>
  </si>
  <si>
    <t>環境部清掃リサイクル課</t>
  </si>
  <si>
    <t>17　衛　生 ・ 環　境</t>
  </si>
  <si>
    <t>白紙ページ</t>
  </si>
  <si>
    <t>衛　生　・　環　境　17- 1</t>
  </si>
  <si>
    <t>(各年３月31日現在)</t>
  </si>
  <si>
    <t>年　　　次</t>
  </si>
  <si>
    <t>施設数</t>
  </si>
  <si>
    <t>病床数</t>
  </si>
  <si>
    <t>病院</t>
  </si>
  <si>
    <t>計</t>
  </si>
  <si>
    <t>有床</t>
  </si>
  <si>
    <t>無床</t>
  </si>
  <si>
    <t>診療所</t>
  </si>
  <si>
    <t>助産施設</t>
  </si>
  <si>
    <t>歯科診療所</t>
  </si>
  <si>
    <t>年</t>
  </si>
  <si>
    <t>平成</t>
  </si>
  <si>
    <t>注</t>
  </si>
  <si>
    <t>資料</t>
  </si>
  <si>
    <t>：</t>
  </si>
  <si>
    <t>：</t>
  </si>
  <si>
    <t>平成20年までは12月31日現在の数値である。</t>
  </si>
  <si>
    <t>健康部生活衛生課</t>
  </si>
  <si>
    <t>(平成24年３月31日現在)</t>
  </si>
  <si>
    <t>町　　　名</t>
  </si>
  <si>
    <t>一般診療所</t>
  </si>
  <si>
    <t>歯　科
診療所</t>
  </si>
  <si>
    <t>病　院</t>
  </si>
  <si>
    <t>総数</t>
  </si>
  <si>
    <t>旭丘</t>
  </si>
  <si>
    <t>小竹町</t>
  </si>
  <si>
    <t>栄町</t>
  </si>
  <si>
    <t>羽沢</t>
  </si>
  <si>
    <t>豊玉上</t>
  </si>
  <si>
    <t>豊玉中</t>
  </si>
  <si>
    <t>豊玉南</t>
  </si>
  <si>
    <t>豊玉北</t>
  </si>
  <si>
    <t>中村</t>
  </si>
  <si>
    <t>中村南</t>
  </si>
  <si>
    <t>中村北</t>
  </si>
  <si>
    <t>桜台</t>
  </si>
  <si>
    <t>練馬</t>
  </si>
  <si>
    <t>向山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</si>
  <si>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</si>
  <si>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</si>
  <si>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</si>
  <si>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</si>
  <si>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</si>
  <si>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</si>
  <si>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</si>
  <si>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</si>
  <si>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田柄</t>
  </si>
  <si>
    <t>光が丘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</si>
  <si>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</si>
  <si>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</si>
  <si>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</si>
  <si>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</si>
  <si>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</si>
  <si>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</si>
  <si>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</si>
  <si>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</si>
  <si>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</si>
  <si>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</si>
  <si>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</si>
  <si>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</si>
  <si>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</si>
  <si>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</si>
  <si>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関町北</t>
  </si>
  <si>
    <t>関町南</t>
  </si>
  <si>
    <t>東大泉</t>
  </si>
  <si>
    <t>西大泉町</t>
  </si>
  <si>
    <t>西大泉</t>
  </si>
  <si>
    <t>南大泉</t>
  </si>
  <si>
    <t>大泉町</t>
  </si>
  <si>
    <t>大泉学園町</t>
  </si>
  <si>
    <t>：</t>
  </si>
  <si>
    <t>「病院」とは患者20人以上の収容施設を有するものをいう。「診療所」とは患者の収容施設を有しないもの、または20人未満のものをいう。</t>
  </si>
  <si>
    <t>(各年12月31日現在)</t>
  </si>
  <si>
    <t>年　　　　次</t>
  </si>
  <si>
    <t>医師</t>
  </si>
  <si>
    <t>歯科医師</t>
  </si>
  <si>
    <t>保健師</t>
  </si>
  <si>
    <t>助産師</t>
  </si>
  <si>
    <t>看護師</t>
  </si>
  <si>
    <t>准看護師</t>
  </si>
  <si>
    <t xml:space="preserve">… </t>
  </si>
  <si>
    <t>：</t>
  </si>
  <si>
    <t>数値は、医師法第６条第３項、歯科医師法第６条第３項および保健師助産師看護師法第33条に基づく届出の人数。</t>
  </si>
  <si>
    <t>調査は２年毎の実施である。</t>
  </si>
  <si>
    <t>医師、歯科医師については原則住所に、医師、歯科医師以外については勤務地に届出を行う。</t>
  </si>
  <si>
    <t>平成18年以降の保健師、助産師、看護師、准看護師の従事者数は、保健師の欄に合計数を記載した。</t>
  </si>
  <si>
    <t>医薬品製造を
行 う も の</t>
  </si>
  <si>
    <t>医薬品製造を
行わないもの</t>
  </si>
  <si>
    <t>薬剤師数</t>
  </si>
  <si>
    <t>薬局数</t>
  </si>
  <si>
    <t xml:space="preserve">… </t>
  </si>
  <si>
    <t>：</t>
  </si>
  <si>
    <t>薬剤師数は、厚生労働省薬剤師調査に基づく、隔年12月31日現在の区内在住者からの調査票届出数である。</t>
  </si>
  <si>
    <t>医薬品</t>
  </si>
  <si>
    <t>医薬部外品</t>
  </si>
  <si>
    <t>販売業</t>
  </si>
  <si>
    <t>賃貸業</t>
  </si>
  <si>
    <t>化粧品</t>
  </si>
  <si>
    <t>医療機器</t>
  </si>
  <si>
    <t>医薬品販売業は、配置販売業および卸売一般販売業を含まない。</t>
  </si>
  <si>
    <t>年　　　　　　次</t>
  </si>
  <si>
    <t>特定品目</t>
  </si>
  <si>
    <t>一般</t>
  </si>
  <si>
    <t>農業用品目</t>
  </si>
  <si>
    <t>衛　生　・　環　境　17- 3</t>
  </si>
  <si>
    <t>(各年３月31日現在)</t>
  </si>
  <si>
    <t>年　　　　次</t>
  </si>
  <si>
    <t>総　　数</t>
  </si>
  <si>
    <t>理容所</t>
  </si>
  <si>
    <t>美容所</t>
  </si>
  <si>
    <t>クリーニング</t>
  </si>
  <si>
    <t>公衆浴場</t>
  </si>
  <si>
    <t>旅館業</t>
  </si>
  <si>
    <t>年</t>
  </si>
  <si>
    <t>平成</t>
  </si>
  <si>
    <t>興行場</t>
  </si>
  <si>
    <t>プール</t>
  </si>
  <si>
    <t>水道施設</t>
  </si>
  <si>
    <t>墓地等</t>
  </si>
  <si>
    <t>コ　イ　ン
ランドリー</t>
  </si>
  <si>
    <t>小規模受水槽</t>
  </si>
  <si>
    <t>その他</t>
  </si>
  <si>
    <t>資料</t>
  </si>
  <si>
    <t>：</t>
  </si>
  <si>
    <t>健康部生活衛生課</t>
  </si>
  <si>
    <t>年　　　次</t>
  </si>
  <si>
    <t>飲食店</t>
  </si>
  <si>
    <t>計</t>
  </si>
  <si>
    <t>旅館、
ホテル</t>
  </si>
  <si>
    <t>バ ー 、
キャバレー</t>
  </si>
  <si>
    <t>一　般
飲食店</t>
  </si>
  <si>
    <t>すし屋</t>
  </si>
  <si>
    <t>そば屋</t>
  </si>
  <si>
    <t>仕出し屋</t>
  </si>
  <si>
    <t>弁当屋</t>
  </si>
  <si>
    <t>そうざい店</t>
  </si>
  <si>
    <t>喫茶店</t>
  </si>
  <si>
    <t>店舗</t>
  </si>
  <si>
    <t>自　動
販売機</t>
  </si>
  <si>
    <t>自動車</t>
  </si>
  <si>
    <t>菓子製造業</t>
  </si>
  <si>
    <t>パ　ン
製造業</t>
  </si>
  <si>
    <t>生菓子
製造業</t>
  </si>
  <si>
    <t>アイス
クリーム
製造業</t>
  </si>
  <si>
    <t>乳　類
販売業</t>
  </si>
  <si>
    <t>乳関係営業</t>
  </si>
  <si>
    <t>食肉関係営業</t>
  </si>
  <si>
    <t>食　肉
処理業</t>
  </si>
  <si>
    <t>食　肉
販売業</t>
  </si>
  <si>
    <t>食肉製品
製 造 業</t>
  </si>
  <si>
    <t>魚介類
販売業</t>
  </si>
  <si>
    <t>食肉ねり
製　　品
製 造 業</t>
  </si>
  <si>
    <t>魚介類関係営業</t>
  </si>
  <si>
    <t>食品の冷凍
ま　た　は
冷　蔵　業</t>
  </si>
  <si>
    <t>氷　雪
販売業</t>
  </si>
  <si>
    <t>食品油脂
製 造 業</t>
  </si>
  <si>
    <t>み　そ
製造業</t>
  </si>
  <si>
    <t>ソース類
製 造 業</t>
  </si>
  <si>
    <t>豆　腐
製造業</t>
  </si>
  <si>
    <t>清　涼
飲料水
製造業</t>
  </si>
  <si>
    <t>めん類
製造業</t>
  </si>
  <si>
    <t>そうざい
製 造 業</t>
  </si>
  <si>
    <t>添加物
製造業</t>
  </si>
  <si>
    <t>注</t>
  </si>
  <si>
    <t>食品衛生法に規定する営業のうち、区内に該当施設がないものについては項目名を掲載していない。</t>
  </si>
  <si>
    <t>17- 4　衛　生　・　環　境</t>
  </si>
  <si>
    <t>(2)　食品製造業等取締条例(東京都)に規定する営業</t>
  </si>
  <si>
    <t>(1)　食品衛生法第52条に規定する営業</t>
  </si>
  <si>
    <t>(各年３月31日現在)</t>
  </si>
  <si>
    <t>年　　　次</t>
  </si>
  <si>
    <t>総　　数</t>
  </si>
  <si>
    <t>行　　商</t>
  </si>
  <si>
    <t>つけもの
製 造 業</t>
  </si>
  <si>
    <t>製菓材料等
製　造　業</t>
  </si>
  <si>
    <t>粉末食品
製 造 業</t>
  </si>
  <si>
    <t>そうざい
半製品等
製 造 業</t>
  </si>
  <si>
    <t>調味料等
製 造 業</t>
  </si>
  <si>
    <t>平成</t>
  </si>
  <si>
    <t>年</t>
  </si>
  <si>
    <t>魚介類加工業</t>
  </si>
  <si>
    <t>食料品等販売業総数</t>
  </si>
  <si>
    <t>計</t>
  </si>
  <si>
    <t>店　　舗</t>
  </si>
  <si>
    <t>そ　の　他</t>
  </si>
  <si>
    <t>卵選別包装業</t>
  </si>
  <si>
    <t>給　　　　食</t>
  </si>
  <si>
    <t>学校・
幼稚園</t>
  </si>
  <si>
    <t>給食</t>
  </si>
  <si>
    <t>病院・診療所</t>
  </si>
  <si>
    <t>工場・事業所</t>
  </si>
  <si>
    <t>児童福祉施設</t>
  </si>
  <si>
    <t>社会福祉施設</t>
  </si>
  <si>
    <t>ボランティア
給　　　　食</t>
  </si>
  <si>
    <t>その他</t>
  </si>
  <si>
    <t>給　　食
(届出以外)</t>
  </si>
  <si>
    <t>資料</t>
  </si>
  <si>
    <t>：</t>
  </si>
  <si>
    <t>健康部生活衛生課</t>
  </si>
  <si>
    <t>(3)　東京都ふぐの取扱規制条例に規定する営業</t>
  </si>
  <si>
    <t>年　　　　　　　次</t>
  </si>
  <si>
    <t>総　　　　　　　数</t>
  </si>
  <si>
    <t>ふ　ぐ　取　扱　所</t>
  </si>
  <si>
    <t>ふ　ぐ　加　工　品　販　売　者</t>
  </si>
  <si>
    <t>(4)　練馬区食品衛生法施行規則第９条に規定する営業</t>
  </si>
  <si>
    <t>許可を要しな
い食品製造業</t>
  </si>
  <si>
    <t>年　　　　次</t>
  </si>
  <si>
    <t>許可を要しな
い食品販売業</t>
  </si>
  <si>
    <t>食器具容器
包　　　装</t>
  </si>
  <si>
    <t>お も ち ゃ
製造・販売業</t>
  </si>
  <si>
    <t>添加物製造業</t>
  </si>
  <si>
    <t>添加物販売業</t>
  </si>
  <si>
    <t>乳さく取業</t>
  </si>
  <si>
    <t>注</t>
  </si>
  <si>
    <t>：</t>
  </si>
  <si>
    <t>練馬区食品衛生法施行規則第９条に規定する営業は、届出のみを要し、許可を要しない営業である。</t>
  </si>
  <si>
    <t>衛　生　・　環　境　17- 5</t>
  </si>
  <si>
    <t>年　　　　次</t>
  </si>
  <si>
    <t>総　　数</t>
  </si>
  <si>
    <t>悪性新生物(がん等)</t>
  </si>
  <si>
    <t>計</t>
  </si>
  <si>
    <t>食　　道</t>
  </si>
  <si>
    <t>胃</t>
  </si>
  <si>
    <t>結　　腸</t>
  </si>
  <si>
    <t>直　 腸 　・
直腸Ｓ状結腸
移 　行　 部</t>
  </si>
  <si>
    <t>肝・肝内胆管</t>
  </si>
  <si>
    <t>平成</t>
  </si>
  <si>
    <t>年</t>
  </si>
  <si>
    <t>胆 の う ・
その他の胆道</t>
  </si>
  <si>
    <t>膵</t>
  </si>
  <si>
    <t>気　 管 　・
気 管 支 ・
肺</t>
  </si>
  <si>
    <t>乳　　房</t>
  </si>
  <si>
    <t>子　　宮</t>
  </si>
  <si>
    <t>白　血　病</t>
  </si>
  <si>
    <t>そ　の　他</t>
  </si>
  <si>
    <t>結核</t>
  </si>
  <si>
    <t>糖尿病</t>
  </si>
  <si>
    <t>心疾患</t>
  </si>
  <si>
    <t>高血圧性疾患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</si>
  <si>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</si>
  <si>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</si>
  <si>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</si>
  <si>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</si>
  <si>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</si>
  <si>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</si>
  <si>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</si>
  <si>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</si>
  <si>
    <t>その他の全死因</t>
  </si>
  <si>
    <t>注</t>
  </si>
  <si>
    <t>資料</t>
  </si>
  <si>
    <t>：</t>
  </si>
  <si>
    <t>平成23年の数値は概数である。</t>
  </si>
  <si>
    <t>総数</t>
  </si>
  <si>
    <t>一類感染症</t>
  </si>
  <si>
    <t>エ ボ ラ
出血熱※</t>
  </si>
  <si>
    <t>クリミア・
コンゴ出血熱
※</t>
  </si>
  <si>
    <t>疱そう
(天然痘)
※</t>
  </si>
  <si>
    <t>南米出血熱
※</t>
  </si>
  <si>
    <t>ペスト
※</t>
  </si>
  <si>
    <t>マール
ブルグ病
※</t>
  </si>
  <si>
    <t>ラッサ熱
※</t>
  </si>
  <si>
    <t>急性灰白髄炎
(ポリオ)</t>
  </si>
  <si>
    <t>結核
※</t>
  </si>
  <si>
    <t>重症急性呼吸器
症候群(病原体が
SARSｺﾛﾅｳｲﾙｽで
あるものに限る)※</t>
  </si>
  <si>
    <t>コレラ</t>
  </si>
  <si>
    <t>細菌性赤痢</t>
  </si>
  <si>
    <t>腸管出血性
大　腸　菌
感　染　症</t>
  </si>
  <si>
    <t>ジフテリア</t>
  </si>
  <si>
    <t>腸チフス</t>
  </si>
  <si>
    <t>パラチフス</t>
  </si>
  <si>
    <t>※には、疑似症患者も含む。</t>
  </si>
  <si>
    <t>健康部保健予防課</t>
  </si>
  <si>
    <t>17- 6　衛　生　・　環　境</t>
  </si>
  <si>
    <t>年　　　次</t>
  </si>
  <si>
    <t>マラリア</t>
  </si>
  <si>
    <t>レジオネラ症</t>
  </si>
  <si>
    <t>総数</t>
  </si>
  <si>
    <t>急性脳炎</t>
  </si>
  <si>
    <t>アメーバ
赤　　痢</t>
  </si>
  <si>
    <t>ク ロ イ ツ
フェルト ・
ヤ コ ブ 病</t>
  </si>
  <si>
    <t>後 天 性
免疫不全
症 候 群</t>
  </si>
  <si>
    <t>梅毒</t>
  </si>
  <si>
    <t>麻しん</t>
  </si>
  <si>
    <t>風しん</t>
  </si>
  <si>
    <t>劇症型溶血性
レ ン サ球菌
感 　染　 症</t>
  </si>
  <si>
    <t>平成</t>
  </si>
  <si>
    <t>年</t>
  </si>
  <si>
    <t>資料</t>
  </si>
  <si>
    <t>：</t>
  </si>
  <si>
    <t>健康部保健予防課</t>
  </si>
  <si>
    <t>年度</t>
  </si>
  <si>
    <t>ＤＰＴ(三種混合)</t>
  </si>
  <si>
    <t>ＤＴ(二種混合)</t>
  </si>
  <si>
    <t>実施率</t>
  </si>
  <si>
    <t>急性灰白髄炎(小児まひ)</t>
  </si>
  <si>
    <t>日本脳炎</t>
  </si>
  <si>
    <t>高齢者インフルエンザ</t>
  </si>
  <si>
    <t>注</t>
  </si>
  <si>
    <t>対象延人員は、標準的な接種年齢時期に接種を勧奨した人数。</t>
  </si>
  <si>
    <t>平成18年度から麻しん風しん混合で集計し、麻しん欄に記載した。</t>
  </si>
  <si>
    <t>日本脳炎は平成17年５月30日より積極的な接種および個別送付を見合わせていたが、平成22年４月より積極的勧奨接種を再開した。</t>
  </si>
  <si>
    <t>対象延人員</t>
  </si>
  <si>
    <t>実施延人員</t>
  </si>
  <si>
    <t>実施延人員</t>
  </si>
  <si>
    <t>実施延人員</t>
  </si>
  <si>
    <t>対象延人員</t>
  </si>
  <si>
    <t>犬の鑑札交付・再交付・交換数</t>
  </si>
  <si>
    <t>犬の予防接種件数</t>
  </si>
  <si>
    <t>咬傷発生件数</t>
  </si>
  <si>
    <t>健康部生活衛生課</t>
  </si>
  <si>
    <t>17- 8　衛　生　・　環　境</t>
  </si>
  <si>
    <t>(2)　資　源　別　回　収　量</t>
  </si>
  <si>
    <t>(単位：kg)</t>
  </si>
  <si>
    <t>年　　　　　　度
および事業名</t>
  </si>
  <si>
    <t>新聞</t>
  </si>
  <si>
    <t>雑誌</t>
  </si>
  <si>
    <t>ダンボール</t>
  </si>
  <si>
    <t>紙パック</t>
  </si>
  <si>
    <t>その他の紙類</t>
  </si>
  <si>
    <t>古布</t>
  </si>
  <si>
    <t>乾電池</t>
  </si>
  <si>
    <t>廃食用油</t>
  </si>
  <si>
    <t>平成</t>
  </si>
  <si>
    <t>年度</t>
  </si>
  <si>
    <t>紙類</t>
  </si>
  <si>
    <t>集団回収</t>
  </si>
  <si>
    <t>区立施設回収</t>
  </si>
  <si>
    <t>販売店回収</t>
  </si>
  <si>
    <t>年　　　　　度
および事業名</t>
  </si>
  <si>
    <t>缶</t>
  </si>
  <si>
    <t>びん</t>
  </si>
  <si>
    <t>ペットボトル</t>
  </si>
  <si>
    <t>容 器 包 装
プラスチック</t>
  </si>
  <si>
    <t>注</t>
  </si>
  <si>
    <t>資料</t>
  </si>
  <si>
    <t>：</t>
  </si>
  <si>
    <t>環境部清掃リサイクル課</t>
  </si>
  <si>
    <t>容器包装プラスチック資源回収は、平成20年10月からは区内全域で回収した。</t>
  </si>
  <si>
    <t>廃食用油回収は、平成20年６月から開始した。</t>
  </si>
  <si>
    <t>スチール</t>
  </si>
  <si>
    <t>アルミ</t>
  </si>
  <si>
    <t>リターナブル</t>
  </si>
  <si>
    <t>ワンウェイ</t>
  </si>
  <si>
    <t>街区路線回収</t>
  </si>
  <si>
    <t>集積所回収</t>
  </si>
  <si>
    <t>(単位：t)</t>
  </si>
  <si>
    <t>収集総量</t>
  </si>
  <si>
    <t>可燃</t>
  </si>
  <si>
    <t>不燃</t>
  </si>
  <si>
    <t>粗大</t>
  </si>
  <si>
    <t>衛　生　・　環　境　17- 9</t>
  </si>
  <si>
    <t>(各年３月31日現在)</t>
  </si>
  <si>
    <t>年度</t>
  </si>
  <si>
    <t>作業員</t>
  </si>
  <si>
    <t>対象戸数</t>
  </si>
  <si>
    <t>作業収集量</t>
  </si>
  <si>
    <t>戸数</t>
  </si>
  <si>
    <t>対前年度
増 加 率</t>
  </si>
  <si>
    <t>年間収集量</t>
  </si>
  <si>
    <t>％</t>
  </si>
  <si>
    <t>平成</t>
  </si>
  <si>
    <t>注</t>
  </si>
  <si>
    <t>資料</t>
  </si>
  <si>
    <t>：</t>
  </si>
  <si>
    <t>対象戸数には、工事現場等の仮設便所は含まない。</t>
  </si>
  <si>
    <t>環境部清掃リサイクル課</t>
  </si>
  <si>
    <t>苦情
・
相談</t>
  </si>
  <si>
    <t>衛生害虫等</t>
  </si>
  <si>
    <t>駆除件数</t>
  </si>
  <si>
    <t>駆除面積</t>
  </si>
  <si>
    <t>樹木害虫(駆除本数)</t>
  </si>
  <si>
    <t>チャドクガ</t>
  </si>
  <si>
    <t>サクラムシ</t>
  </si>
  <si>
    <t>その他の
樹木害虫</t>
  </si>
  <si>
    <t>スズメバチ</t>
  </si>
  <si>
    <t>アシナガバチ他</t>
  </si>
  <si>
    <t>蜂駆除(除去巣数)</t>
  </si>
  <si>
    <t>(－)</t>
  </si>
  <si>
    <t>件</t>
  </si>
  <si>
    <t>㎡</t>
  </si>
  <si>
    <t>本</t>
  </si>
  <si>
    <t>本</t>
  </si>
  <si>
    <t>ユスリカ駆除(延個所数)</t>
  </si>
  <si>
    <t>ねずみ駆除</t>
  </si>
  <si>
    <t>水害時消毒</t>
  </si>
  <si>
    <t>調査</t>
  </si>
  <si>
    <t>卵塊除去</t>
  </si>
  <si>
    <t>薬剤散布</t>
  </si>
  <si>
    <t>殺そ剤</t>
  </si>
  <si>
    <t>殺そ剤配布</t>
  </si>
  <si>
    <t>発生回数</t>
  </si>
  <si>
    <t>件数</t>
  </si>
  <si>
    <t>袋</t>
  </si>
  <si>
    <t>戸</t>
  </si>
  <si>
    <t>回</t>
  </si>
  <si>
    <t>健康部生活衛生課、土木部道路公園課</t>
  </si>
  <si>
    <t>蜂駆除対策のアシナガバチ他には、ミツバチも含まれている。</t>
  </si>
  <si>
    <t>殺そ剤(袋)の数は、配布戸数に窓口での配布数を加えたものである。</t>
  </si>
  <si>
    <t>(　)内の数値は外数で、土木部道路公園課の駆除件数である。</t>
  </si>
  <si>
    <t>17- 10　衛　生　・　環　境</t>
  </si>
  <si>
    <t>年度</t>
  </si>
  <si>
    <t>硫黄酸化物</t>
  </si>
  <si>
    <t>オキシダント</t>
  </si>
  <si>
    <t>二酸化窒素</t>
  </si>
  <si>
    <t>浮遊性粒子状物質
(粉　　じ　　ん)</t>
  </si>
  <si>
    <t>ppm</t>
  </si>
  <si>
    <t>mg/㎥</t>
  </si>
  <si>
    <t>平成</t>
  </si>
  <si>
    <t>注</t>
  </si>
  <si>
    <t>資料</t>
  </si>
  <si>
    <t>：</t>
  </si>
  <si>
    <t>数値は練馬区豊玉北測定室で測定された年度平均値である。</t>
  </si>
  <si>
    <t>平成22年度から硫黄酸化物は計測していない。</t>
  </si>
  <si>
    <t>環境部環境課</t>
  </si>
  <si>
    <t>測定地点</t>
  </si>
  <si>
    <t>水素イオン濃度
(ｐＨ)</t>
  </si>
  <si>
    <t>溶存酸素量
(ＤＯ)</t>
  </si>
  <si>
    <t>生物化学的
酸素要求量
(ＢＯＤ)</t>
  </si>
  <si>
    <t>化　学　的
酸素要求量
(ＣＯＤ)</t>
  </si>
  <si>
    <t>浮遊物質量
(ＳＳ)</t>
  </si>
  <si>
    <t>石　　神　　井　　川</t>
  </si>
  <si>
    <t>溜渕橋</t>
  </si>
  <si>
    <t>南田中橋</t>
  </si>
  <si>
    <t>栗原橋</t>
  </si>
  <si>
    <t>大泉氷川橋</t>
  </si>
  <si>
    <t>新東埼橋</t>
  </si>
  <si>
    <t>白子川</t>
  </si>
  <si>
    <t>数値は年度平均値である。</t>
  </si>
  <si>
    <t>平成21、22年度は河川工事により、測定地点を南田中橋から松之木橋へ変更した。</t>
  </si>
  <si>
    <t>環境部みどり推進課</t>
  </si>
  <si>
    <t>注</t>
  </si>
  <si>
    <t>資料</t>
  </si>
  <si>
    <t>：</t>
  </si>
  <si>
    <t>環境部環境課</t>
  </si>
  <si>
    <t>１つの苦情が２つ以上の現象にまたがる場合、それぞれの現象ごとに１件として計上する。</t>
  </si>
  <si>
    <t>そのため、総数欄の数値と各現象を合計した数値とが一致しない場合がある。</t>
  </si>
  <si>
    <t>処理件数は、前年度以前に受付けたものを含む。</t>
  </si>
  <si>
    <t>衛　生　・　環　境　17- 11</t>
  </si>
  <si>
    <t>年度</t>
  </si>
  <si>
    <t>警報発令回数</t>
  </si>
  <si>
    <t>注意報発令回数</t>
  </si>
  <si>
    <t>予報発令回数</t>
  </si>
  <si>
    <t>被害者数</t>
  </si>
  <si>
    <t>平成</t>
  </si>
  <si>
    <t>総数</t>
  </si>
  <si>
    <t>ばい煙</t>
  </si>
  <si>
    <t>粉じん</t>
  </si>
  <si>
    <t>有害ガス＋悪臭</t>
  </si>
  <si>
    <t>受付</t>
  </si>
  <si>
    <t>処理</t>
  </si>
  <si>
    <t>騒音</t>
  </si>
  <si>
    <t>振動</t>
  </si>
  <si>
    <t>水質汚濁</t>
  </si>
  <si>
    <t>その他</t>
  </si>
  <si>
    <t xml:space="preserve">… </t>
  </si>
  <si>
    <t>：</t>
  </si>
  <si>
    <t>全数届出四類・五類感染症(届出のあった疾病のみ)</t>
  </si>
  <si>
    <t>…　</t>
  </si>
  <si>
    <t>…　</t>
  </si>
  <si>
    <t>年　　　　度
および事業名</t>
  </si>
  <si>
    <t>粗大ごみ中継所</t>
  </si>
  <si>
    <t>金属類</t>
  </si>
  <si>
    <t>小型家電</t>
  </si>
  <si>
    <t>ふとん</t>
  </si>
  <si>
    <t>紙パックの集積所回収は、平成23年４月から開始した。</t>
  </si>
  <si>
    <t>粗大ごみの金属類回収は、平成23年10月から開始した。</t>
  </si>
  <si>
    <t>小型家電回収は、平成23年９月から開始した。</t>
  </si>
  <si>
    <t>ふとん回収は、平成24年３月から開始した。</t>
  </si>
  <si>
    <t>平成23年度から粗大ごみの資源化および再利用化事業を一部開始した。</t>
  </si>
  <si>
    <t>(　)内の数値は内数で、資源化および再利用化分を除いたごみ量である。</t>
  </si>
  <si>
    <t>ｔ</t>
  </si>
  <si>
    <t>大泉氷川橋では河川の改修工事を行っている。</t>
  </si>
  <si>
    <t>17- 2　衛　生　・　環　境</t>
  </si>
  <si>
    <r>
      <t xml:space="preserve">練馬区夜間救急
</t>
    </r>
    <r>
      <rPr>
        <sz val="7"/>
        <color indexed="8"/>
        <rFont val="ＭＳ 明朝"/>
        <family val="1"/>
      </rPr>
      <t>こどもクリニック
(再掲)</t>
    </r>
  </si>
  <si>
    <t>159　医　療　施　設　数　お　よ　び　病　床　数</t>
  </si>
  <si>
    <t>160　町　別　病　院　数　お　よ　び　診　療　所　数</t>
  </si>
  <si>
    <t>161　医　療　従　事　者　数</t>
  </si>
  <si>
    <t>162　薬　局　数　お　よ　び　薬　剤　師　数</t>
  </si>
  <si>
    <t>163　医 薬 品 等 販 売 業 お よ び 賃 貸 業 施 設 数</t>
  </si>
  <si>
    <t>164　毒　物　劇　物　販　売　業　施　設　数</t>
  </si>
  <si>
    <t>165　環　境　衛　生　監　視　対　象　施　設　数</t>
  </si>
  <si>
    <t>166　食　品　衛　生　関　係　施　設　数</t>
  </si>
  <si>
    <t>167　主　要　死　因　別　死　亡　数</t>
  </si>
  <si>
    <t>168　一　、　二　、　三　類　感　染　症　発　生　件　数</t>
  </si>
  <si>
    <t>169　届　出　を　要　す　る　疾　病　発　生　件　数</t>
  </si>
  <si>
    <t>170　予　防　接　種　実　施　状　況</t>
  </si>
  <si>
    <t>171　犬　の　登　録　等　件　数</t>
  </si>
  <si>
    <t>172　休　日　急　患　診　療　事　業　等　実　施　状　況</t>
  </si>
  <si>
    <t>173　リ　サ　イ　ク　ル　事　業　実　施　状　況</t>
  </si>
  <si>
    <t>174　ご　み　収　集　量</t>
  </si>
  <si>
    <t>175　し　尿　作　業　状　況</t>
  </si>
  <si>
    <t>176　そ　族　昆　虫　駆　除　等　対　策　実　施　状　況</t>
  </si>
  <si>
    <t>177　大　気　汚　染　状　況　の　推　移</t>
  </si>
  <si>
    <t>178　河　川　の　水　質　測　定　結　果</t>
  </si>
  <si>
    <t>179　光化学スモッグ発生回数および被害者数</t>
  </si>
  <si>
    <t>180　公 害 苦 情 受 付 件 数 お よ び 処 理 件 数</t>
  </si>
  <si>
    <t>二類感染症</t>
  </si>
  <si>
    <t>三類感染症</t>
  </si>
  <si>
    <t>東京都福祉保健局「死亡原因一覧表(平成23年)」「人口動態統計(平成19年～23年)」、健康部保健予防課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</si>
</sst>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0_);\(0\)"/>
    <numFmt numFmtId="178" formatCode="#,##0.0_);\(#,##0.0\)"/>
    <numFmt numFmtId="179" formatCode="#,##0.0_ "/>
    <numFmt numFmtId="180" formatCode="#,##0.0;&quot;△ &quot;#,##0.0"/>
    <numFmt numFmtId="181" formatCode="#.#0\ ;&quot;△ &quot;#.#0\ ;&quot;－ &quot;"/>
    <numFmt numFmtId="182" formatCode="#.#\ ;&quot;△ &quot;#.#\ ;&quot;－ &quot;"/>
    <numFmt numFmtId="183" formatCode="#.#\ ;&quot;△  &quot;#.#\ ;&quot;－ &quot;"/>
    <numFmt numFmtId="184" formatCode="#,##0.0;&quot;△ &quot;#,##0.0\ "/>
    <numFmt numFmtId="185" formatCode="#,##0_);\(#,##0\)"/>
    <numFmt numFmtId="186" formatCode="#,##0.000_ "/>
    <numFmt numFmtId="187" formatCode="0.0_ "/>
    <numFmt numFmtId="188" formatCode="#,##0\ ;&quot;△   &quot;#,##0\ ;&quot;－&quot;"/>
    <numFmt numFmtId="189" formatCode="#,##0\ ;&quot;△   &quot;#,##0\ ;&quot;－ &quot;"/>
    <numFmt numFmtId="190" formatCode="#,##0.0;&quot;△ &quot;??0.0\ ;&quot;－&quot;"/>
    <numFmt numFmtId="191" formatCode="#,##0\ ;&quot;△ &quot;#,##0\ ;&quot;－ &quot;"/>
    <numFmt numFmtId="192" formatCode="#,##0.0;&quot;△&quot;??0.0\ ;&quot;－&quot;"/>
    <numFmt numFmtId="193" formatCode="#,##0.0;&quot;△&quot;??0.0\ ;&quot;－ &quot;"/>
    <numFmt numFmtId="194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3"/>
      <color indexed="8"/>
      <name val="ＭＳ 明朝"/>
      <family val="1"/>
    </font>
    <font>
      <sz val="9"/>
      <color indexed="8"/>
      <name val="ＭＳ ゴシック"/>
      <family val="3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13"/>
      <color theme="1"/>
      <name val="ＭＳ 明朝"/>
      <family val="1"/>
    </font>
    <font>
      <sz val="9"/>
      <color theme="1"/>
      <name val="ＭＳ ゴシック"/>
      <family val="3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vertical="center"/>
    </xf>
    <xf numFmtId="182" fontId="54" fillId="0" borderId="0" xfId="0" applyNumberFormat="1" applyFont="1" applyBorder="1" applyAlignment="1">
      <alignment vertical="center"/>
    </xf>
    <xf numFmtId="0" fontId="54" fillId="0" borderId="10" xfId="0" applyFont="1" applyBorder="1" applyAlignment="1">
      <alignment horizontal="distributed" vertical="center"/>
    </xf>
    <xf numFmtId="0" fontId="54" fillId="0" borderId="10" xfId="0" applyFont="1" applyBorder="1" applyAlignment="1">
      <alignment horizontal="distributed" vertical="center"/>
    </xf>
    <xf numFmtId="188" fontId="57" fillId="0" borderId="10" xfId="0" applyNumberFormat="1" applyFont="1" applyBorder="1" applyAlignment="1">
      <alignment vertical="center"/>
    </xf>
    <xf numFmtId="176" fontId="54" fillId="0" borderId="0" xfId="0" applyNumberFormat="1" applyFont="1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5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92" fontId="54" fillId="0" borderId="0" xfId="0" applyNumberFormat="1" applyFont="1" applyBorder="1" applyAlignment="1">
      <alignment vertical="center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4" fillId="0" borderId="15" xfId="0" applyFont="1" applyBorder="1" applyAlignment="1">
      <alignment/>
    </xf>
    <xf numFmtId="0" fontId="0" fillId="0" borderId="13" xfId="0" applyBorder="1" applyAlignment="1">
      <alignment/>
    </xf>
    <xf numFmtId="0" fontId="54" fillId="0" borderId="14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0" fontId="54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55" fillId="0" borderId="13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5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176" fontId="57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Border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177" fontId="55" fillId="0" borderId="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distributed" vertical="center" wrapText="1"/>
    </xf>
    <xf numFmtId="177" fontId="55" fillId="0" borderId="13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distributed" vertical="center"/>
    </xf>
    <xf numFmtId="0" fontId="54" fillId="0" borderId="22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54" fillId="0" borderId="18" xfId="0" applyFont="1" applyBorder="1" applyAlignment="1">
      <alignment horizontal="distributed"/>
    </xf>
    <xf numFmtId="0" fontId="54" fillId="0" borderId="19" xfId="0" applyFont="1" applyBorder="1" applyAlignment="1">
      <alignment horizontal="distributed"/>
    </xf>
    <xf numFmtId="0" fontId="54" fillId="0" borderId="14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176" fontId="57" fillId="0" borderId="0" xfId="0" applyNumberFormat="1" applyFont="1" applyBorder="1" applyAlignment="1">
      <alignment vertical="center"/>
    </xf>
    <xf numFmtId="0" fontId="55" fillId="0" borderId="13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4" fillId="0" borderId="20" xfId="0" applyFont="1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0" fillId="0" borderId="18" xfId="0" applyFont="1" applyBorder="1" applyAlignment="1">
      <alignment horizontal="distributed" vertical="center" wrapText="1"/>
    </xf>
    <xf numFmtId="0" fontId="60" fillId="0" borderId="18" xfId="0" applyFont="1" applyBorder="1" applyAlignment="1">
      <alignment horizontal="distributed" vertical="center"/>
    </xf>
    <xf numFmtId="0" fontId="54" fillId="0" borderId="1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distributed" vertical="center" wrapText="1"/>
    </xf>
    <xf numFmtId="0" fontId="60" fillId="0" borderId="23" xfId="0" applyFont="1" applyBorder="1" applyAlignment="1">
      <alignment horizontal="distributed" vertical="center" wrapText="1"/>
    </xf>
    <xf numFmtId="0" fontId="60" fillId="0" borderId="21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4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54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4" fillId="0" borderId="2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distributed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distributed" vertical="center"/>
    </xf>
    <xf numFmtId="0" fontId="55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54" fillId="0" borderId="0" xfId="0" applyNumberFormat="1" applyFont="1" applyAlignment="1">
      <alignment horizontal="right" vertical="center"/>
    </xf>
    <xf numFmtId="178" fontId="54" fillId="0" borderId="0" xfId="0" applyNumberFormat="1" applyFont="1" applyAlignment="1">
      <alignment vertical="center"/>
    </xf>
    <xf numFmtId="178" fontId="57" fillId="0" borderId="0" xfId="0" applyNumberFormat="1" applyFont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177" fontId="55" fillId="0" borderId="0" xfId="0" applyNumberFormat="1" applyFont="1" applyAlignment="1">
      <alignment horizontal="center" vertical="center"/>
    </xf>
    <xf numFmtId="0" fontId="54" fillId="0" borderId="14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176" fontId="57" fillId="0" borderId="0" xfId="0" applyNumberFormat="1" applyFont="1" applyAlignment="1">
      <alignment horizontal="right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188" fontId="5" fillId="0" borderId="0" xfId="49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76" fontId="54" fillId="0" borderId="18" xfId="0" applyNumberFormat="1" applyFont="1" applyBorder="1" applyAlignment="1">
      <alignment horizontal="distributed" vertical="center"/>
    </xf>
    <xf numFmtId="0" fontId="55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54" fillId="0" borderId="14" xfId="0" applyFont="1" applyBorder="1" applyAlignment="1">
      <alignment horizontal="distributed" vertical="center" wrapText="1"/>
    </xf>
    <xf numFmtId="176" fontId="0" fillId="0" borderId="0" xfId="0" applyNumberFormat="1" applyAlignment="1">
      <alignment vertical="center"/>
    </xf>
    <xf numFmtId="185" fontId="57" fillId="0" borderId="0" xfId="0" applyNumberFormat="1" applyFont="1" applyAlignment="1">
      <alignment vertical="center"/>
    </xf>
    <xf numFmtId="190" fontId="57" fillId="0" borderId="0" xfId="0" applyNumberFormat="1" applyFont="1" applyBorder="1" applyAlignment="1">
      <alignment vertical="center"/>
    </xf>
    <xf numFmtId="188" fontId="4" fillId="0" borderId="0" xfId="49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88" fontId="4" fillId="0" borderId="0" xfId="49" applyNumberFormat="1" applyFont="1" applyFill="1" applyBorder="1" applyAlignment="1">
      <alignment vertical="center"/>
    </xf>
    <xf numFmtId="188" fontId="4" fillId="0" borderId="0" xfId="49" applyNumberFormat="1" applyFont="1" applyBorder="1" applyAlignment="1">
      <alignment vertical="center"/>
    </xf>
    <xf numFmtId="185" fontId="54" fillId="0" borderId="0" xfId="0" applyNumberFormat="1" applyFont="1" applyAlignment="1">
      <alignment horizontal="right" vertical="center"/>
    </xf>
    <xf numFmtId="177" fontId="57" fillId="0" borderId="0" xfId="0" applyNumberFormat="1" applyFont="1" applyAlignment="1">
      <alignment horizontal="right" vertical="center"/>
    </xf>
    <xf numFmtId="185" fontId="54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6" fontId="4" fillId="0" borderId="0" xfId="58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192" fontId="54" fillId="0" borderId="0" xfId="0" applyNumberFormat="1" applyFont="1" applyBorder="1" applyAlignment="1">
      <alignment horizontal="center" vertical="center"/>
    </xf>
    <xf numFmtId="182" fontId="5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distributed" textRotation="255"/>
    </xf>
    <xf numFmtId="178" fontId="5" fillId="0" borderId="0" xfId="49" applyNumberFormat="1" applyFont="1" applyFill="1" applyBorder="1" applyAlignment="1">
      <alignment horizontal="right" vertical="center"/>
    </xf>
    <xf numFmtId="187" fontId="54" fillId="0" borderId="0" xfId="0" applyNumberFormat="1" applyFont="1" applyBorder="1" applyAlignment="1">
      <alignment vertical="center"/>
    </xf>
    <xf numFmtId="182" fontId="54" fillId="0" borderId="0" xfId="0" applyNumberFormat="1" applyFont="1" applyBorder="1" applyAlignment="1">
      <alignment vertical="center"/>
    </xf>
    <xf numFmtId="179" fontId="54" fillId="0" borderId="0" xfId="0" applyNumberFormat="1" applyFont="1" applyBorder="1" applyAlignment="1">
      <alignment vertical="center"/>
    </xf>
    <xf numFmtId="194" fontId="5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76" fontId="54" fillId="0" borderId="0" xfId="0" applyNumberFormat="1" applyFont="1" applyBorder="1" applyAlignment="1">
      <alignment horizontal="right" vertical="center"/>
    </xf>
    <xf numFmtId="176" fontId="57" fillId="0" borderId="0" xfId="0" applyNumberFormat="1" applyFont="1" applyBorder="1" applyAlignment="1">
      <alignment horizontal="right" vertical="center"/>
    </xf>
    <xf numFmtId="0" fontId="54" fillId="0" borderId="23" xfId="0" applyFont="1" applyBorder="1" applyAlignment="1">
      <alignment horizontal="distributed" vertical="center"/>
    </xf>
    <xf numFmtId="186" fontId="57" fillId="0" borderId="0" xfId="0" applyNumberFormat="1" applyFont="1" applyAlignment="1">
      <alignment vertical="center"/>
    </xf>
    <xf numFmtId="0" fontId="54" fillId="0" borderId="11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8" t="s">
        <v>45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</row>
    <row r="10" spans="3:61" ht="15.75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3:61" ht="15.75" customHeight="1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</row>
    <row r="12" spans="3:61" ht="15.75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79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358</v>
      </c>
    </row>
    <row r="2" ht="10.5" customHeight="1"/>
    <row r="3" spans="2:62" ht="12.75" customHeight="1">
      <c r="B3" s="76" t="s">
        <v>359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ht="10.5" customHeight="1">
      <c r="BJ4" s="9" t="s">
        <v>360</v>
      </c>
    </row>
    <row r="5" spans="2:62" ht="13.5" customHeight="1">
      <c r="B5" s="173" t="s">
        <v>361</v>
      </c>
      <c r="C5" s="85"/>
      <c r="D5" s="85"/>
      <c r="E5" s="85"/>
      <c r="F5" s="85"/>
      <c r="G5" s="85"/>
      <c r="H5" s="85"/>
      <c r="I5" s="85"/>
      <c r="J5" s="85"/>
      <c r="K5" s="85"/>
      <c r="L5" s="73" t="s">
        <v>372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 t="s">
        <v>367</v>
      </c>
      <c r="AT5" s="73"/>
      <c r="AU5" s="73"/>
      <c r="AV5" s="73"/>
      <c r="AW5" s="73"/>
      <c r="AX5" s="73"/>
      <c r="AY5" s="73" t="s">
        <v>368</v>
      </c>
      <c r="AZ5" s="73"/>
      <c r="BA5" s="73"/>
      <c r="BB5" s="73"/>
      <c r="BC5" s="73"/>
      <c r="BD5" s="73"/>
      <c r="BE5" s="73" t="s">
        <v>369</v>
      </c>
      <c r="BF5" s="73"/>
      <c r="BG5" s="73"/>
      <c r="BH5" s="73"/>
      <c r="BI5" s="73"/>
      <c r="BJ5" s="74"/>
    </row>
    <row r="6" spans="2:62" ht="13.5" customHeight="1">
      <c r="B6" s="174"/>
      <c r="C6" s="85"/>
      <c r="D6" s="85"/>
      <c r="E6" s="85"/>
      <c r="F6" s="85"/>
      <c r="G6" s="85"/>
      <c r="H6" s="85"/>
      <c r="I6" s="85"/>
      <c r="J6" s="85"/>
      <c r="K6" s="85"/>
      <c r="L6" s="171" t="s">
        <v>362</v>
      </c>
      <c r="M6" s="171"/>
      <c r="N6" s="171"/>
      <c r="O6" s="171"/>
      <c r="P6" s="171"/>
      <c r="Q6" s="171"/>
      <c r="R6" s="171"/>
      <c r="S6" s="171" t="s">
        <v>363</v>
      </c>
      <c r="T6" s="171"/>
      <c r="U6" s="171"/>
      <c r="V6" s="171"/>
      <c r="W6" s="171"/>
      <c r="X6" s="171"/>
      <c r="Y6" s="171"/>
      <c r="Z6" s="171" t="s">
        <v>364</v>
      </c>
      <c r="AA6" s="171"/>
      <c r="AB6" s="171"/>
      <c r="AC6" s="171"/>
      <c r="AD6" s="171"/>
      <c r="AE6" s="171"/>
      <c r="AF6" s="171"/>
      <c r="AG6" s="94" t="s">
        <v>365</v>
      </c>
      <c r="AH6" s="94"/>
      <c r="AI6" s="94"/>
      <c r="AJ6" s="94"/>
      <c r="AK6" s="94"/>
      <c r="AL6" s="94"/>
      <c r="AM6" s="115" t="s">
        <v>366</v>
      </c>
      <c r="AN6" s="115"/>
      <c r="AO6" s="115"/>
      <c r="AP6" s="115"/>
      <c r="AQ6" s="115"/>
      <c r="AR6" s="115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4"/>
    </row>
    <row r="7" ht="7.5" customHeight="1">
      <c r="K7" s="57"/>
    </row>
    <row r="8" spans="3:62" ht="12" customHeight="1">
      <c r="C8" s="75" t="s">
        <v>370</v>
      </c>
      <c r="D8" s="75"/>
      <c r="E8" s="75"/>
      <c r="F8" s="76">
        <v>19</v>
      </c>
      <c r="G8" s="76"/>
      <c r="H8" s="75" t="s">
        <v>371</v>
      </c>
      <c r="I8" s="75"/>
      <c r="J8" s="75"/>
      <c r="K8" s="58"/>
      <c r="L8" s="77">
        <v>13836263</v>
      </c>
      <c r="M8" s="77"/>
      <c r="N8" s="77"/>
      <c r="O8" s="77"/>
      <c r="P8" s="77"/>
      <c r="Q8" s="77"/>
      <c r="R8" s="77"/>
      <c r="S8" s="77">
        <v>10812023</v>
      </c>
      <c r="T8" s="77"/>
      <c r="U8" s="77"/>
      <c r="V8" s="77"/>
      <c r="W8" s="77"/>
      <c r="X8" s="77"/>
      <c r="Y8" s="77"/>
      <c r="Z8" s="77">
        <v>7057099</v>
      </c>
      <c r="AA8" s="77"/>
      <c r="AB8" s="77"/>
      <c r="AC8" s="77"/>
      <c r="AD8" s="77"/>
      <c r="AE8" s="77"/>
      <c r="AF8" s="77"/>
      <c r="AG8" s="77">
        <v>61295</v>
      </c>
      <c r="AH8" s="77"/>
      <c r="AI8" s="77"/>
      <c r="AJ8" s="77"/>
      <c r="AK8" s="77"/>
      <c r="AL8" s="77"/>
      <c r="AM8" s="77">
        <v>1539</v>
      </c>
      <c r="AN8" s="77"/>
      <c r="AO8" s="77"/>
      <c r="AP8" s="77"/>
      <c r="AQ8" s="77"/>
      <c r="AR8" s="77"/>
      <c r="AS8" s="77">
        <v>792758</v>
      </c>
      <c r="AT8" s="77"/>
      <c r="AU8" s="77"/>
      <c r="AV8" s="77"/>
      <c r="AW8" s="77"/>
      <c r="AX8" s="77"/>
      <c r="AY8" s="77">
        <v>79106</v>
      </c>
      <c r="AZ8" s="77"/>
      <c r="BA8" s="77"/>
      <c r="BB8" s="77"/>
      <c r="BC8" s="77"/>
      <c r="BD8" s="77"/>
      <c r="BE8" s="77">
        <v>0</v>
      </c>
      <c r="BF8" s="77"/>
      <c r="BG8" s="77"/>
      <c r="BH8" s="77"/>
      <c r="BI8" s="77"/>
      <c r="BJ8" s="77"/>
    </row>
    <row r="9" spans="6:62" ht="12" customHeight="1">
      <c r="F9" s="76">
        <v>20</v>
      </c>
      <c r="G9" s="76"/>
      <c r="K9" s="58"/>
      <c r="L9" s="77">
        <v>11427965</v>
      </c>
      <c r="M9" s="77"/>
      <c r="N9" s="77"/>
      <c r="O9" s="77"/>
      <c r="P9" s="77"/>
      <c r="Q9" s="77"/>
      <c r="R9" s="77"/>
      <c r="S9" s="77">
        <v>9250300</v>
      </c>
      <c r="T9" s="77"/>
      <c r="U9" s="77"/>
      <c r="V9" s="77"/>
      <c r="W9" s="77"/>
      <c r="X9" s="77"/>
      <c r="Y9" s="77"/>
      <c r="Z9" s="77">
        <v>7219886</v>
      </c>
      <c r="AA9" s="77"/>
      <c r="AB9" s="77"/>
      <c r="AC9" s="77"/>
      <c r="AD9" s="77"/>
      <c r="AE9" s="77"/>
      <c r="AF9" s="77"/>
      <c r="AG9" s="77">
        <v>65589</v>
      </c>
      <c r="AH9" s="77"/>
      <c r="AI9" s="77"/>
      <c r="AJ9" s="77"/>
      <c r="AK9" s="77"/>
      <c r="AL9" s="77"/>
      <c r="AM9" s="77">
        <v>1750</v>
      </c>
      <c r="AN9" s="77"/>
      <c r="AO9" s="77"/>
      <c r="AP9" s="77"/>
      <c r="AQ9" s="77"/>
      <c r="AR9" s="77"/>
      <c r="AS9" s="77">
        <v>867224</v>
      </c>
      <c r="AT9" s="77"/>
      <c r="AU9" s="77"/>
      <c r="AV9" s="77"/>
      <c r="AW9" s="77"/>
      <c r="AX9" s="77"/>
      <c r="AY9" s="77">
        <v>90249</v>
      </c>
      <c r="AZ9" s="77"/>
      <c r="BA9" s="77"/>
      <c r="BB9" s="77"/>
      <c r="BC9" s="77"/>
      <c r="BD9" s="77"/>
      <c r="BE9" s="77">
        <v>12361</v>
      </c>
      <c r="BF9" s="77"/>
      <c r="BG9" s="77"/>
      <c r="BH9" s="77"/>
      <c r="BI9" s="77"/>
      <c r="BJ9" s="77"/>
    </row>
    <row r="10" spans="6:62" ht="12" customHeight="1">
      <c r="F10" s="76">
        <v>21</v>
      </c>
      <c r="G10" s="76"/>
      <c r="K10" s="58"/>
      <c r="L10" s="77">
        <v>11171135</v>
      </c>
      <c r="M10" s="77"/>
      <c r="N10" s="77"/>
      <c r="O10" s="77"/>
      <c r="P10" s="77"/>
      <c r="Q10" s="77"/>
      <c r="R10" s="77"/>
      <c r="S10" s="77">
        <v>9471708</v>
      </c>
      <c r="T10" s="77"/>
      <c r="U10" s="77"/>
      <c r="V10" s="77"/>
      <c r="W10" s="77"/>
      <c r="X10" s="77"/>
      <c r="Y10" s="77"/>
      <c r="Z10" s="77">
        <v>7473165</v>
      </c>
      <c r="AA10" s="77"/>
      <c r="AB10" s="77"/>
      <c r="AC10" s="77"/>
      <c r="AD10" s="77"/>
      <c r="AE10" s="77"/>
      <c r="AF10" s="77"/>
      <c r="AG10" s="77">
        <v>62316</v>
      </c>
      <c r="AH10" s="77"/>
      <c r="AI10" s="77"/>
      <c r="AJ10" s="77"/>
      <c r="AK10" s="77"/>
      <c r="AL10" s="77"/>
      <c r="AM10" s="77">
        <v>2945</v>
      </c>
      <c r="AN10" s="77"/>
      <c r="AO10" s="77"/>
      <c r="AP10" s="77"/>
      <c r="AQ10" s="77"/>
      <c r="AR10" s="77"/>
      <c r="AS10" s="77">
        <v>952218</v>
      </c>
      <c r="AT10" s="77"/>
      <c r="AU10" s="77"/>
      <c r="AV10" s="77"/>
      <c r="AW10" s="77"/>
      <c r="AX10" s="77"/>
      <c r="AY10" s="77">
        <v>100539</v>
      </c>
      <c r="AZ10" s="77"/>
      <c r="BA10" s="77"/>
      <c r="BB10" s="77"/>
      <c r="BC10" s="77"/>
      <c r="BD10" s="77"/>
      <c r="BE10" s="77">
        <v>19606</v>
      </c>
      <c r="BF10" s="77"/>
      <c r="BG10" s="77"/>
      <c r="BH10" s="77"/>
      <c r="BI10" s="77"/>
      <c r="BJ10" s="77"/>
    </row>
    <row r="11" spans="6:62" ht="12" customHeight="1">
      <c r="F11" s="76">
        <v>22</v>
      </c>
      <c r="G11" s="76"/>
      <c r="K11" s="58"/>
      <c r="L11" s="77">
        <v>11052211</v>
      </c>
      <c r="M11" s="77"/>
      <c r="N11" s="77"/>
      <c r="O11" s="77"/>
      <c r="P11" s="77"/>
      <c r="Q11" s="77"/>
      <c r="R11" s="77"/>
      <c r="S11" s="77">
        <v>9646364</v>
      </c>
      <c r="T11" s="77"/>
      <c r="U11" s="77"/>
      <c r="V11" s="77"/>
      <c r="W11" s="77"/>
      <c r="X11" s="77"/>
      <c r="Y11" s="77"/>
      <c r="Z11" s="77">
        <v>7442033</v>
      </c>
      <c r="AA11" s="77"/>
      <c r="AB11" s="77"/>
      <c r="AC11" s="77"/>
      <c r="AD11" s="77"/>
      <c r="AE11" s="77"/>
      <c r="AF11" s="77"/>
      <c r="AG11" s="77">
        <v>57949</v>
      </c>
      <c r="AH11" s="77"/>
      <c r="AI11" s="77"/>
      <c r="AJ11" s="77"/>
      <c r="AK11" s="77"/>
      <c r="AL11" s="77"/>
      <c r="AM11" s="77">
        <v>3820</v>
      </c>
      <c r="AN11" s="77"/>
      <c r="AO11" s="77"/>
      <c r="AP11" s="77"/>
      <c r="AQ11" s="77"/>
      <c r="AR11" s="77"/>
      <c r="AS11" s="77">
        <v>969212</v>
      </c>
      <c r="AT11" s="77"/>
      <c r="AU11" s="77"/>
      <c r="AV11" s="77"/>
      <c r="AW11" s="77"/>
      <c r="AX11" s="77"/>
      <c r="AY11" s="77">
        <v>101337</v>
      </c>
      <c r="AZ11" s="77"/>
      <c r="BA11" s="77"/>
      <c r="BB11" s="77"/>
      <c r="BC11" s="77"/>
      <c r="BD11" s="77"/>
      <c r="BE11" s="77">
        <v>19486</v>
      </c>
      <c r="BF11" s="77"/>
      <c r="BG11" s="77"/>
      <c r="BH11" s="77"/>
      <c r="BI11" s="77"/>
      <c r="BJ11" s="77"/>
    </row>
    <row r="12" spans="6:62" ht="12" customHeight="1">
      <c r="F12" s="78">
        <v>23</v>
      </c>
      <c r="G12" s="78"/>
      <c r="K12" s="58"/>
      <c r="L12" s="89">
        <v>10859852</v>
      </c>
      <c r="M12" s="89"/>
      <c r="N12" s="89"/>
      <c r="O12" s="89"/>
      <c r="P12" s="89"/>
      <c r="Q12" s="89"/>
      <c r="R12" s="89"/>
      <c r="S12" s="89">
        <v>9446503</v>
      </c>
      <c r="T12" s="89"/>
      <c r="U12" s="89"/>
      <c r="V12" s="89"/>
      <c r="W12" s="89"/>
      <c r="X12" s="89"/>
      <c r="Y12" s="89"/>
      <c r="Z12" s="89">
        <v>7847893</v>
      </c>
      <c r="AA12" s="89"/>
      <c r="AB12" s="89"/>
      <c r="AC12" s="89"/>
      <c r="AD12" s="89"/>
      <c r="AE12" s="89"/>
      <c r="AF12" s="89"/>
      <c r="AG12" s="89">
        <v>97961</v>
      </c>
      <c r="AH12" s="89"/>
      <c r="AI12" s="89"/>
      <c r="AJ12" s="89"/>
      <c r="AK12" s="89"/>
      <c r="AL12" s="89"/>
      <c r="AM12" s="89">
        <v>5280</v>
      </c>
      <c r="AN12" s="89"/>
      <c r="AO12" s="89"/>
      <c r="AP12" s="89"/>
      <c r="AQ12" s="89"/>
      <c r="AR12" s="89"/>
      <c r="AS12" s="89">
        <v>1047206</v>
      </c>
      <c r="AT12" s="89"/>
      <c r="AU12" s="89"/>
      <c r="AV12" s="89"/>
      <c r="AW12" s="89"/>
      <c r="AX12" s="89"/>
      <c r="AY12" s="89">
        <v>94176</v>
      </c>
      <c r="AZ12" s="89"/>
      <c r="BA12" s="89"/>
      <c r="BB12" s="89"/>
      <c r="BC12" s="89"/>
      <c r="BD12" s="89"/>
      <c r="BE12" s="89">
        <v>17749</v>
      </c>
      <c r="BF12" s="89"/>
      <c r="BG12" s="89"/>
      <c r="BH12" s="89"/>
      <c r="BI12" s="89"/>
      <c r="BJ12" s="89"/>
    </row>
    <row r="13" ht="9.75" customHeight="1">
      <c r="K13" s="58"/>
    </row>
    <row r="14" spans="3:62" ht="12" customHeight="1">
      <c r="C14" s="75" t="s">
        <v>373</v>
      </c>
      <c r="D14" s="75"/>
      <c r="E14" s="75"/>
      <c r="F14" s="75"/>
      <c r="G14" s="75"/>
      <c r="H14" s="75"/>
      <c r="I14" s="75"/>
      <c r="J14" s="75"/>
      <c r="K14" s="58"/>
      <c r="L14" s="89">
        <v>6078022</v>
      </c>
      <c r="M14" s="89"/>
      <c r="N14" s="89"/>
      <c r="O14" s="89"/>
      <c r="P14" s="89"/>
      <c r="Q14" s="89"/>
      <c r="R14" s="89"/>
      <c r="S14" s="89">
        <v>2677603</v>
      </c>
      <c r="T14" s="89"/>
      <c r="U14" s="89"/>
      <c r="V14" s="89"/>
      <c r="W14" s="89"/>
      <c r="X14" s="89"/>
      <c r="Y14" s="89"/>
      <c r="Z14" s="89">
        <v>1535453</v>
      </c>
      <c r="AA14" s="89"/>
      <c r="AB14" s="89"/>
      <c r="AC14" s="89"/>
      <c r="AD14" s="89"/>
      <c r="AE14" s="89"/>
      <c r="AF14" s="89"/>
      <c r="AG14" s="89">
        <v>18521</v>
      </c>
      <c r="AH14" s="89"/>
      <c r="AI14" s="89"/>
      <c r="AJ14" s="89"/>
      <c r="AK14" s="89"/>
      <c r="AL14" s="89"/>
      <c r="AM14" s="89">
        <v>5280</v>
      </c>
      <c r="AN14" s="89"/>
      <c r="AO14" s="89"/>
      <c r="AP14" s="89"/>
      <c r="AQ14" s="89"/>
      <c r="AR14" s="89"/>
      <c r="AS14" s="89">
        <v>490676</v>
      </c>
      <c r="AT14" s="89"/>
      <c r="AU14" s="89"/>
      <c r="AV14" s="89"/>
      <c r="AW14" s="89"/>
      <c r="AX14" s="89"/>
      <c r="AY14" s="89">
        <v>0</v>
      </c>
      <c r="AZ14" s="89"/>
      <c r="BA14" s="89"/>
      <c r="BB14" s="89"/>
      <c r="BC14" s="89"/>
      <c r="BD14" s="89"/>
      <c r="BE14" s="89">
        <v>0</v>
      </c>
      <c r="BF14" s="89"/>
      <c r="BG14" s="89"/>
      <c r="BH14" s="89"/>
      <c r="BI14" s="89"/>
      <c r="BJ14" s="89"/>
    </row>
    <row r="15" ht="7.5" customHeight="1">
      <c r="K15" s="58"/>
    </row>
    <row r="16" spans="3:62" ht="12" customHeight="1">
      <c r="C16" s="75" t="s">
        <v>392</v>
      </c>
      <c r="D16" s="75"/>
      <c r="E16" s="75"/>
      <c r="F16" s="75"/>
      <c r="G16" s="75"/>
      <c r="H16" s="75"/>
      <c r="I16" s="75"/>
      <c r="J16" s="75"/>
      <c r="K16" s="58"/>
      <c r="L16" s="89">
        <v>4781830</v>
      </c>
      <c r="M16" s="89"/>
      <c r="N16" s="89"/>
      <c r="O16" s="89"/>
      <c r="P16" s="89"/>
      <c r="Q16" s="89"/>
      <c r="R16" s="89"/>
      <c r="S16" s="89">
        <v>6768900</v>
      </c>
      <c r="T16" s="89"/>
      <c r="U16" s="89"/>
      <c r="V16" s="89"/>
      <c r="W16" s="89"/>
      <c r="X16" s="89"/>
      <c r="Y16" s="89"/>
      <c r="Z16" s="89">
        <v>6312440</v>
      </c>
      <c r="AA16" s="89"/>
      <c r="AB16" s="89"/>
      <c r="AC16" s="89"/>
      <c r="AD16" s="89"/>
      <c r="AE16" s="89"/>
      <c r="AF16" s="89"/>
      <c r="AG16" s="89">
        <v>49010</v>
      </c>
      <c r="AH16" s="89"/>
      <c r="AI16" s="89"/>
      <c r="AJ16" s="89"/>
      <c r="AK16" s="89"/>
      <c r="AL16" s="89"/>
      <c r="AM16" s="89">
        <v>0</v>
      </c>
      <c r="AN16" s="89"/>
      <c r="AO16" s="89"/>
      <c r="AP16" s="89"/>
      <c r="AQ16" s="89"/>
      <c r="AR16" s="89"/>
      <c r="AS16" s="89">
        <v>0</v>
      </c>
      <c r="AT16" s="89"/>
      <c r="AU16" s="89"/>
      <c r="AV16" s="89"/>
      <c r="AW16" s="89"/>
      <c r="AX16" s="89"/>
      <c r="AY16" s="89">
        <v>0</v>
      </c>
      <c r="AZ16" s="89"/>
      <c r="BA16" s="89"/>
      <c r="BB16" s="89"/>
      <c r="BC16" s="89"/>
      <c r="BD16" s="89"/>
      <c r="BE16" s="89">
        <v>0</v>
      </c>
      <c r="BF16" s="89"/>
      <c r="BG16" s="89"/>
      <c r="BH16" s="89"/>
      <c r="BI16" s="89"/>
      <c r="BJ16" s="89"/>
    </row>
    <row r="17" ht="7.5" customHeight="1">
      <c r="K17" s="58"/>
    </row>
    <row r="18" spans="3:62" ht="12" customHeight="1">
      <c r="C18" s="75" t="s">
        <v>374</v>
      </c>
      <c r="D18" s="75"/>
      <c r="E18" s="75"/>
      <c r="F18" s="75"/>
      <c r="G18" s="75"/>
      <c r="H18" s="75"/>
      <c r="I18" s="75"/>
      <c r="J18" s="75"/>
      <c r="K18" s="58"/>
      <c r="L18" s="89">
        <v>0</v>
      </c>
      <c r="M18" s="89"/>
      <c r="N18" s="89"/>
      <c r="O18" s="89"/>
      <c r="P18" s="89"/>
      <c r="Q18" s="89"/>
      <c r="R18" s="89"/>
      <c r="S18" s="89">
        <v>0</v>
      </c>
      <c r="T18" s="89"/>
      <c r="U18" s="89"/>
      <c r="V18" s="89"/>
      <c r="W18" s="89"/>
      <c r="X18" s="89"/>
      <c r="Y18" s="89"/>
      <c r="Z18" s="89">
        <v>0</v>
      </c>
      <c r="AA18" s="89"/>
      <c r="AB18" s="89"/>
      <c r="AC18" s="89"/>
      <c r="AD18" s="89"/>
      <c r="AE18" s="89"/>
      <c r="AF18" s="89"/>
      <c r="AG18" s="89">
        <v>2640</v>
      </c>
      <c r="AH18" s="89"/>
      <c r="AI18" s="89"/>
      <c r="AJ18" s="89"/>
      <c r="AK18" s="89"/>
      <c r="AL18" s="89"/>
      <c r="AM18" s="89">
        <v>0</v>
      </c>
      <c r="AN18" s="89"/>
      <c r="AO18" s="89"/>
      <c r="AP18" s="89"/>
      <c r="AQ18" s="89"/>
      <c r="AR18" s="89"/>
      <c r="AS18" s="89">
        <v>556530</v>
      </c>
      <c r="AT18" s="89"/>
      <c r="AU18" s="89"/>
      <c r="AV18" s="89"/>
      <c r="AW18" s="89"/>
      <c r="AX18" s="89"/>
      <c r="AY18" s="89">
        <v>27370</v>
      </c>
      <c r="AZ18" s="89"/>
      <c r="BA18" s="89"/>
      <c r="BB18" s="89"/>
      <c r="BC18" s="89"/>
      <c r="BD18" s="89"/>
      <c r="BE18" s="89">
        <v>17749</v>
      </c>
      <c r="BF18" s="89"/>
      <c r="BG18" s="89"/>
      <c r="BH18" s="89"/>
      <c r="BI18" s="89"/>
      <c r="BJ18" s="89"/>
    </row>
    <row r="19" ht="7.5" customHeight="1">
      <c r="K19" s="58"/>
    </row>
    <row r="20" spans="3:62" ht="12" customHeight="1">
      <c r="C20" s="75" t="s">
        <v>375</v>
      </c>
      <c r="D20" s="75"/>
      <c r="E20" s="75"/>
      <c r="F20" s="75"/>
      <c r="G20" s="75"/>
      <c r="H20" s="75"/>
      <c r="I20" s="75"/>
      <c r="J20" s="75"/>
      <c r="K20" s="58"/>
      <c r="L20" s="89">
        <v>0</v>
      </c>
      <c r="M20" s="89"/>
      <c r="N20" s="89"/>
      <c r="O20" s="89"/>
      <c r="P20" s="89"/>
      <c r="Q20" s="89"/>
      <c r="R20" s="89"/>
      <c r="S20" s="89">
        <v>0</v>
      </c>
      <c r="T20" s="89"/>
      <c r="U20" s="89"/>
      <c r="V20" s="89"/>
      <c r="W20" s="89"/>
      <c r="X20" s="89"/>
      <c r="Y20" s="89"/>
      <c r="Z20" s="89">
        <v>0</v>
      </c>
      <c r="AA20" s="89"/>
      <c r="AB20" s="89"/>
      <c r="AC20" s="89"/>
      <c r="AD20" s="89"/>
      <c r="AE20" s="89"/>
      <c r="AF20" s="89"/>
      <c r="AG20" s="89">
        <v>27790</v>
      </c>
      <c r="AH20" s="89"/>
      <c r="AI20" s="89"/>
      <c r="AJ20" s="89"/>
      <c r="AK20" s="89"/>
      <c r="AL20" s="89"/>
      <c r="AM20" s="89">
        <v>0</v>
      </c>
      <c r="AN20" s="89"/>
      <c r="AO20" s="89"/>
      <c r="AP20" s="89"/>
      <c r="AQ20" s="89"/>
      <c r="AR20" s="89"/>
      <c r="AS20" s="89">
        <v>0</v>
      </c>
      <c r="AT20" s="89"/>
      <c r="AU20" s="89"/>
      <c r="AV20" s="89"/>
      <c r="AW20" s="89"/>
      <c r="AX20" s="89"/>
      <c r="AY20" s="89">
        <v>66806</v>
      </c>
      <c r="AZ20" s="89"/>
      <c r="BA20" s="89"/>
      <c r="BB20" s="89"/>
      <c r="BC20" s="89"/>
      <c r="BD20" s="89"/>
      <c r="BE20" s="89">
        <v>0</v>
      </c>
      <c r="BF20" s="89"/>
      <c r="BG20" s="89"/>
      <c r="BH20" s="89"/>
      <c r="BI20" s="89"/>
      <c r="BJ20" s="89"/>
    </row>
    <row r="21" spans="2:62" ht="7.5" customHeight="1">
      <c r="B21" s="2"/>
      <c r="C21" s="2"/>
      <c r="D21" s="2"/>
      <c r="E21" s="2"/>
      <c r="F21" s="2"/>
      <c r="G21" s="2"/>
      <c r="H21" s="2"/>
      <c r="I21" s="2"/>
      <c r="J21" s="2"/>
      <c r="K21" s="5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13.5" customHeight="1">
      <c r="B22" s="173" t="s">
        <v>376</v>
      </c>
      <c r="C22" s="85"/>
      <c r="D22" s="85"/>
      <c r="E22" s="85"/>
      <c r="F22" s="85"/>
      <c r="G22" s="85"/>
      <c r="H22" s="85"/>
      <c r="I22" s="85"/>
      <c r="J22" s="85"/>
      <c r="K22" s="85"/>
      <c r="L22" s="72" t="s">
        <v>377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73" t="s">
        <v>378</v>
      </c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73" t="s">
        <v>379</v>
      </c>
      <c r="AT22" s="73"/>
      <c r="AU22" s="73"/>
      <c r="AV22" s="73"/>
      <c r="AW22" s="73"/>
      <c r="AX22" s="73"/>
      <c r="AY22" s="73"/>
      <c r="AZ22" s="73"/>
      <c r="BA22" s="73"/>
      <c r="BB22" s="94" t="s">
        <v>380</v>
      </c>
      <c r="BC22" s="73"/>
      <c r="BD22" s="73"/>
      <c r="BE22" s="73"/>
      <c r="BF22" s="73"/>
      <c r="BG22" s="73"/>
      <c r="BH22" s="73"/>
      <c r="BI22" s="73"/>
      <c r="BJ22" s="74"/>
    </row>
    <row r="23" spans="2:62" ht="13.5" customHeight="1">
      <c r="B23" s="174"/>
      <c r="C23" s="85"/>
      <c r="D23" s="85"/>
      <c r="E23" s="85"/>
      <c r="F23" s="85"/>
      <c r="G23" s="85"/>
      <c r="H23" s="85"/>
      <c r="I23" s="85"/>
      <c r="J23" s="85"/>
      <c r="K23" s="85"/>
      <c r="L23" s="171" t="s">
        <v>387</v>
      </c>
      <c r="M23" s="85"/>
      <c r="N23" s="85"/>
      <c r="O23" s="85"/>
      <c r="P23" s="85"/>
      <c r="Q23" s="85"/>
      <c r="R23" s="85"/>
      <c r="S23" s="85"/>
      <c r="T23" s="85"/>
      <c r="U23" s="171" t="s">
        <v>388</v>
      </c>
      <c r="V23" s="85"/>
      <c r="W23" s="85"/>
      <c r="X23" s="85"/>
      <c r="Y23" s="85"/>
      <c r="Z23" s="85"/>
      <c r="AA23" s="85"/>
      <c r="AB23" s="171" t="s">
        <v>389</v>
      </c>
      <c r="AC23" s="85"/>
      <c r="AD23" s="85"/>
      <c r="AE23" s="85"/>
      <c r="AF23" s="85"/>
      <c r="AG23" s="85"/>
      <c r="AH23" s="85"/>
      <c r="AI23" s="85"/>
      <c r="AJ23" s="73" t="s">
        <v>390</v>
      </c>
      <c r="AK23" s="85"/>
      <c r="AL23" s="85"/>
      <c r="AM23" s="85"/>
      <c r="AN23" s="85"/>
      <c r="AO23" s="85"/>
      <c r="AP23" s="85"/>
      <c r="AQ23" s="85"/>
      <c r="AR23" s="85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4"/>
    </row>
    <row r="24" ht="7.5" customHeight="1">
      <c r="K24" s="57"/>
    </row>
    <row r="25" spans="3:62" ht="12" customHeight="1">
      <c r="C25" s="75" t="s">
        <v>370</v>
      </c>
      <c r="D25" s="75"/>
      <c r="E25" s="75"/>
      <c r="F25" s="76">
        <v>19</v>
      </c>
      <c r="G25" s="76"/>
      <c r="H25" s="75" t="s">
        <v>371</v>
      </c>
      <c r="I25" s="75"/>
      <c r="J25" s="75"/>
      <c r="K25" s="58"/>
      <c r="L25" s="91">
        <v>1115264</v>
      </c>
      <c r="M25" s="109"/>
      <c r="N25" s="109"/>
      <c r="O25" s="109"/>
      <c r="P25" s="109"/>
      <c r="Q25" s="109"/>
      <c r="R25" s="109"/>
      <c r="S25" s="109"/>
      <c r="T25" s="109"/>
      <c r="U25" s="77">
        <v>625205</v>
      </c>
      <c r="V25" s="109"/>
      <c r="W25" s="109"/>
      <c r="X25" s="109"/>
      <c r="Y25" s="109"/>
      <c r="Z25" s="109"/>
      <c r="AA25" s="109"/>
      <c r="AB25" s="77">
        <v>389631</v>
      </c>
      <c r="AC25" s="109"/>
      <c r="AD25" s="109"/>
      <c r="AE25" s="109"/>
      <c r="AF25" s="109"/>
      <c r="AG25" s="109"/>
      <c r="AH25" s="109"/>
      <c r="AI25" s="109"/>
      <c r="AJ25" s="77">
        <v>3847345</v>
      </c>
      <c r="AK25" s="109"/>
      <c r="AL25" s="109"/>
      <c r="AM25" s="109"/>
      <c r="AN25" s="109"/>
      <c r="AO25" s="109"/>
      <c r="AP25" s="109"/>
      <c r="AQ25" s="109"/>
      <c r="AR25" s="109"/>
      <c r="AS25" s="77">
        <v>1653896</v>
      </c>
      <c r="AT25" s="109"/>
      <c r="AU25" s="109"/>
      <c r="AV25" s="109"/>
      <c r="AW25" s="109"/>
      <c r="AX25" s="109"/>
      <c r="AY25" s="109"/>
      <c r="AZ25" s="109"/>
      <c r="BA25" s="109"/>
      <c r="BB25" s="77">
        <v>379240</v>
      </c>
      <c r="BC25" s="109"/>
      <c r="BD25" s="109"/>
      <c r="BE25" s="109"/>
      <c r="BF25" s="109"/>
      <c r="BG25" s="109"/>
      <c r="BH25" s="109"/>
      <c r="BI25" s="109"/>
      <c r="BJ25" s="109"/>
    </row>
    <row r="26" spans="6:62" ht="12" customHeight="1">
      <c r="F26" s="76">
        <v>20</v>
      </c>
      <c r="G26" s="76"/>
      <c r="K26" s="58"/>
      <c r="L26" s="91">
        <v>1325529</v>
      </c>
      <c r="M26" s="109"/>
      <c r="N26" s="109"/>
      <c r="O26" s="109"/>
      <c r="P26" s="109"/>
      <c r="Q26" s="109"/>
      <c r="R26" s="109"/>
      <c r="S26" s="109"/>
      <c r="T26" s="109"/>
      <c r="U26" s="77">
        <v>728902</v>
      </c>
      <c r="V26" s="109"/>
      <c r="W26" s="109"/>
      <c r="X26" s="109"/>
      <c r="Y26" s="109"/>
      <c r="Z26" s="109"/>
      <c r="AA26" s="109"/>
      <c r="AB26" s="77">
        <v>437510</v>
      </c>
      <c r="AC26" s="109"/>
      <c r="AD26" s="109"/>
      <c r="AE26" s="109"/>
      <c r="AF26" s="109"/>
      <c r="AG26" s="109"/>
      <c r="AH26" s="109"/>
      <c r="AI26" s="109"/>
      <c r="AJ26" s="77">
        <v>4341222</v>
      </c>
      <c r="AK26" s="109"/>
      <c r="AL26" s="109"/>
      <c r="AM26" s="109"/>
      <c r="AN26" s="109"/>
      <c r="AO26" s="109"/>
      <c r="AP26" s="109"/>
      <c r="AQ26" s="109"/>
      <c r="AR26" s="109"/>
      <c r="AS26" s="77">
        <v>1900805</v>
      </c>
      <c r="AT26" s="109"/>
      <c r="AU26" s="109"/>
      <c r="AV26" s="109"/>
      <c r="AW26" s="109"/>
      <c r="AX26" s="109"/>
      <c r="AY26" s="109"/>
      <c r="AZ26" s="109"/>
      <c r="BA26" s="109"/>
      <c r="BB26" s="77">
        <v>3412190</v>
      </c>
      <c r="BC26" s="109"/>
      <c r="BD26" s="109"/>
      <c r="BE26" s="109"/>
      <c r="BF26" s="109"/>
      <c r="BG26" s="109"/>
      <c r="BH26" s="109"/>
      <c r="BI26" s="109"/>
      <c r="BJ26" s="109"/>
    </row>
    <row r="27" spans="6:62" ht="12" customHeight="1">
      <c r="F27" s="76">
        <v>21</v>
      </c>
      <c r="G27" s="76"/>
      <c r="K27" s="58"/>
      <c r="L27" s="91">
        <v>1525593</v>
      </c>
      <c r="M27" s="109"/>
      <c r="N27" s="109"/>
      <c r="O27" s="109"/>
      <c r="P27" s="109"/>
      <c r="Q27" s="109"/>
      <c r="R27" s="109"/>
      <c r="S27" s="109"/>
      <c r="T27" s="109"/>
      <c r="U27" s="77">
        <v>823104</v>
      </c>
      <c r="V27" s="109"/>
      <c r="W27" s="109"/>
      <c r="X27" s="109"/>
      <c r="Y27" s="109"/>
      <c r="Z27" s="109"/>
      <c r="AA27" s="109"/>
      <c r="AB27" s="77">
        <v>488382</v>
      </c>
      <c r="AC27" s="109"/>
      <c r="AD27" s="109"/>
      <c r="AE27" s="109"/>
      <c r="AF27" s="109"/>
      <c r="AG27" s="109"/>
      <c r="AH27" s="109"/>
      <c r="AI27" s="109"/>
      <c r="AJ27" s="77">
        <v>4893539</v>
      </c>
      <c r="AK27" s="109"/>
      <c r="AL27" s="109"/>
      <c r="AM27" s="109"/>
      <c r="AN27" s="109"/>
      <c r="AO27" s="109"/>
      <c r="AP27" s="109"/>
      <c r="AQ27" s="109"/>
      <c r="AR27" s="109"/>
      <c r="AS27" s="77">
        <v>2185517</v>
      </c>
      <c r="AT27" s="109"/>
      <c r="AU27" s="109"/>
      <c r="AV27" s="109"/>
      <c r="AW27" s="109"/>
      <c r="AX27" s="109"/>
      <c r="AY27" s="109"/>
      <c r="AZ27" s="109"/>
      <c r="BA27" s="109"/>
      <c r="BB27" s="77">
        <v>5505260</v>
      </c>
      <c r="BC27" s="109"/>
      <c r="BD27" s="109"/>
      <c r="BE27" s="109"/>
      <c r="BF27" s="109"/>
      <c r="BG27" s="109"/>
      <c r="BH27" s="109"/>
      <c r="BI27" s="109"/>
      <c r="BJ27" s="109"/>
    </row>
    <row r="28" spans="6:62" ht="12" customHeight="1">
      <c r="F28" s="76">
        <v>22</v>
      </c>
      <c r="G28" s="76"/>
      <c r="K28" s="58"/>
      <c r="L28" s="91">
        <v>1517920</v>
      </c>
      <c r="M28" s="109"/>
      <c r="N28" s="109"/>
      <c r="O28" s="109"/>
      <c r="P28" s="109"/>
      <c r="Q28" s="109"/>
      <c r="R28" s="109"/>
      <c r="S28" s="109"/>
      <c r="T28" s="109"/>
      <c r="U28" s="77">
        <v>830841</v>
      </c>
      <c r="V28" s="109"/>
      <c r="W28" s="109"/>
      <c r="X28" s="109"/>
      <c r="Y28" s="109"/>
      <c r="Z28" s="109"/>
      <c r="AA28" s="109"/>
      <c r="AB28" s="77">
        <v>486372</v>
      </c>
      <c r="AC28" s="109"/>
      <c r="AD28" s="109"/>
      <c r="AE28" s="109"/>
      <c r="AF28" s="109"/>
      <c r="AG28" s="109"/>
      <c r="AH28" s="109"/>
      <c r="AI28" s="109"/>
      <c r="AJ28" s="77">
        <v>4904387</v>
      </c>
      <c r="AK28" s="109"/>
      <c r="AL28" s="109"/>
      <c r="AM28" s="109"/>
      <c r="AN28" s="109"/>
      <c r="AO28" s="109"/>
      <c r="AP28" s="109"/>
      <c r="AQ28" s="109"/>
      <c r="AR28" s="109"/>
      <c r="AS28" s="77">
        <v>2179380</v>
      </c>
      <c r="AT28" s="109"/>
      <c r="AU28" s="109"/>
      <c r="AV28" s="109"/>
      <c r="AW28" s="109"/>
      <c r="AX28" s="109"/>
      <c r="AY28" s="109"/>
      <c r="AZ28" s="109"/>
      <c r="BA28" s="109"/>
      <c r="BB28" s="77">
        <v>5397175</v>
      </c>
      <c r="BC28" s="109"/>
      <c r="BD28" s="109"/>
      <c r="BE28" s="109"/>
      <c r="BF28" s="109"/>
      <c r="BG28" s="109"/>
      <c r="BH28" s="109"/>
      <c r="BI28" s="109"/>
      <c r="BJ28" s="109"/>
    </row>
    <row r="29" spans="6:62" ht="12" customHeight="1">
      <c r="F29" s="78">
        <v>23</v>
      </c>
      <c r="G29" s="78"/>
      <c r="K29" s="58"/>
      <c r="L29" s="106">
        <v>1489099</v>
      </c>
      <c r="M29" s="89"/>
      <c r="N29" s="89"/>
      <c r="O29" s="89"/>
      <c r="P29" s="89"/>
      <c r="Q29" s="89"/>
      <c r="R29" s="89"/>
      <c r="S29" s="89"/>
      <c r="T29" s="89"/>
      <c r="U29" s="89">
        <v>812577</v>
      </c>
      <c r="V29" s="89"/>
      <c r="W29" s="89"/>
      <c r="X29" s="89"/>
      <c r="Y29" s="89"/>
      <c r="Z29" s="89"/>
      <c r="AA29" s="89"/>
      <c r="AB29" s="89">
        <v>488588</v>
      </c>
      <c r="AC29" s="89"/>
      <c r="AD29" s="89"/>
      <c r="AE29" s="89"/>
      <c r="AF29" s="89"/>
      <c r="AG29" s="89"/>
      <c r="AH29" s="89"/>
      <c r="AI29" s="89"/>
      <c r="AJ29" s="89">
        <v>4937446</v>
      </c>
      <c r="AK29" s="89"/>
      <c r="AL29" s="89"/>
      <c r="AM29" s="89"/>
      <c r="AN29" s="89"/>
      <c r="AO29" s="89"/>
      <c r="AP29" s="89"/>
      <c r="AQ29" s="89"/>
      <c r="AR29" s="89"/>
      <c r="AS29" s="89">
        <v>2430350</v>
      </c>
      <c r="AT29" s="89"/>
      <c r="AU29" s="89"/>
      <c r="AV29" s="89"/>
      <c r="AW29" s="89"/>
      <c r="AX29" s="89"/>
      <c r="AY29" s="89"/>
      <c r="AZ29" s="89"/>
      <c r="BA29" s="89"/>
      <c r="BB29" s="89">
        <v>5423390</v>
      </c>
      <c r="BC29" s="89"/>
      <c r="BD29" s="89"/>
      <c r="BE29" s="89"/>
      <c r="BF29" s="89"/>
      <c r="BG29" s="89"/>
      <c r="BH29" s="89"/>
      <c r="BI29" s="89"/>
      <c r="BJ29" s="89"/>
    </row>
    <row r="30" ht="9.75" customHeight="1">
      <c r="K30" s="58"/>
    </row>
    <row r="31" spans="3:62" ht="12" customHeight="1">
      <c r="C31" s="75" t="s">
        <v>373</v>
      </c>
      <c r="D31" s="75"/>
      <c r="E31" s="75"/>
      <c r="F31" s="75"/>
      <c r="G31" s="75"/>
      <c r="H31" s="75"/>
      <c r="I31" s="75"/>
      <c r="J31" s="75"/>
      <c r="K31" s="58"/>
      <c r="L31" s="106">
        <v>34407</v>
      </c>
      <c r="M31" s="170"/>
      <c r="N31" s="170"/>
      <c r="O31" s="170"/>
      <c r="P31" s="170"/>
      <c r="Q31" s="170"/>
      <c r="R31" s="170"/>
      <c r="S31" s="170"/>
      <c r="T31" s="170"/>
      <c r="U31" s="89">
        <v>128407</v>
      </c>
      <c r="V31" s="89"/>
      <c r="W31" s="89"/>
      <c r="X31" s="89"/>
      <c r="Y31" s="89"/>
      <c r="Z31" s="89"/>
      <c r="AA31" s="89"/>
      <c r="AB31" s="89">
        <v>1778</v>
      </c>
      <c r="AC31" s="89"/>
      <c r="AD31" s="89"/>
      <c r="AE31" s="89"/>
      <c r="AF31" s="89"/>
      <c r="AG31" s="89"/>
      <c r="AH31" s="89"/>
      <c r="AI31" s="89"/>
      <c r="AJ31" s="89">
        <v>0</v>
      </c>
      <c r="AK31" s="89"/>
      <c r="AL31" s="89"/>
      <c r="AM31" s="89"/>
      <c r="AN31" s="89"/>
      <c r="AO31" s="89"/>
      <c r="AP31" s="89"/>
      <c r="AQ31" s="89"/>
      <c r="AR31" s="89"/>
      <c r="AS31" s="89">
        <v>0</v>
      </c>
      <c r="AT31" s="89"/>
      <c r="AU31" s="89"/>
      <c r="AV31" s="89"/>
      <c r="AW31" s="89"/>
      <c r="AX31" s="89"/>
      <c r="AY31" s="89"/>
      <c r="AZ31" s="89"/>
      <c r="BA31" s="89"/>
      <c r="BB31" s="89">
        <v>0</v>
      </c>
      <c r="BC31" s="89"/>
      <c r="BD31" s="89"/>
      <c r="BE31" s="89"/>
      <c r="BF31" s="89"/>
      <c r="BG31" s="89"/>
      <c r="BH31" s="89"/>
      <c r="BI31" s="89"/>
      <c r="BJ31" s="89"/>
    </row>
    <row r="32" ht="7.5" customHeight="1">
      <c r="K32" s="58"/>
    </row>
    <row r="33" spans="3:62" ht="12" customHeight="1">
      <c r="C33" s="75" t="s">
        <v>391</v>
      </c>
      <c r="D33" s="75"/>
      <c r="E33" s="75"/>
      <c r="F33" s="75"/>
      <c r="G33" s="75"/>
      <c r="H33" s="75"/>
      <c r="I33" s="75"/>
      <c r="J33" s="75"/>
      <c r="K33" s="58"/>
      <c r="L33" s="106">
        <v>1454692</v>
      </c>
      <c r="M33" s="170"/>
      <c r="N33" s="170"/>
      <c r="O33" s="170"/>
      <c r="P33" s="170"/>
      <c r="Q33" s="170"/>
      <c r="R33" s="170"/>
      <c r="S33" s="170"/>
      <c r="T33" s="170"/>
      <c r="U33" s="89">
        <v>684170</v>
      </c>
      <c r="V33" s="89"/>
      <c r="W33" s="89"/>
      <c r="X33" s="89"/>
      <c r="Y33" s="89"/>
      <c r="Z33" s="89"/>
      <c r="AA33" s="89"/>
      <c r="AB33" s="89">
        <v>486810</v>
      </c>
      <c r="AC33" s="89"/>
      <c r="AD33" s="89"/>
      <c r="AE33" s="89"/>
      <c r="AF33" s="89"/>
      <c r="AG33" s="89"/>
      <c r="AH33" s="89"/>
      <c r="AI33" s="89"/>
      <c r="AJ33" s="89">
        <v>4937446</v>
      </c>
      <c r="AK33" s="89"/>
      <c r="AL33" s="89"/>
      <c r="AM33" s="89"/>
      <c r="AN33" s="89"/>
      <c r="AO33" s="89"/>
      <c r="AP33" s="89"/>
      <c r="AQ33" s="89"/>
      <c r="AR33" s="89"/>
      <c r="AS33" s="89">
        <v>2051120</v>
      </c>
      <c r="AT33" s="89"/>
      <c r="AU33" s="89"/>
      <c r="AV33" s="89"/>
      <c r="AW33" s="89"/>
      <c r="AX33" s="89"/>
      <c r="AY33" s="89"/>
      <c r="AZ33" s="89"/>
      <c r="BA33" s="89"/>
      <c r="BB33" s="89">
        <v>0</v>
      </c>
      <c r="BC33" s="89"/>
      <c r="BD33" s="89"/>
      <c r="BE33" s="89"/>
      <c r="BF33" s="89"/>
      <c r="BG33" s="89"/>
      <c r="BH33" s="89"/>
      <c r="BI33" s="89"/>
      <c r="BJ33" s="89"/>
    </row>
    <row r="34" ht="7.5" customHeight="1">
      <c r="K34" s="58"/>
    </row>
    <row r="35" spans="3:62" ht="12" customHeight="1">
      <c r="C35" s="75" t="s">
        <v>392</v>
      </c>
      <c r="D35" s="75"/>
      <c r="E35" s="75"/>
      <c r="F35" s="75"/>
      <c r="G35" s="75"/>
      <c r="H35" s="75"/>
      <c r="I35" s="75"/>
      <c r="J35" s="75"/>
      <c r="K35" s="58"/>
      <c r="L35" s="106">
        <v>0</v>
      </c>
      <c r="M35" s="170"/>
      <c r="N35" s="170"/>
      <c r="O35" s="170"/>
      <c r="P35" s="170"/>
      <c r="Q35" s="170"/>
      <c r="R35" s="170"/>
      <c r="S35" s="170"/>
      <c r="T35" s="170"/>
      <c r="U35" s="89">
        <v>0</v>
      </c>
      <c r="V35" s="89"/>
      <c r="W35" s="89"/>
      <c r="X35" s="89"/>
      <c r="Y35" s="89"/>
      <c r="Z35" s="89"/>
      <c r="AA35" s="89"/>
      <c r="AB35" s="89">
        <v>0</v>
      </c>
      <c r="AC35" s="89"/>
      <c r="AD35" s="89"/>
      <c r="AE35" s="89"/>
      <c r="AF35" s="89"/>
      <c r="AG35" s="89"/>
      <c r="AH35" s="89"/>
      <c r="AI35" s="89"/>
      <c r="AJ35" s="89">
        <v>0</v>
      </c>
      <c r="AK35" s="89"/>
      <c r="AL35" s="89"/>
      <c r="AM35" s="89"/>
      <c r="AN35" s="89"/>
      <c r="AO35" s="89"/>
      <c r="AP35" s="89"/>
      <c r="AQ35" s="89"/>
      <c r="AR35" s="89"/>
      <c r="AS35" s="89">
        <v>0</v>
      </c>
      <c r="AT35" s="89"/>
      <c r="AU35" s="89"/>
      <c r="AV35" s="89"/>
      <c r="AW35" s="89"/>
      <c r="AX35" s="89"/>
      <c r="AY35" s="89"/>
      <c r="AZ35" s="89"/>
      <c r="BA35" s="89"/>
      <c r="BB35" s="89">
        <v>5423390</v>
      </c>
      <c r="BC35" s="89"/>
      <c r="BD35" s="89"/>
      <c r="BE35" s="89"/>
      <c r="BF35" s="89"/>
      <c r="BG35" s="89"/>
      <c r="BH35" s="89"/>
      <c r="BI35" s="89"/>
      <c r="BJ35" s="89"/>
    </row>
    <row r="36" ht="7.5" customHeight="1">
      <c r="K36" s="58"/>
    </row>
    <row r="37" spans="3:62" ht="12" customHeight="1">
      <c r="C37" s="75" t="s">
        <v>375</v>
      </c>
      <c r="D37" s="75"/>
      <c r="E37" s="75"/>
      <c r="F37" s="75"/>
      <c r="G37" s="75"/>
      <c r="H37" s="75"/>
      <c r="I37" s="75"/>
      <c r="J37" s="75"/>
      <c r="K37" s="58"/>
      <c r="L37" s="106">
        <v>0</v>
      </c>
      <c r="M37" s="170"/>
      <c r="N37" s="170"/>
      <c r="O37" s="170"/>
      <c r="P37" s="170"/>
      <c r="Q37" s="170"/>
      <c r="R37" s="170"/>
      <c r="S37" s="170"/>
      <c r="T37" s="170"/>
      <c r="U37" s="89">
        <v>0</v>
      </c>
      <c r="V37" s="89"/>
      <c r="W37" s="89"/>
      <c r="X37" s="89"/>
      <c r="Y37" s="89"/>
      <c r="Z37" s="89"/>
      <c r="AA37" s="89"/>
      <c r="AB37" s="89">
        <v>0</v>
      </c>
      <c r="AC37" s="89"/>
      <c r="AD37" s="89"/>
      <c r="AE37" s="89"/>
      <c r="AF37" s="89"/>
      <c r="AG37" s="89"/>
      <c r="AH37" s="89"/>
      <c r="AI37" s="89"/>
      <c r="AJ37" s="89">
        <v>0</v>
      </c>
      <c r="AK37" s="89"/>
      <c r="AL37" s="89"/>
      <c r="AM37" s="89"/>
      <c r="AN37" s="89"/>
      <c r="AO37" s="89"/>
      <c r="AP37" s="89"/>
      <c r="AQ37" s="89"/>
      <c r="AR37" s="89"/>
      <c r="AS37" s="89">
        <v>379230</v>
      </c>
      <c r="AT37" s="89"/>
      <c r="AU37" s="89"/>
      <c r="AV37" s="89"/>
      <c r="AW37" s="89"/>
      <c r="AX37" s="89"/>
      <c r="AY37" s="89"/>
      <c r="AZ37" s="89"/>
      <c r="BA37" s="89"/>
      <c r="BB37" s="89">
        <v>0</v>
      </c>
      <c r="BC37" s="89"/>
      <c r="BD37" s="89"/>
      <c r="BE37" s="89"/>
      <c r="BF37" s="89"/>
      <c r="BG37" s="89"/>
      <c r="BH37" s="89"/>
      <c r="BI37" s="89"/>
      <c r="BJ37" s="89"/>
    </row>
    <row r="38" spans="2:62" ht="7.5" customHeight="1">
      <c r="B38" s="2"/>
      <c r="C38" s="2"/>
      <c r="D38" s="2"/>
      <c r="E38" s="2"/>
      <c r="F38" s="2"/>
      <c r="G38" s="2"/>
      <c r="H38" s="2"/>
      <c r="I38" s="2"/>
      <c r="J38" s="2"/>
      <c r="K38" s="5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2:62" ht="13.5" customHeight="1">
      <c r="B39" s="175" t="s">
        <v>507</v>
      </c>
      <c r="C39" s="96"/>
      <c r="D39" s="96"/>
      <c r="E39" s="96"/>
      <c r="F39" s="96"/>
      <c r="G39" s="96"/>
      <c r="H39" s="96"/>
      <c r="I39" s="96"/>
      <c r="J39" s="96"/>
      <c r="K39" s="96"/>
      <c r="L39" s="96" t="s">
        <v>509</v>
      </c>
      <c r="M39" s="122"/>
      <c r="N39" s="122"/>
      <c r="O39" s="122"/>
      <c r="P39" s="122"/>
      <c r="Q39" s="122"/>
      <c r="R39" s="122"/>
      <c r="S39" s="96" t="s">
        <v>510</v>
      </c>
      <c r="T39" s="122"/>
      <c r="U39" s="122"/>
      <c r="V39" s="122"/>
      <c r="W39" s="122"/>
      <c r="X39" s="122"/>
      <c r="Y39" s="122"/>
      <c r="Z39" s="96" t="s">
        <v>511</v>
      </c>
      <c r="AA39" s="122"/>
      <c r="AB39" s="122"/>
      <c r="AC39" s="122"/>
      <c r="AD39" s="122"/>
      <c r="AE39" s="122"/>
      <c r="AF39" s="129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</row>
    <row r="40" spans="2:62" ht="13.5" customHeight="1">
      <c r="B40" s="165"/>
      <c r="C40" s="97"/>
      <c r="D40" s="97"/>
      <c r="E40" s="97"/>
      <c r="F40" s="97"/>
      <c r="G40" s="97"/>
      <c r="H40" s="97"/>
      <c r="I40" s="97"/>
      <c r="J40" s="97"/>
      <c r="K40" s="97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31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</row>
    <row r="41" spans="2:62" ht="7.5" customHeight="1">
      <c r="B41" s="43"/>
      <c r="C41" s="43"/>
      <c r="D41" s="43"/>
      <c r="E41" s="43"/>
      <c r="F41" s="43"/>
      <c r="G41" s="43"/>
      <c r="H41" s="43"/>
      <c r="I41" s="43"/>
      <c r="J41" s="43"/>
      <c r="K41" s="6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</row>
    <row r="42" spans="2:62" ht="12" customHeight="1">
      <c r="B42" s="43"/>
      <c r="C42" s="75" t="s">
        <v>370</v>
      </c>
      <c r="D42" s="75"/>
      <c r="E42" s="75"/>
      <c r="F42" s="76">
        <v>19</v>
      </c>
      <c r="G42" s="76"/>
      <c r="H42" s="75" t="s">
        <v>371</v>
      </c>
      <c r="I42" s="75"/>
      <c r="J42" s="75"/>
      <c r="K42" s="63"/>
      <c r="L42" s="91">
        <v>0</v>
      </c>
      <c r="M42" s="176"/>
      <c r="N42" s="176"/>
      <c r="O42" s="176"/>
      <c r="P42" s="176"/>
      <c r="Q42" s="176"/>
      <c r="R42" s="176"/>
      <c r="S42" s="91">
        <v>0</v>
      </c>
      <c r="T42" s="176"/>
      <c r="U42" s="176"/>
      <c r="V42" s="176"/>
      <c r="W42" s="176"/>
      <c r="X42" s="176"/>
      <c r="Y42" s="176"/>
      <c r="Z42" s="91">
        <v>0</v>
      </c>
      <c r="AA42" s="176"/>
      <c r="AB42" s="176"/>
      <c r="AC42" s="176"/>
      <c r="AD42" s="176"/>
      <c r="AE42" s="176"/>
      <c r="AF42" s="176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</row>
    <row r="43" spans="2:62" ht="12" customHeight="1">
      <c r="B43" s="43"/>
      <c r="F43" s="76">
        <v>20</v>
      </c>
      <c r="G43" s="76"/>
      <c r="K43" s="63"/>
      <c r="L43" s="91">
        <v>0</v>
      </c>
      <c r="M43" s="176"/>
      <c r="N43" s="176"/>
      <c r="O43" s="176"/>
      <c r="P43" s="176"/>
      <c r="Q43" s="176"/>
      <c r="R43" s="176"/>
      <c r="S43" s="91">
        <v>0</v>
      </c>
      <c r="T43" s="176"/>
      <c r="U43" s="176"/>
      <c r="V43" s="176"/>
      <c r="W43" s="176"/>
      <c r="X43" s="176"/>
      <c r="Y43" s="176"/>
      <c r="Z43" s="91">
        <v>0</v>
      </c>
      <c r="AA43" s="176"/>
      <c r="AB43" s="176"/>
      <c r="AC43" s="176"/>
      <c r="AD43" s="176"/>
      <c r="AE43" s="176"/>
      <c r="AF43" s="176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</row>
    <row r="44" spans="2:62" ht="12" customHeight="1">
      <c r="B44" s="43"/>
      <c r="F44" s="76">
        <v>21</v>
      </c>
      <c r="G44" s="76"/>
      <c r="K44" s="63"/>
      <c r="L44" s="91">
        <v>0</v>
      </c>
      <c r="M44" s="176"/>
      <c r="N44" s="176"/>
      <c r="O44" s="176"/>
      <c r="P44" s="176"/>
      <c r="Q44" s="176"/>
      <c r="R44" s="176"/>
      <c r="S44" s="91">
        <v>0</v>
      </c>
      <c r="T44" s="176"/>
      <c r="U44" s="176"/>
      <c r="V44" s="176"/>
      <c r="W44" s="176"/>
      <c r="X44" s="176"/>
      <c r="Y44" s="176"/>
      <c r="Z44" s="91">
        <v>0</v>
      </c>
      <c r="AA44" s="176"/>
      <c r="AB44" s="176"/>
      <c r="AC44" s="176"/>
      <c r="AD44" s="176"/>
      <c r="AE44" s="176"/>
      <c r="AF44" s="176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</row>
    <row r="45" spans="2:62" ht="12" customHeight="1">
      <c r="B45" s="43"/>
      <c r="F45" s="76">
        <v>22</v>
      </c>
      <c r="G45" s="76"/>
      <c r="K45" s="63"/>
      <c r="L45" s="91">
        <v>0</v>
      </c>
      <c r="M45" s="176"/>
      <c r="N45" s="176"/>
      <c r="O45" s="176"/>
      <c r="P45" s="176"/>
      <c r="Q45" s="176"/>
      <c r="R45" s="176"/>
      <c r="S45" s="91">
        <v>0</v>
      </c>
      <c r="T45" s="176"/>
      <c r="U45" s="176"/>
      <c r="V45" s="176"/>
      <c r="W45" s="176"/>
      <c r="X45" s="176"/>
      <c r="Y45" s="176"/>
      <c r="Z45" s="91">
        <v>0</v>
      </c>
      <c r="AA45" s="176"/>
      <c r="AB45" s="176"/>
      <c r="AC45" s="176"/>
      <c r="AD45" s="176"/>
      <c r="AE45" s="176"/>
      <c r="AF45" s="176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</row>
    <row r="46" spans="2:62" ht="12" customHeight="1">
      <c r="B46" s="43"/>
      <c r="F46" s="78">
        <v>23</v>
      </c>
      <c r="G46" s="78"/>
      <c r="K46" s="63"/>
      <c r="L46" s="106">
        <v>270796</v>
      </c>
      <c r="M46" s="89"/>
      <c r="N46" s="89"/>
      <c r="O46" s="89"/>
      <c r="P46" s="89"/>
      <c r="Q46" s="89"/>
      <c r="R46" s="89"/>
      <c r="S46" s="106">
        <v>699</v>
      </c>
      <c r="T46" s="89"/>
      <c r="U46" s="89"/>
      <c r="V46" s="89"/>
      <c r="W46" s="89"/>
      <c r="X46" s="89"/>
      <c r="Y46" s="89"/>
      <c r="Z46" s="106">
        <v>9905</v>
      </c>
      <c r="AA46" s="89"/>
      <c r="AB46" s="89"/>
      <c r="AC46" s="89"/>
      <c r="AD46" s="89"/>
      <c r="AE46" s="89"/>
      <c r="AF46" s="89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</row>
    <row r="47" spans="2:62" ht="9.75" customHeight="1">
      <c r="B47" s="43"/>
      <c r="K47" s="63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1"/>
      <c r="AE47" s="51"/>
      <c r="AF47" s="51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</row>
    <row r="48" spans="2:62" ht="12" customHeight="1">
      <c r="B48" s="43"/>
      <c r="C48" s="75" t="s">
        <v>373</v>
      </c>
      <c r="D48" s="75"/>
      <c r="E48" s="75"/>
      <c r="F48" s="75"/>
      <c r="G48" s="75"/>
      <c r="H48" s="75"/>
      <c r="I48" s="75"/>
      <c r="J48" s="75"/>
      <c r="K48" s="63"/>
      <c r="L48" s="106">
        <v>6167</v>
      </c>
      <c r="M48" s="89"/>
      <c r="N48" s="89"/>
      <c r="O48" s="89"/>
      <c r="P48" s="89"/>
      <c r="Q48" s="89"/>
      <c r="R48" s="89"/>
      <c r="S48" s="106">
        <v>0</v>
      </c>
      <c r="T48" s="89"/>
      <c r="U48" s="89"/>
      <c r="V48" s="89"/>
      <c r="W48" s="89"/>
      <c r="X48" s="89"/>
      <c r="Y48" s="89"/>
      <c r="Z48" s="106">
        <v>0</v>
      </c>
      <c r="AA48" s="89"/>
      <c r="AB48" s="89"/>
      <c r="AC48" s="89"/>
      <c r="AD48" s="89"/>
      <c r="AE48" s="89"/>
      <c r="AF48" s="89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</row>
    <row r="49" spans="2:62" ht="7.5" customHeight="1">
      <c r="B49" s="43"/>
      <c r="K49" s="63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1"/>
      <c r="AE49" s="51"/>
      <c r="AF49" s="51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2:62" ht="12" customHeight="1">
      <c r="B50" s="43"/>
      <c r="C50" s="75" t="s">
        <v>392</v>
      </c>
      <c r="D50" s="75"/>
      <c r="E50" s="75"/>
      <c r="F50" s="75"/>
      <c r="G50" s="75"/>
      <c r="H50" s="75"/>
      <c r="I50" s="75"/>
      <c r="J50" s="75"/>
      <c r="K50" s="63"/>
      <c r="L50" s="106">
        <v>0</v>
      </c>
      <c r="M50" s="89"/>
      <c r="N50" s="89"/>
      <c r="O50" s="89"/>
      <c r="P50" s="89"/>
      <c r="Q50" s="89"/>
      <c r="R50" s="89"/>
      <c r="S50" s="106">
        <v>0</v>
      </c>
      <c r="T50" s="89"/>
      <c r="U50" s="89"/>
      <c r="V50" s="89"/>
      <c r="W50" s="89"/>
      <c r="X50" s="89"/>
      <c r="Y50" s="89"/>
      <c r="Z50" s="106">
        <v>0</v>
      </c>
      <c r="AA50" s="89"/>
      <c r="AB50" s="89"/>
      <c r="AC50" s="89"/>
      <c r="AD50" s="89"/>
      <c r="AE50" s="89"/>
      <c r="AF50" s="89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2:62" ht="7.5" customHeight="1">
      <c r="B51" s="43"/>
      <c r="K51" s="63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1"/>
      <c r="AE51" s="51"/>
      <c r="AF51" s="51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2:62" ht="12" customHeight="1">
      <c r="B52" s="43"/>
      <c r="C52" s="75" t="s">
        <v>374</v>
      </c>
      <c r="D52" s="75"/>
      <c r="E52" s="75"/>
      <c r="F52" s="75"/>
      <c r="G52" s="75"/>
      <c r="H52" s="75"/>
      <c r="I52" s="75"/>
      <c r="J52" s="75"/>
      <c r="K52" s="63"/>
      <c r="L52" s="106">
        <v>0</v>
      </c>
      <c r="M52" s="89"/>
      <c r="N52" s="89"/>
      <c r="O52" s="89"/>
      <c r="P52" s="89"/>
      <c r="Q52" s="89"/>
      <c r="R52" s="89"/>
      <c r="S52" s="106">
        <v>699</v>
      </c>
      <c r="T52" s="89"/>
      <c r="U52" s="89"/>
      <c r="V52" s="89"/>
      <c r="W52" s="89"/>
      <c r="X52" s="89"/>
      <c r="Y52" s="89"/>
      <c r="Z52" s="106">
        <v>0</v>
      </c>
      <c r="AA52" s="89"/>
      <c r="AB52" s="89"/>
      <c r="AC52" s="89"/>
      <c r="AD52" s="89"/>
      <c r="AE52" s="89"/>
      <c r="AF52" s="89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2:62" ht="7.5" customHeight="1">
      <c r="B53" s="43"/>
      <c r="K53" s="6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51"/>
      <c r="AF53" s="51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</row>
    <row r="54" spans="2:62" ht="12" customHeight="1">
      <c r="B54" s="43"/>
      <c r="C54" s="75" t="s">
        <v>375</v>
      </c>
      <c r="D54" s="75"/>
      <c r="E54" s="75"/>
      <c r="F54" s="75"/>
      <c r="G54" s="75"/>
      <c r="H54" s="75"/>
      <c r="I54" s="75"/>
      <c r="J54" s="75"/>
      <c r="K54" s="63"/>
      <c r="L54" s="106">
        <v>0</v>
      </c>
      <c r="M54" s="89"/>
      <c r="N54" s="89"/>
      <c r="O54" s="89"/>
      <c r="P54" s="89"/>
      <c r="Q54" s="89"/>
      <c r="R54" s="89"/>
      <c r="S54" s="106">
        <v>0</v>
      </c>
      <c r="T54" s="89"/>
      <c r="U54" s="89"/>
      <c r="V54" s="89"/>
      <c r="W54" s="89"/>
      <c r="X54" s="89"/>
      <c r="Y54" s="89"/>
      <c r="Z54" s="106">
        <v>0</v>
      </c>
      <c r="AA54" s="89"/>
      <c r="AB54" s="89"/>
      <c r="AC54" s="89"/>
      <c r="AD54" s="89"/>
      <c r="AE54" s="89"/>
      <c r="AF54" s="89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</row>
    <row r="55" spans="2:62" ht="7.5" customHeight="1">
      <c r="B55" s="43"/>
      <c r="C55" s="43"/>
      <c r="D55" s="43"/>
      <c r="E55" s="43"/>
      <c r="F55" s="43"/>
      <c r="G55" s="43"/>
      <c r="H55" s="43"/>
      <c r="I55" s="43"/>
      <c r="J55" s="43"/>
      <c r="K55" s="63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1"/>
      <c r="AE55" s="51"/>
      <c r="AF55" s="51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</row>
    <row r="56" spans="2:62" ht="12" customHeight="1">
      <c r="B56" s="43"/>
      <c r="C56" s="75" t="s">
        <v>508</v>
      </c>
      <c r="D56" s="75"/>
      <c r="E56" s="75"/>
      <c r="F56" s="75"/>
      <c r="G56" s="75"/>
      <c r="H56" s="75"/>
      <c r="I56" s="75"/>
      <c r="J56" s="75"/>
      <c r="K56" s="63"/>
      <c r="L56" s="106">
        <v>264629</v>
      </c>
      <c r="M56" s="89"/>
      <c r="N56" s="89"/>
      <c r="O56" s="89"/>
      <c r="P56" s="89"/>
      <c r="Q56" s="89"/>
      <c r="R56" s="89"/>
      <c r="S56" s="106">
        <v>0</v>
      </c>
      <c r="T56" s="89"/>
      <c r="U56" s="89"/>
      <c r="V56" s="89"/>
      <c r="W56" s="89"/>
      <c r="X56" s="89"/>
      <c r="Y56" s="89"/>
      <c r="Z56" s="106">
        <v>9905</v>
      </c>
      <c r="AA56" s="89"/>
      <c r="AB56" s="89"/>
      <c r="AC56" s="89"/>
      <c r="AD56" s="89"/>
      <c r="AE56" s="89"/>
      <c r="AF56" s="89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</row>
    <row r="57" spans="2:62" ht="7.5" customHeight="1">
      <c r="B57" s="47"/>
      <c r="C57" s="48"/>
      <c r="D57" s="48"/>
      <c r="E57" s="48"/>
      <c r="F57" s="48"/>
      <c r="G57" s="48"/>
      <c r="H57" s="48"/>
      <c r="I57" s="48"/>
      <c r="J57" s="48"/>
      <c r="K57" s="64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2"/>
      <c r="AH57" s="2"/>
      <c r="AI57" s="2"/>
      <c r="AJ57" s="2"/>
      <c r="AK57" s="2"/>
      <c r="AL57" s="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</row>
    <row r="58" spans="3:8" ht="12" customHeight="1">
      <c r="C58" s="172" t="s">
        <v>381</v>
      </c>
      <c r="D58" s="172"/>
      <c r="E58" s="27" t="s">
        <v>383</v>
      </c>
      <c r="F58" s="93">
        <v>-1</v>
      </c>
      <c r="G58" s="93"/>
      <c r="H58" s="4" t="s">
        <v>385</v>
      </c>
    </row>
    <row r="59" spans="6:8" ht="12" customHeight="1">
      <c r="F59" s="163">
        <v>-2</v>
      </c>
      <c r="G59" s="163"/>
      <c r="H59" s="4" t="s">
        <v>386</v>
      </c>
    </row>
    <row r="60" spans="6:8" ht="12" customHeight="1">
      <c r="F60" s="163">
        <v>-3</v>
      </c>
      <c r="G60" s="163"/>
      <c r="H60" s="4" t="s">
        <v>512</v>
      </c>
    </row>
    <row r="61" spans="6:8" ht="12" customHeight="1">
      <c r="F61" s="163">
        <v>-4</v>
      </c>
      <c r="G61" s="163"/>
      <c r="H61" s="4" t="s">
        <v>513</v>
      </c>
    </row>
    <row r="62" spans="6:8" ht="12" customHeight="1">
      <c r="F62" s="163">
        <v>-5</v>
      </c>
      <c r="G62" s="163"/>
      <c r="H62" s="4" t="s">
        <v>514</v>
      </c>
    </row>
    <row r="63" spans="6:8" ht="12" customHeight="1">
      <c r="F63" s="163">
        <v>-6</v>
      </c>
      <c r="G63" s="163"/>
      <c r="H63" s="4" t="s">
        <v>515</v>
      </c>
    </row>
    <row r="64" spans="2:6" ht="12" customHeight="1">
      <c r="B64" s="80" t="s">
        <v>382</v>
      </c>
      <c r="C64" s="80"/>
      <c r="D64" s="80"/>
      <c r="E64" s="27" t="s">
        <v>383</v>
      </c>
      <c r="F64" s="4" t="s">
        <v>384</v>
      </c>
    </row>
    <row r="65" spans="2:6" ht="13.5">
      <c r="B65" s="29"/>
      <c r="C65" s="29"/>
      <c r="D65" s="29"/>
      <c r="E65" s="27"/>
      <c r="F65" s="4"/>
    </row>
    <row r="67" spans="2:62" ht="18" customHeight="1">
      <c r="B67" s="70" t="s">
        <v>537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</row>
    <row r="68" ht="10.5" customHeight="1">
      <c r="BJ68" s="9" t="s">
        <v>393</v>
      </c>
    </row>
    <row r="69" spans="2:62" ht="13.5" customHeight="1">
      <c r="B69" s="154" t="s">
        <v>371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 t="s">
        <v>394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 t="s">
        <v>395</v>
      </c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 t="s">
        <v>396</v>
      </c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 t="s">
        <v>397</v>
      </c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4"/>
    </row>
    <row r="70" ht="7.5" customHeight="1">
      <c r="L70" s="57"/>
    </row>
    <row r="71" spans="3:62" ht="12" customHeight="1">
      <c r="C71" s="75" t="s">
        <v>370</v>
      </c>
      <c r="D71" s="75"/>
      <c r="E71" s="75"/>
      <c r="F71" s="76">
        <v>19</v>
      </c>
      <c r="G71" s="76"/>
      <c r="H71" s="76"/>
      <c r="I71" s="75" t="s">
        <v>371</v>
      </c>
      <c r="J71" s="75"/>
      <c r="K71" s="75"/>
      <c r="L71" s="58"/>
      <c r="M71" s="91">
        <v>158981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91">
        <v>119473</v>
      </c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77">
        <v>34194</v>
      </c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>
        <v>5314</v>
      </c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</row>
    <row r="72" spans="6:62" ht="12" customHeight="1">
      <c r="F72" s="76">
        <v>20</v>
      </c>
      <c r="G72" s="76"/>
      <c r="H72" s="76"/>
      <c r="L72" s="58"/>
      <c r="M72" s="91">
        <v>149200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91">
        <v>125570</v>
      </c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77">
        <v>19261</v>
      </c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>
        <v>4369</v>
      </c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</row>
    <row r="73" spans="6:62" ht="12" customHeight="1">
      <c r="F73" s="76">
        <v>21</v>
      </c>
      <c r="G73" s="76"/>
      <c r="H73" s="76"/>
      <c r="L73" s="58"/>
      <c r="M73" s="91">
        <v>142182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91">
        <v>131196</v>
      </c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77">
        <v>6817</v>
      </c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>
        <v>4169</v>
      </c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</row>
    <row r="74" spans="6:62" ht="12" customHeight="1">
      <c r="F74" s="76">
        <v>22</v>
      </c>
      <c r="G74" s="76"/>
      <c r="H74" s="76"/>
      <c r="L74" s="58"/>
      <c r="M74" s="91">
        <v>140992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91">
        <v>129628</v>
      </c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77">
        <v>6762</v>
      </c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>
        <v>4602</v>
      </c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</row>
    <row r="75" spans="6:62" ht="12" customHeight="1">
      <c r="F75" s="78">
        <v>23</v>
      </c>
      <c r="G75" s="78"/>
      <c r="H75" s="78"/>
      <c r="L75" s="58"/>
      <c r="M75" s="169">
        <f>Z75+AM75+AY75</f>
        <v>140968</v>
      </c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>
        <v>129580</v>
      </c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>
        <v>6393</v>
      </c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89">
        <v>4995</v>
      </c>
      <c r="AZ75" s="109"/>
      <c r="BA75" s="109"/>
      <c r="BB75" s="109"/>
      <c r="BC75" s="109"/>
      <c r="BD75" s="109"/>
      <c r="BE75" s="109"/>
      <c r="BF75" s="109"/>
      <c r="BG75" s="177">
        <v>-4632</v>
      </c>
      <c r="BH75" s="109"/>
      <c r="BI75" s="109"/>
      <c r="BJ75" s="109"/>
    </row>
    <row r="76" spans="2:62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5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2:62" ht="12" customHeight="1">
      <c r="B77" s="23"/>
      <c r="C77" s="82" t="s">
        <v>381</v>
      </c>
      <c r="D77" s="82"/>
      <c r="E77" s="44" t="s">
        <v>383</v>
      </c>
      <c r="F77" s="95">
        <v>-1</v>
      </c>
      <c r="G77" s="95"/>
      <c r="H77" s="16" t="s">
        <v>516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</row>
    <row r="78" spans="2:62" ht="12" customHeight="1">
      <c r="B78" s="23"/>
      <c r="C78" s="23"/>
      <c r="D78" s="23"/>
      <c r="E78" s="23"/>
      <c r="F78" s="93">
        <v>-2</v>
      </c>
      <c r="G78" s="163"/>
      <c r="H78" s="16" t="s">
        <v>517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</row>
    <row r="79" spans="2:6" ht="12" customHeight="1">
      <c r="B79" s="144" t="s">
        <v>382</v>
      </c>
      <c r="C79" s="144"/>
      <c r="D79" s="144"/>
      <c r="E79" s="27" t="s">
        <v>383</v>
      </c>
      <c r="F79" s="4" t="s">
        <v>384</v>
      </c>
    </row>
  </sheetData>
  <sheetProtection/>
  <mergeCells count="260">
    <mergeCell ref="F61:G61"/>
    <mergeCell ref="F62:G62"/>
    <mergeCell ref="F63:G63"/>
    <mergeCell ref="BG75:BJ75"/>
    <mergeCell ref="AY75:BF75"/>
    <mergeCell ref="Z73:AL73"/>
    <mergeCell ref="Z74:AL74"/>
    <mergeCell ref="Z75:AL75"/>
    <mergeCell ref="AM73:AX73"/>
    <mergeCell ref="AM69:AX69"/>
    <mergeCell ref="S54:Y54"/>
    <mergeCell ref="Z54:AF54"/>
    <mergeCell ref="L56:R56"/>
    <mergeCell ref="S56:Y56"/>
    <mergeCell ref="Z56:AF56"/>
    <mergeCell ref="F60:G60"/>
    <mergeCell ref="C54:J54"/>
    <mergeCell ref="C56:J56"/>
    <mergeCell ref="L54:R54"/>
    <mergeCell ref="S48:Y48"/>
    <mergeCell ref="Z48:AF48"/>
    <mergeCell ref="L50:R50"/>
    <mergeCell ref="S50:Y50"/>
    <mergeCell ref="Z50:AF50"/>
    <mergeCell ref="L52:R52"/>
    <mergeCell ref="S52:Y52"/>
    <mergeCell ref="Z52:AF52"/>
    <mergeCell ref="L48:R48"/>
    <mergeCell ref="S44:Y44"/>
    <mergeCell ref="Z44:AF44"/>
    <mergeCell ref="L45:R45"/>
    <mergeCell ref="S45:Y45"/>
    <mergeCell ref="Z45:AF45"/>
    <mergeCell ref="L46:R46"/>
    <mergeCell ref="S46:Y46"/>
    <mergeCell ref="Z46:AF46"/>
    <mergeCell ref="L44:R44"/>
    <mergeCell ref="S39:Y40"/>
    <mergeCell ref="Z39:AF40"/>
    <mergeCell ref="L42:R42"/>
    <mergeCell ref="S42:Y42"/>
    <mergeCell ref="Z42:AF42"/>
    <mergeCell ref="L43:R43"/>
    <mergeCell ref="S43:Y43"/>
    <mergeCell ref="Z43:AF43"/>
    <mergeCell ref="L39:R40"/>
    <mergeCell ref="B39:K40"/>
    <mergeCell ref="C42:E42"/>
    <mergeCell ref="F42:G42"/>
    <mergeCell ref="H42:J42"/>
    <mergeCell ref="C77:D77"/>
    <mergeCell ref="F77:G77"/>
    <mergeCell ref="F43:G43"/>
    <mergeCell ref="F44:G44"/>
    <mergeCell ref="F45:G45"/>
    <mergeCell ref="F46:G46"/>
    <mergeCell ref="C48:J48"/>
    <mergeCell ref="C50:J50"/>
    <mergeCell ref="C52:J52"/>
    <mergeCell ref="AY18:BD18"/>
    <mergeCell ref="BE18:BJ18"/>
    <mergeCell ref="AY20:BD20"/>
    <mergeCell ref="BE20:BJ20"/>
    <mergeCell ref="L20:R20"/>
    <mergeCell ref="S20:Y20"/>
    <mergeCell ref="Z20:AF20"/>
    <mergeCell ref="AG20:AL20"/>
    <mergeCell ref="AM20:AR20"/>
    <mergeCell ref="AS20:AX20"/>
    <mergeCell ref="L18:R18"/>
    <mergeCell ref="S18:Y18"/>
    <mergeCell ref="Z18:AF18"/>
    <mergeCell ref="AG18:AL18"/>
    <mergeCell ref="AM18:AR18"/>
    <mergeCell ref="AS18:AX18"/>
    <mergeCell ref="AY14:BD14"/>
    <mergeCell ref="BE14:BJ14"/>
    <mergeCell ref="L16:R16"/>
    <mergeCell ref="S16:Y16"/>
    <mergeCell ref="Z16:AF16"/>
    <mergeCell ref="AG16:AL16"/>
    <mergeCell ref="AM16:AR16"/>
    <mergeCell ref="AS16:AX16"/>
    <mergeCell ref="AY16:BD16"/>
    <mergeCell ref="BE16:BJ16"/>
    <mergeCell ref="L14:R14"/>
    <mergeCell ref="S14:Y14"/>
    <mergeCell ref="Z14:AF14"/>
    <mergeCell ref="AG14:AL14"/>
    <mergeCell ref="AM14:AR14"/>
    <mergeCell ref="AS14:AX14"/>
    <mergeCell ref="BE10:BJ10"/>
    <mergeCell ref="AM11:AR11"/>
    <mergeCell ref="AS11:AX11"/>
    <mergeCell ref="AY11:BD11"/>
    <mergeCell ref="BE11:BJ11"/>
    <mergeCell ref="AS12:AX12"/>
    <mergeCell ref="AY12:BD12"/>
    <mergeCell ref="BE12:BJ12"/>
    <mergeCell ref="AS8:AX8"/>
    <mergeCell ref="AY8:BD8"/>
    <mergeCell ref="AM9:AR9"/>
    <mergeCell ref="AS9:AX9"/>
    <mergeCell ref="AY9:BD9"/>
    <mergeCell ref="AM12:AR12"/>
    <mergeCell ref="AM10:AR10"/>
    <mergeCell ref="AS10:AX10"/>
    <mergeCell ref="AY10:BD10"/>
    <mergeCell ref="Z12:AF12"/>
    <mergeCell ref="L11:R11"/>
    <mergeCell ref="L12:R12"/>
    <mergeCell ref="AG11:AL11"/>
    <mergeCell ref="AG12:AL12"/>
    <mergeCell ref="S8:Y8"/>
    <mergeCell ref="B3:BJ3"/>
    <mergeCell ref="C8:E8"/>
    <mergeCell ref="F8:G8"/>
    <mergeCell ref="H8:J8"/>
    <mergeCell ref="B5:K6"/>
    <mergeCell ref="F9:G9"/>
    <mergeCell ref="BE9:BJ9"/>
    <mergeCell ref="AG8:AL8"/>
    <mergeCell ref="BE8:BJ8"/>
    <mergeCell ref="L5:AR5"/>
    <mergeCell ref="C14:J14"/>
    <mergeCell ref="C16:J16"/>
    <mergeCell ref="Z8:AF8"/>
    <mergeCell ref="S9:Y9"/>
    <mergeCell ref="Z9:AF9"/>
    <mergeCell ref="S10:Y10"/>
    <mergeCell ref="Z10:AF10"/>
    <mergeCell ref="F10:G10"/>
    <mergeCell ref="S11:Y11"/>
    <mergeCell ref="Z11:AF11"/>
    <mergeCell ref="AS5:AX6"/>
    <mergeCell ref="AY5:BD6"/>
    <mergeCell ref="BE5:BJ6"/>
    <mergeCell ref="F11:G11"/>
    <mergeCell ref="F12:G12"/>
    <mergeCell ref="L9:R9"/>
    <mergeCell ref="L10:R10"/>
    <mergeCell ref="L6:R6"/>
    <mergeCell ref="L8:R8"/>
    <mergeCell ref="S12:Y12"/>
    <mergeCell ref="S6:Y6"/>
    <mergeCell ref="Z6:AF6"/>
    <mergeCell ref="AG6:AL6"/>
    <mergeCell ref="AM6:AR6"/>
    <mergeCell ref="AG9:AL9"/>
    <mergeCell ref="AG10:AL10"/>
    <mergeCell ref="AM8:AR8"/>
    <mergeCell ref="C18:J18"/>
    <mergeCell ref="C20:J20"/>
    <mergeCell ref="B22:K23"/>
    <mergeCell ref="F73:H73"/>
    <mergeCell ref="F74:H74"/>
    <mergeCell ref="F75:H75"/>
    <mergeCell ref="C25:E25"/>
    <mergeCell ref="F25:G25"/>
    <mergeCell ref="H25:J25"/>
    <mergeCell ref="B69:L69"/>
    <mergeCell ref="AY69:BJ69"/>
    <mergeCell ref="C71:E71"/>
    <mergeCell ref="I71:K71"/>
    <mergeCell ref="F71:H71"/>
    <mergeCell ref="F72:H72"/>
    <mergeCell ref="Z71:AL71"/>
    <mergeCell ref="Z72:AL72"/>
    <mergeCell ref="AM71:AX71"/>
    <mergeCell ref="AM72:AX72"/>
    <mergeCell ref="M69:Y69"/>
    <mergeCell ref="Z69:AL69"/>
    <mergeCell ref="F26:G26"/>
    <mergeCell ref="C58:D58"/>
    <mergeCell ref="B64:D64"/>
    <mergeCell ref="F58:G58"/>
    <mergeCell ref="F59:G59"/>
    <mergeCell ref="B67:BJ67"/>
    <mergeCell ref="F27:G27"/>
    <mergeCell ref="AJ35:AR35"/>
    <mergeCell ref="BB35:BJ35"/>
    <mergeCell ref="AJ37:AR37"/>
    <mergeCell ref="AS37:BA37"/>
    <mergeCell ref="BB37:BJ37"/>
    <mergeCell ref="AJ31:AR31"/>
    <mergeCell ref="AS31:BA31"/>
    <mergeCell ref="BB31:BJ31"/>
    <mergeCell ref="AJ33:AR33"/>
    <mergeCell ref="AS33:BA33"/>
    <mergeCell ref="BB33:BJ33"/>
    <mergeCell ref="F29:G29"/>
    <mergeCell ref="AS27:BA27"/>
    <mergeCell ref="BB27:BJ27"/>
    <mergeCell ref="AJ28:AR28"/>
    <mergeCell ref="AS28:BA28"/>
    <mergeCell ref="BB28:BJ28"/>
    <mergeCell ref="AJ29:AR29"/>
    <mergeCell ref="AS29:BA29"/>
    <mergeCell ref="BB29:BJ29"/>
    <mergeCell ref="C31:J31"/>
    <mergeCell ref="AB35:AI35"/>
    <mergeCell ref="AB37:AI37"/>
    <mergeCell ref="AJ25:AR25"/>
    <mergeCell ref="AS25:BA25"/>
    <mergeCell ref="U35:AA35"/>
    <mergeCell ref="U37:AA37"/>
    <mergeCell ref="AB29:AI29"/>
    <mergeCell ref="AB31:AI31"/>
    <mergeCell ref="AS35:BA35"/>
    <mergeCell ref="BB25:BJ25"/>
    <mergeCell ref="AJ26:AR26"/>
    <mergeCell ref="AS26:BA26"/>
    <mergeCell ref="BB26:BJ26"/>
    <mergeCell ref="AJ27:AR27"/>
    <mergeCell ref="C33:J33"/>
    <mergeCell ref="AB25:AI25"/>
    <mergeCell ref="AB26:AI26"/>
    <mergeCell ref="AB27:AI27"/>
    <mergeCell ref="AB28:AI28"/>
    <mergeCell ref="C35:J35"/>
    <mergeCell ref="L35:T35"/>
    <mergeCell ref="L37:T37"/>
    <mergeCell ref="U25:AA25"/>
    <mergeCell ref="U26:AA26"/>
    <mergeCell ref="U27:AA27"/>
    <mergeCell ref="U28:AA28"/>
    <mergeCell ref="U29:AA29"/>
    <mergeCell ref="U31:AA31"/>
    <mergeCell ref="F28:G28"/>
    <mergeCell ref="AS22:BA23"/>
    <mergeCell ref="C37:J37"/>
    <mergeCell ref="BB22:BJ23"/>
    <mergeCell ref="L25:T25"/>
    <mergeCell ref="L26:T26"/>
    <mergeCell ref="L27:T27"/>
    <mergeCell ref="L28:T28"/>
    <mergeCell ref="L29:T29"/>
    <mergeCell ref="L31:T31"/>
    <mergeCell ref="AB33:AI33"/>
    <mergeCell ref="L33:T33"/>
    <mergeCell ref="L23:T23"/>
    <mergeCell ref="U23:AA23"/>
    <mergeCell ref="L22:AA22"/>
    <mergeCell ref="AB23:AI23"/>
    <mergeCell ref="AJ23:AR23"/>
    <mergeCell ref="AB22:AR22"/>
    <mergeCell ref="U33:AA33"/>
    <mergeCell ref="B79:D79"/>
    <mergeCell ref="M71:Y71"/>
    <mergeCell ref="M72:Y72"/>
    <mergeCell ref="M73:Y73"/>
    <mergeCell ref="M74:Y74"/>
    <mergeCell ref="M75:Y75"/>
    <mergeCell ref="F78:G78"/>
    <mergeCell ref="AM74:AX74"/>
    <mergeCell ref="AM75:AX75"/>
    <mergeCell ref="AY71:BJ71"/>
    <mergeCell ref="AY72:BJ72"/>
    <mergeCell ref="AY73:BJ73"/>
    <mergeCell ref="AY74:BJ74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K66"/>
  <sheetViews>
    <sheetView zoomScalePageLayoutView="0" workbookViewId="0" topLeftCell="A1">
      <selection activeCell="B4" sqref="B4:BJ4"/>
    </sheetView>
  </sheetViews>
  <sheetFormatPr defaultColWidth="9.140625" defaultRowHeight="15"/>
  <cols>
    <col min="1" max="1" width="0.9921875" style="0" customWidth="1"/>
    <col min="2" max="53" width="1.57421875" style="0" customWidth="1"/>
    <col min="54" max="54" width="1.7109375" style="0" customWidth="1"/>
    <col min="55" max="63" width="1.57421875" style="0" customWidth="1"/>
  </cols>
  <sheetData>
    <row r="1" ht="10.5" customHeight="1">
      <c r="BK1" s="1" t="s">
        <v>398</v>
      </c>
    </row>
    <row r="2" ht="10.5" customHeight="1">
      <c r="BK2" s="1"/>
    </row>
    <row r="3" ht="13.5" customHeight="1"/>
    <row r="4" spans="2:62" ht="18" customHeight="1">
      <c r="B4" s="70" t="s">
        <v>538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</row>
    <row r="5" spans="2:62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2:62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2" t="s">
        <v>399</v>
      </c>
    </row>
    <row r="7" spans="2:62" ht="13.5">
      <c r="B7" s="154" t="s">
        <v>400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 t="s">
        <v>401</v>
      </c>
      <c r="N7" s="73"/>
      <c r="O7" s="73"/>
      <c r="P7" s="73"/>
      <c r="Q7" s="73"/>
      <c r="R7" s="73"/>
      <c r="S7" s="73"/>
      <c r="T7" s="73"/>
      <c r="U7" s="73"/>
      <c r="V7" s="73"/>
      <c r="W7" s="73" t="s">
        <v>402</v>
      </c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73" t="s">
        <v>403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127"/>
    </row>
    <row r="8" spans="2:62" ht="13.5" customHeight="1">
      <c r="B8" s="15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 t="s">
        <v>404</v>
      </c>
      <c r="X8" s="73"/>
      <c r="Y8" s="73"/>
      <c r="Z8" s="73"/>
      <c r="AA8" s="73"/>
      <c r="AB8" s="73"/>
      <c r="AC8" s="73"/>
      <c r="AD8" s="73"/>
      <c r="AE8" s="73"/>
      <c r="AF8" s="73"/>
      <c r="AG8" s="94" t="s">
        <v>405</v>
      </c>
      <c r="AH8" s="73"/>
      <c r="AI8" s="73"/>
      <c r="AJ8" s="73"/>
      <c r="AK8" s="73"/>
      <c r="AL8" s="73"/>
      <c r="AM8" s="73"/>
      <c r="AN8" s="73"/>
      <c r="AO8" s="73"/>
      <c r="AP8" s="73"/>
      <c r="AQ8" s="73" t="s">
        <v>406</v>
      </c>
      <c r="AR8" s="73"/>
      <c r="AS8" s="73"/>
      <c r="AT8" s="73"/>
      <c r="AU8" s="73"/>
      <c r="AV8" s="73"/>
      <c r="AW8" s="73"/>
      <c r="AX8" s="73"/>
      <c r="AY8" s="73"/>
      <c r="AZ8" s="73"/>
      <c r="BA8" s="94" t="s">
        <v>405</v>
      </c>
      <c r="BB8" s="73"/>
      <c r="BC8" s="73"/>
      <c r="BD8" s="73"/>
      <c r="BE8" s="73"/>
      <c r="BF8" s="73"/>
      <c r="BG8" s="73"/>
      <c r="BH8" s="73"/>
      <c r="BI8" s="73"/>
      <c r="BJ8" s="74"/>
    </row>
    <row r="9" spans="2:62" ht="13.5">
      <c r="B9" s="154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4"/>
    </row>
    <row r="10" spans="2:62" ht="13.5">
      <c r="B10" s="15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4"/>
    </row>
    <row r="11" spans="2:62" ht="13.5">
      <c r="B11" s="53"/>
      <c r="C11" s="52"/>
      <c r="D11" s="52"/>
      <c r="E11" s="52"/>
      <c r="F11" s="53"/>
      <c r="G11" s="44"/>
      <c r="H11" s="44"/>
      <c r="I11" s="53"/>
      <c r="J11" s="52"/>
      <c r="K11" s="52"/>
      <c r="L11" s="65"/>
      <c r="M11" s="53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6"/>
      <c r="AF11" s="46"/>
      <c r="AG11" s="46"/>
      <c r="AH11" s="46"/>
      <c r="AI11" s="46"/>
      <c r="AJ11" s="46"/>
      <c r="AK11" s="46"/>
      <c r="AL11" s="46"/>
      <c r="AM11" s="45"/>
      <c r="AN11" s="45"/>
      <c r="AO11" s="190" t="s">
        <v>407</v>
      </c>
      <c r="AP11" s="187"/>
      <c r="AQ11" s="45"/>
      <c r="AR11" s="45"/>
      <c r="AS11" s="45"/>
      <c r="AT11" s="45"/>
      <c r="AU11" s="54"/>
      <c r="AV11" s="54"/>
      <c r="AW11" s="54"/>
      <c r="AX11" s="54"/>
      <c r="AY11" s="191" t="s">
        <v>518</v>
      </c>
      <c r="AZ11" s="187"/>
      <c r="BA11" s="54"/>
      <c r="BB11" s="54"/>
      <c r="BC11" s="46"/>
      <c r="BD11" s="46"/>
      <c r="BE11" s="46"/>
      <c r="BF11" s="46"/>
      <c r="BG11" s="46"/>
      <c r="BH11" s="46"/>
      <c r="BI11" s="192" t="s">
        <v>407</v>
      </c>
      <c r="BJ11" s="187"/>
    </row>
    <row r="12" spans="2:62" ht="7.5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6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5"/>
      <c r="AV12" s="55"/>
      <c r="AW12" s="55"/>
      <c r="AX12" s="55"/>
      <c r="AY12" s="55"/>
      <c r="AZ12" s="55"/>
      <c r="BA12" s="55"/>
      <c r="BB12" s="55"/>
      <c r="BC12" s="53"/>
      <c r="BD12" s="53"/>
      <c r="BE12" s="53"/>
      <c r="BF12" s="53"/>
      <c r="BG12" s="53"/>
      <c r="BH12" s="53"/>
      <c r="BI12" s="53"/>
      <c r="BJ12" s="53"/>
    </row>
    <row r="13" spans="2:62" ht="13.5" customHeight="1">
      <c r="B13" s="53"/>
      <c r="C13" s="144" t="s">
        <v>408</v>
      </c>
      <c r="D13" s="75"/>
      <c r="E13" s="75"/>
      <c r="F13" s="145">
        <v>19</v>
      </c>
      <c r="G13" s="76"/>
      <c r="H13" s="76"/>
      <c r="I13" s="144" t="s">
        <v>400</v>
      </c>
      <c r="J13" s="75"/>
      <c r="K13" s="75"/>
      <c r="L13" s="66"/>
      <c r="M13" s="183">
        <v>2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>
        <v>238</v>
      </c>
      <c r="X13" s="183"/>
      <c r="Y13" s="183"/>
      <c r="Z13" s="183"/>
      <c r="AA13" s="183"/>
      <c r="AB13" s="183"/>
      <c r="AC13" s="183"/>
      <c r="AD13" s="183"/>
      <c r="AE13" s="183"/>
      <c r="AF13" s="183"/>
      <c r="AG13" s="180">
        <v>-11.2</v>
      </c>
      <c r="AH13" s="180"/>
      <c r="AI13" s="180"/>
      <c r="AJ13" s="180"/>
      <c r="AK13" s="180"/>
      <c r="AL13" s="180"/>
      <c r="AM13" s="180"/>
      <c r="AN13" s="180"/>
      <c r="AO13" s="180"/>
      <c r="AP13" s="180"/>
      <c r="AQ13" s="183">
        <v>338</v>
      </c>
      <c r="AR13" s="183"/>
      <c r="AS13" s="183"/>
      <c r="AT13" s="183"/>
      <c r="AU13" s="183"/>
      <c r="AV13" s="183"/>
      <c r="AW13" s="183"/>
      <c r="AX13" s="183"/>
      <c r="AY13" s="183"/>
      <c r="AZ13" s="183"/>
      <c r="BA13" s="180">
        <v>-4.5</v>
      </c>
      <c r="BB13" s="180"/>
      <c r="BC13" s="180"/>
      <c r="BD13" s="180"/>
      <c r="BE13" s="180"/>
      <c r="BF13" s="180"/>
      <c r="BG13" s="180"/>
      <c r="BH13" s="180"/>
      <c r="BI13" s="180"/>
      <c r="BJ13" s="180"/>
    </row>
    <row r="14" spans="2:62" ht="7.5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66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/>
      <c r="AV14" s="55"/>
      <c r="AW14" s="55"/>
      <c r="AX14" s="55"/>
      <c r="AY14" s="55"/>
      <c r="AZ14" s="55"/>
      <c r="BA14" s="55"/>
      <c r="BB14" s="55"/>
      <c r="BC14" s="53"/>
      <c r="BD14" s="53"/>
      <c r="BE14" s="53"/>
      <c r="BF14" s="53"/>
      <c r="BG14" s="53"/>
      <c r="BH14" s="53"/>
      <c r="BI14" s="53"/>
      <c r="BJ14" s="53"/>
    </row>
    <row r="15" spans="2:62" ht="13.5">
      <c r="B15" s="53"/>
      <c r="C15" s="53"/>
      <c r="D15" s="53"/>
      <c r="E15" s="53"/>
      <c r="F15" s="145">
        <v>20</v>
      </c>
      <c r="G15" s="76"/>
      <c r="H15" s="76"/>
      <c r="I15" s="53"/>
      <c r="J15" s="53"/>
      <c r="K15" s="53"/>
      <c r="L15" s="66"/>
      <c r="M15" s="183">
        <v>2</v>
      </c>
      <c r="N15" s="183"/>
      <c r="O15" s="183"/>
      <c r="P15" s="183"/>
      <c r="Q15" s="183"/>
      <c r="R15" s="183"/>
      <c r="S15" s="183"/>
      <c r="T15" s="183"/>
      <c r="U15" s="183"/>
      <c r="V15" s="183"/>
      <c r="W15" s="183">
        <v>232</v>
      </c>
      <c r="X15" s="183"/>
      <c r="Y15" s="183"/>
      <c r="Z15" s="183"/>
      <c r="AA15" s="183"/>
      <c r="AB15" s="183"/>
      <c r="AC15" s="183"/>
      <c r="AD15" s="183"/>
      <c r="AE15" s="183"/>
      <c r="AF15" s="183"/>
      <c r="AG15" s="180">
        <f>(W15-W13)/W13*100</f>
        <v>-2.5210084033613445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3">
        <v>322</v>
      </c>
      <c r="AR15" s="183"/>
      <c r="AS15" s="183"/>
      <c r="AT15" s="183"/>
      <c r="AU15" s="183"/>
      <c r="AV15" s="183"/>
      <c r="AW15" s="183"/>
      <c r="AX15" s="183"/>
      <c r="AY15" s="183"/>
      <c r="AZ15" s="183"/>
      <c r="BA15" s="181">
        <f>(AQ15-AQ13)/AQ13*100</f>
        <v>-4.733727810650888</v>
      </c>
      <c r="BB15" s="181"/>
      <c r="BC15" s="181"/>
      <c r="BD15" s="181"/>
      <c r="BE15" s="181"/>
      <c r="BF15" s="181"/>
      <c r="BG15" s="181"/>
      <c r="BH15" s="181"/>
      <c r="BI15" s="181"/>
      <c r="BJ15" s="181"/>
    </row>
    <row r="16" spans="2:62" ht="7.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66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5"/>
      <c r="AV16" s="55"/>
      <c r="AW16" s="55"/>
      <c r="AX16" s="55"/>
      <c r="AY16" s="55"/>
      <c r="AZ16" s="55"/>
      <c r="BA16" s="55"/>
      <c r="BB16" s="55"/>
      <c r="BC16" s="53"/>
      <c r="BD16" s="53"/>
      <c r="BE16" s="53"/>
      <c r="BF16" s="53"/>
      <c r="BG16" s="53"/>
      <c r="BH16" s="53"/>
      <c r="BI16" s="53"/>
      <c r="BJ16" s="53"/>
    </row>
    <row r="17" spans="2:62" ht="13.5">
      <c r="B17" s="53"/>
      <c r="C17" s="53"/>
      <c r="D17" s="53"/>
      <c r="E17" s="53"/>
      <c r="F17" s="145">
        <v>21</v>
      </c>
      <c r="G17" s="76"/>
      <c r="H17" s="76"/>
      <c r="I17" s="53"/>
      <c r="J17" s="53"/>
      <c r="K17" s="53"/>
      <c r="L17" s="66"/>
      <c r="M17" s="179">
        <v>2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>
        <v>208</v>
      </c>
      <c r="X17" s="179"/>
      <c r="Y17" s="179"/>
      <c r="Z17" s="179"/>
      <c r="AA17" s="179"/>
      <c r="AB17" s="179"/>
      <c r="AC17" s="179"/>
      <c r="AD17" s="179"/>
      <c r="AE17" s="179"/>
      <c r="AF17" s="179"/>
      <c r="AG17" s="180">
        <f>(W17-W15)/W15*100</f>
        <v>-10.344827586206897</v>
      </c>
      <c r="AH17" s="180"/>
      <c r="AI17" s="180"/>
      <c r="AJ17" s="180"/>
      <c r="AK17" s="180"/>
      <c r="AL17" s="180"/>
      <c r="AM17" s="180"/>
      <c r="AN17" s="180"/>
      <c r="AO17" s="180"/>
      <c r="AP17" s="180"/>
      <c r="AQ17" s="179">
        <v>314</v>
      </c>
      <c r="AR17" s="179"/>
      <c r="AS17" s="179"/>
      <c r="AT17" s="179"/>
      <c r="AU17" s="179"/>
      <c r="AV17" s="179"/>
      <c r="AW17" s="179"/>
      <c r="AX17" s="179"/>
      <c r="AY17" s="179"/>
      <c r="AZ17" s="179"/>
      <c r="BA17" s="181">
        <f>(AQ17-AQ15)/AQ15*100</f>
        <v>-2.484472049689441</v>
      </c>
      <c r="BB17" s="181"/>
      <c r="BC17" s="181"/>
      <c r="BD17" s="181"/>
      <c r="BE17" s="181"/>
      <c r="BF17" s="181"/>
      <c r="BG17" s="181"/>
      <c r="BH17" s="181"/>
      <c r="BI17" s="181"/>
      <c r="BJ17" s="181"/>
    </row>
    <row r="18" spans="2:62" ht="7.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66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5"/>
      <c r="AV18" s="55"/>
      <c r="AW18" s="55"/>
      <c r="AX18" s="55"/>
      <c r="AY18" s="55"/>
      <c r="AZ18" s="55"/>
      <c r="BA18" s="55"/>
      <c r="BB18" s="55"/>
      <c r="BC18" s="53"/>
      <c r="BD18" s="53"/>
      <c r="BE18" s="53"/>
      <c r="BF18" s="53"/>
      <c r="BG18" s="53"/>
      <c r="BH18" s="53"/>
      <c r="BI18" s="53"/>
      <c r="BJ18" s="53"/>
    </row>
    <row r="19" spans="2:62" ht="13.5">
      <c r="B19" s="53"/>
      <c r="C19" s="53"/>
      <c r="D19" s="53"/>
      <c r="E19" s="53"/>
      <c r="F19" s="145">
        <v>22</v>
      </c>
      <c r="G19" s="76"/>
      <c r="H19" s="76"/>
      <c r="I19" s="53"/>
      <c r="J19" s="53"/>
      <c r="K19" s="53"/>
      <c r="L19" s="66"/>
      <c r="M19" s="182">
        <v>2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>
        <v>194</v>
      </c>
      <c r="X19" s="182"/>
      <c r="Y19" s="182"/>
      <c r="Z19" s="182"/>
      <c r="AA19" s="182"/>
      <c r="AB19" s="182"/>
      <c r="AC19" s="182"/>
      <c r="AD19" s="182"/>
      <c r="AE19" s="182"/>
      <c r="AF19" s="182"/>
      <c r="AG19" s="181">
        <f>(W19-W17)/W17*100</f>
        <v>-6.730769230769231</v>
      </c>
      <c r="AH19" s="181"/>
      <c r="AI19" s="181"/>
      <c r="AJ19" s="181"/>
      <c r="AK19" s="181"/>
      <c r="AL19" s="181"/>
      <c r="AM19" s="181"/>
      <c r="AN19" s="181"/>
      <c r="AO19" s="181"/>
      <c r="AP19" s="181"/>
      <c r="AQ19" s="182">
        <v>294</v>
      </c>
      <c r="AR19" s="182"/>
      <c r="AS19" s="182"/>
      <c r="AT19" s="182"/>
      <c r="AU19" s="182"/>
      <c r="AV19" s="182"/>
      <c r="AW19" s="182"/>
      <c r="AX19" s="182"/>
      <c r="AY19" s="182"/>
      <c r="AZ19" s="182"/>
      <c r="BA19" s="181">
        <f>(AQ19-AQ17)/AQ17*100</f>
        <v>-6.369426751592357</v>
      </c>
      <c r="BB19" s="181"/>
      <c r="BC19" s="181"/>
      <c r="BD19" s="181"/>
      <c r="BE19" s="181"/>
      <c r="BF19" s="181"/>
      <c r="BG19" s="181"/>
      <c r="BH19" s="181"/>
      <c r="BI19" s="181"/>
      <c r="BJ19" s="181"/>
    </row>
    <row r="20" spans="2:62" ht="7.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66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2:62" ht="13.5">
      <c r="B21" s="53"/>
      <c r="C21" s="53"/>
      <c r="D21" s="53"/>
      <c r="E21" s="53"/>
      <c r="F21" s="146">
        <v>23</v>
      </c>
      <c r="G21" s="78"/>
      <c r="H21" s="78"/>
      <c r="I21" s="44"/>
      <c r="J21" s="53"/>
      <c r="K21" s="53"/>
      <c r="L21" s="66"/>
      <c r="M21" s="106">
        <v>2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>
        <v>173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78">
        <f>SUM(W21-W19)/W19*100</f>
        <v>-10.824742268041238</v>
      </c>
      <c r="AH21" s="178"/>
      <c r="AI21" s="178"/>
      <c r="AJ21" s="178"/>
      <c r="AK21" s="178"/>
      <c r="AL21" s="178"/>
      <c r="AM21" s="178"/>
      <c r="AN21" s="178"/>
      <c r="AO21" s="178"/>
      <c r="AP21" s="178"/>
      <c r="AQ21" s="106">
        <v>212</v>
      </c>
      <c r="AR21" s="106"/>
      <c r="AS21" s="106"/>
      <c r="AT21" s="106"/>
      <c r="AU21" s="106"/>
      <c r="AV21" s="106"/>
      <c r="AW21" s="106"/>
      <c r="AX21" s="106"/>
      <c r="AY21" s="106"/>
      <c r="AZ21" s="106"/>
      <c r="BA21" s="178">
        <f>SUM(AQ21-AQ19)/AQ19*100</f>
        <v>-27.89115646258503</v>
      </c>
      <c r="BB21" s="178"/>
      <c r="BC21" s="178"/>
      <c r="BD21" s="178"/>
      <c r="BE21" s="178"/>
      <c r="BF21" s="178"/>
      <c r="BG21" s="178"/>
      <c r="BH21" s="178"/>
      <c r="BI21" s="178"/>
      <c r="BJ21" s="178"/>
    </row>
    <row r="22" spans="2:62" ht="13.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67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3:6" ht="13.5">
      <c r="C23" s="82" t="s">
        <v>409</v>
      </c>
      <c r="D23" s="82"/>
      <c r="E23" s="25" t="s">
        <v>411</v>
      </c>
      <c r="F23" s="4" t="s">
        <v>412</v>
      </c>
    </row>
    <row r="24" spans="2:6" ht="13.5">
      <c r="B24" s="80" t="s">
        <v>410</v>
      </c>
      <c r="C24" s="80"/>
      <c r="D24" s="80"/>
      <c r="E24" s="27" t="s">
        <v>411</v>
      </c>
      <c r="F24" s="4" t="s">
        <v>413</v>
      </c>
    </row>
    <row r="25" spans="2:6" ht="13.5">
      <c r="B25" s="30"/>
      <c r="C25" s="30"/>
      <c r="D25" s="30"/>
      <c r="E25" s="32"/>
      <c r="F25" s="4"/>
    </row>
    <row r="30" spans="2:62" ht="18" customHeight="1">
      <c r="B30" s="70" t="s">
        <v>539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</row>
    <row r="31" spans="2:62" ht="12.7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ht="12.75" customHeight="1"/>
    <row r="33" spans="2:62" ht="13.5">
      <c r="B33" s="154" t="s">
        <v>400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94" t="s">
        <v>414</v>
      </c>
      <c r="N33" s="73"/>
      <c r="O33" s="73"/>
      <c r="P33" s="73"/>
      <c r="Q33" s="73"/>
      <c r="R33" s="73" t="s">
        <v>415</v>
      </c>
      <c r="S33" s="73"/>
      <c r="T33" s="73"/>
      <c r="U33" s="73"/>
      <c r="V33" s="73"/>
      <c r="W33" s="73"/>
      <c r="X33" s="73"/>
      <c r="Y33" s="73"/>
      <c r="Z33" s="73"/>
      <c r="AA33" s="73"/>
      <c r="AB33" s="73" t="s">
        <v>418</v>
      </c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 t="s">
        <v>424</v>
      </c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4"/>
    </row>
    <row r="34" spans="2:62" ht="13.5" customHeight="1">
      <c r="B34" s="154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2" t="s">
        <v>416</v>
      </c>
      <c r="S34" s="72"/>
      <c r="T34" s="72"/>
      <c r="U34" s="72"/>
      <c r="V34" s="72"/>
      <c r="W34" s="72" t="s">
        <v>417</v>
      </c>
      <c r="X34" s="72"/>
      <c r="Y34" s="72"/>
      <c r="Z34" s="72"/>
      <c r="AA34" s="72"/>
      <c r="AB34" s="73" t="s">
        <v>419</v>
      </c>
      <c r="AC34" s="73"/>
      <c r="AD34" s="73"/>
      <c r="AE34" s="73"/>
      <c r="AF34" s="73"/>
      <c r="AG34" s="73"/>
      <c r="AH34" s="73"/>
      <c r="AI34" s="73" t="s">
        <v>420</v>
      </c>
      <c r="AJ34" s="73"/>
      <c r="AK34" s="73"/>
      <c r="AL34" s="73"/>
      <c r="AM34" s="73"/>
      <c r="AN34" s="73"/>
      <c r="AO34" s="73"/>
      <c r="AP34" s="94" t="s">
        <v>421</v>
      </c>
      <c r="AQ34" s="73"/>
      <c r="AR34" s="73"/>
      <c r="AS34" s="73"/>
      <c r="AT34" s="73"/>
      <c r="AU34" s="73"/>
      <c r="AV34" s="73"/>
      <c r="AW34" s="73" t="s">
        <v>422</v>
      </c>
      <c r="AX34" s="73"/>
      <c r="AY34" s="73"/>
      <c r="AZ34" s="73"/>
      <c r="BA34" s="73"/>
      <c r="BB34" s="73"/>
      <c r="BC34" s="73"/>
      <c r="BD34" s="72" t="s">
        <v>423</v>
      </c>
      <c r="BE34" s="72"/>
      <c r="BF34" s="72"/>
      <c r="BG34" s="72"/>
      <c r="BH34" s="72"/>
      <c r="BI34" s="72"/>
      <c r="BJ34" s="128"/>
    </row>
    <row r="35" spans="2:62" ht="13.5">
      <c r="B35" s="154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2"/>
      <c r="BE35" s="72"/>
      <c r="BF35" s="72"/>
      <c r="BG35" s="72"/>
      <c r="BH35" s="72"/>
      <c r="BI35" s="72"/>
      <c r="BJ35" s="128"/>
    </row>
    <row r="36" spans="2:62" ht="13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62"/>
      <c r="M36" s="28"/>
      <c r="N36" s="28"/>
      <c r="O36" s="28"/>
      <c r="P36" s="145" t="s">
        <v>426</v>
      </c>
      <c r="Q36" s="187"/>
      <c r="R36" s="26"/>
      <c r="S36" s="26"/>
      <c r="T36" s="26"/>
      <c r="U36" s="145" t="s">
        <v>426</v>
      </c>
      <c r="V36" s="187"/>
      <c r="W36" s="26"/>
      <c r="X36" s="26"/>
      <c r="Y36" s="26"/>
      <c r="Z36" s="188" t="s">
        <v>427</v>
      </c>
      <c r="AA36" s="188"/>
      <c r="AB36" s="28"/>
      <c r="AC36" s="28"/>
      <c r="AD36" s="28"/>
      <c r="AE36" s="28"/>
      <c r="AF36" s="28"/>
      <c r="AG36" s="188" t="s">
        <v>429</v>
      </c>
      <c r="AH36" s="188"/>
      <c r="AI36" s="28"/>
      <c r="AJ36" s="28"/>
      <c r="AK36" s="28"/>
      <c r="AL36" s="28"/>
      <c r="AM36" s="28"/>
      <c r="AN36" s="145" t="s">
        <v>428</v>
      </c>
      <c r="AO36" s="187"/>
      <c r="AP36" s="26"/>
      <c r="AQ36" s="26"/>
      <c r="AR36" s="26"/>
      <c r="AS36" s="26"/>
      <c r="AT36" s="26"/>
      <c r="AU36" s="145" t="s">
        <v>428</v>
      </c>
      <c r="AV36" s="187"/>
      <c r="AW36" s="28"/>
      <c r="AX36" s="28"/>
      <c r="AY36" s="28"/>
      <c r="AZ36" s="28"/>
      <c r="BA36" s="28"/>
      <c r="BB36" s="28"/>
      <c r="BC36" s="28"/>
      <c r="BD36" s="26"/>
      <c r="BE36" s="26"/>
      <c r="BF36" s="26"/>
      <c r="BG36" s="26"/>
      <c r="BH36" s="26"/>
      <c r="BI36" s="26"/>
      <c r="BJ36" s="26"/>
    </row>
    <row r="37" ht="13.5">
      <c r="L37" s="58"/>
    </row>
    <row r="38" spans="3:62" ht="13.5">
      <c r="C38" s="75" t="s">
        <v>408</v>
      </c>
      <c r="D38" s="75"/>
      <c r="E38" s="75"/>
      <c r="F38" s="76">
        <v>19</v>
      </c>
      <c r="G38" s="76"/>
      <c r="H38" s="76"/>
      <c r="I38" s="75" t="s">
        <v>400</v>
      </c>
      <c r="J38" s="75"/>
      <c r="K38" s="75"/>
      <c r="L38" s="58"/>
      <c r="M38" s="77">
        <v>2638</v>
      </c>
      <c r="N38" s="77"/>
      <c r="O38" s="77"/>
      <c r="P38" s="77"/>
      <c r="Q38" s="77"/>
      <c r="R38" s="77">
        <v>2</v>
      </c>
      <c r="S38" s="77"/>
      <c r="T38" s="77"/>
      <c r="U38" s="77"/>
      <c r="V38" s="77"/>
      <c r="W38" s="77">
        <v>7939</v>
      </c>
      <c r="X38" s="77"/>
      <c r="Y38" s="77"/>
      <c r="Z38" s="77"/>
      <c r="AA38" s="77"/>
      <c r="AB38" s="77">
        <v>4902</v>
      </c>
      <c r="AC38" s="77"/>
      <c r="AD38" s="77"/>
      <c r="AE38" s="77"/>
      <c r="AF38" s="186">
        <v>-103</v>
      </c>
      <c r="AG38" s="186"/>
      <c r="AH38" s="186"/>
      <c r="AI38" s="77">
        <v>569</v>
      </c>
      <c r="AJ38" s="77"/>
      <c r="AK38" s="77"/>
      <c r="AL38" s="77"/>
      <c r="AM38" s="158" t="s">
        <v>425</v>
      </c>
      <c r="AN38" s="158"/>
      <c r="AO38" s="158"/>
      <c r="AP38" s="77">
        <v>708</v>
      </c>
      <c r="AQ38" s="77"/>
      <c r="AR38" s="77"/>
      <c r="AS38" s="77"/>
      <c r="AT38" s="158" t="s">
        <v>425</v>
      </c>
      <c r="AU38" s="158"/>
      <c r="AV38" s="158"/>
      <c r="AW38" s="77">
        <v>148</v>
      </c>
      <c r="AX38" s="77"/>
      <c r="AY38" s="77"/>
      <c r="AZ38" s="77"/>
      <c r="BA38" s="186">
        <v>-18</v>
      </c>
      <c r="BB38" s="186"/>
      <c r="BC38" s="186"/>
      <c r="BD38" s="77">
        <v>248</v>
      </c>
      <c r="BE38" s="77"/>
      <c r="BF38" s="77"/>
      <c r="BG38" s="77"/>
      <c r="BH38" s="158" t="s">
        <v>425</v>
      </c>
      <c r="BI38" s="158"/>
      <c r="BJ38" s="158"/>
    </row>
    <row r="39" ht="7.5" customHeight="1">
      <c r="L39" s="58"/>
    </row>
    <row r="40" spans="6:62" ht="13.5">
      <c r="F40" s="76">
        <v>20</v>
      </c>
      <c r="G40" s="76"/>
      <c r="H40" s="76"/>
      <c r="L40" s="58"/>
      <c r="M40" s="77">
        <v>2435</v>
      </c>
      <c r="N40" s="77"/>
      <c r="O40" s="77"/>
      <c r="P40" s="77"/>
      <c r="Q40" s="77"/>
      <c r="R40" s="77">
        <v>1</v>
      </c>
      <c r="S40" s="77"/>
      <c r="T40" s="77"/>
      <c r="U40" s="77"/>
      <c r="V40" s="77"/>
      <c r="W40" s="77">
        <v>43</v>
      </c>
      <c r="X40" s="77"/>
      <c r="Y40" s="77"/>
      <c r="Z40" s="77"/>
      <c r="AA40" s="77"/>
      <c r="AB40" s="77">
        <v>2495</v>
      </c>
      <c r="AC40" s="77"/>
      <c r="AD40" s="77"/>
      <c r="AE40" s="77"/>
      <c r="AF40" s="186">
        <v>-75</v>
      </c>
      <c r="AG40" s="186"/>
      <c r="AH40" s="186"/>
      <c r="AI40" s="77">
        <v>50</v>
      </c>
      <c r="AJ40" s="77"/>
      <c r="AK40" s="77"/>
      <c r="AL40" s="77"/>
      <c r="AM40" s="184">
        <v>-25</v>
      </c>
      <c r="AN40" s="184"/>
      <c r="AO40" s="184"/>
      <c r="AP40" s="77">
        <v>131</v>
      </c>
      <c r="AQ40" s="77"/>
      <c r="AR40" s="77"/>
      <c r="AS40" s="77"/>
      <c r="AT40" s="184">
        <v>-29</v>
      </c>
      <c r="AU40" s="184"/>
      <c r="AV40" s="184"/>
      <c r="AW40" s="77">
        <v>340</v>
      </c>
      <c r="AX40" s="77"/>
      <c r="AY40" s="77"/>
      <c r="AZ40" s="77"/>
      <c r="BA40" s="186">
        <v>-29</v>
      </c>
      <c r="BB40" s="186"/>
      <c r="BC40" s="186"/>
      <c r="BD40" s="77">
        <v>290</v>
      </c>
      <c r="BE40" s="77"/>
      <c r="BF40" s="77"/>
      <c r="BG40" s="77"/>
      <c r="BH40" s="184">
        <v>-2</v>
      </c>
      <c r="BI40" s="184"/>
      <c r="BJ40" s="184"/>
    </row>
    <row r="41" ht="7.5" customHeight="1">
      <c r="L41" s="58"/>
    </row>
    <row r="42" spans="6:62" ht="13.5">
      <c r="F42" s="76">
        <v>21</v>
      </c>
      <c r="G42" s="76"/>
      <c r="H42" s="76"/>
      <c r="L42" s="58"/>
      <c r="M42" s="77">
        <v>1064</v>
      </c>
      <c r="N42" s="77"/>
      <c r="O42" s="77"/>
      <c r="P42" s="77"/>
      <c r="Q42" s="77"/>
      <c r="R42" s="77">
        <v>18</v>
      </c>
      <c r="S42" s="77"/>
      <c r="T42" s="77"/>
      <c r="U42" s="77"/>
      <c r="V42" s="77"/>
      <c r="W42" s="77">
        <v>2644</v>
      </c>
      <c r="X42" s="77"/>
      <c r="Y42" s="77"/>
      <c r="Z42" s="77"/>
      <c r="AA42" s="77"/>
      <c r="AB42" s="77">
        <v>376</v>
      </c>
      <c r="AC42" s="77"/>
      <c r="AD42" s="77"/>
      <c r="AE42" s="77"/>
      <c r="AF42" s="186">
        <v>-7</v>
      </c>
      <c r="AG42" s="186"/>
      <c r="AH42" s="186"/>
      <c r="AI42" s="77">
        <v>0</v>
      </c>
      <c r="AJ42" s="77"/>
      <c r="AK42" s="77"/>
      <c r="AL42" s="77"/>
      <c r="AM42" s="186">
        <v>-60</v>
      </c>
      <c r="AN42" s="186"/>
      <c r="AO42" s="186"/>
      <c r="AP42" s="77">
        <v>3</v>
      </c>
      <c r="AQ42" s="77"/>
      <c r="AR42" s="77"/>
      <c r="AS42" s="77"/>
      <c r="AT42" s="184">
        <v>-23</v>
      </c>
      <c r="AU42" s="184"/>
      <c r="AV42" s="184"/>
      <c r="AW42" s="77">
        <v>209</v>
      </c>
      <c r="AX42" s="77"/>
      <c r="AY42" s="77"/>
      <c r="AZ42" s="77"/>
      <c r="BA42" s="186">
        <v>-10</v>
      </c>
      <c r="BB42" s="186"/>
      <c r="BC42" s="186"/>
      <c r="BD42" s="77">
        <v>176</v>
      </c>
      <c r="BE42" s="77"/>
      <c r="BF42" s="77"/>
      <c r="BG42" s="77"/>
      <c r="BH42" s="184">
        <v>-1</v>
      </c>
      <c r="BI42" s="184"/>
      <c r="BJ42" s="184"/>
    </row>
    <row r="43" ht="7.5" customHeight="1">
      <c r="L43" s="58"/>
    </row>
    <row r="44" spans="6:62" ht="13.5">
      <c r="F44" s="76">
        <v>22</v>
      </c>
      <c r="G44" s="76"/>
      <c r="H44" s="76"/>
      <c r="L44" s="58"/>
      <c r="M44" s="77">
        <v>1710</v>
      </c>
      <c r="N44" s="77"/>
      <c r="O44" s="77"/>
      <c r="P44" s="77"/>
      <c r="Q44" s="77"/>
      <c r="R44" s="77">
        <v>19</v>
      </c>
      <c r="S44" s="77"/>
      <c r="T44" s="77"/>
      <c r="U44" s="77"/>
      <c r="V44" s="77"/>
      <c r="W44" s="77">
        <v>2288</v>
      </c>
      <c r="X44" s="77"/>
      <c r="Y44" s="77"/>
      <c r="Z44" s="77"/>
      <c r="AA44" s="77"/>
      <c r="AB44" s="77">
        <v>175</v>
      </c>
      <c r="AC44" s="77"/>
      <c r="AD44" s="77"/>
      <c r="AE44" s="77"/>
      <c r="AF44" s="186">
        <v>-9</v>
      </c>
      <c r="AG44" s="186"/>
      <c r="AH44" s="186"/>
      <c r="AI44" s="77">
        <v>0</v>
      </c>
      <c r="AJ44" s="77"/>
      <c r="AK44" s="77"/>
      <c r="AL44" s="77"/>
      <c r="AM44" s="186">
        <v>-27</v>
      </c>
      <c r="AN44" s="186"/>
      <c r="AO44" s="186"/>
      <c r="AP44" s="77">
        <v>31</v>
      </c>
      <c r="AQ44" s="77"/>
      <c r="AR44" s="77"/>
      <c r="AS44" s="77"/>
      <c r="AT44" s="184">
        <v>-6</v>
      </c>
      <c r="AU44" s="184"/>
      <c r="AV44" s="184"/>
      <c r="AW44" s="77">
        <v>204</v>
      </c>
      <c r="AX44" s="77"/>
      <c r="AY44" s="77"/>
      <c r="AZ44" s="77"/>
      <c r="BA44" s="186">
        <v>-15</v>
      </c>
      <c r="BB44" s="186"/>
      <c r="BC44" s="186"/>
      <c r="BD44" s="77">
        <v>186</v>
      </c>
      <c r="BE44" s="77"/>
      <c r="BF44" s="77"/>
      <c r="BG44" s="77"/>
      <c r="BH44" s="184">
        <v>-3</v>
      </c>
      <c r="BI44" s="184"/>
      <c r="BJ44" s="184"/>
    </row>
    <row r="45" ht="7.5" customHeight="1">
      <c r="L45" s="58"/>
    </row>
    <row r="46" spans="6:62" ht="13.5">
      <c r="F46" s="78">
        <v>23</v>
      </c>
      <c r="G46" s="78"/>
      <c r="H46" s="78"/>
      <c r="L46" s="58"/>
      <c r="M46" s="106">
        <v>1731</v>
      </c>
      <c r="N46" s="106"/>
      <c r="O46" s="106"/>
      <c r="P46" s="106"/>
      <c r="Q46" s="106"/>
      <c r="R46" s="89">
        <v>19</v>
      </c>
      <c r="S46" s="89"/>
      <c r="T46" s="89"/>
      <c r="U46" s="89"/>
      <c r="V46" s="89"/>
      <c r="W46" s="89">
        <v>2050</v>
      </c>
      <c r="X46" s="89"/>
      <c r="Y46" s="89"/>
      <c r="Z46" s="89"/>
      <c r="AA46" s="89"/>
      <c r="AB46" s="89">
        <v>177</v>
      </c>
      <c r="AC46" s="89"/>
      <c r="AD46" s="89"/>
      <c r="AE46" s="89"/>
      <c r="AF46" s="177">
        <v>-6</v>
      </c>
      <c r="AG46" s="177"/>
      <c r="AH46" s="177"/>
      <c r="AI46" s="89">
        <v>0</v>
      </c>
      <c r="AJ46" s="89"/>
      <c r="AK46" s="89"/>
      <c r="AL46" s="89"/>
      <c r="AM46" s="177">
        <v>-48</v>
      </c>
      <c r="AN46" s="177"/>
      <c r="AO46" s="177"/>
      <c r="AP46" s="89">
        <v>40</v>
      </c>
      <c r="AQ46" s="89"/>
      <c r="AR46" s="89"/>
      <c r="AS46" s="89"/>
      <c r="AT46" s="185">
        <v>-19</v>
      </c>
      <c r="AU46" s="185"/>
      <c r="AV46" s="185"/>
      <c r="AW46" s="89">
        <v>240</v>
      </c>
      <c r="AX46" s="89"/>
      <c r="AY46" s="89"/>
      <c r="AZ46" s="89"/>
      <c r="BA46" s="177">
        <v>-23</v>
      </c>
      <c r="BB46" s="177"/>
      <c r="BC46" s="177"/>
      <c r="BD46" s="89">
        <v>80</v>
      </c>
      <c r="BE46" s="89"/>
      <c r="BF46" s="89"/>
      <c r="BG46" s="89"/>
      <c r="BH46" s="185">
        <v>-5</v>
      </c>
      <c r="BI46" s="185"/>
      <c r="BJ46" s="185"/>
    </row>
    <row r="47" spans="2:62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5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13.5">
      <c r="B48" s="154" t="s">
        <v>400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 t="s">
        <v>430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 t="s">
        <v>431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 t="s">
        <v>432</v>
      </c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4"/>
    </row>
    <row r="49" spans="2:62" ht="13.5">
      <c r="B49" s="154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 t="s">
        <v>433</v>
      </c>
      <c r="N49" s="73"/>
      <c r="O49" s="73"/>
      <c r="P49" s="73"/>
      <c r="Q49" s="73"/>
      <c r="R49" s="73"/>
      <c r="S49" s="73"/>
      <c r="T49" s="73"/>
      <c r="U49" s="73" t="s">
        <v>434</v>
      </c>
      <c r="V49" s="73"/>
      <c r="W49" s="73"/>
      <c r="X49" s="73"/>
      <c r="Y49" s="73"/>
      <c r="Z49" s="73"/>
      <c r="AA49" s="73"/>
      <c r="AB49" s="73"/>
      <c r="AC49" s="73" t="s">
        <v>435</v>
      </c>
      <c r="AD49" s="73"/>
      <c r="AE49" s="73"/>
      <c r="AF49" s="73"/>
      <c r="AG49" s="73"/>
      <c r="AH49" s="73"/>
      <c r="AI49" s="73" t="s">
        <v>436</v>
      </c>
      <c r="AJ49" s="73"/>
      <c r="AK49" s="73"/>
      <c r="AL49" s="73"/>
      <c r="AM49" s="73"/>
      <c r="AN49" s="73"/>
      <c r="AO49" s="73"/>
      <c r="AP49" s="73"/>
      <c r="AQ49" s="73" t="s">
        <v>437</v>
      </c>
      <c r="AR49" s="73"/>
      <c r="AS49" s="73"/>
      <c r="AT49" s="73"/>
      <c r="AU49" s="73"/>
      <c r="AV49" s="73"/>
      <c r="AW49" s="73"/>
      <c r="AX49" s="73"/>
      <c r="AY49" s="73" t="s">
        <v>438</v>
      </c>
      <c r="AZ49" s="73"/>
      <c r="BA49" s="73"/>
      <c r="BB49" s="73"/>
      <c r="BC49" s="73"/>
      <c r="BD49" s="73"/>
      <c r="BE49" s="73" t="s">
        <v>439</v>
      </c>
      <c r="BF49" s="73"/>
      <c r="BG49" s="73"/>
      <c r="BH49" s="73"/>
      <c r="BI49" s="73"/>
      <c r="BJ49" s="74"/>
    </row>
    <row r="50" spans="2:62" ht="13.5">
      <c r="B50" s="154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4"/>
    </row>
    <row r="51" spans="2:62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62"/>
      <c r="AO51" s="145" t="s">
        <v>440</v>
      </c>
      <c r="AP51" s="145"/>
      <c r="AW51" s="145" t="s">
        <v>441</v>
      </c>
      <c r="AX51" s="145"/>
      <c r="BC51" s="145" t="s">
        <v>442</v>
      </c>
      <c r="BD51" s="145"/>
      <c r="BI51" s="145" t="s">
        <v>426</v>
      </c>
      <c r="BJ51" s="145"/>
    </row>
    <row r="52" ht="13.5">
      <c r="L52" s="58"/>
    </row>
    <row r="53" spans="3:62" ht="13.5">
      <c r="C53" s="75" t="s">
        <v>408</v>
      </c>
      <c r="D53" s="75"/>
      <c r="E53" s="75"/>
      <c r="F53" s="76">
        <v>19</v>
      </c>
      <c r="G53" s="76"/>
      <c r="H53" s="76"/>
      <c r="I53" s="75" t="s">
        <v>400</v>
      </c>
      <c r="J53" s="75"/>
      <c r="K53" s="75"/>
      <c r="L53" s="58"/>
      <c r="M53" s="91">
        <v>353</v>
      </c>
      <c r="N53" s="91"/>
      <c r="O53" s="91"/>
      <c r="P53" s="91"/>
      <c r="Q53" s="91"/>
      <c r="R53" s="91"/>
      <c r="S53" s="91"/>
      <c r="T53" s="91"/>
      <c r="U53" s="91">
        <v>305</v>
      </c>
      <c r="V53" s="91"/>
      <c r="W53" s="91"/>
      <c r="X53" s="91"/>
      <c r="Y53" s="91"/>
      <c r="Z53" s="91"/>
      <c r="AA53" s="91"/>
      <c r="AB53" s="91"/>
      <c r="AC53" s="77">
        <v>8</v>
      </c>
      <c r="AD53" s="77"/>
      <c r="AE53" s="77"/>
      <c r="AF53" s="77"/>
      <c r="AG53" s="77"/>
      <c r="AH53" s="77"/>
      <c r="AI53" s="91">
        <v>35566</v>
      </c>
      <c r="AJ53" s="77"/>
      <c r="AK53" s="77"/>
      <c r="AL53" s="77"/>
      <c r="AM53" s="77"/>
      <c r="AN53" s="77"/>
      <c r="AO53" s="77"/>
      <c r="AP53" s="77"/>
      <c r="AQ53" s="91">
        <v>34588</v>
      </c>
      <c r="AR53" s="77"/>
      <c r="AS53" s="77"/>
      <c r="AT53" s="77"/>
      <c r="AU53" s="77"/>
      <c r="AV53" s="77"/>
      <c r="AW53" s="77"/>
      <c r="AX53" s="77"/>
      <c r="AY53" s="77">
        <v>0</v>
      </c>
      <c r="AZ53" s="77"/>
      <c r="BA53" s="77"/>
      <c r="BB53" s="77"/>
      <c r="BC53" s="77"/>
      <c r="BD53" s="77"/>
      <c r="BE53" s="77">
        <v>0</v>
      </c>
      <c r="BF53" s="77"/>
      <c r="BG53" s="77"/>
      <c r="BH53" s="77"/>
      <c r="BI53" s="77"/>
      <c r="BJ53" s="77"/>
    </row>
    <row r="54" ht="7.5" customHeight="1">
      <c r="L54" s="58"/>
    </row>
    <row r="55" spans="6:62" ht="13.5">
      <c r="F55" s="76">
        <v>20</v>
      </c>
      <c r="G55" s="76"/>
      <c r="H55" s="76"/>
      <c r="L55" s="58"/>
      <c r="M55" s="91">
        <v>331</v>
      </c>
      <c r="N55" s="91"/>
      <c r="O55" s="91"/>
      <c r="P55" s="91"/>
      <c r="Q55" s="91"/>
      <c r="R55" s="91"/>
      <c r="S55" s="91"/>
      <c r="T55" s="91"/>
      <c r="U55" s="91">
        <v>307</v>
      </c>
      <c r="V55" s="91"/>
      <c r="W55" s="91"/>
      <c r="X55" s="91"/>
      <c r="Y55" s="91"/>
      <c r="Z55" s="91"/>
      <c r="AA55" s="91"/>
      <c r="AB55" s="91"/>
      <c r="AC55" s="77">
        <v>4</v>
      </c>
      <c r="AD55" s="77"/>
      <c r="AE55" s="77"/>
      <c r="AF55" s="77"/>
      <c r="AG55" s="77"/>
      <c r="AH55" s="77"/>
      <c r="AI55" s="91">
        <v>26361</v>
      </c>
      <c r="AJ55" s="77"/>
      <c r="AK55" s="77"/>
      <c r="AL55" s="77"/>
      <c r="AM55" s="77"/>
      <c r="AN55" s="77"/>
      <c r="AO55" s="77"/>
      <c r="AP55" s="77"/>
      <c r="AQ55" s="91">
        <v>25494</v>
      </c>
      <c r="AR55" s="77"/>
      <c r="AS55" s="77"/>
      <c r="AT55" s="77"/>
      <c r="AU55" s="77"/>
      <c r="AV55" s="77"/>
      <c r="AW55" s="77"/>
      <c r="AX55" s="77"/>
      <c r="AY55" s="77">
        <v>1</v>
      </c>
      <c r="AZ55" s="77"/>
      <c r="BA55" s="77"/>
      <c r="BB55" s="77"/>
      <c r="BC55" s="77"/>
      <c r="BD55" s="77"/>
      <c r="BE55" s="77">
        <v>1</v>
      </c>
      <c r="BF55" s="77"/>
      <c r="BG55" s="77"/>
      <c r="BH55" s="77"/>
      <c r="BI55" s="77"/>
      <c r="BJ55" s="77"/>
    </row>
    <row r="56" ht="7.5" customHeight="1">
      <c r="L56" s="58"/>
    </row>
    <row r="57" spans="6:62" ht="13.5">
      <c r="F57" s="76">
        <v>21</v>
      </c>
      <c r="G57" s="76"/>
      <c r="H57" s="76"/>
      <c r="L57" s="58"/>
      <c r="M57" s="91">
        <v>373</v>
      </c>
      <c r="N57" s="91"/>
      <c r="O57" s="91"/>
      <c r="P57" s="91"/>
      <c r="Q57" s="91"/>
      <c r="R57" s="91"/>
      <c r="S57" s="91"/>
      <c r="T57" s="91"/>
      <c r="U57" s="91">
        <v>285</v>
      </c>
      <c r="V57" s="91"/>
      <c r="W57" s="91"/>
      <c r="X57" s="91"/>
      <c r="Y57" s="91"/>
      <c r="Z57" s="91"/>
      <c r="AA57" s="91"/>
      <c r="AB57" s="91"/>
      <c r="AC57" s="77">
        <v>4</v>
      </c>
      <c r="AD57" s="77"/>
      <c r="AE57" s="77"/>
      <c r="AF57" s="77"/>
      <c r="AG57" s="77"/>
      <c r="AH57" s="77"/>
      <c r="AI57" s="91">
        <v>31008</v>
      </c>
      <c r="AJ57" s="77"/>
      <c r="AK57" s="77"/>
      <c r="AL57" s="77"/>
      <c r="AM57" s="77"/>
      <c r="AN57" s="77"/>
      <c r="AO57" s="77"/>
      <c r="AP57" s="77"/>
      <c r="AQ57" s="91">
        <v>30136</v>
      </c>
      <c r="AR57" s="77"/>
      <c r="AS57" s="77"/>
      <c r="AT57" s="77"/>
      <c r="AU57" s="77"/>
      <c r="AV57" s="77"/>
      <c r="AW57" s="77"/>
      <c r="AX57" s="77"/>
      <c r="AY57" s="77">
        <v>0</v>
      </c>
      <c r="AZ57" s="77"/>
      <c r="BA57" s="77"/>
      <c r="BB57" s="77"/>
      <c r="BC57" s="77"/>
      <c r="BD57" s="77"/>
      <c r="BE57" s="77">
        <v>0</v>
      </c>
      <c r="BF57" s="77"/>
      <c r="BG57" s="77"/>
      <c r="BH57" s="77"/>
      <c r="BI57" s="77"/>
      <c r="BJ57" s="77"/>
    </row>
    <row r="58" ht="7.5" customHeight="1">
      <c r="L58" s="58"/>
    </row>
    <row r="59" spans="6:62" ht="13.5">
      <c r="F59" s="76">
        <v>22</v>
      </c>
      <c r="G59" s="76"/>
      <c r="H59" s="76"/>
      <c r="L59" s="58"/>
      <c r="M59" s="91">
        <v>377</v>
      </c>
      <c r="N59" s="91"/>
      <c r="O59" s="91"/>
      <c r="P59" s="91"/>
      <c r="Q59" s="91"/>
      <c r="R59" s="91"/>
      <c r="S59" s="91"/>
      <c r="T59" s="91"/>
      <c r="U59" s="91">
        <v>300</v>
      </c>
      <c r="V59" s="91"/>
      <c r="W59" s="91"/>
      <c r="X59" s="91"/>
      <c r="Y59" s="91"/>
      <c r="Z59" s="91"/>
      <c r="AA59" s="91"/>
      <c r="AB59" s="91"/>
      <c r="AC59" s="77">
        <v>4</v>
      </c>
      <c r="AD59" s="77"/>
      <c r="AE59" s="77"/>
      <c r="AF59" s="77"/>
      <c r="AG59" s="77"/>
      <c r="AH59" s="77"/>
      <c r="AI59" s="91">
        <v>23166</v>
      </c>
      <c r="AJ59" s="77"/>
      <c r="AK59" s="77"/>
      <c r="AL59" s="77"/>
      <c r="AM59" s="77"/>
      <c r="AN59" s="77"/>
      <c r="AO59" s="77"/>
      <c r="AP59" s="77"/>
      <c r="AQ59" s="91">
        <v>21796</v>
      </c>
      <c r="AR59" s="77"/>
      <c r="AS59" s="77"/>
      <c r="AT59" s="77"/>
      <c r="AU59" s="77"/>
      <c r="AV59" s="77"/>
      <c r="AW59" s="77"/>
      <c r="AX59" s="77"/>
      <c r="AY59" s="77">
        <v>1</v>
      </c>
      <c r="AZ59" s="77"/>
      <c r="BA59" s="77"/>
      <c r="BB59" s="77"/>
      <c r="BC59" s="77"/>
      <c r="BD59" s="77"/>
      <c r="BE59" s="77">
        <v>87</v>
      </c>
      <c r="BF59" s="77"/>
      <c r="BG59" s="77"/>
      <c r="BH59" s="77"/>
      <c r="BI59" s="77"/>
      <c r="BJ59" s="77"/>
    </row>
    <row r="60" ht="7.5" customHeight="1">
      <c r="L60" s="58"/>
    </row>
    <row r="61" spans="6:62" ht="13.5">
      <c r="F61" s="78">
        <v>23</v>
      </c>
      <c r="G61" s="78"/>
      <c r="H61" s="78"/>
      <c r="L61" s="58"/>
      <c r="M61" s="106">
        <v>392</v>
      </c>
      <c r="N61" s="106"/>
      <c r="O61" s="106"/>
      <c r="P61" s="106"/>
      <c r="Q61" s="106"/>
      <c r="R61" s="106"/>
      <c r="S61" s="106"/>
      <c r="T61" s="106"/>
      <c r="U61" s="106">
        <v>246</v>
      </c>
      <c r="V61" s="106"/>
      <c r="W61" s="106"/>
      <c r="X61" s="106"/>
      <c r="Y61" s="106"/>
      <c r="Z61" s="106"/>
      <c r="AA61" s="106"/>
      <c r="AB61" s="106"/>
      <c r="AC61" s="89">
        <v>0</v>
      </c>
      <c r="AD61" s="89"/>
      <c r="AE61" s="89"/>
      <c r="AF61" s="89"/>
      <c r="AG61" s="89"/>
      <c r="AH61" s="89"/>
      <c r="AI61" s="106">
        <v>18253</v>
      </c>
      <c r="AJ61" s="89"/>
      <c r="AK61" s="89"/>
      <c r="AL61" s="89"/>
      <c r="AM61" s="89"/>
      <c r="AN61" s="89"/>
      <c r="AO61" s="89"/>
      <c r="AP61" s="89"/>
      <c r="AQ61" s="106">
        <v>17143</v>
      </c>
      <c r="AR61" s="89"/>
      <c r="AS61" s="89"/>
      <c r="AT61" s="89"/>
      <c r="AU61" s="89"/>
      <c r="AV61" s="89"/>
      <c r="AW61" s="89"/>
      <c r="AX61" s="89"/>
      <c r="AY61" s="89">
        <v>1</v>
      </c>
      <c r="AZ61" s="89"/>
      <c r="BA61" s="89"/>
      <c r="BB61" s="89"/>
      <c r="BC61" s="89"/>
      <c r="BD61" s="89"/>
      <c r="BE61" s="89">
        <v>20</v>
      </c>
      <c r="BF61" s="89"/>
      <c r="BG61" s="89"/>
      <c r="BH61" s="89"/>
      <c r="BI61" s="89"/>
      <c r="BJ61" s="89"/>
    </row>
    <row r="62" spans="2:62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5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3:8" ht="13.5">
      <c r="C63" s="189" t="s">
        <v>409</v>
      </c>
      <c r="D63" s="189"/>
      <c r="E63" s="32" t="s">
        <v>411</v>
      </c>
      <c r="F63" s="95">
        <v>-1</v>
      </c>
      <c r="G63" s="95"/>
      <c r="H63" s="4" t="s">
        <v>444</v>
      </c>
    </row>
    <row r="64" spans="6:8" ht="13.5">
      <c r="F64" s="163">
        <v>-2</v>
      </c>
      <c r="G64" s="163"/>
      <c r="H64" s="4" t="s">
        <v>445</v>
      </c>
    </row>
    <row r="65" spans="6:8" ht="13.5">
      <c r="F65" s="163">
        <v>-3</v>
      </c>
      <c r="G65" s="163"/>
      <c r="H65" s="4" t="s">
        <v>446</v>
      </c>
    </row>
    <row r="66" spans="2:6" ht="13.5">
      <c r="B66" s="80" t="s">
        <v>410</v>
      </c>
      <c r="C66" s="80"/>
      <c r="D66" s="80"/>
      <c r="E66" s="32" t="s">
        <v>411</v>
      </c>
      <c r="F66" s="4" t="s">
        <v>443</v>
      </c>
    </row>
  </sheetData>
  <sheetProtection/>
  <mergeCells count="199">
    <mergeCell ref="C13:E13"/>
    <mergeCell ref="I13:K13"/>
    <mergeCell ref="BA8:BJ10"/>
    <mergeCell ref="W7:AP7"/>
    <mergeCell ref="AQ7:BJ7"/>
    <mergeCell ref="AO11:AP11"/>
    <mergeCell ref="AY11:AZ11"/>
    <mergeCell ref="BI11:BJ11"/>
    <mergeCell ref="B7:L10"/>
    <mergeCell ref="M7:V10"/>
    <mergeCell ref="W8:AF10"/>
    <mergeCell ref="AG8:AP10"/>
    <mergeCell ref="AQ8:AZ10"/>
    <mergeCell ref="BE61:BJ61"/>
    <mergeCell ref="C63:D63"/>
    <mergeCell ref="B66:D66"/>
    <mergeCell ref="F63:G63"/>
    <mergeCell ref="F64:G64"/>
    <mergeCell ref="F65:G65"/>
    <mergeCell ref="M61:T61"/>
    <mergeCell ref="U61:AB61"/>
    <mergeCell ref="AC61:AH61"/>
    <mergeCell ref="AI61:AP61"/>
    <mergeCell ref="AQ61:AX61"/>
    <mergeCell ref="AY61:BD61"/>
    <mergeCell ref="BE57:BJ57"/>
    <mergeCell ref="BE59:BJ59"/>
    <mergeCell ref="M59:T59"/>
    <mergeCell ref="U59:AB59"/>
    <mergeCell ref="AC59:AH59"/>
    <mergeCell ref="AI59:AP59"/>
    <mergeCell ref="AQ59:AX59"/>
    <mergeCell ref="AY59:BD59"/>
    <mergeCell ref="AI55:AP55"/>
    <mergeCell ref="AQ55:AX55"/>
    <mergeCell ref="AY55:BD55"/>
    <mergeCell ref="BE55:BJ55"/>
    <mergeCell ref="M57:T57"/>
    <mergeCell ref="U57:AB57"/>
    <mergeCell ref="AC57:AH57"/>
    <mergeCell ref="AI57:AP57"/>
    <mergeCell ref="AQ57:AX57"/>
    <mergeCell ref="AY57:BD57"/>
    <mergeCell ref="AW51:AX51"/>
    <mergeCell ref="BC51:BD51"/>
    <mergeCell ref="BI51:BJ51"/>
    <mergeCell ref="M53:T53"/>
    <mergeCell ref="U53:AB53"/>
    <mergeCell ref="AI53:AP53"/>
    <mergeCell ref="AQ53:AX53"/>
    <mergeCell ref="AC53:AH53"/>
    <mergeCell ref="AY53:BD53"/>
    <mergeCell ref="BE53:BJ53"/>
    <mergeCell ref="AQ49:AX50"/>
    <mergeCell ref="AY49:BD50"/>
    <mergeCell ref="BE49:BJ50"/>
    <mergeCell ref="M48:AH48"/>
    <mergeCell ref="AI48:AX48"/>
    <mergeCell ref="AY48:BJ48"/>
    <mergeCell ref="F59:H59"/>
    <mergeCell ref="F61:H61"/>
    <mergeCell ref="M49:T50"/>
    <mergeCell ref="U49:AB50"/>
    <mergeCell ref="AC49:AH50"/>
    <mergeCell ref="AI49:AP50"/>
    <mergeCell ref="AO51:AP51"/>
    <mergeCell ref="M55:T55"/>
    <mergeCell ref="U55:AB55"/>
    <mergeCell ref="AC55:AH55"/>
    <mergeCell ref="B48:L50"/>
    <mergeCell ref="C53:E53"/>
    <mergeCell ref="F53:H53"/>
    <mergeCell ref="I53:K53"/>
    <mergeCell ref="F55:H55"/>
    <mergeCell ref="F57:H57"/>
    <mergeCell ref="B4:BJ4"/>
    <mergeCell ref="C23:D23"/>
    <mergeCell ref="B24:D24"/>
    <mergeCell ref="B30:BJ30"/>
    <mergeCell ref="M33:Q35"/>
    <mergeCell ref="R34:V35"/>
    <mergeCell ref="W34:AA35"/>
    <mergeCell ref="AI34:AO35"/>
    <mergeCell ref="AP34:AV35"/>
    <mergeCell ref="AW34:BC35"/>
    <mergeCell ref="BD34:BJ35"/>
    <mergeCell ref="AW33:BJ33"/>
    <mergeCell ref="B33:L35"/>
    <mergeCell ref="R33:AA33"/>
    <mergeCell ref="AB34:AH35"/>
    <mergeCell ref="I38:K38"/>
    <mergeCell ref="C38:E38"/>
    <mergeCell ref="F38:H38"/>
    <mergeCell ref="Z36:AA36"/>
    <mergeCell ref="AG36:AH36"/>
    <mergeCell ref="AB38:AE38"/>
    <mergeCell ref="AF38:AH38"/>
    <mergeCell ref="F40:H40"/>
    <mergeCell ref="F42:H42"/>
    <mergeCell ref="W38:AA38"/>
    <mergeCell ref="W40:AA40"/>
    <mergeCell ref="R42:V42"/>
    <mergeCell ref="W42:AA42"/>
    <mergeCell ref="R38:V38"/>
    <mergeCell ref="R40:V40"/>
    <mergeCell ref="M40:Q40"/>
    <mergeCell ref="M42:Q42"/>
    <mergeCell ref="AN36:AO36"/>
    <mergeCell ref="AU36:AV36"/>
    <mergeCell ref="AB33:AV33"/>
    <mergeCell ref="AF44:AH44"/>
    <mergeCell ref="W44:AA44"/>
    <mergeCell ref="AT42:AV42"/>
    <mergeCell ref="AP44:AS44"/>
    <mergeCell ref="AT44:AV44"/>
    <mergeCell ref="AB46:AE46"/>
    <mergeCell ref="F44:H44"/>
    <mergeCell ref="F46:H46"/>
    <mergeCell ref="P36:Q36"/>
    <mergeCell ref="U36:V36"/>
    <mergeCell ref="M38:Q38"/>
    <mergeCell ref="M44:Q44"/>
    <mergeCell ref="W46:AA46"/>
    <mergeCell ref="M46:Q46"/>
    <mergeCell ref="R44:V44"/>
    <mergeCell ref="R46:V46"/>
    <mergeCell ref="AB44:AE44"/>
    <mergeCell ref="AI38:AL38"/>
    <mergeCell ref="AM38:AO38"/>
    <mergeCell ref="AP38:AS38"/>
    <mergeCell ref="AT38:AV38"/>
    <mergeCell ref="AT40:AV40"/>
    <mergeCell ref="AM42:AO42"/>
    <mergeCell ref="AF46:AH46"/>
    <mergeCell ref="AP42:AS42"/>
    <mergeCell ref="AW38:AZ38"/>
    <mergeCell ref="AW44:AZ44"/>
    <mergeCell ref="BA38:BC38"/>
    <mergeCell ref="BD38:BG38"/>
    <mergeCell ref="BH38:BJ38"/>
    <mergeCell ref="AB40:AE40"/>
    <mergeCell ref="AF40:AH40"/>
    <mergeCell ref="AI40:AL40"/>
    <mergeCell ref="AM40:AO40"/>
    <mergeCell ref="AP40:AS40"/>
    <mergeCell ref="AW40:AZ40"/>
    <mergeCell ref="BA40:BC40"/>
    <mergeCell ref="BD40:BG40"/>
    <mergeCell ref="BH40:BJ40"/>
    <mergeCell ref="AB42:AE42"/>
    <mergeCell ref="AF42:AH42"/>
    <mergeCell ref="AW42:AZ42"/>
    <mergeCell ref="BA42:BC42"/>
    <mergeCell ref="BD42:BG42"/>
    <mergeCell ref="BH42:BJ42"/>
    <mergeCell ref="AM46:AO46"/>
    <mergeCell ref="AI42:AL42"/>
    <mergeCell ref="AI44:AL44"/>
    <mergeCell ref="AM44:AO44"/>
    <mergeCell ref="AI46:AL46"/>
    <mergeCell ref="BA44:BC44"/>
    <mergeCell ref="BD44:BG44"/>
    <mergeCell ref="BH44:BJ44"/>
    <mergeCell ref="AP46:AS46"/>
    <mergeCell ref="AT46:AV46"/>
    <mergeCell ref="AW46:AZ46"/>
    <mergeCell ref="BA46:BC46"/>
    <mergeCell ref="BD46:BG46"/>
    <mergeCell ref="BH46:BJ46"/>
    <mergeCell ref="F13:H13"/>
    <mergeCell ref="F15:H15"/>
    <mergeCell ref="M15:V15"/>
    <mergeCell ref="F17:H17"/>
    <mergeCell ref="F19:H19"/>
    <mergeCell ref="F21:H21"/>
    <mergeCell ref="M13:V13"/>
    <mergeCell ref="M17:V17"/>
    <mergeCell ref="M21:V21"/>
    <mergeCell ref="M19:V19"/>
    <mergeCell ref="AQ19:AZ19"/>
    <mergeCell ref="BA19:BJ19"/>
    <mergeCell ref="W13:AF13"/>
    <mergeCell ref="AG13:AP13"/>
    <mergeCell ref="AQ13:AZ13"/>
    <mergeCell ref="BA13:BJ13"/>
    <mergeCell ref="W15:AF15"/>
    <mergeCell ref="AG15:AP15"/>
    <mergeCell ref="AQ15:AZ15"/>
    <mergeCell ref="BA15:BJ15"/>
    <mergeCell ref="W21:AF21"/>
    <mergeCell ref="AG21:AP21"/>
    <mergeCell ref="AQ21:AZ21"/>
    <mergeCell ref="BA21:BJ21"/>
    <mergeCell ref="W17:AF17"/>
    <mergeCell ref="AG17:AP17"/>
    <mergeCell ref="AQ17:AZ17"/>
    <mergeCell ref="BA17:BJ17"/>
    <mergeCell ref="W19:AF19"/>
    <mergeCell ref="AG19:AP19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6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447</v>
      </c>
    </row>
    <row r="2" ht="10.5" customHeight="1"/>
    <row r="3" spans="2:62" ht="18" customHeight="1">
      <c r="B3" s="70" t="s">
        <v>540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164" t="s">
        <v>448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 t="s">
        <v>449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 t="s">
        <v>450</v>
      </c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 t="s">
        <v>451</v>
      </c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112" t="s">
        <v>452</v>
      </c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8"/>
    </row>
    <row r="6" spans="2:62" ht="13.5">
      <c r="B6" s="165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9"/>
    </row>
    <row r="7" spans="14:62" ht="13.5">
      <c r="N7" s="57"/>
      <c r="X7" s="199" t="s">
        <v>453</v>
      </c>
      <c r="Y7" s="199"/>
      <c r="Z7" s="199"/>
      <c r="AJ7" s="199" t="s">
        <v>453</v>
      </c>
      <c r="AK7" s="199"/>
      <c r="AL7" s="199"/>
      <c r="AV7" s="199" t="s">
        <v>453</v>
      </c>
      <c r="AW7" s="199"/>
      <c r="AX7" s="199"/>
      <c r="BG7" s="200" t="s">
        <v>454</v>
      </c>
      <c r="BH7" s="200"/>
      <c r="BI7" s="200"/>
      <c r="BJ7" s="200"/>
    </row>
    <row r="8" ht="13.5">
      <c r="N8" s="58"/>
    </row>
    <row r="9" spans="3:62" ht="13.5">
      <c r="C9" s="75" t="s">
        <v>455</v>
      </c>
      <c r="D9" s="75"/>
      <c r="E9" s="75"/>
      <c r="F9" s="75"/>
      <c r="G9" s="76">
        <v>19</v>
      </c>
      <c r="H9" s="76"/>
      <c r="I9" s="76"/>
      <c r="J9" s="75" t="s">
        <v>448</v>
      </c>
      <c r="K9" s="75"/>
      <c r="L9" s="75"/>
      <c r="M9" s="75"/>
      <c r="N9" s="58"/>
      <c r="O9" s="201">
        <v>0.005</v>
      </c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1">
        <v>0.034</v>
      </c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1">
        <v>0.022</v>
      </c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1">
        <v>0.023</v>
      </c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</row>
    <row r="10" spans="7:62" ht="13.5">
      <c r="G10" s="76">
        <v>20</v>
      </c>
      <c r="H10" s="76"/>
      <c r="I10" s="76"/>
      <c r="N10" s="58"/>
      <c r="O10" s="201">
        <v>0.005</v>
      </c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1">
        <v>0.035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1">
        <v>0.021</v>
      </c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1">
        <v>0.024</v>
      </c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</row>
    <row r="11" spans="7:62" ht="13.5">
      <c r="G11" s="76">
        <v>21</v>
      </c>
      <c r="H11" s="76"/>
      <c r="I11" s="76"/>
      <c r="N11" s="58"/>
      <c r="O11" s="201">
        <v>0.005</v>
      </c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1">
        <v>0.034</v>
      </c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1">
        <v>0.021</v>
      </c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1">
        <v>0.023</v>
      </c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</row>
    <row r="12" spans="7:62" ht="13.5">
      <c r="G12" s="76">
        <v>22</v>
      </c>
      <c r="H12" s="76"/>
      <c r="I12" s="76"/>
      <c r="N12" s="58"/>
      <c r="O12" s="203" t="s">
        <v>502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201">
        <v>0.036</v>
      </c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1">
        <v>0.018</v>
      </c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1">
        <v>0.019</v>
      </c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</row>
    <row r="13" spans="7:62" ht="13.5">
      <c r="G13" s="78">
        <v>23</v>
      </c>
      <c r="H13" s="78"/>
      <c r="I13" s="78"/>
      <c r="N13" s="58"/>
      <c r="O13" s="204" t="s">
        <v>502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206">
        <v>0.03</v>
      </c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206">
        <v>0.02</v>
      </c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206">
        <v>0.021</v>
      </c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3:8" ht="13.5">
      <c r="C15" s="82" t="s">
        <v>456</v>
      </c>
      <c r="D15" s="82"/>
      <c r="E15" s="32" t="s">
        <v>458</v>
      </c>
      <c r="F15" s="95">
        <v>-1</v>
      </c>
      <c r="G15" s="95"/>
      <c r="H15" s="4" t="s">
        <v>459</v>
      </c>
    </row>
    <row r="16" spans="6:8" ht="13.5">
      <c r="F16" s="163">
        <v>-2</v>
      </c>
      <c r="G16" s="163"/>
      <c r="H16" s="4" t="s">
        <v>460</v>
      </c>
    </row>
    <row r="17" spans="2:6" ht="13.5">
      <c r="B17" s="80" t="s">
        <v>457</v>
      </c>
      <c r="C17" s="80"/>
      <c r="D17" s="80"/>
      <c r="E17" s="32" t="s">
        <v>458</v>
      </c>
      <c r="F17" s="4" t="s">
        <v>461</v>
      </c>
    </row>
    <row r="20" spans="2:62" ht="18" customHeight="1">
      <c r="B20" s="70" t="s">
        <v>541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</row>
    <row r="21" spans="2:62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13.5">
      <c r="B22" s="164" t="s">
        <v>462</v>
      </c>
      <c r="C22" s="96"/>
      <c r="D22" s="96"/>
      <c r="E22" s="96"/>
      <c r="F22" s="96"/>
      <c r="G22" s="96"/>
      <c r="H22" s="96"/>
      <c r="I22" s="96"/>
      <c r="J22" s="96"/>
      <c r="K22" s="96"/>
      <c r="L22" s="96" t="s">
        <v>448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12" t="s">
        <v>463</v>
      </c>
      <c r="X22" s="96"/>
      <c r="Y22" s="96"/>
      <c r="Z22" s="96"/>
      <c r="AA22" s="96"/>
      <c r="AB22" s="96"/>
      <c r="AC22" s="96"/>
      <c r="AD22" s="96"/>
      <c r="AE22" s="112" t="s">
        <v>464</v>
      </c>
      <c r="AF22" s="96"/>
      <c r="AG22" s="96"/>
      <c r="AH22" s="96"/>
      <c r="AI22" s="96"/>
      <c r="AJ22" s="96"/>
      <c r="AK22" s="96"/>
      <c r="AL22" s="96"/>
      <c r="AM22" s="112" t="s">
        <v>465</v>
      </c>
      <c r="AN22" s="96"/>
      <c r="AO22" s="96"/>
      <c r="AP22" s="96"/>
      <c r="AQ22" s="96"/>
      <c r="AR22" s="96"/>
      <c r="AS22" s="96"/>
      <c r="AT22" s="96"/>
      <c r="AU22" s="112" t="s">
        <v>466</v>
      </c>
      <c r="AV22" s="96"/>
      <c r="AW22" s="96"/>
      <c r="AX22" s="96"/>
      <c r="AY22" s="96"/>
      <c r="AZ22" s="96"/>
      <c r="BA22" s="96"/>
      <c r="BB22" s="96"/>
      <c r="BC22" s="112" t="s">
        <v>467</v>
      </c>
      <c r="BD22" s="96"/>
      <c r="BE22" s="96"/>
      <c r="BF22" s="96"/>
      <c r="BG22" s="96"/>
      <c r="BH22" s="96"/>
      <c r="BI22" s="96"/>
      <c r="BJ22" s="98"/>
    </row>
    <row r="23" spans="2:62" ht="13.5">
      <c r="B23" s="208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7"/>
    </row>
    <row r="24" spans="2:62" ht="13.5">
      <c r="B24" s="16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9"/>
    </row>
    <row r="25" spans="4:22" ht="13.5">
      <c r="D25" s="57"/>
      <c r="K25" s="57"/>
      <c r="V25" s="57"/>
    </row>
    <row r="26" spans="4:62" ht="13.5">
      <c r="D26" s="58"/>
      <c r="F26" s="75" t="s">
        <v>469</v>
      </c>
      <c r="G26" s="75"/>
      <c r="H26" s="75"/>
      <c r="I26" s="75"/>
      <c r="J26" s="75"/>
      <c r="K26" s="58"/>
      <c r="M26" s="75" t="s">
        <v>455</v>
      </c>
      <c r="N26" s="75"/>
      <c r="O26" s="75"/>
      <c r="P26" s="76">
        <v>19</v>
      </c>
      <c r="Q26" s="76"/>
      <c r="R26" s="76"/>
      <c r="S26" s="75" t="s">
        <v>448</v>
      </c>
      <c r="T26" s="75"/>
      <c r="U26" s="75"/>
      <c r="V26" s="58"/>
      <c r="W26" s="196">
        <v>6.9</v>
      </c>
      <c r="X26" s="196"/>
      <c r="Y26" s="196"/>
      <c r="Z26" s="196"/>
      <c r="AA26" s="196"/>
      <c r="AB26" s="196"/>
      <c r="AC26" s="196"/>
      <c r="AD26" s="196"/>
      <c r="AE26" s="196">
        <v>9.1</v>
      </c>
      <c r="AF26" s="196"/>
      <c r="AG26" s="196"/>
      <c r="AH26" s="196"/>
      <c r="AI26" s="196"/>
      <c r="AJ26" s="196"/>
      <c r="AK26" s="196"/>
      <c r="AL26" s="196"/>
      <c r="AM26" s="196">
        <v>1.2</v>
      </c>
      <c r="AN26" s="196"/>
      <c r="AO26" s="196"/>
      <c r="AP26" s="196"/>
      <c r="AQ26" s="196"/>
      <c r="AR26" s="196"/>
      <c r="AS26" s="196"/>
      <c r="AT26" s="196"/>
      <c r="AU26" s="196">
        <v>2.5</v>
      </c>
      <c r="AV26" s="196"/>
      <c r="AW26" s="196"/>
      <c r="AX26" s="196"/>
      <c r="AY26" s="196"/>
      <c r="AZ26" s="196"/>
      <c r="BA26" s="196"/>
      <c r="BB26" s="196"/>
      <c r="BC26" s="196">
        <v>45.3</v>
      </c>
      <c r="BD26" s="196"/>
      <c r="BE26" s="196"/>
      <c r="BF26" s="196"/>
      <c r="BG26" s="196"/>
      <c r="BH26" s="196"/>
      <c r="BI26" s="196"/>
      <c r="BJ26" s="196"/>
    </row>
    <row r="27" spans="2:62" ht="13.5">
      <c r="B27" s="193" t="s">
        <v>468</v>
      </c>
      <c r="C27" s="193"/>
      <c r="D27" s="58"/>
      <c r="K27" s="58"/>
      <c r="P27" s="76">
        <v>20</v>
      </c>
      <c r="Q27" s="76"/>
      <c r="R27" s="76"/>
      <c r="V27" s="58"/>
      <c r="W27" s="196">
        <v>7.1</v>
      </c>
      <c r="X27" s="196"/>
      <c r="Y27" s="196"/>
      <c r="Z27" s="196"/>
      <c r="AA27" s="196"/>
      <c r="AB27" s="196"/>
      <c r="AC27" s="196"/>
      <c r="AD27" s="196"/>
      <c r="AE27" s="196">
        <v>9.8</v>
      </c>
      <c r="AF27" s="196"/>
      <c r="AG27" s="196"/>
      <c r="AH27" s="196"/>
      <c r="AI27" s="196"/>
      <c r="AJ27" s="196"/>
      <c r="AK27" s="196"/>
      <c r="AL27" s="196"/>
      <c r="AM27" s="197">
        <v>0.7</v>
      </c>
      <c r="AN27" s="197"/>
      <c r="AO27" s="197"/>
      <c r="AP27" s="197"/>
      <c r="AQ27" s="197"/>
      <c r="AR27" s="197"/>
      <c r="AS27" s="197"/>
      <c r="AT27" s="197"/>
      <c r="AU27" s="196">
        <v>1.7</v>
      </c>
      <c r="AV27" s="196"/>
      <c r="AW27" s="196"/>
      <c r="AX27" s="196"/>
      <c r="AY27" s="196"/>
      <c r="AZ27" s="196"/>
      <c r="BA27" s="196"/>
      <c r="BB27" s="196"/>
      <c r="BC27" s="196">
        <v>35.8</v>
      </c>
      <c r="BD27" s="196"/>
      <c r="BE27" s="196"/>
      <c r="BF27" s="196"/>
      <c r="BG27" s="196"/>
      <c r="BH27" s="196"/>
      <c r="BI27" s="196"/>
      <c r="BJ27" s="196"/>
    </row>
    <row r="28" spans="2:62" ht="13.5">
      <c r="B28" s="193"/>
      <c r="C28" s="193"/>
      <c r="D28" s="58"/>
      <c r="K28" s="58"/>
      <c r="P28" s="76">
        <v>21</v>
      </c>
      <c r="Q28" s="76"/>
      <c r="R28" s="76"/>
      <c r="V28" s="58"/>
      <c r="W28" s="196">
        <v>7.1</v>
      </c>
      <c r="X28" s="196"/>
      <c r="Y28" s="196"/>
      <c r="Z28" s="196"/>
      <c r="AA28" s="196"/>
      <c r="AB28" s="196"/>
      <c r="AC28" s="196"/>
      <c r="AD28" s="196"/>
      <c r="AE28" s="196">
        <v>8.3</v>
      </c>
      <c r="AF28" s="196"/>
      <c r="AG28" s="196"/>
      <c r="AH28" s="196"/>
      <c r="AI28" s="196"/>
      <c r="AJ28" s="196"/>
      <c r="AK28" s="196"/>
      <c r="AL28" s="196"/>
      <c r="AM28" s="197">
        <v>0.7</v>
      </c>
      <c r="AN28" s="197"/>
      <c r="AO28" s="197"/>
      <c r="AP28" s="197"/>
      <c r="AQ28" s="197"/>
      <c r="AR28" s="197"/>
      <c r="AS28" s="197"/>
      <c r="AT28" s="197"/>
      <c r="AU28" s="196">
        <v>1.6</v>
      </c>
      <c r="AV28" s="196"/>
      <c r="AW28" s="196"/>
      <c r="AX28" s="196"/>
      <c r="AY28" s="196"/>
      <c r="AZ28" s="196"/>
      <c r="BA28" s="196"/>
      <c r="BB28" s="196"/>
      <c r="BC28" s="196">
        <v>12.3</v>
      </c>
      <c r="BD28" s="196"/>
      <c r="BE28" s="196"/>
      <c r="BF28" s="196"/>
      <c r="BG28" s="196"/>
      <c r="BH28" s="196"/>
      <c r="BI28" s="196"/>
      <c r="BJ28" s="196"/>
    </row>
    <row r="29" spans="2:62" ht="13.5">
      <c r="B29" s="193"/>
      <c r="C29" s="193"/>
      <c r="D29" s="58"/>
      <c r="K29" s="58"/>
      <c r="P29" s="76">
        <v>22</v>
      </c>
      <c r="Q29" s="76"/>
      <c r="R29" s="76"/>
      <c r="V29" s="58"/>
      <c r="W29" s="196">
        <v>6.8</v>
      </c>
      <c r="X29" s="196"/>
      <c r="Y29" s="196"/>
      <c r="Z29" s="196"/>
      <c r="AA29" s="196"/>
      <c r="AB29" s="196"/>
      <c r="AC29" s="196"/>
      <c r="AD29" s="196"/>
      <c r="AE29" s="196">
        <v>9.1</v>
      </c>
      <c r="AF29" s="196"/>
      <c r="AG29" s="196"/>
      <c r="AH29" s="196"/>
      <c r="AI29" s="196"/>
      <c r="AJ29" s="196"/>
      <c r="AK29" s="196"/>
      <c r="AL29" s="196"/>
      <c r="AM29" s="197">
        <v>1</v>
      </c>
      <c r="AN29" s="197"/>
      <c r="AO29" s="197"/>
      <c r="AP29" s="197"/>
      <c r="AQ29" s="197"/>
      <c r="AR29" s="197"/>
      <c r="AS29" s="197"/>
      <c r="AT29" s="197"/>
      <c r="AU29" s="196">
        <v>1.1</v>
      </c>
      <c r="AV29" s="196"/>
      <c r="AW29" s="196"/>
      <c r="AX29" s="196"/>
      <c r="AY29" s="196"/>
      <c r="AZ29" s="196"/>
      <c r="BA29" s="196"/>
      <c r="BB29" s="196"/>
      <c r="BC29" s="197">
        <v>8</v>
      </c>
      <c r="BD29" s="197"/>
      <c r="BE29" s="197"/>
      <c r="BF29" s="197"/>
      <c r="BG29" s="197"/>
      <c r="BH29" s="197"/>
      <c r="BI29" s="197"/>
      <c r="BJ29" s="197"/>
    </row>
    <row r="30" spans="2:62" ht="13.5">
      <c r="B30" s="193"/>
      <c r="C30" s="193"/>
      <c r="D30" s="58"/>
      <c r="K30" s="58"/>
      <c r="P30" s="78">
        <v>23</v>
      </c>
      <c r="Q30" s="78"/>
      <c r="R30" s="78"/>
      <c r="V30" s="58"/>
      <c r="W30" s="194">
        <v>6.7</v>
      </c>
      <c r="X30" s="194"/>
      <c r="Y30" s="194"/>
      <c r="Z30" s="194"/>
      <c r="AA30" s="194"/>
      <c r="AB30" s="194"/>
      <c r="AC30" s="194"/>
      <c r="AD30" s="194"/>
      <c r="AE30" s="194">
        <v>10.7</v>
      </c>
      <c r="AF30" s="194"/>
      <c r="AG30" s="194"/>
      <c r="AH30" s="194"/>
      <c r="AI30" s="194"/>
      <c r="AJ30" s="194"/>
      <c r="AK30" s="194"/>
      <c r="AL30" s="194"/>
      <c r="AM30" s="194">
        <v>0.9</v>
      </c>
      <c r="AN30" s="194"/>
      <c r="AO30" s="194"/>
      <c r="AP30" s="194"/>
      <c r="AQ30" s="194"/>
      <c r="AR30" s="194"/>
      <c r="AS30" s="194"/>
      <c r="AT30" s="194"/>
      <c r="AU30" s="194">
        <v>1.1</v>
      </c>
      <c r="AV30" s="194"/>
      <c r="AW30" s="194"/>
      <c r="AX30" s="194"/>
      <c r="AY30" s="194"/>
      <c r="AZ30" s="194"/>
      <c r="BA30" s="194"/>
      <c r="BB30" s="194"/>
      <c r="BC30" s="194">
        <v>5.3</v>
      </c>
      <c r="BD30" s="194"/>
      <c r="BE30" s="194"/>
      <c r="BF30" s="194"/>
      <c r="BG30" s="194"/>
      <c r="BH30" s="194"/>
      <c r="BI30" s="194"/>
      <c r="BJ30" s="194"/>
    </row>
    <row r="31" spans="2:62" ht="13.5">
      <c r="B31" s="193"/>
      <c r="C31" s="193"/>
      <c r="D31" s="58"/>
      <c r="E31" s="13"/>
      <c r="F31" s="2"/>
      <c r="G31" s="2"/>
      <c r="H31" s="2"/>
      <c r="I31" s="2"/>
      <c r="J31" s="2"/>
      <c r="K31" s="59"/>
      <c r="L31" s="2"/>
      <c r="M31" s="2"/>
      <c r="N31" s="2"/>
      <c r="O31" s="2"/>
      <c r="P31" s="2"/>
      <c r="Q31" s="2"/>
      <c r="R31" s="2"/>
      <c r="S31" s="2"/>
      <c r="T31" s="2"/>
      <c r="U31" s="2"/>
      <c r="V31" s="5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22" ht="13.5">
      <c r="B32" s="193"/>
      <c r="C32" s="193"/>
      <c r="D32" s="58"/>
      <c r="K32" s="58"/>
      <c r="V32" s="58"/>
    </row>
    <row r="33" spans="2:62" ht="13.5">
      <c r="B33" s="193"/>
      <c r="C33" s="193"/>
      <c r="D33" s="58"/>
      <c r="F33" s="75" t="s">
        <v>470</v>
      </c>
      <c r="G33" s="75"/>
      <c r="H33" s="75"/>
      <c r="I33" s="75"/>
      <c r="J33" s="75"/>
      <c r="K33" s="58"/>
      <c r="M33" s="75" t="s">
        <v>455</v>
      </c>
      <c r="N33" s="75"/>
      <c r="O33" s="75"/>
      <c r="P33" s="76">
        <v>19</v>
      </c>
      <c r="Q33" s="76"/>
      <c r="R33" s="76"/>
      <c r="S33" s="75" t="s">
        <v>448</v>
      </c>
      <c r="T33" s="75"/>
      <c r="U33" s="75"/>
      <c r="V33" s="58"/>
      <c r="W33" s="196">
        <v>7.3</v>
      </c>
      <c r="X33" s="196"/>
      <c r="Y33" s="196"/>
      <c r="Z33" s="196"/>
      <c r="AA33" s="196"/>
      <c r="AB33" s="196"/>
      <c r="AC33" s="196"/>
      <c r="AD33" s="196"/>
      <c r="AE33" s="196">
        <v>11.1</v>
      </c>
      <c r="AF33" s="196"/>
      <c r="AG33" s="196"/>
      <c r="AH33" s="196"/>
      <c r="AI33" s="196"/>
      <c r="AJ33" s="196"/>
      <c r="AK33" s="196"/>
      <c r="AL33" s="196"/>
      <c r="AM33" s="196">
        <v>1.3</v>
      </c>
      <c r="AN33" s="196"/>
      <c r="AO33" s="196"/>
      <c r="AP33" s="196"/>
      <c r="AQ33" s="196"/>
      <c r="AR33" s="196"/>
      <c r="AS33" s="196"/>
      <c r="AT33" s="196"/>
      <c r="AU33" s="196">
        <v>3.5</v>
      </c>
      <c r="AV33" s="196"/>
      <c r="AW33" s="196"/>
      <c r="AX33" s="196"/>
      <c r="AY33" s="196"/>
      <c r="AZ33" s="196"/>
      <c r="BA33" s="196"/>
      <c r="BB33" s="196"/>
      <c r="BC33" s="195">
        <v>14</v>
      </c>
      <c r="BD33" s="195"/>
      <c r="BE33" s="195"/>
      <c r="BF33" s="195"/>
      <c r="BG33" s="195"/>
      <c r="BH33" s="195"/>
      <c r="BI33" s="195"/>
      <c r="BJ33" s="195"/>
    </row>
    <row r="34" spans="2:62" ht="13.5">
      <c r="B34" s="193"/>
      <c r="C34" s="193"/>
      <c r="D34" s="58"/>
      <c r="K34" s="58"/>
      <c r="P34" s="76">
        <v>20</v>
      </c>
      <c r="Q34" s="76"/>
      <c r="R34" s="76"/>
      <c r="V34" s="58"/>
      <c r="W34" s="196">
        <v>7.2</v>
      </c>
      <c r="X34" s="196"/>
      <c r="Y34" s="196"/>
      <c r="Z34" s="196"/>
      <c r="AA34" s="196"/>
      <c r="AB34" s="196"/>
      <c r="AC34" s="196"/>
      <c r="AD34" s="196"/>
      <c r="AE34" s="196">
        <v>11.3</v>
      </c>
      <c r="AF34" s="196"/>
      <c r="AG34" s="196"/>
      <c r="AH34" s="196"/>
      <c r="AI34" s="196"/>
      <c r="AJ34" s="196"/>
      <c r="AK34" s="196"/>
      <c r="AL34" s="196"/>
      <c r="AM34" s="197">
        <v>0.8</v>
      </c>
      <c r="AN34" s="197"/>
      <c r="AO34" s="197"/>
      <c r="AP34" s="197"/>
      <c r="AQ34" s="197"/>
      <c r="AR34" s="197"/>
      <c r="AS34" s="197"/>
      <c r="AT34" s="197"/>
      <c r="AU34" s="195">
        <v>0.8</v>
      </c>
      <c r="AV34" s="195"/>
      <c r="AW34" s="195"/>
      <c r="AX34" s="195"/>
      <c r="AY34" s="195"/>
      <c r="AZ34" s="195"/>
      <c r="BA34" s="195"/>
      <c r="BB34" s="195"/>
      <c r="BC34" s="196">
        <v>3.5</v>
      </c>
      <c r="BD34" s="196"/>
      <c r="BE34" s="196"/>
      <c r="BF34" s="196"/>
      <c r="BG34" s="196"/>
      <c r="BH34" s="196"/>
      <c r="BI34" s="196"/>
      <c r="BJ34" s="196"/>
    </row>
    <row r="35" spans="2:62" ht="13.5">
      <c r="B35" s="193"/>
      <c r="C35" s="193"/>
      <c r="D35" s="58"/>
      <c r="K35" s="58"/>
      <c r="P35" s="76">
        <v>21</v>
      </c>
      <c r="Q35" s="76"/>
      <c r="R35" s="76"/>
      <c r="V35" s="58"/>
      <c r="W35" s="196">
        <v>7.4</v>
      </c>
      <c r="X35" s="196"/>
      <c r="Y35" s="196"/>
      <c r="Z35" s="196"/>
      <c r="AA35" s="196"/>
      <c r="AB35" s="196"/>
      <c r="AC35" s="196"/>
      <c r="AD35" s="196"/>
      <c r="AE35" s="196">
        <v>10.6</v>
      </c>
      <c r="AF35" s="196"/>
      <c r="AG35" s="196"/>
      <c r="AH35" s="196"/>
      <c r="AI35" s="196"/>
      <c r="AJ35" s="196"/>
      <c r="AK35" s="196"/>
      <c r="AL35" s="196"/>
      <c r="AM35" s="197">
        <v>0.6</v>
      </c>
      <c r="AN35" s="197"/>
      <c r="AO35" s="197"/>
      <c r="AP35" s="197"/>
      <c r="AQ35" s="197"/>
      <c r="AR35" s="197"/>
      <c r="AS35" s="197"/>
      <c r="AT35" s="197"/>
      <c r="AU35" s="195">
        <v>0.9</v>
      </c>
      <c r="AV35" s="195"/>
      <c r="AW35" s="195"/>
      <c r="AX35" s="195"/>
      <c r="AY35" s="195"/>
      <c r="AZ35" s="195"/>
      <c r="BA35" s="195"/>
      <c r="BB35" s="195"/>
      <c r="BC35" s="195">
        <v>18</v>
      </c>
      <c r="BD35" s="195"/>
      <c r="BE35" s="195"/>
      <c r="BF35" s="195"/>
      <c r="BG35" s="195"/>
      <c r="BH35" s="195"/>
      <c r="BI35" s="195"/>
      <c r="BJ35" s="195"/>
    </row>
    <row r="36" spans="2:62" ht="13.5">
      <c r="B36" s="193"/>
      <c r="C36" s="193"/>
      <c r="D36" s="58"/>
      <c r="K36" s="58"/>
      <c r="P36" s="76">
        <v>22</v>
      </c>
      <c r="Q36" s="76"/>
      <c r="R36" s="76"/>
      <c r="V36" s="58"/>
      <c r="W36" s="196">
        <v>6.9</v>
      </c>
      <c r="X36" s="196"/>
      <c r="Y36" s="196"/>
      <c r="Z36" s="196"/>
      <c r="AA36" s="196"/>
      <c r="AB36" s="196"/>
      <c r="AC36" s="196"/>
      <c r="AD36" s="196"/>
      <c r="AE36" s="196">
        <v>9.8</v>
      </c>
      <c r="AF36" s="196"/>
      <c r="AG36" s="196"/>
      <c r="AH36" s="196"/>
      <c r="AI36" s="196"/>
      <c r="AJ36" s="196"/>
      <c r="AK36" s="196"/>
      <c r="AL36" s="196"/>
      <c r="AM36" s="197">
        <v>1.3</v>
      </c>
      <c r="AN36" s="197"/>
      <c r="AO36" s="197"/>
      <c r="AP36" s="197"/>
      <c r="AQ36" s="197"/>
      <c r="AR36" s="197"/>
      <c r="AS36" s="197"/>
      <c r="AT36" s="197"/>
      <c r="AU36" s="196">
        <v>2.5</v>
      </c>
      <c r="AV36" s="196"/>
      <c r="AW36" s="196"/>
      <c r="AX36" s="196"/>
      <c r="AY36" s="196"/>
      <c r="AZ36" s="196"/>
      <c r="BA36" s="196"/>
      <c r="BB36" s="196"/>
      <c r="BC36" s="197">
        <v>83</v>
      </c>
      <c r="BD36" s="197"/>
      <c r="BE36" s="197"/>
      <c r="BF36" s="197"/>
      <c r="BG36" s="197"/>
      <c r="BH36" s="197"/>
      <c r="BI36" s="197"/>
      <c r="BJ36" s="197"/>
    </row>
    <row r="37" spans="2:62" ht="13.5">
      <c r="B37" s="193"/>
      <c r="C37" s="193"/>
      <c r="D37" s="58"/>
      <c r="K37" s="58"/>
      <c r="P37" s="78">
        <v>23</v>
      </c>
      <c r="Q37" s="78"/>
      <c r="R37" s="78"/>
      <c r="V37" s="58"/>
      <c r="W37" s="194">
        <v>7.1</v>
      </c>
      <c r="X37" s="194"/>
      <c r="Y37" s="194"/>
      <c r="Z37" s="194"/>
      <c r="AA37" s="194"/>
      <c r="AB37" s="194"/>
      <c r="AC37" s="194"/>
      <c r="AD37" s="194"/>
      <c r="AE37" s="194">
        <v>11.5</v>
      </c>
      <c r="AF37" s="194"/>
      <c r="AG37" s="194"/>
      <c r="AH37" s="194"/>
      <c r="AI37" s="194"/>
      <c r="AJ37" s="194"/>
      <c r="AK37" s="194"/>
      <c r="AL37" s="194"/>
      <c r="AM37" s="194">
        <v>0.9</v>
      </c>
      <c r="AN37" s="194"/>
      <c r="AO37" s="194"/>
      <c r="AP37" s="194"/>
      <c r="AQ37" s="194"/>
      <c r="AR37" s="194"/>
      <c r="AS37" s="194"/>
      <c r="AT37" s="194"/>
      <c r="AU37" s="194">
        <v>1.2</v>
      </c>
      <c r="AV37" s="194"/>
      <c r="AW37" s="194"/>
      <c r="AX37" s="194"/>
      <c r="AY37" s="194"/>
      <c r="AZ37" s="194"/>
      <c r="BA37" s="194"/>
      <c r="BB37" s="194"/>
      <c r="BC37" s="194">
        <v>3.3</v>
      </c>
      <c r="BD37" s="194"/>
      <c r="BE37" s="194"/>
      <c r="BF37" s="194"/>
      <c r="BG37" s="194"/>
      <c r="BH37" s="194"/>
      <c r="BI37" s="194"/>
      <c r="BJ37" s="194"/>
    </row>
    <row r="38" spans="2:62" ht="13.5">
      <c r="B38" s="193"/>
      <c r="C38" s="193"/>
      <c r="D38" s="58"/>
      <c r="E38" s="13"/>
      <c r="F38" s="2"/>
      <c r="G38" s="2"/>
      <c r="H38" s="2"/>
      <c r="I38" s="2"/>
      <c r="J38" s="2"/>
      <c r="K38" s="59"/>
      <c r="L38" s="2"/>
      <c r="M38" s="2"/>
      <c r="N38" s="2"/>
      <c r="O38" s="2"/>
      <c r="P38" s="2"/>
      <c r="Q38" s="2"/>
      <c r="R38" s="2"/>
      <c r="S38" s="2"/>
      <c r="T38" s="2"/>
      <c r="U38" s="2"/>
      <c r="V38" s="59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2:22" ht="13.5">
      <c r="B39" s="193"/>
      <c r="C39" s="193"/>
      <c r="D39" s="58"/>
      <c r="K39" s="58"/>
      <c r="V39" s="58"/>
    </row>
    <row r="40" spans="2:62" ht="13.5" customHeight="1">
      <c r="B40" s="193"/>
      <c r="C40" s="193"/>
      <c r="D40" s="58"/>
      <c r="F40" s="75" t="s">
        <v>471</v>
      </c>
      <c r="G40" s="75"/>
      <c r="H40" s="75"/>
      <c r="I40" s="75"/>
      <c r="J40" s="75"/>
      <c r="K40" s="58"/>
      <c r="M40" s="75" t="s">
        <v>455</v>
      </c>
      <c r="N40" s="75"/>
      <c r="O40" s="75"/>
      <c r="P40" s="76">
        <v>19</v>
      </c>
      <c r="Q40" s="76"/>
      <c r="R40" s="76"/>
      <c r="S40" s="75" t="s">
        <v>448</v>
      </c>
      <c r="T40" s="75"/>
      <c r="U40" s="75"/>
      <c r="V40" s="58"/>
      <c r="W40" s="196">
        <v>7.5</v>
      </c>
      <c r="X40" s="196"/>
      <c r="Y40" s="196"/>
      <c r="Z40" s="196"/>
      <c r="AA40" s="196"/>
      <c r="AB40" s="196"/>
      <c r="AC40" s="196"/>
      <c r="AD40" s="196"/>
      <c r="AE40" s="196">
        <v>11.2</v>
      </c>
      <c r="AF40" s="196"/>
      <c r="AG40" s="196"/>
      <c r="AH40" s="196"/>
      <c r="AI40" s="196"/>
      <c r="AJ40" s="196"/>
      <c r="AK40" s="196"/>
      <c r="AL40" s="196"/>
      <c r="AM40" s="196">
        <v>1.4</v>
      </c>
      <c r="AN40" s="196"/>
      <c r="AO40" s="196"/>
      <c r="AP40" s="196"/>
      <c r="AQ40" s="196"/>
      <c r="AR40" s="196"/>
      <c r="AS40" s="196"/>
      <c r="AT40" s="196"/>
      <c r="AU40" s="196">
        <v>2.3</v>
      </c>
      <c r="AV40" s="196"/>
      <c r="AW40" s="196"/>
      <c r="AX40" s="196"/>
      <c r="AY40" s="196"/>
      <c r="AZ40" s="196"/>
      <c r="BA40" s="196"/>
      <c r="BB40" s="196"/>
      <c r="BC40" s="195">
        <v>1.5</v>
      </c>
      <c r="BD40" s="195"/>
      <c r="BE40" s="195"/>
      <c r="BF40" s="195"/>
      <c r="BG40" s="195"/>
      <c r="BH40" s="195"/>
      <c r="BI40" s="195"/>
      <c r="BJ40" s="195"/>
    </row>
    <row r="41" spans="2:62" ht="13.5">
      <c r="B41" s="193"/>
      <c r="C41" s="193"/>
      <c r="D41" s="58"/>
      <c r="K41" s="58"/>
      <c r="P41" s="76">
        <v>20</v>
      </c>
      <c r="Q41" s="76"/>
      <c r="R41" s="76"/>
      <c r="V41" s="58"/>
      <c r="W41" s="196">
        <v>7.1</v>
      </c>
      <c r="X41" s="196"/>
      <c r="Y41" s="196"/>
      <c r="Z41" s="196"/>
      <c r="AA41" s="196"/>
      <c r="AB41" s="196"/>
      <c r="AC41" s="196"/>
      <c r="AD41" s="196"/>
      <c r="AE41" s="196">
        <v>10.3</v>
      </c>
      <c r="AF41" s="196"/>
      <c r="AG41" s="196"/>
      <c r="AH41" s="196"/>
      <c r="AI41" s="196"/>
      <c r="AJ41" s="196"/>
      <c r="AK41" s="196"/>
      <c r="AL41" s="196"/>
      <c r="AM41" s="197">
        <v>0.7</v>
      </c>
      <c r="AN41" s="197"/>
      <c r="AO41" s="197"/>
      <c r="AP41" s="197"/>
      <c r="AQ41" s="197"/>
      <c r="AR41" s="197"/>
      <c r="AS41" s="197"/>
      <c r="AT41" s="197"/>
      <c r="AU41" s="195">
        <v>0.7</v>
      </c>
      <c r="AV41" s="195"/>
      <c r="AW41" s="195"/>
      <c r="AX41" s="195"/>
      <c r="AY41" s="195"/>
      <c r="AZ41" s="195"/>
      <c r="BA41" s="195"/>
      <c r="BB41" s="195"/>
      <c r="BC41" s="196">
        <v>3.3</v>
      </c>
      <c r="BD41" s="196"/>
      <c r="BE41" s="196"/>
      <c r="BF41" s="196"/>
      <c r="BG41" s="196"/>
      <c r="BH41" s="196"/>
      <c r="BI41" s="196"/>
      <c r="BJ41" s="196"/>
    </row>
    <row r="42" spans="2:62" ht="13.5">
      <c r="B42" s="193"/>
      <c r="C42" s="193"/>
      <c r="D42" s="58"/>
      <c r="K42" s="58"/>
      <c r="P42" s="76">
        <v>21</v>
      </c>
      <c r="Q42" s="76"/>
      <c r="R42" s="76"/>
      <c r="V42" s="58"/>
      <c r="W42" s="196">
        <v>7.4</v>
      </c>
      <c r="X42" s="196"/>
      <c r="Y42" s="196"/>
      <c r="Z42" s="196"/>
      <c r="AA42" s="196"/>
      <c r="AB42" s="196"/>
      <c r="AC42" s="196"/>
      <c r="AD42" s="196"/>
      <c r="AE42" s="195">
        <v>11</v>
      </c>
      <c r="AF42" s="195"/>
      <c r="AG42" s="195"/>
      <c r="AH42" s="195"/>
      <c r="AI42" s="195"/>
      <c r="AJ42" s="195"/>
      <c r="AK42" s="195"/>
      <c r="AL42" s="195"/>
      <c r="AM42" s="197">
        <v>0.7</v>
      </c>
      <c r="AN42" s="197"/>
      <c r="AO42" s="197"/>
      <c r="AP42" s="197"/>
      <c r="AQ42" s="197"/>
      <c r="AR42" s="197"/>
      <c r="AS42" s="197"/>
      <c r="AT42" s="197"/>
      <c r="AU42" s="195">
        <v>1.2</v>
      </c>
      <c r="AV42" s="195"/>
      <c r="AW42" s="195"/>
      <c r="AX42" s="195"/>
      <c r="AY42" s="195"/>
      <c r="AZ42" s="195"/>
      <c r="BA42" s="195"/>
      <c r="BB42" s="195"/>
      <c r="BC42" s="195">
        <v>2.8</v>
      </c>
      <c r="BD42" s="195"/>
      <c r="BE42" s="195"/>
      <c r="BF42" s="195"/>
      <c r="BG42" s="195"/>
      <c r="BH42" s="195"/>
      <c r="BI42" s="195"/>
      <c r="BJ42" s="195"/>
    </row>
    <row r="43" spans="4:62" ht="13.5">
      <c r="D43" s="58"/>
      <c r="K43" s="58"/>
      <c r="P43" s="76">
        <v>22</v>
      </c>
      <c r="Q43" s="76"/>
      <c r="R43" s="76"/>
      <c r="V43" s="58"/>
      <c r="W43" s="196">
        <v>7.8</v>
      </c>
      <c r="X43" s="196"/>
      <c r="Y43" s="196"/>
      <c r="Z43" s="196"/>
      <c r="AA43" s="196"/>
      <c r="AB43" s="196"/>
      <c r="AC43" s="196"/>
      <c r="AD43" s="196"/>
      <c r="AE43" s="195">
        <v>12</v>
      </c>
      <c r="AF43" s="195"/>
      <c r="AG43" s="195"/>
      <c r="AH43" s="195"/>
      <c r="AI43" s="195"/>
      <c r="AJ43" s="195"/>
      <c r="AK43" s="195"/>
      <c r="AL43" s="195"/>
      <c r="AM43" s="197">
        <v>0.7</v>
      </c>
      <c r="AN43" s="197"/>
      <c r="AO43" s="197"/>
      <c r="AP43" s="197"/>
      <c r="AQ43" s="197"/>
      <c r="AR43" s="197"/>
      <c r="AS43" s="197"/>
      <c r="AT43" s="197"/>
      <c r="AU43" s="195">
        <v>0.9</v>
      </c>
      <c r="AV43" s="195"/>
      <c r="AW43" s="195"/>
      <c r="AX43" s="195"/>
      <c r="AY43" s="195"/>
      <c r="AZ43" s="195"/>
      <c r="BA43" s="195"/>
      <c r="BB43" s="195"/>
      <c r="BC43" s="197">
        <v>3.8</v>
      </c>
      <c r="BD43" s="197"/>
      <c r="BE43" s="197"/>
      <c r="BF43" s="197"/>
      <c r="BG43" s="197"/>
      <c r="BH43" s="197"/>
      <c r="BI43" s="197"/>
      <c r="BJ43" s="197"/>
    </row>
    <row r="44" spans="4:62" ht="13.5">
      <c r="D44" s="58"/>
      <c r="K44" s="58"/>
      <c r="P44" s="78">
        <v>23</v>
      </c>
      <c r="Q44" s="78"/>
      <c r="R44" s="78"/>
      <c r="V44" s="58"/>
      <c r="W44" s="194">
        <v>7.6</v>
      </c>
      <c r="X44" s="194"/>
      <c r="Y44" s="194"/>
      <c r="Z44" s="194"/>
      <c r="AA44" s="194"/>
      <c r="AB44" s="194"/>
      <c r="AC44" s="194"/>
      <c r="AD44" s="194"/>
      <c r="AE44" s="194">
        <v>11.7</v>
      </c>
      <c r="AF44" s="194"/>
      <c r="AG44" s="194"/>
      <c r="AH44" s="194"/>
      <c r="AI44" s="194"/>
      <c r="AJ44" s="194"/>
      <c r="AK44" s="194"/>
      <c r="AL44" s="194"/>
      <c r="AM44" s="194">
        <v>1.3</v>
      </c>
      <c r="AN44" s="194"/>
      <c r="AO44" s="194"/>
      <c r="AP44" s="194"/>
      <c r="AQ44" s="194"/>
      <c r="AR44" s="194"/>
      <c r="AS44" s="194"/>
      <c r="AT44" s="194"/>
      <c r="AU44" s="194">
        <v>1.8</v>
      </c>
      <c r="AV44" s="194"/>
      <c r="AW44" s="194"/>
      <c r="AX44" s="194"/>
      <c r="AY44" s="194"/>
      <c r="AZ44" s="194"/>
      <c r="BA44" s="194"/>
      <c r="BB44" s="194"/>
      <c r="BC44" s="194">
        <v>2.3</v>
      </c>
      <c r="BD44" s="194"/>
      <c r="BE44" s="194"/>
      <c r="BF44" s="194"/>
      <c r="BG44" s="194"/>
      <c r="BH44" s="194"/>
      <c r="BI44" s="194"/>
      <c r="BJ44" s="194"/>
    </row>
    <row r="45" spans="2:62" ht="13.5">
      <c r="B45" s="2"/>
      <c r="C45" s="2"/>
      <c r="D45" s="59"/>
      <c r="E45" s="2"/>
      <c r="F45" s="2"/>
      <c r="G45" s="2"/>
      <c r="H45" s="2"/>
      <c r="I45" s="2"/>
      <c r="J45" s="2"/>
      <c r="K45" s="59"/>
      <c r="L45" s="2"/>
      <c r="M45" s="2"/>
      <c r="N45" s="2"/>
      <c r="O45" s="2"/>
      <c r="P45" s="2"/>
      <c r="Q45" s="2"/>
      <c r="R45" s="2"/>
      <c r="S45" s="2"/>
      <c r="T45" s="2"/>
      <c r="U45" s="2"/>
      <c r="V45" s="59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4:22" ht="13.5">
      <c r="D46" s="58"/>
      <c r="E46" s="61"/>
      <c r="K46" s="58"/>
      <c r="V46" s="58"/>
    </row>
    <row r="47" spans="2:62" ht="13.5">
      <c r="B47" s="193" t="s">
        <v>474</v>
      </c>
      <c r="C47" s="193"/>
      <c r="D47" s="58"/>
      <c r="E47" s="23"/>
      <c r="F47" s="76" t="s">
        <v>472</v>
      </c>
      <c r="G47" s="76"/>
      <c r="H47" s="76"/>
      <c r="I47" s="76"/>
      <c r="J47" s="76"/>
      <c r="K47" s="58"/>
      <c r="M47" s="75" t="s">
        <v>455</v>
      </c>
      <c r="N47" s="75"/>
      <c r="O47" s="75"/>
      <c r="P47" s="76">
        <v>19</v>
      </c>
      <c r="Q47" s="76"/>
      <c r="R47" s="76"/>
      <c r="S47" s="75" t="s">
        <v>448</v>
      </c>
      <c r="T47" s="75"/>
      <c r="U47" s="75"/>
      <c r="V47" s="58"/>
      <c r="W47" s="195">
        <v>8</v>
      </c>
      <c r="X47" s="195"/>
      <c r="Y47" s="195"/>
      <c r="Z47" s="195"/>
      <c r="AA47" s="195"/>
      <c r="AB47" s="195"/>
      <c r="AC47" s="195"/>
      <c r="AD47" s="195"/>
      <c r="AE47" s="196">
        <v>10.6</v>
      </c>
      <c r="AF47" s="196"/>
      <c r="AG47" s="196"/>
      <c r="AH47" s="196"/>
      <c r="AI47" s="196"/>
      <c r="AJ47" s="196"/>
      <c r="AK47" s="196"/>
      <c r="AL47" s="196"/>
      <c r="AM47" s="196">
        <v>1.1</v>
      </c>
      <c r="AN47" s="196"/>
      <c r="AO47" s="196"/>
      <c r="AP47" s="196"/>
      <c r="AQ47" s="196"/>
      <c r="AR47" s="196"/>
      <c r="AS47" s="196"/>
      <c r="AT47" s="196"/>
      <c r="AU47" s="196">
        <v>2.7</v>
      </c>
      <c r="AV47" s="196"/>
      <c r="AW47" s="196"/>
      <c r="AX47" s="196"/>
      <c r="AY47" s="196"/>
      <c r="AZ47" s="196"/>
      <c r="BA47" s="196"/>
      <c r="BB47" s="196"/>
      <c r="BC47" s="195">
        <v>38.5</v>
      </c>
      <c r="BD47" s="195"/>
      <c r="BE47" s="195"/>
      <c r="BF47" s="195"/>
      <c r="BG47" s="195"/>
      <c r="BH47" s="195"/>
      <c r="BI47" s="195"/>
      <c r="BJ47" s="195"/>
    </row>
    <row r="48" spans="2:62" ht="13.5">
      <c r="B48" s="193"/>
      <c r="C48" s="193"/>
      <c r="D48" s="58"/>
      <c r="E48" s="23"/>
      <c r="K48" s="58"/>
      <c r="P48" s="76">
        <v>20</v>
      </c>
      <c r="Q48" s="76"/>
      <c r="R48" s="76"/>
      <c r="V48" s="58"/>
      <c r="W48" s="196">
        <v>7.7</v>
      </c>
      <c r="X48" s="196"/>
      <c r="Y48" s="196"/>
      <c r="Z48" s="196"/>
      <c r="AA48" s="196"/>
      <c r="AB48" s="196"/>
      <c r="AC48" s="196"/>
      <c r="AD48" s="196"/>
      <c r="AE48" s="196">
        <v>10.1</v>
      </c>
      <c r="AF48" s="196"/>
      <c r="AG48" s="196"/>
      <c r="AH48" s="196"/>
      <c r="AI48" s="196"/>
      <c r="AJ48" s="196"/>
      <c r="AK48" s="196"/>
      <c r="AL48" s="196"/>
      <c r="AM48" s="197">
        <v>0.9</v>
      </c>
      <c r="AN48" s="197"/>
      <c r="AO48" s="197"/>
      <c r="AP48" s="197"/>
      <c r="AQ48" s="197"/>
      <c r="AR48" s="197"/>
      <c r="AS48" s="197"/>
      <c r="AT48" s="197"/>
      <c r="AU48" s="195">
        <v>2.5</v>
      </c>
      <c r="AV48" s="195"/>
      <c r="AW48" s="195"/>
      <c r="AX48" s="195"/>
      <c r="AY48" s="195"/>
      <c r="AZ48" s="195"/>
      <c r="BA48" s="195"/>
      <c r="BB48" s="195"/>
      <c r="BC48" s="196">
        <v>129.8</v>
      </c>
      <c r="BD48" s="196"/>
      <c r="BE48" s="196"/>
      <c r="BF48" s="196"/>
      <c r="BG48" s="196"/>
      <c r="BH48" s="196"/>
      <c r="BI48" s="196"/>
      <c r="BJ48" s="196"/>
    </row>
    <row r="49" spans="2:62" ht="13.5">
      <c r="B49" s="193"/>
      <c r="C49" s="193"/>
      <c r="D49" s="58"/>
      <c r="E49" s="23"/>
      <c r="K49" s="58"/>
      <c r="P49" s="76">
        <v>21</v>
      </c>
      <c r="Q49" s="76"/>
      <c r="R49" s="76"/>
      <c r="V49" s="58"/>
      <c r="W49" s="195">
        <v>8</v>
      </c>
      <c r="X49" s="195"/>
      <c r="Y49" s="195"/>
      <c r="Z49" s="195"/>
      <c r="AA49" s="195"/>
      <c r="AB49" s="195"/>
      <c r="AC49" s="195"/>
      <c r="AD49" s="195"/>
      <c r="AE49" s="195">
        <v>10.8</v>
      </c>
      <c r="AF49" s="195"/>
      <c r="AG49" s="195"/>
      <c r="AH49" s="195"/>
      <c r="AI49" s="195"/>
      <c r="AJ49" s="195"/>
      <c r="AK49" s="195"/>
      <c r="AL49" s="195"/>
      <c r="AM49" s="197">
        <v>0.9</v>
      </c>
      <c r="AN49" s="197"/>
      <c r="AO49" s="197"/>
      <c r="AP49" s="197"/>
      <c r="AQ49" s="197"/>
      <c r="AR49" s="197"/>
      <c r="AS49" s="197"/>
      <c r="AT49" s="197"/>
      <c r="AU49" s="195">
        <v>2.5</v>
      </c>
      <c r="AV49" s="195"/>
      <c r="AW49" s="195"/>
      <c r="AX49" s="195"/>
      <c r="AY49" s="195"/>
      <c r="AZ49" s="195"/>
      <c r="BA49" s="195"/>
      <c r="BB49" s="195"/>
      <c r="BC49" s="195">
        <v>28.5</v>
      </c>
      <c r="BD49" s="195"/>
      <c r="BE49" s="195"/>
      <c r="BF49" s="195"/>
      <c r="BG49" s="195"/>
      <c r="BH49" s="195"/>
      <c r="BI49" s="195"/>
      <c r="BJ49" s="195"/>
    </row>
    <row r="50" spans="2:62" ht="13.5">
      <c r="B50" s="193"/>
      <c r="C50" s="193"/>
      <c r="D50" s="58"/>
      <c r="E50" s="23"/>
      <c r="K50" s="58"/>
      <c r="P50" s="76">
        <v>22</v>
      </c>
      <c r="Q50" s="76"/>
      <c r="R50" s="76"/>
      <c r="V50" s="58"/>
      <c r="W50" s="196">
        <v>7.5</v>
      </c>
      <c r="X50" s="196"/>
      <c r="Y50" s="196"/>
      <c r="Z50" s="196"/>
      <c r="AA50" s="196"/>
      <c r="AB50" s="196"/>
      <c r="AC50" s="196"/>
      <c r="AD50" s="196"/>
      <c r="AE50" s="195">
        <v>11.4</v>
      </c>
      <c r="AF50" s="195"/>
      <c r="AG50" s="195"/>
      <c r="AH50" s="195"/>
      <c r="AI50" s="195"/>
      <c r="AJ50" s="195"/>
      <c r="AK50" s="195"/>
      <c r="AL50" s="195"/>
      <c r="AM50" s="197">
        <v>0.9</v>
      </c>
      <c r="AN50" s="197"/>
      <c r="AO50" s="197"/>
      <c r="AP50" s="197"/>
      <c r="AQ50" s="197"/>
      <c r="AR50" s="197"/>
      <c r="AS50" s="197"/>
      <c r="AT50" s="197"/>
      <c r="AU50" s="195">
        <v>1.4</v>
      </c>
      <c r="AV50" s="195"/>
      <c r="AW50" s="195"/>
      <c r="AX50" s="195"/>
      <c r="AY50" s="195"/>
      <c r="AZ50" s="195"/>
      <c r="BA50" s="195"/>
      <c r="BB50" s="195"/>
      <c r="BC50" s="197">
        <v>48.8</v>
      </c>
      <c r="BD50" s="197"/>
      <c r="BE50" s="197"/>
      <c r="BF50" s="197"/>
      <c r="BG50" s="197"/>
      <c r="BH50" s="197"/>
      <c r="BI50" s="197"/>
      <c r="BJ50" s="197"/>
    </row>
    <row r="51" spans="2:62" ht="13.5">
      <c r="B51" s="193"/>
      <c r="C51" s="193"/>
      <c r="D51" s="58"/>
      <c r="E51" s="23"/>
      <c r="K51" s="58"/>
      <c r="P51" s="78">
        <v>23</v>
      </c>
      <c r="Q51" s="78"/>
      <c r="R51" s="78"/>
      <c r="V51" s="58"/>
      <c r="W51" s="198">
        <v>8.2</v>
      </c>
      <c r="X51" s="198"/>
      <c r="Y51" s="198"/>
      <c r="Z51" s="198"/>
      <c r="AA51" s="198"/>
      <c r="AB51" s="198"/>
      <c r="AC51" s="198"/>
      <c r="AD51" s="198"/>
      <c r="AE51" s="198">
        <v>11.3</v>
      </c>
      <c r="AF51" s="198"/>
      <c r="AG51" s="198"/>
      <c r="AH51" s="198"/>
      <c r="AI51" s="198"/>
      <c r="AJ51" s="198"/>
      <c r="AK51" s="198"/>
      <c r="AL51" s="198"/>
      <c r="AM51" s="198">
        <v>1.1</v>
      </c>
      <c r="AN51" s="198"/>
      <c r="AO51" s="198"/>
      <c r="AP51" s="198"/>
      <c r="AQ51" s="198"/>
      <c r="AR51" s="198"/>
      <c r="AS51" s="198"/>
      <c r="AT51" s="198"/>
      <c r="AU51" s="198">
        <v>8.8</v>
      </c>
      <c r="AV51" s="198"/>
      <c r="AW51" s="198"/>
      <c r="AX51" s="198"/>
      <c r="AY51" s="198"/>
      <c r="AZ51" s="198"/>
      <c r="BA51" s="198"/>
      <c r="BB51" s="198"/>
      <c r="BC51" s="198">
        <v>392.8</v>
      </c>
      <c r="BD51" s="198"/>
      <c r="BE51" s="198"/>
      <c r="BF51" s="198"/>
      <c r="BG51" s="198"/>
      <c r="BH51" s="198"/>
      <c r="BI51" s="198"/>
      <c r="BJ51" s="198"/>
    </row>
    <row r="52" spans="2:62" ht="13.5">
      <c r="B52" s="193"/>
      <c r="C52" s="193"/>
      <c r="D52" s="58"/>
      <c r="E52" s="13"/>
      <c r="F52" s="2"/>
      <c r="G52" s="2"/>
      <c r="H52" s="2"/>
      <c r="I52" s="2"/>
      <c r="J52" s="2"/>
      <c r="K52" s="59"/>
      <c r="L52" s="2"/>
      <c r="M52" s="2"/>
      <c r="N52" s="2"/>
      <c r="O52" s="2"/>
      <c r="P52" s="2"/>
      <c r="Q52" s="2"/>
      <c r="R52" s="2"/>
      <c r="S52" s="2"/>
      <c r="T52" s="2"/>
      <c r="U52" s="2"/>
      <c r="V52" s="59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22" ht="13.5">
      <c r="B53" s="193"/>
      <c r="C53" s="193"/>
      <c r="D53" s="58"/>
      <c r="E53" s="23"/>
      <c r="K53" s="58"/>
      <c r="V53" s="58"/>
    </row>
    <row r="54" spans="2:62" ht="13.5">
      <c r="B54" s="193"/>
      <c r="C54" s="193"/>
      <c r="D54" s="58"/>
      <c r="E54" s="23"/>
      <c r="F54" s="75" t="s">
        <v>473</v>
      </c>
      <c r="G54" s="75"/>
      <c r="H54" s="75"/>
      <c r="I54" s="75"/>
      <c r="J54" s="75"/>
      <c r="K54" s="58"/>
      <c r="M54" s="75" t="s">
        <v>455</v>
      </c>
      <c r="N54" s="75"/>
      <c r="O54" s="75"/>
      <c r="P54" s="76">
        <v>19</v>
      </c>
      <c r="Q54" s="76"/>
      <c r="R54" s="76"/>
      <c r="S54" s="75" t="s">
        <v>448</v>
      </c>
      <c r="T54" s="75"/>
      <c r="U54" s="75"/>
      <c r="V54" s="58"/>
      <c r="W54" s="195">
        <v>7.6</v>
      </c>
      <c r="X54" s="195"/>
      <c r="Y54" s="195"/>
      <c r="Z54" s="195"/>
      <c r="AA54" s="195"/>
      <c r="AB54" s="195"/>
      <c r="AC54" s="195"/>
      <c r="AD54" s="195"/>
      <c r="AE54" s="196">
        <v>10.7</v>
      </c>
      <c r="AF54" s="196"/>
      <c r="AG54" s="196"/>
      <c r="AH54" s="196"/>
      <c r="AI54" s="196"/>
      <c r="AJ54" s="196"/>
      <c r="AK54" s="196"/>
      <c r="AL54" s="196"/>
      <c r="AM54" s="196">
        <v>2.1</v>
      </c>
      <c r="AN54" s="196"/>
      <c r="AO54" s="196"/>
      <c r="AP54" s="196"/>
      <c r="AQ54" s="196"/>
      <c r="AR54" s="196"/>
      <c r="AS54" s="196"/>
      <c r="AT54" s="196"/>
      <c r="AU54" s="196">
        <v>3.7</v>
      </c>
      <c r="AV54" s="196"/>
      <c r="AW54" s="196"/>
      <c r="AX54" s="196"/>
      <c r="AY54" s="196"/>
      <c r="AZ54" s="196"/>
      <c r="BA54" s="196"/>
      <c r="BB54" s="196"/>
      <c r="BC54" s="195">
        <v>3.8</v>
      </c>
      <c r="BD54" s="195"/>
      <c r="BE54" s="195"/>
      <c r="BF54" s="195"/>
      <c r="BG54" s="195"/>
      <c r="BH54" s="195"/>
      <c r="BI54" s="195"/>
      <c r="BJ54" s="195"/>
    </row>
    <row r="55" spans="2:62" ht="13.5">
      <c r="B55" s="193"/>
      <c r="C55" s="193"/>
      <c r="D55" s="58"/>
      <c r="E55" s="23"/>
      <c r="K55" s="58"/>
      <c r="P55" s="76">
        <v>20</v>
      </c>
      <c r="Q55" s="76"/>
      <c r="R55" s="76"/>
      <c r="V55" s="58"/>
      <c r="W55" s="196">
        <v>7.2</v>
      </c>
      <c r="X55" s="196"/>
      <c r="Y55" s="196"/>
      <c r="Z55" s="196"/>
      <c r="AA55" s="196"/>
      <c r="AB55" s="196"/>
      <c r="AC55" s="196"/>
      <c r="AD55" s="196"/>
      <c r="AE55" s="196">
        <v>12.4</v>
      </c>
      <c r="AF55" s="196"/>
      <c r="AG55" s="196"/>
      <c r="AH55" s="196"/>
      <c r="AI55" s="196"/>
      <c r="AJ55" s="196"/>
      <c r="AK55" s="196"/>
      <c r="AL55" s="196"/>
      <c r="AM55" s="197">
        <v>0.9</v>
      </c>
      <c r="AN55" s="197"/>
      <c r="AO55" s="197"/>
      <c r="AP55" s="197"/>
      <c r="AQ55" s="197"/>
      <c r="AR55" s="197"/>
      <c r="AS55" s="197"/>
      <c r="AT55" s="197"/>
      <c r="AU55" s="195">
        <v>1.2</v>
      </c>
      <c r="AV55" s="195"/>
      <c r="AW55" s="195"/>
      <c r="AX55" s="195"/>
      <c r="AY55" s="195"/>
      <c r="AZ55" s="195"/>
      <c r="BA55" s="195"/>
      <c r="BB55" s="195"/>
      <c r="BC55" s="195">
        <v>3</v>
      </c>
      <c r="BD55" s="195"/>
      <c r="BE55" s="195"/>
      <c r="BF55" s="195"/>
      <c r="BG55" s="195"/>
      <c r="BH55" s="195"/>
      <c r="BI55" s="195"/>
      <c r="BJ55" s="195"/>
    </row>
    <row r="56" spans="2:62" ht="13.5">
      <c r="B56" s="193"/>
      <c r="C56" s="193"/>
      <c r="D56" s="58"/>
      <c r="E56" s="23"/>
      <c r="K56" s="58"/>
      <c r="P56" s="76">
        <v>21</v>
      </c>
      <c r="Q56" s="76"/>
      <c r="R56" s="76"/>
      <c r="V56" s="58"/>
      <c r="W56" s="195">
        <v>7.9</v>
      </c>
      <c r="X56" s="195"/>
      <c r="Y56" s="195"/>
      <c r="Z56" s="195"/>
      <c r="AA56" s="195"/>
      <c r="AB56" s="195"/>
      <c r="AC56" s="195"/>
      <c r="AD56" s="195"/>
      <c r="AE56" s="195">
        <v>11.2</v>
      </c>
      <c r="AF56" s="195"/>
      <c r="AG56" s="195"/>
      <c r="AH56" s="195"/>
      <c r="AI56" s="195"/>
      <c r="AJ56" s="195"/>
      <c r="AK56" s="195"/>
      <c r="AL56" s="195"/>
      <c r="AM56" s="197">
        <v>1.1</v>
      </c>
      <c r="AN56" s="197"/>
      <c r="AO56" s="197"/>
      <c r="AP56" s="197"/>
      <c r="AQ56" s="197"/>
      <c r="AR56" s="197"/>
      <c r="AS56" s="197"/>
      <c r="AT56" s="197"/>
      <c r="AU56" s="195">
        <v>1.7</v>
      </c>
      <c r="AV56" s="195"/>
      <c r="AW56" s="195"/>
      <c r="AX56" s="195"/>
      <c r="AY56" s="195"/>
      <c r="AZ56" s="195"/>
      <c r="BA56" s="195"/>
      <c r="BB56" s="195"/>
      <c r="BC56" s="195">
        <v>1.8</v>
      </c>
      <c r="BD56" s="195"/>
      <c r="BE56" s="195"/>
      <c r="BF56" s="195"/>
      <c r="BG56" s="195"/>
      <c r="BH56" s="195"/>
      <c r="BI56" s="195"/>
      <c r="BJ56" s="195"/>
    </row>
    <row r="57" spans="2:62" ht="13.5">
      <c r="B57" s="193"/>
      <c r="C57" s="193"/>
      <c r="D57" s="58"/>
      <c r="E57" s="23"/>
      <c r="K57" s="58"/>
      <c r="P57" s="76">
        <v>22</v>
      </c>
      <c r="Q57" s="76"/>
      <c r="R57" s="76"/>
      <c r="V57" s="58"/>
      <c r="W57" s="196">
        <v>8.1</v>
      </c>
      <c r="X57" s="196"/>
      <c r="Y57" s="196"/>
      <c r="Z57" s="196"/>
      <c r="AA57" s="196"/>
      <c r="AB57" s="196"/>
      <c r="AC57" s="196"/>
      <c r="AD57" s="196"/>
      <c r="AE57" s="195">
        <v>11.5</v>
      </c>
      <c r="AF57" s="195"/>
      <c r="AG57" s="195"/>
      <c r="AH57" s="195"/>
      <c r="AI57" s="195"/>
      <c r="AJ57" s="195"/>
      <c r="AK57" s="195"/>
      <c r="AL57" s="195"/>
      <c r="AM57" s="197">
        <v>1.1</v>
      </c>
      <c r="AN57" s="197"/>
      <c r="AO57" s="197"/>
      <c r="AP57" s="197"/>
      <c r="AQ57" s="197"/>
      <c r="AR57" s="197"/>
      <c r="AS57" s="197"/>
      <c r="AT57" s="197"/>
      <c r="AU57" s="195">
        <v>1.8</v>
      </c>
      <c r="AV57" s="195"/>
      <c r="AW57" s="195"/>
      <c r="AX57" s="195"/>
      <c r="AY57" s="195"/>
      <c r="AZ57" s="195"/>
      <c r="BA57" s="195"/>
      <c r="BB57" s="195"/>
      <c r="BC57" s="197">
        <v>5.8</v>
      </c>
      <c r="BD57" s="197"/>
      <c r="BE57" s="197"/>
      <c r="BF57" s="197"/>
      <c r="BG57" s="197"/>
      <c r="BH57" s="197"/>
      <c r="BI57" s="197"/>
      <c r="BJ57" s="197"/>
    </row>
    <row r="58" spans="2:62" ht="13.5">
      <c r="B58" s="193"/>
      <c r="C58" s="193"/>
      <c r="D58" s="58"/>
      <c r="E58" s="23"/>
      <c r="K58" s="58"/>
      <c r="P58" s="78">
        <v>23</v>
      </c>
      <c r="Q58" s="78"/>
      <c r="R58" s="78"/>
      <c r="V58" s="58"/>
      <c r="W58" s="194">
        <v>8.2</v>
      </c>
      <c r="X58" s="194"/>
      <c r="Y58" s="194"/>
      <c r="Z58" s="194"/>
      <c r="AA58" s="194"/>
      <c r="AB58" s="194"/>
      <c r="AC58" s="194"/>
      <c r="AD58" s="194"/>
      <c r="AE58" s="194">
        <v>12.2</v>
      </c>
      <c r="AF58" s="194"/>
      <c r="AG58" s="194"/>
      <c r="AH58" s="194"/>
      <c r="AI58" s="194"/>
      <c r="AJ58" s="194"/>
      <c r="AK58" s="194"/>
      <c r="AL58" s="194"/>
      <c r="AM58" s="194">
        <v>1.6</v>
      </c>
      <c r="AN58" s="194"/>
      <c r="AO58" s="194"/>
      <c r="AP58" s="194"/>
      <c r="AQ58" s="194"/>
      <c r="AR58" s="194"/>
      <c r="AS58" s="194"/>
      <c r="AT58" s="194"/>
      <c r="AU58" s="194">
        <v>2.1</v>
      </c>
      <c r="AV58" s="194"/>
      <c r="AW58" s="194"/>
      <c r="AX58" s="194"/>
      <c r="AY58" s="194"/>
      <c r="AZ58" s="194"/>
      <c r="BA58" s="194"/>
      <c r="BB58" s="194"/>
      <c r="BC58" s="194">
        <v>3</v>
      </c>
      <c r="BD58" s="194"/>
      <c r="BE58" s="194"/>
      <c r="BF58" s="194"/>
      <c r="BG58" s="194"/>
      <c r="BH58" s="194"/>
      <c r="BI58" s="194"/>
      <c r="BJ58" s="194"/>
    </row>
    <row r="59" spans="2:62" ht="13.5">
      <c r="B59" s="2"/>
      <c r="C59" s="2"/>
      <c r="D59" s="59"/>
      <c r="E59" s="2"/>
      <c r="F59" s="2"/>
      <c r="G59" s="2"/>
      <c r="H59" s="2"/>
      <c r="I59" s="2"/>
      <c r="J59" s="2"/>
      <c r="K59" s="59"/>
      <c r="L59" s="2"/>
      <c r="M59" s="2"/>
      <c r="N59" s="2"/>
      <c r="O59" s="2"/>
      <c r="P59" s="2"/>
      <c r="Q59" s="2"/>
      <c r="R59" s="2"/>
      <c r="S59" s="2"/>
      <c r="T59" s="2"/>
      <c r="U59" s="2"/>
      <c r="V59" s="59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3:8" ht="13.5">
      <c r="C60" s="82" t="s">
        <v>456</v>
      </c>
      <c r="D60" s="82"/>
      <c r="E60" s="34" t="s">
        <v>458</v>
      </c>
      <c r="F60" s="95">
        <v>-1</v>
      </c>
      <c r="G60" s="95"/>
      <c r="H60" s="4" t="s">
        <v>475</v>
      </c>
    </row>
    <row r="61" spans="6:8" ht="13.5">
      <c r="F61" s="163">
        <v>-2</v>
      </c>
      <c r="G61" s="163"/>
      <c r="H61" s="4" t="s">
        <v>476</v>
      </c>
    </row>
    <row r="62" spans="6:8" ht="13.5">
      <c r="F62" s="163">
        <v>-3</v>
      </c>
      <c r="G62" s="81"/>
      <c r="H62" s="4" t="s">
        <v>519</v>
      </c>
    </row>
    <row r="63" spans="2:6" ht="13.5">
      <c r="B63" s="80" t="s">
        <v>457</v>
      </c>
      <c r="C63" s="80"/>
      <c r="D63" s="80"/>
      <c r="E63" s="34" t="s">
        <v>458</v>
      </c>
      <c r="F63" s="4" t="s">
        <v>477</v>
      </c>
    </row>
  </sheetData>
  <sheetProtection/>
  <mergeCells count="221">
    <mergeCell ref="B27:C42"/>
    <mergeCell ref="C15:D15"/>
    <mergeCell ref="B17:D17"/>
    <mergeCell ref="F15:G15"/>
    <mergeCell ref="F16:G16"/>
    <mergeCell ref="B20:BJ20"/>
    <mergeCell ref="B22:K24"/>
    <mergeCell ref="L22:V24"/>
    <mergeCell ref="W22:AD24"/>
    <mergeCell ref="AE22:AL24"/>
    <mergeCell ref="AM22:AT24"/>
    <mergeCell ref="AA12:AL12"/>
    <mergeCell ref="AM12:AX12"/>
    <mergeCell ref="AY12:BJ12"/>
    <mergeCell ref="AA13:AL13"/>
    <mergeCell ref="AM13:AX13"/>
    <mergeCell ref="AY13:BJ13"/>
    <mergeCell ref="AU22:BB24"/>
    <mergeCell ref="BC22:BJ24"/>
    <mergeCell ref="AA10:AL10"/>
    <mergeCell ref="AM10:AX10"/>
    <mergeCell ref="AY10:BJ10"/>
    <mergeCell ref="AA11:AL11"/>
    <mergeCell ref="AM11:AX11"/>
    <mergeCell ref="AY11:BJ11"/>
    <mergeCell ref="G10:I10"/>
    <mergeCell ref="G11:I11"/>
    <mergeCell ref="G12:I12"/>
    <mergeCell ref="G13:I13"/>
    <mergeCell ref="O9:Z9"/>
    <mergeCell ref="O10:Z10"/>
    <mergeCell ref="O11:Z11"/>
    <mergeCell ref="O12:Z12"/>
    <mergeCell ref="O13:Z13"/>
    <mergeCell ref="X7:Z7"/>
    <mergeCell ref="AJ7:AL7"/>
    <mergeCell ref="AV7:AX7"/>
    <mergeCell ref="BG7:BJ7"/>
    <mergeCell ref="C9:F9"/>
    <mergeCell ref="J9:M9"/>
    <mergeCell ref="G9:I9"/>
    <mergeCell ref="AA9:AL9"/>
    <mergeCell ref="AM9:AX9"/>
    <mergeCell ref="AY9:BJ9"/>
    <mergeCell ref="P26:R26"/>
    <mergeCell ref="P27:R27"/>
    <mergeCell ref="P28:R28"/>
    <mergeCell ref="P29:R29"/>
    <mergeCell ref="B3:BJ3"/>
    <mergeCell ref="B5:N6"/>
    <mergeCell ref="O5:Z6"/>
    <mergeCell ref="AA5:AL6"/>
    <mergeCell ref="AM5:AX6"/>
    <mergeCell ref="AY5:BJ6"/>
    <mergeCell ref="P40:R40"/>
    <mergeCell ref="S40:U40"/>
    <mergeCell ref="P30:R30"/>
    <mergeCell ref="F26:J26"/>
    <mergeCell ref="M33:O33"/>
    <mergeCell ref="P33:R33"/>
    <mergeCell ref="S33:U33"/>
    <mergeCell ref="P34:R34"/>
    <mergeCell ref="M26:O26"/>
    <mergeCell ref="S26:U26"/>
    <mergeCell ref="P41:R41"/>
    <mergeCell ref="P42:R42"/>
    <mergeCell ref="P43:R43"/>
    <mergeCell ref="P44:R44"/>
    <mergeCell ref="F33:J33"/>
    <mergeCell ref="F40:J40"/>
    <mergeCell ref="P35:R35"/>
    <mergeCell ref="P36:R36"/>
    <mergeCell ref="P37:R37"/>
    <mergeCell ref="M40:O40"/>
    <mergeCell ref="W26:AD26"/>
    <mergeCell ref="W27:AD27"/>
    <mergeCell ref="W28:AD28"/>
    <mergeCell ref="W29:AD29"/>
    <mergeCell ref="W30:AD30"/>
    <mergeCell ref="AE26:AL26"/>
    <mergeCell ref="AE28:AL28"/>
    <mergeCell ref="AE30:AL30"/>
    <mergeCell ref="AM26:AT26"/>
    <mergeCell ref="AU26:BB26"/>
    <mergeCell ref="BC26:BJ26"/>
    <mergeCell ref="AE27:AL27"/>
    <mergeCell ref="AM27:AT27"/>
    <mergeCell ref="AU27:BB27"/>
    <mergeCell ref="BC27:BJ27"/>
    <mergeCell ref="AM28:AT28"/>
    <mergeCell ref="AU28:BB28"/>
    <mergeCell ref="BC28:BJ28"/>
    <mergeCell ref="AE29:AL29"/>
    <mergeCell ref="AM29:AT29"/>
    <mergeCell ref="AU29:BB29"/>
    <mergeCell ref="BC29:BJ29"/>
    <mergeCell ref="AM30:AT30"/>
    <mergeCell ref="AU30:BB30"/>
    <mergeCell ref="BC30:BJ30"/>
    <mergeCell ref="W33:AD33"/>
    <mergeCell ref="AE33:AL33"/>
    <mergeCell ref="AM33:AT33"/>
    <mergeCell ref="AU33:BB33"/>
    <mergeCell ref="BC33:BJ33"/>
    <mergeCell ref="W34:AD34"/>
    <mergeCell ref="AE34:AL34"/>
    <mergeCell ref="AM34:AT34"/>
    <mergeCell ref="AU34:BB34"/>
    <mergeCell ref="BC34:BJ34"/>
    <mergeCell ref="W35:AD35"/>
    <mergeCell ref="AE35:AL35"/>
    <mergeCell ref="AM35:AT35"/>
    <mergeCell ref="AU35:BB35"/>
    <mergeCell ref="BC35:BJ35"/>
    <mergeCell ref="W36:AD36"/>
    <mergeCell ref="AE36:AL36"/>
    <mergeCell ref="AM36:AT36"/>
    <mergeCell ref="AU36:BB36"/>
    <mergeCell ref="BC36:BJ36"/>
    <mergeCell ref="W37:AD37"/>
    <mergeCell ref="AE37:AL37"/>
    <mergeCell ref="AM37:AT37"/>
    <mergeCell ref="AU37:BB37"/>
    <mergeCell ref="BC37:BJ37"/>
    <mergeCell ref="W40:AD40"/>
    <mergeCell ref="AE40:AL40"/>
    <mergeCell ref="AM40:AT40"/>
    <mergeCell ref="AU40:BB40"/>
    <mergeCell ref="BC40:BJ40"/>
    <mergeCell ref="W41:AD41"/>
    <mergeCell ref="AE41:AL41"/>
    <mergeCell ref="AM41:AT41"/>
    <mergeCell ref="AU41:BB41"/>
    <mergeCell ref="BC41:BJ41"/>
    <mergeCell ref="AM42:AT42"/>
    <mergeCell ref="AU42:BB42"/>
    <mergeCell ref="BC42:BJ42"/>
    <mergeCell ref="W43:AD43"/>
    <mergeCell ref="AE43:AL43"/>
    <mergeCell ref="AM43:AT43"/>
    <mergeCell ref="AU43:BB43"/>
    <mergeCell ref="BC43:BJ43"/>
    <mergeCell ref="M47:O47"/>
    <mergeCell ref="P47:R47"/>
    <mergeCell ref="S47:U47"/>
    <mergeCell ref="W47:AD47"/>
    <mergeCell ref="W42:AD42"/>
    <mergeCell ref="AE42:AL42"/>
    <mergeCell ref="AE48:AL48"/>
    <mergeCell ref="AM48:AT48"/>
    <mergeCell ref="AU48:BB48"/>
    <mergeCell ref="BC48:BJ48"/>
    <mergeCell ref="W44:AD44"/>
    <mergeCell ref="AE44:AL44"/>
    <mergeCell ref="AM44:AT44"/>
    <mergeCell ref="AU44:BB44"/>
    <mergeCell ref="BC44:BJ44"/>
    <mergeCell ref="W49:AD49"/>
    <mergeCell ref="AE49:AL49"/>
    <mergeCell ref="AM49:AT49"/>
    <mergeCell ref="AU49:BB49"/>
    <mergeCell ref="BC49:BJ49"/>
    <mergeCell ref="AE47:AL47"/>
    <mergeCell ref="AM47:AT47"/>
    <mergeCell ref="AU47:BB47"/>
    <mergeCell ref="BC47:BJ47"/>
    <mergeCell ref="W48:AD48"/>
    <mergeCell ref="BC51:BJ51"/>
    <mergeCell ref="P50:R50"/>
    <mergeCell ref="W50:AD50"/>
    <mergeCell ref="AE50:AL50"/>
    <mergeCell ref="AM50:AT50"/>
    <mergeCell ref="AU50:BB50"/>
    <mergeCell ref="BC50:BJ50"/>
    <mergeCell ref="BC55:BJ55"/>
    <mergeCell ref="P54:R54"/>
    <mergeCell ref="S54:U54"/>
    <mergeCell ref="W54:AD54"/>
    <mergeCell ref="AE54:AL54"/>
    <mergeCell ref="P51:R51"/>
    <mergeCell ref="W51:AD51"/>
    <mergeCell ref="AE51:AL51"/>
    <mergeCell ref="AM51:AT51"/>
    <mergeCell ref="AU51:BB51"/>
    <mergeCell ref="AE56:AL56"/>
    <mergeCell ref="AM56:AT56"/>
    <mergeCell ref="AU56:BB56"/>
    <mergeCell ref="BC56:BJ56"/>
    <mergeCell ref="AM54:AT54"/>
    <mergeCell ref="AU54:BB54"/>
    <mergeCell ref="BC54:BJ54"/>
    <mergeCell ref="AE55:AL55"/>
    <mergeCell ref="AM55:AT55"/>
    <mergeCell ref="AU55:BB55"/>
    <mergeCell ref="AE58:AL58"/>
    <mergeCell ref="AM58:AT58"/>
    <mergeCell ref="AU58:BB58"/>
    <mergeCell ref="BC58:BJ58"/>
    <mergeCell ref="P57:R57"/>
    <mergeCell ref="W57:AD57"/>
    <mergeCell ref="AE57:AL57"/>
    <mergeCell ref="AM57:AT57"/>
    <mergeCell ref="AU57:BB57"/>
    <mergeCell ref="BC57:BJ57"/>
    <mergeCell ref="P58:R58"/>
    <mergeCell ref="F54:J54"/>
    <mergeCell ref="M54:O54"/>
    <mergeCell ref="P49:R49"/>
    <mergeCell ref="P48:R48"/>
    <mergeCell ref="W58:AD58"/>
    <mergeCell ref="P56:R56"/>
    <mergeCell ref="W56:AD56"/>
    <mergeCell ref="P55:R55"/>
    <mergeCell ref="W55:AD55"/>
    <mergeCell ref="F62:G62"/>
    <mergeCell ref="B47:C58"/>
    <mergeCell ref="C60:D60"/>
    <mergeCell ref="B63:D63"/>
    <mergeCell ref="F60:G60"/>
    <mergeCell ref="F61:G61"/>
    <mergeCell ref="F47:J4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K40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485</v>
      </c>
    </row>
    <row r="2" ht="10.5" customHeight="1"/>
    <row r="3" spans="2:62" ht="18" customHeight="1">
      <c r="B3" s="70" t="s">
        <v>542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164" t="s">
        <v>486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 t="s">
        <v>487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 t="s">
        <v>488</v>
      </c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 t="s">
        <v>489</v>
      </c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 t="s">
        <v>490</v>
      </c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8"/>
    </row>
    <row r="6" spans="2:62" ht="13.5">
      <c r="B6" s="165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9"/>
    </row>
    <row r="7" ht="13.5">
      <c r="N7" s="57"/>
    </row>
    <row r="8" spans="3:62" ht="13.5">
      <c r="C8" s="75" t="s">
        <v>491</v>
      </c>
      <c r="D8" s="75"/>
      <c r="E8" s="75"/>
      <c r="F8" s="75"/>
      <c r="G8" s="76">
        <v>19</v>
      </c>
      <c r="H8" s="76"/>
      <c r="I8" s="76"/>
      <c r="J8" s="75" t="s">
        <v>486</v>
      </c>
      <c r="K8" s="75"/>
      <c r="L8" s="75"/>
      <c r="M8" s="75"/>
      <c r="N8" s="58"/>
      <c r="O8" s="77">
        <v>0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>
        <v>11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>
        <v>5</v>
      </c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>
        <v>0</v>
      </c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7:62" ht="13.5">
      <c r="G9" s="76">
        <v>20</v>
      </c>
      <c r="H9" s="76"/>
      <c r="I9" s="76"/>
      <c r="N9" s="58"/>
      <c r="O9" s="77">
        <v>0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>
        <v>6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>
        <v>0</v>
      </c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>
        <v>0</v>
      </c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7:62" ht="13.5">
      <c r="G10" s="76">
        <v>21</v>
      </c>
      <c r="H10" s="76"/>
      <c r="I10" s="76"/>
      <c r="N10" s="58"/>
      <c r="O10" s="77">
        <v>0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>
        <v>4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>
        <v>0</v>
      </c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>
        <v>0</v>
      </c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7:62" ht="13.5">
      <c r="G11" s="76">
        <v>22</v>
      </c>
      <c r="H11" s="76"/>
      <c r="I11" s="76"/>
      <c r="N11" s="58"/>
      <c r="O11" s="77">
        <v>0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>
        <v>11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>
        <v>4</v>
      </c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>
        <v>0</v>
      </c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7:62" ht="13.5">
      <c r="G12" s="78">
        <v>23</v>
      </c>
      <c r="H12" s="78"/>
      <c r="I12" s="78"/>
      <c r="N12" s="58"/>
      <c r="O12" s="89">
        <v>0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>
        <v>5</v>
      </c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>
        <v>0</v>
      </c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>
        <v>0</v>
      </c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</row>
    <row r="13" spans="2:62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" ht="13.5">
      <c r="B14" s="107" t="s">
        <v>479</v>
      </c>
      <c r="C14" s="107"/>
      <c r="D14" s="107"/>
      <c r="E14" s="36" t="s">
        <v>503</v>
      </c>
      <c r="F14" s="4" t="s">
        <v>481</v>
      </c>
    </row>
    <row r="17" spans="2:62" ht="18" customHeight="1">
      <c r="B17" s="70" t="s">
        <v>543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</row>
    <row r="18" spans="2:62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2:62" ht="15.75" customHeight="1">
      <c r="B19" s="154" t="s">
        <v>486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 t="s">
        <v>492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 t="s">
        <v>493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 t="s">
        <v>494</v>
      </c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 t="s">
        <v>495</v>
      </c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4"/>
    </row>
    <row r="20" spans="2:62" ht="15.75" customHeight="1">
      <c r="B20" s="15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496</v>
      </c>
      <c r="P20" s="73"/>
      <c r="Q20" s="73"/>
      <c r="R20" s="73"/>
      <c r="S20" s="73"/>
      <c r="T20" s="73"/>
      <c r="U20" s="73" t="s">
        <v>497</v>
      </c>
      <c r="V20" s="73"/>
      <c r="W20" s="73"/>
      <c r="X20" s="73"/>
      <c r="Y20" s="73"/>
      <c r="Z20" s="73"/>
      <c r="AA20" s="73" t="s">
        <v>496</v>
      </c>
      <c r="AB20" s="73"/>
      <c r="AC20" s="73"/>
      <c r="AD20" s="73"/>
      <c r="AE20" s="73"/>
      <c r="AF20" s="73"/>
      <c r="AG20" s="73" t="s">
        <v>497</v>
      </c>
      <c r="AH20" s="73"/>
      <c r="AI20" s="73"/>
      <c r="AJ20" s="73"/>
      <c r="AK20" s="73"/>
      <c r="AL20" s="73"/>
      <c r="AM20" s="73" t="s">
        <v>496</v>
      </c>
      <c r="AN20" s="73"/>
      <c r="AO20" s="73"/>
      <c r="AP20" s="73"/>
      <c r="AQ20" s="73"/>
      <c r="AR20" s="73"/>
      <c r="AS20" s="73" t="s">
        <v>497</v>
      </c>
      <c r="AT20" s="73"/>
      <c r="AU20" s="73"/>
      <c r="AV20" s="73"/>
      <c r="AW20" s="73"/>
      <c r="AX20" s="73"/>
      <c r="AY20" s="73" t="s">
        <v>496</v>
      </c>
      <c r="AZ20" s="73"/>
      <c r="BA20" s="73"/>
      <c r="BB20" s="73"/>
      <c r="BC20" s="73"/>
      <c r="BD20" s="73"/>
      <c r="BE20" s="73" t="s">
        <v>497</v>
      </c>
      <c r="BF20" s="73"/>
      <c r="BG20" s="73"/>
      <c r="BH20" s="73"/>
      <c r="BI20" s="73"/>
      <c r="BJ20" s="74"/>
    </row>
    <row r="21" ht="13.5">
      <c r="N21" s="57"/>
    </row>
    <row r="22" spans="3:62" ht="13.5">
      <c r="C22" s="75" t="s">
        <v>491</v>
      </c>
      <c r="D22" s="75"/>
      <c r="E22" s="75"/>
      <c r="F22" s="75"/>
      <c r="G22" s="76">
        <v>19</v>
      </c>
      <c r="H22" s="76"/>
      <c r="I22" s="76"/>
      <c r="J22" s="75" t="s">
        <v>486</v>
      </c>
      <c r="K22" s="75"/>
      <c r="L22" s="75"/>
      <c r="M22" s="75"/>
      <c r="N22" s="58"/>
      <c r="O22" s="77">
        <v>146</v>
      </c>
      <c r="P22" s="77"/>
      <c r="Q22" s="77"/>
      <c r="R22" s="77"/>
      <c r="S22" s="77"/>
      <c r="T22" s="77"/>
      <c r="U22" s="77">
        <v>129</v>
      </c>
      <c r="V22" s="77"/>
      <c r="W22" s="77"/>
      <c r="X22" s="77"/>
      <c r="Y22" s="77"/>
      <c r="Z22" s="77"/>
      <c r="AA22" s="77">
        <v>31</v>
      </c>
      <c r="AB22" s="77"/>
      <c r="AC22" s="77"/>
      <c r="AD22" s="77"/>
      <c r="AE22" s="77"/>
      <c r="AF22" s="77"/>
      <c r="AG22" s="77">
        <v>28</v>
      </c>
      <c r="AH22" s="77"/>
      <c r="AI22" s="77"/>
      <c r="AJ22" s="77"/>
      <c r="AK22" s="77"/>
      <c r="AL22" s="77"/>
      <c r="AM22" s="77">
        <v>11</v>
      </c>
      <c r="AN22" s="77"/>
      <c r="AO22" s="77"/>
      <c r="AP22" s="77"/>
      <c r="AQ22" s="77"/>
      <c r="AR22" s="77"/>
      <c r="AS22" s="77">
        <v>10</v>
      </c>
      <c r="AT22" s="77"/>
      <c r="AU22" s="77"/>
      <c r="AV22" s="77"/>
      <c r="AW22" s="77"/>
      <c r="AX22" s="77"/>
      <c r="AY22" s="77">
        <v>16</v>
      </c>
      <c r="AZ22" s="77"/>
      <c r="BA22" s="77"/>
      <c r="BB22" s="77"/>
      <c r="BC22" s="77"/>
      <c r="BD22" s="77"/>
      <c r="BE22" s="77">
        <v>15</v>
      </c>
      <c r="BF22" s="77"/>
      <c r="BG22" s="77"/>
      <c r="BH22" s="77"/>
      <c r="BI22" s="77"/>
      <c r="BJ22" s="77"/>
    </row>
    <row r="23" spans="7:62" ht="13.5">
      <c r="G23" s="76">
        <v>20</v>
      </c>
      <c r="H23" s="76"/>
      <c r="I23" s="76"/>
      <c r="N23" s="58"/>
      <c r="O23" s="77">
        <v>157</v>
      </c>
      <c r="P23" s="77"/>
      <c r="Q23" s="77"/>
      <c r="R23" s="77"/>
      <c r="S23" s="77"/>
      <c r="T23" s="77"/>
      <c r="U23" s="77">
        <v>172</v>
      </c>
      <c r="V23" s="77"/>
      <c r="W23" s="77"/>
      <c r="X23" s="77"/>
      <c r="Y23" s="77"/>
      <c r="Z23" s="77"/>
      <c r="AA23" s="77">
        <v>34</v>
      </c>
      <c r="AB23" s="77"/>
      <c r="AC23" s="77"/>
      <c r="AD23" s="77"/>
      <c r="AE23" s="77"/>
      <c r="AF23" s="77"/>
      <c r="AG23" s="77">
        <v>35</v>
      </c>
      <c r="AH23" s="77"/>
      <c r="AI23" s="77"/>
      <c r="AJ23" s="77"/>
      <c r="AK23" s="77"/>
      <c r="AL23" s="77"/>
      <c r="AM23" s="77">
        <v>8</v>
      </c>
      <c r="AN23" s="77"/>
      <c r="AO23" s="77"/>
      <c r="AP23" s="77"/>
      <c r="AQ23" s="77"/>
      <c r="AR23" s="77"/>
      <c r="AS23" s="77">
        <v>9</v>
      </c>
      <c r="AT23" s="77"/>
      <c r="AU23" s="77"/>
      <c r="AV23" s="77"/>
      <c r="AW23" s="77"/>
      <c r="AX23" s="77"/>
      <c r="AY23" s="77">
        <v>18</v>
      </c>
      <c r="AZ23" s="77"/>
      <c r="BA23" s="77"/>
      <c r="BB23" s="77"/>
      <c r="BC23" s="77"/>
      <c r="BD23" s="77"/>
      <c r="BE23" s="77">
        <v>21</v>
      </c>
      <c r="BF23" s="77"/>
      <c r="BG23" s="77"/>
      <c r="BH23" s="77"/>
      <c r="BI23" s="77"/>
      <c r="BJ23" s="77"/>
    </row>
    <row r="24" spans="7:62" ht="13.5">
      <c r="G24" s="76">
        <v>21</v>
      </c>
      <c r="H24" s="76"/>
      <c r="I24" s="76"/>
      <c r="N24" s="58"/>
      <c r="O24" s="77">
        <v>211</v>
      </c>
      <c r="P24" s="77"/>
      <c r="Q24" s="77"/>
      <c r="R24" s="77"/>
      <c r="S24" s="77"/>
      <c r="T24" s="77"/>
      <c r="U24" s="77">
        <v>208</v>
      </c>
      <c r="V24" s="77"/>
      <c r="W24" s="77"/>
      <c r="X24" s="77"/>
      <c r="Y24" s="77"/>
      <c r="Z24" s="77"/>
      <c r="AA24" s="77">
        <v>50</v>
      </c>
      <c r="AB24" s="77"/>
      <c r="AC24" s="77"/>
      <c r="AD24" s="77"/>
      <c r="AE24" s="77"/>
      <c r="AF24" s="77"/>
      <c r="AG24" s="77">
        <v>48</v>
      </c>
      <c r="AH24" s="77"/>
      <c r="AI24" s="77"/>
      <c r="AJ24" s="77"/>
      <c r="AK24" s="77"/>
      <c r="AL24" s="77"/>
      <c r="AM24" s="77">
        <v>21</v>
      </c>
      <c r="AN24" s="77"/>
      <c r="AO24" s="77"/>
      <c r="AP24" s="77"/>
      <c r="AQ24" s="77"/>
      <c r="AR24" s="77"/>
      <c r="AS24" s="77">
        <v>21</v>
      </c>
      <c r="AT24" s="77"/>
      <c r="AU24" s="77"/>
      <c r="AV24" s="77"/>
      <c r="AW24" s="77"/>
      <c r="AX24" s="77"/>
      <c r="AY24" s="77">
        <v>49</v>
      </c>
      <c r="AZ24" s="77"/>
      <c r="BA24" s="77"/>
      <c r="BB24" s="77"/>
      <c r="BC24" s="77"/>
      <c r="BD24" s="77"/>
      <c r="BE24" s="77">
        <v>50</v>
      </c>
      <c r="BF24" s="77"/>
      <c r="BG24" s="77"/>
      <c r="BH24" s="77"/>
      <c r="BI24" s="77"/>
      <c r="BJ24" s="77"/>
    </row>
    <row r="25" spans="7:62" ht="13.5">
      <c r="G25" s="76">
        <v>22</v>
      </c>
      <c r="H25" s="76"/>
      <c r="I25" s="76"/>
      <c r="N25" s="58"/>
      <c r="O25" s="77">
        <v>144</v>
      </c>
      <c r="P25" s="77"/>
      <c r="Q25" s="77"/>
      <c r="R25" s="77"/>
      <c r="S25" s="77"/>
      <c r="T25" s="77"/>
      <c r="U25" s="77">
        <v>141</v>
      </c>
      <c r="V25" s="77"/>
      <c r="W25" s="77"/>
      <c r="X25" s="77"/>
      <c r="Y25" s="77"/>
      <c r="Z25" s="77"/>
      <c r="AA25" s="77">
        <v>22</v>
      </c>
      <c r="AB25" s="77"/>
      <c r="AC25" s="77"/>
      <c r="AD25" s="77"/>
      <c r="AE25" s="77"/>
      <c r="AF25" s="77"/>
      <c r="AG25" s="77">
        <v>22</v>
      </c>
      <c r="AH25" s="77"/>
      <c r="AI25" s="77"/>
      <c r="AJ25" s="77"/>
      <c r="AK25" s="77"/>
      <c r="AL25" s="77"/>
      <c r="AM25" s="77">
        <v>10</v>
      </c>
      <c r="AN25" s="77"/>
      <c r="AO25" s="77"/>
      <c r="AP25" s="77"/>
      <c r="AQ25" s="77"/>
      <c r="AR25" s="77"/>
      <c r="AS25" s="77">
        <v>9</v>
      </c>
      <c r="AT25" s="77"/>
      <c r="AU25" s="77"/>
      <c r="AV25" s="77"/>
      <c r="AW25" s="77"/>
      <c r="AX25" s="77"/>
      <c r="AY25" s="77">
        <v>15</v>
      </c>
      <c r="AZ25" s="77"/>
      <c r="BA25" s="77"/>
      <c r="BB25" s="77"/>
      <c r="BC25" s="77"/>
      <c r="BD25" s="77"/>
      <c r="BE25" s="77">
        <v>14</v>
      </c>
      <c r="BF25" s="77"/>
      <c r="BG25" s="77"/>
      <c r="BH25" s="77"/>
      <c r="BI25" s="77"/>
      <c r="BJ25" s="77"/>
    </row>
    <row r="26" spans="7:62" ht="13.5">
      <c r="G26" s="78">
        <v>23</v>
      </c>
      <c r="H26" s="78"/>
      <c r="I26" s="78"/>
      <c r="N26" s="58"/>
      <c r="O26" s="106">
        <v>243</v>
      </c>
      <c r="P26" s="106"/>
      <c r="Q26" s="106"/>
      <c r="R26" s="106"/>
      <c r="S26" s="106"/>
      <c r="T26" s="106"/>
      <c r="U26" s="89">
        <v>252</v>
      </c>
      <c r="V26" s="89"/>
      <c r="W26" s="89"/>
      <c r="X26" s="89"/>
      <c r="Y26" s="89"/>
      <c r="Z26" s="89"/>
      <c r="AA26" s="89">
        <v>55</v>
      </c>
      <c r="AB26" s="89"/>
      <c r="AC26" s="89"/>
      <c r="AD26" s="89"/>
      <c r="AE26" s="89"/>
      <c r="AF26" s="89"/>
      <c r="AG26" s="89">
        <v>57</v>
      </c>
      <c r="AH26" s="89"/>
      <c r="AI26" s="89"/>
      <c r="AJ26" s="89"/>
      <c r="AK26" s="89"/>
      <c r="AL26" s="89"/>
      <c r="AM26" s="89">
        <v>28</v>
      </c>
      <c r="AN26" s="89"/>
      <c r="AO26" s="89"/>
      <c r="AP26" s="89"/>
      <c r="AQ26" s="89"/>
      <c r="AR26" s="89"/>
      <c r="AS26" s="89">
        <v>30</v>
      </c>
      <c r="AT26" s="89"/>
      <c r="AU26" s="89"/>
      <c r="AV26" s="89"/>
      <c r="AW26" s="89"/>
      <c r="AX26" s="89"/>
      <c r="AY26" s="89">
        <v>28</v>
      </c>
      <c r="AZ26" s="89"/>
      <c r="BA26" s="89"/>
      <c r="BB26" s="89"/>
      <c r="BC26" s="89"/>
      <c r="BD26" s="89"/>
      <c r="BE26" s="89">
        <v>29</v>
      </c>
      <c r="BF26" s="89"/>
      <c r="BG26" s="89"/>
      <c r="BH26" s="89"/>
      <c r="BI26" s="89"/>
      <c r="BJ26" s="89"/>
    </row>
    <row r="27" spans="2:62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2:62" ht="13.5">
      <c r="B28" s="154" t="s">
        <v>486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 t="s">
        <v>498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 t="s">
        <v>499</v>
      </c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 t="s">
        <v>500</v>
      </c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 t="s">
        <v>501</v>
      </c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4"/>
    </row>
    <row r="29" spans="2:62" ht="13.5">
      <c r="B29" s="15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496</v>
      </c>
      <c r="P29" s="73"/>
      <c r="Q29" s="73"/>
      <c r="R29" s="73"/>
      <c r="S29" s="73"/>
      <c r="T29" s="73"/>
      <c r="U29" s="73" t="s">
        <v>497</v>
      </c>
      <c r="V29" s="73"/>
      <c r="W29" s="73"/>
      <c r="X29" s="73"/>
      <c r="Y29" s="73"/>
      <c r="Z29" s="73"/>
      <c r="AA29" s="73" t="s">
        <v>496</v>
      </c>
      <c r="AB29" s="73"/>
      <c r="AC29" s="73"/>
      <c r="AD29" s="73"/>
      <c r="AE29" s="73"/>
      <c r="AF29" s="73"/>
      <c r="AG29" s="73" t="s">
        <v>497</v>
      </c>
      <c r="AH29" s="73"/>
      <c r="AI29" s="73"/>
      <c r="AJ29" s="73"/>
      <c r="AK29" s="73"/>
      <c r="AL29" s="73"/>
      <c r="AM29" s="73" t="s">
        <v>496</v>
      </c>
      <c r="AN29" s="73"/>
      <c r="AO29" s="73"/>
      <c r="AP29" s="73"/>
      <c r="AQ29" s="73"/>
      <c r="AR29" s="73"/>
      <c r="AS29" s="73" t="s">
        <v>497</v>
      </c>
      <c r="AT29" s="73"/>
      <c r="AU29" s="73"/>
      <c r="AV29" s="73"/>
      <c r="AW29" s="73"/>
      <c r="AX29" s="73"/>
      <c r="AY29" s="73" t="s">
        <v>496</v>
      </c>
      <c r="AZ29" s="73"/>
      <c r="BA29" s="73"/>
      <c r="BB29" s="73"/>
      <c r="BC29" s="73"/>
      <c r="BD29" s="73"/>
      <c r="BE29" s="73" t="s">
        <v>497</v>
      </c>
      <c r="BF29" s="73"/>
      <c r="BG29" s="73"/>
      <c r="BH29" s="73"/>
      <c r="BI29" s="73"/>
      <c r="BJ29" s="74"/>
    </row>
    <row r="30" ht="13.5">
      <c r="N30" s="57"/>
    </row>
    <row r="31" spans="3:62" ht="13.5">
      <c r="C31" s="75" t="s">
        <v>491</v>
      </c>
      <c r="D31" s="75"/>
      <c r="E31" s="75"/>
      <c r="F31" s="75"/>
      <c r="G31" s="76">
        <v>19</v>
      </c>
      <c r="H31" s="76"/>
      <c r="I31" s="76"/>
      <c r="J31" s="75" t="s">
        <v>486</v>
      </c>
      <c r="K31" s="75"/>
      <c r="L31" s="75"/>
      <c r="M31" s="75"/>
      <c r="N31" s="58"/>
      <c r="O31" s="77">
        <v>66</v>
      </c>
      <c r="P31" s="77"/>
      <c r="Q31" s="77"/>
      <c r="R31" s="77"/>
      <c r="S31" s="77"/>
      <c r="T31" s="77"/>
      <c r="U31" s="77">
        <v>59</v>
      </c>
      <c r="V31" s="77"/>
      <c r="W31" s="77"/>
      <c r="X31" s="77"/>
      <c r="Y31" s="77"/>
      <c r="Z31" s="77"/>
      <c r="AA31" s="77">
        <v>15</v>
      </c>
      <c r="AB31" s="77"/>
      <c r="AC31" s="77"/>
      <c r="AD31" s="77"/>
      <c r="AE31" s="77"/>
      <c r="AF31" s="77"/>
      <c r="AG31" s="77">
        <v>15</v>
      </c>
      <c r="AH31" s="77"/>
      <c r="AI31" s="77"/>
      <c r="AJ31" s="77"/>
      <c r="AK31" s="77"/>
      <c r="AL31" s="77"/>
      <c r="AM31" s="77">
        <v>8</v>
      </c>
      <c r="AN31" s="77"/>
      <c r="AO31" s="77"/>
      <c r="AP31" s="77"/>
      <c r="AQ31" s="77"/>
      <c r="AR31" s="77"/>
      <c r="AS31" s="77">
        <v>6</v>
      </c>
      <c r="AT31" s="77"/>
      <c r="AU31" s="77"/>
      <c r="AV31" s="77"/>
      <c r="AW31" s="77"/>
      <c r="AX31" s="77"/>
      <c r="AY31" s="77">
        <v>4</v>
      </c>
      <c r="AZ31" s="77"/>
      <c r="BA31" s="77"/>
      <c r="BB31" s="77"/>
      <c r="BC31" s="77"/>
      <c r="BD31" s="77"/>
      <c r="BE31" s="77">
        <v>3</v>
      </c>
      <c r="BF31" s="77"/>
      <c r="BG31" s="77"/>
      <c r="BH31" s="77"/>
      <c r="BI31" s="77"/>
      <c r="BJ31" s="77"/>
    </row>
    <row r="32" spans="7:62" ht="13.5">
      <c r="G32" s="76">
        <v>20</v>
      </c>
      <c r="H32" s="76"/>
      <c r="I32" s="76"/>
      <c r="N32" s="58"/>
      <c r="O32" s="77">
        <v>90</v>
      </c>
      <c r="P32" s="77"/>
      <c r="Q32" s="77"/>
      <c r="R32" s="77"/>
      <c r="S32" s="77"/>
      <c r="T32" s="77"/>
      <c r="U32" s="77">
        <v>99</v>
      </c>
      <c r="V32" s="77"/>
      <c r="W32" s="77"/>
      <c r="X32" s="77"/>
      <c r="Y32" s="77"/>
      <c r="Z32" s="77"/>
      <c r="AA32" s="77">
        <v>21</v>
      </c>
      <c r="AB32" s="77"/>
      <c r="AC32" s="77"/>
      <c r="AD32" s="77"/>
      <c r="AE32" s="77"/>
      <c r="AF32" s="77"/>
      <c r="AG32" s="77">
        <v>22</v>
      </c>
      <c r="AH32" s="77"/>
      <c r="AI32" s="77"/>
      <c r="AJ32" s="77"/>
      <c r="AK32" s="77"/>
      <c r="AL32" s="77"/>
      <c r="AM32" s="77">
        <v>0</v>
      </c>
      <c r="AN32" s="77"/>
      <c r="AO32" s="77"/>
      <c r="AP32" s="77"/>
      <c r="AQ32" s="77"/>
      <c r="AR32" s="77"/>
      <c r="AS32" s="77">
        <v>2</v>
      </c>
      <c r="AT32" s="77"/>
      <c r="AU32" s="77"/>
      <c r="AV32" s="77"/>
      <c r="AW32" s="77"/>
      <c r="AX32" s="77"/>
      <c r="AY32" s="77">
        <v>8</v>
      </c>
      <c r="AZ32" s="77"/>
      <c r="BA32" s="77"/>
      <c r="BB32" s="77"/>
      <c r="BC32" s="77"/>
      <c r="BD32" s="77"/>
      <c r="BE32" s="77">
        <v>9</v>
      </c>
      <c r="BF32" s="77"/>
      <c r="BG32" s="77"/>
      <c r="BH32" s="77"/>
      <c r="BI32" s="77"/>
      <c r="BJ32" s="77"/>
    </row>
    <row r="33" spans="7:62" ht="13.5">
      <c r="G33" s="76">
        <v>21</v>
      </c>
      <c r="H33" s="76"/>
      <c r="I33" s="76"/>
      <c r="N33" s="58"/>
      <c r="O33" s="77">
        <v>96</v>
      </c>
      <c r="P33" s="77"/>
      <c r="Q33" s="77"/>
      <c r="R33" s="77"/>
      <c r="S33" s="77"/>
      <c r="T33" s="77"/>
      <c r="U33" s="77">
        <v>94</v>
      </c>
      <c r="V33" s="77"/>
      <c r="W33" s="77"/>
      <c r="X33" s="77"/>
      <c r="Y33" s="77"/>
      <c r="Z33" s="77"/>
      <c r="AA33" s="77">
        <v>23</v>
      </c>
      <c r="AB33" s="77"/>
      <c r="AC33" s="77"/>
      <c r="AD33" s="77"/>
      <c r="AE33" s="77"/>
      <c r="AF33" s="77"/>
      <c r="AG33" s="77">
        <v>23</v>
      </c>
      <c r="AH33" s="77"/>
      <c r="AI33" s="77"/>
      <c r="AJ33" s="77"/>
      <c r="AK33" s="77"/>
      <c r="AL33" s="77"/>
      <c r="AM33" s="77">
        <v>0</v>
      </c>
      <c r="AN33" s="77"/>
      <c r="AO33" s="77"/>
      <c r="AP33" s="77"/>
      <c r="AQ33" s="77"/>
      <c r="AR33" s="77"/>
      <c r="AS33" s="77">
        <v>0</v>
      </c>
      <c r="AT33" s="77"/>
      <c r="AU33" s="77"/>
      <c r="AV33" s="77"/>
      <c r="AW33" s="77"/>
      <c r="AX33" s="77"/>
      <c r="AY33" s="77">
        <v>8</v>
      </c>
      <c r="AZ33" s="77"/>
      <c r="BA33" s="77"/>
      <c r="BB33" s="77"/>
      <c r="BC33" s="77"/>
      <c r="BD33" s="77"/>
      <c r="BE33" s="77">
        <v>8</v>
      </c>
      <c r="BF33" s="77"/>
      <c r="BG33" s="77"/>
      <c r="BH33" s="77"/>
      <c r="BI33" s="77"/>
      <c r="BJ33" s="77"/>
    </row>
    <row r="34" spans="7:62" ht="13.5">
      <c r="G34" s="76">
        <v>22</v>
      </c>
      <c r="H34" s="76"/>
      <c r="I34" s="76"/>
      <c r="N34" s="58"/>
      <c r="O34" s="77">
        <v>77</v>
      </c>
      <c r="P34" s="77"/>
      <c r="Q34" s="77"/>
      <c r="R34" s="77"/>
      <c r="S34" s="77"/>
      <c r="T34" s="77"/>
      <c r="U34" s="77">
        <v>75</v>
      </c>
      <c r="V34" s="77"/>
      <c r="W34" s="77"/>
      <c r="X34" s="77"/>
      <c r="Y34" s="77"/>
      <c r="Z34" s="77"/>
      <c r="AA34" s="77">
        <v>33</v>
      </c>
      <c r="AB34" s="77"/>
      <c r="AC34" s="77"/>
      <c r="AD34" s="77"/>
      <c r="AE34" s="77"/>
      <c r="AF34" s="77"/>
      <c r="AG34" s="77">
        <v>33</v>
      </c>
      <c r="AH34" s="77"/>
      <c r="AI34" s="77"/>
      <c r="AJ34" s="77"/>
      <c r="AK34" s="77"/>
      <c r="AL34" s="77"/>
      <c r="AM34" s="77">
        <v>0</v>
      </c>
      <c r="AN34" s="77"/>
      <c r="AO34" s="77"/>
      <c r="AP34" s="77"/>
      <c r="AQ34" s="77"/>
      <c r="AR34" s="77"/>
      <c r="AS34" s="77">
        <v>0</v>
      </c>
      <c r="AT34" s="77"/>
      <c r="AU34" s="77"/>
      <c r="AV34" s="77"/>
      <c r="AW34" s="77"/>
      <c r="AX34" s="77"/>
      <c r="AY34" s="77">
        <v>7</v>
      </c>
      <c r="AZ34" s="77"/>
      <c r="BA34" s="77"/>
      <c r="BB34" s="77"/>
      <c r="BC34" s="77"/>
      <c r="BD34" s="77"/>
      <c r="BE34" s="77">
        <v>7</v>
      </c>
      <c r="BF34" s="77"/>
      <c r="BG34" s="77"/>
      <c r="BH34" s="77"/>
      <c r="BI34" s="77"/>
      <c r="BJ34" s="77"/>
    </row>
    <row r="35" spans="7:62" ht="13.5">
      <c r="G35" s="78">
        <v>23</v>
      </c>
      <c r="H35" s="78"/>
      <c r="I35" s="78"/>
      <c r="N35" s="58"/>
      <c r="O35" s="89">
        <v>100</v>
      </c>
      <c r="P35" s="89"/>
      <c r="Q35" s="89"/>
      <c r="R35" s="89"/>
      <c r="S35" s="89"/>
      <c r="T35" s="89"/>
      <c r="U35" s="89">
        <v>104</v>
      </c>
      <c r="V35" s="89"/>
      <c r="W35" s="89"/>
      <c r="X35" s="89"/>
      <c r="Y35" s="89"/>
      <c r="Z35" s="89"/>
      <c r="AA35" s="89">
        <v>28</v>
      </c>
      <c r="AB35" s="89"/>
      <c r="AC35" s="89"/>
      <c r="AD35" s="89"/>
      <c r="AE35" s="89"/>
      <c r="AF35" s="89"/>
      <c r="AG35" s="89">
        <v>28</v>
      </c>
      <c r="AH35" s="89"/>
      <c r="AI35" s="89"/>
      <c r="AJ35" s="89"/>
      <c r="AK35" s="89"/>
      <c r="AL35" s="89"/>
      <c r="AM35" s="89">
        <v>0</v>
      </c>
      <c r="AN35" s="89"/>
      <c r="AO35" s="89"/>
      <c r="AP35" s="89"/>
      <c r="AQ35" s="89"/>
      <c r="AR35" s="89"/>
      <c r="AS35" s="89">
        <v>0</v>
      </c>
      <c r="AT35" s="89"/>
      <c r="AU35" s="89"/>
      <c r="AV35" s="89"/>
      <c r="AW35" s="89"/>
      <c r="AX35" s="89"/>
      <c r="AY35" s="89">
        <v>4</v>
      </c>
      <c r="AZ35" s="89"/>
      <c r="BA35" s="89"/>
      <c r="BB35" s="89"/>
      <c r="BC35" s="89"/>
      <c r="BD35" s="89"/>
      <c r="BE35" s="89">
        <v>4</v>
      </c>
      <c r="BF35" s="89"/>
      <c r="BG35" s="89"/>
      <c r="BH35" s="89"/>
      <c r="BI35" s="89"/>
      <c r="BJ35" s="89"/>
    </row>
    <row r="36" spans="2:62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3:8" ht="13.5">
      <c r="C37" s="82" t="s">
        <v>478</v>
      </c>
      <c r="D37" s="82"/>
      <c r="E37" s="34" t="s">
        <v>480</v>
      </c>
      <c r="F37" s="95">
        <v>-1</v>
      </c>
      <c r="G37" s="95"/>
      <c r="H37" s="4" t="s">
        <v>482</v>
      </c>
    </row>
    <row r="38" ht="13.5">
      <c r="H38" s="4" t="s">
        <v>483</v>
      </c>
    </row>
    <row r="39" spans="6:8" ht="13.5">
      <c r="F39" s="163">
        <v>-2</v>
      </c>
      <c r="G39" s="163"/>
      <c r="H39" s="4" t="s">
        <v>484</v>
      </c>
    </row>
    <row r="40" spans="2:6" ht="13.5">
      <c r="B40" s="80" t="s">
        <v>479</v>
      </c>
      <c r="C40" s="80"/>
      <c r="D40" s="80"/>
      <c r="E40" s="35" t="s">
        <v>480</v>
      </c>
      <c r="F40" s="4" t="s">
        <v>481</v>
      </c>
    </row>
  </sheetData>
  <sheetProtection/>
  <mergeCells count="159">
    <mergeCell ref="AA12:AL12"/>
    <mergeCell ref="AM12:AX12"/>
    <mergeCell ref="AY12:BJ12"/>
    <mergeCell ref="AA10:AL10"/>
    <mergeCell ref="AM10:AX10"/>
    <mergeCell ref="AY10:BJ10"/>
    <mergeCell ref="AA11:AL11"/>
    <mergeCell ref="AM11:AX11"/>
    <mergeCell ref="AY11:BJ11"/>
    <mergeCell ref="AA8:AL8"/>
    <mergeCell ref="AM8:AX8"/>
    <mergeCell ref="AY8:BJ8"/>
    <mergeCell ref="AA9:AL9"/>
    <mergeCell ref="AM9:AX9"/>
    <mergeCell ref="AY9:BJ9"/>
    <mergeCell ref="F39:G39"/>
    <mergeCell ref="B40:D40"/>
    <mergeCell ref="O8:Z8"/>
    <mergeCell ref="O9:Z9"/>
    <mergeCell ref="O10:Z10"/>
    <mergeCell ref="O11:Z11"/>
    <mergeCell ref="O12:Z12"/>
    <mergeCell ref="C8:F8"/>
    <mergeCell ref="J8:M8"/>
    <mergeCell ref="G8:I8"/>
    <mergeCell ref="B3:BJ3"/>
    <mergeCell ref="B5:N6"/>
    <mergeCell ref="O5:Z6"/>
    <mergeCell ref="AA5:AL6"/>
    <mergeCell ref="AM5:AX6"/>
    <mergeCell ref="AY5:BJ6"/>
    <mergeCell ref="G9:I9"/>
    <mergeCell ref="G10:I10"/>
    <mergeCell ref="G11:I11"/>
    <mergeCell ref="G12:I12"/>
    <mergeCell ref="B17:BJ17"/>
    <mergeCell ref="B19:N20"/>
    <mergeCell ref="O19:Z19"/>
    <mergeCell ref="O20:T20"/>
    <mergeCell ref="U20:Z20"/>
    <mergeCell ref="AA19:AL19"/>
    <mergeCell ref="AM19:AX19"/>
    <mergeCell ref="AY19:BJ19"/>
    <mergeCell ref="AA20:AF20"/>
    <mergeCell ref="AG20:AL20"/>
    <mergeCell ref="AM20:AR20"/>
    <mergeCell ref="AS20:AX20"/>
    <mergeCell ref="AY20:BD20"/>
    <mergeCell ref="BE20:BJ20"/>
    <mergeCell ref="C22:F22"/>
    <mergeCell ref="J22:M22"/>
    <mergeCell ref="G22:I22"/>
    <mergeCell ref="U22:Z22"/>
    <mergeCell ref="AA22:AF22"/>
    <mergeCell ref="G23:I23"/>
    <mergeCell ref="G24:I24"/>
    <mergeCell ref="G25:I25"/>
    <mergeCell ref="G26:I26"/>
    <mergeCell ref="O22:T22"/>
    <mergeCell ref="O23:T23"/>
    <mergeCell ref="O24:T24"/>
    <mergeCell ref="O25:T25"/>
    <mergeCell ref="O26:T26"/>
    <mergeCell ref="AG22:AL22"/>
    <mergeCell ref="AM22:AR22"/>
    <mergeCell ref="AS22:AX22"/>
    <mergeCell ref="AY22:BD22"/>
    <mergeCell ref="BE22:BJ22"/>
    <mergeCell ref="U23:Z23"/>
    <mergeCell ref="AA23:AF23"/>
    <mergeCell ref="AG23:AL23"/>
    <mergeCell ref="AM23:AR23"/>
    <mergeCell ref="AS23:AX23"/>
    <mergeCell ref="U24:Z24"/>
    <mergeCell ref="AA24:AF24"/>
    <mergeCell ref="AG24:AL24"/>
    <mergeCell ref="AM24:AR24"/>
    <mergeCell ref="AS24:AX24"/>
    <mergeCell ref="AY24:BD24"/>
    <mergeCell ref="AG25:AL25"/>
    <mergeCell ref="AM25:AR25"/>
    <mergeCell ref="AS25:AX25"/>
    <mergeCell ref="AY25:BD25"/>
    <mergeCell ref="AY23:BD23"/>
    <mergeCell ref="BE23:BJ23"/>
    <mergeCell ref="BE24:BJ24"/>
    <mergeCell ref="BE25:BJ25"/>
    <mergeCell ref="U26:Z26"/>
    <mergeCell ref="AA26:AF26"/>
    <mergeCell ref="AG26:AL26"/>
    <mergeCell ref="AM26:AR26"/>
    <mergeCell ref="AS26:AX26"/>
    <mergeCell ref="AY26:BD26"/>
    <mergeCell ref="BE26:BJ26"/>
    <mergeCell ref="U25:Z25"/>
    <mergeCell ref="AA25:AF25"/>
    <mergeCell ref="B28:N29"/>
    <mergeCell ref="O28:Z28"/>
    <mergeCell ref="AA28:AL28"/>
    <mergeCell ref="AM28:AX28"/>
    <mergeCell ref="AY28:BJ28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C31:F31"/>
    <mergeCell ref="G31:I31"/>
    <mergeCell ref="J31:M31"/>
    <mergeCell ref="O31:T31"/>
    <mergeCell ref="U31:Z31"/>
    <mergeCell ref="AA31:AF31"/>
    <mergeCell ref="AG31:AL31"/>
    <mergeCell ref="G32:I32"/>
    <mergeCell ref="O32:T32"/>
    <mergeCell ref="U32:Z32"/>
    <mergeCell ref="AA32:AF32"/>
    <mergeCell ref="AG32:AL32"/>
    <mergeCell ref="AM32:AR32"/>
    <mergeCell ref="AM33:AR33"/>
    <mergeCell ref="AS33:AX33"/>
    <mergeCell ref="AM31:AR31"/>
    <mergeCell ref="AS31:AX31"/>
    <mergeCell ref="AY31:BD31"/>
    <mergeCell ref="BE31:BJ31"/>
    <mergeCell ref="AS34:AX34"/>
    <mergeCell ref="AY34:BD34"/>
    <mergeCell ref="AS32:AX32"/>
    <mergeCell ref="AY32:BD32"/>
    <mergeCell ref="BE32:BJ32"/>
    <mergeCell ref="O33:T33"/>
    <mergeCell ref="U33:Z33"/>
    <mergeCell ref="AA33:AF33"/>
    <mergeCell ref="AG33:AL33"/>
    <mergeCell ref="AY35:BD35"/>
    <mergeCell ref="AS35:AX35"/>
    <mergeCell ref="BE35:BJ35"/>
    <mergeCell ref="AY33:BD33"/>
    <mergeCell ref="BE33:BJ33"/>
    <mergeCell ref="G34:I34"/>
    <mergeCell ref="O34:T34"/>
    <mergeCell ref="U34:Z34"/>
    <mergeCell ref="AA34:AF34"/>
    <mergeCell ref="AG34:AL34"/>
    <mergeCell ref="AM34:AR34"/>
    <mergeCell ref="G33:I33"/>
    <mergeCell ref="B14:D14"/>
    <mergeCell ref="C37:D37"/>
    <mergeCell ref="F37:G37"/>
    <mergeCell ref="BE34:BJ34"/>
    <mergeCell ref="G35:I35"/>
    <mergeCell ref="O35:T35"/>
    <mergeCell ref="U35:Z35"/>
    <mergeCell ref="AA35:AF35"/>
    <mergeCell ref="AG35:AL35"/>
    <mergeCell ref="AM35:AR35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R22"/>
  <sheetViews>
    <sheetView zoomScalePageLayoutView="0" workbookViewId="0" topLeftCell="A1">
      <selection activeCell="S22" sqref="S22:AR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4" ht="30.75" customHeight="1">
      <c r="S22" s="69" t="s">
        <v>46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">
    <mergeCell ref="S22:AR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59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47</v>
      </c>
    </row>
    <row r="2" ht="10.5" customHeight="1"/>
    <row r="3" spans="2:62" ht="18" customHeight="1">
      <c r="B3" s="70" t="s">
        <v>522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ht="12.75" customHeight="1">
      <c r="BJ4" s="9" t="s">
        <v>48</v>
      </c>
    </row>
    <row r="5" spans="2:62" ht="19.5" customHeight="1">
      <c r="B5" s="71" t="s">
        <v>49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52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 t="s">
        <v>56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2" t="s">
        <v>58</v>
      </c>
      <c r="AZ5" s="72"/>
      <c r="BA5" s="72"/>
      <c r="BB5" s="72"/>
      <c r="BC5" s="72"/>
      <c r="BD5" s="72"/>
      <c r="BE5" s="73" t="s">
        <v>57</v>
      </c>
      <c r="BF5" s="73"/>
      <c r="BG5" s="73"/>
      <c r="BH5" s="73"/>
      <c r="BI5" s="73"/>
      <c r="BJ5" s="74"/>
    </row>
    <row r="6" spans="2:62" ht="19.5" customHeight="1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3" t="s">
        <v>50</v>
      </c>
      <c r="N6" s="73"/>
      <c r="O6" s="73"/>
      <c r="P6" s="73"/>
      <c r="Q6" s="73"/>
      <c r="R6" s="73"/>
      <c r="S6" s="73"/>
      <c r="T6" s="73" t="s">
        <v>51</v>
      </c>
      <c r="U6" s="73"/>
      <c r="V6" s="73"/>
      <c r="W6" s="73"/>
      <c r="X6" s="73"/>
      <c r="Y6" s="73"/>
      <c r="Z6" s="73"/>
      <c r="AA6" s="73" t="s">
        <v>50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 t="s">
        <v>51</v>
      </c>
      <c r="AT6" s="73"/>
      <c r="AU6" s="73"/>
      <c r="AV6" s="73"/>
      <c r="AW6" s="73"/>
      <c r="AX6" s="73"/>
      <c r="AY6" s="72"/>
      <c r="AZ6" s="72"/>
      <c r="BA6" s="72"/>
      <c r="BB6" s="72"/>
      <c r="BC6" s="72"/>
      <c r="BD6" s="72"/>
      <c r="BE6" s="73"/>
      <c r="BF6" s="73"/>
      <c r="BG6" s="73"/>
      <c r="BH6" s="73"/>
      <c r="BI6" s="73"/>
      <c r="BJ6" s="74"/>
    </row>
    <row r="7" spans="2:62" ht="19.5" customHeight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2" t="s">
        <v>53</v>
      </c>
      <c r="AB7" s="72"/>
      <c r="AC7" s="72"/>
      <c r="AD7" s="72"/>
      <c r="AE7" s="72"/>
      <c r="AF7" s="72"/>
      <c r="AG7" s="73" t="s">
        <v>54</v>
      </c>
      <c r="AH7" s="73"/>
      <c r="AI7" s="73"/>
      <c r="AJ7" s="73"/>
      <c r="AK7" s="73"/>
      <c r="AL7" s="73"/>
      <c r="AM7" s="73" t="s">
        <v>55</v>
      </c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2"/>
      <c r="AZ7" s="72"/>
      <c r="BA7" s="72"/>
      <c r="BB7" s="72"/>
      <c r="BC7" s="72"/>
      <c r="BD7" s="72"/>
      <c r="BE7" s="73"/>
      <c r="BF7" s="73"/>
      <c r="BG7" s="73"/>
      <c r="BH7" s="73"/>
      <c r="BI7" s="73"/>
      <c r="BJ7" s="74"/>
    </row>
    <row r="8" ht="13.5">
      <c r="L8" s="57"/>
    </row>
    <row r="9" spans="3:62" ht="13.5" customHeight="1">
      <c r="C9" s="75" t="s">
        <v>60</v>
      </c>
      <c r="D9" s="75"/>
      <c r="E9" s="75"/>
      <c r="F9" s="76">
        <v>20</v>
      </c>
      <c r="G9" s="76"/>
      <c r="H9" s="76"/>
      <c r="I9" s="75" t="s">
        <v>59</v>
      </c>
      <c r="J9" s="75"/>
      <c r="K9" s="75"/>
      <c r="L9" s="58"/>
      <c r="M9" s="77">
        <v>20</v>
      </c>
      <c r="N9" s="77"/>
      <c r="O9" s="77"/>
      <c r="P9" s="77"/>
      <c r="Q9" s="77"/>
      <c r="R9" s="77"/>
      <c r="S9" s="77"/>
      <c r="T9" s="77">
        <v>3358</v>
      </c>
      <c r="U9" s="77"/>
      <c r="V9" s="77"/>
      <c r="W9" s="77"/>
      <c r="X9" s="77"/>
      <c r="Y9" s="77"/>
      <c r="Z9" s="77"/>
      <c r="AA9" s="77">
        <v>531</v>
      </c>
      <c r="AB9" s="77"/>
      <c r="AC9" s="77"/>
      <c r="AD9" s="77"/>
      <c r="AE9" s="77"/>
      <c r="AF9" s="77"/>
      <c r="AG9" s="77">
        <v>36</v>
      </c>
      <c r="AH9" s="77"/>
      <c r="AI9" s="77"/>
      <c r="AJ9" s="77"/>
      <c r="AK9" s="77"/>
      <c r="AL9" s="77"/>
      <c r="AM9" s="77">
        <v>495</v>
      </c>
      <c r="AN9" s="77"/>
      <c r="AO9" s="77"/>
      <c r="AP9" s="77"/>
      <c r="AQ9" s="77"/>
      <c r="AR9" s="77"/>
      <c r="AS9" s="77">
        <v>346</v>
      </c>
      <c r="AT9" s="77"/>
      <c r="AU9" s="77"/>
      <c r="AV9" s="77"/>
      <c r="AW9" s="77"/>
      <c r="AX9" s="77"/>
      <c r="AY9" s="77">
        <v>451</v>
      </c>
      <c r="AZ9" s="77"/>
      <c r="BA9" s="77"/>
      <c r="BB9" s="77"/>
      <c r="BC9" s="77"/>
      <c r="BD9" s="77"/>
      <c r="BE9" s="77">
        <v>25</v>
      </c>
      <c r="BF9" s="77"/>
      <c r="BG9" s="77"/>
      <c r="BH9" s="77"/>
      <c r="BI9" s="77"/>
      <c r="BJ9" s="77"/>
    </row>
    <row r="10" spans="6:62" ht="13.5" customHeight="1">
      <c r="F10" s="76">
        <v>21</v>
      </c>
      <c r="G10" s="76"/>
      <c r="H10" s="76"/>
      <c r="L10" s="58"/>
      <c r="M10" s="77">
        <v>20</v>
      </c>
      <c r="N10" s="77"/>
      <c r="O10" s="77"/>
      <c r="P10" s="77"/>
      <c r="Q10" s="77"/>
      <c r="R10" s="77"/>
      <c r="S10" s="77"/>
      <c r="T10" s="77">
        <v>3358</v>
      </c>
      <c r="U10" s="77"/>
      <c r="V10" s="77"/>
      <c r="W10" s="77"/>
      <c r="X10" s="77"/>
      <c r="Y10" s="77"/>
      <c r="Z10" s="77"/>
      <c r="AA10" s="77">
        <v>532</v>
      </c>
      <c r="AB10" s="77"/>
      <c r="AC10" s="77"/>
      <c r="AD10" s="77"/>
      <c r="AE10" s="77"/>
      <c r="AF10" s="77"/>
      <c r="AG10" s="77">
        <v>34</v>
      </c>
      <c r="AH10" s="77"/>
      <c r="AI10" s="77"/>
      <c r="AJ10" s="77"/>
      <c r="AK10" s="77"/>
      <c r="AL10" s="77"/>
      <c r="AM10" s="77">
        <v>498</v>
      </c>
      <c r="AN10" s="77"/>
      <c r="AO10" s="77"/>
      <c r="AP10" s="77"/>
      <c r="AQ10" s="77"/>
      <c r="AR10" s="77"/>
      <c r="AS10" s="77">
        <v>314</v>
      </c>
      <c r="AT10" s="77"/>
      <c r="AU10" s="77"/>
      <c r="AV10" s="77"/>
      <c r="AW10" s="77"/>
      <c r="AX10" s="77"/>
      <c r="AY10" s="77">
        <v>453</v>
      </c>
      <c r="AZ10" s="77"/>
      <c r="BA10" s="77"/>
      <c r="BB10" s="77"/>
      <c r="BC10" s="77"/>
      <c r="BD10" s="77"/>
      <c r="BE10" s="77">
        <v>24</v>
      </c>
      <c r="BF10" s="77"/>
      <c r="BG10" s="77"/>
      <c r="BH10" s="77"/>
      <c r="BI10" s="77"/>
      <c r="BJ10" s="77"/>
    </row>
    <row r="11" spans="6:62" ht="13.5" customHeight="1">
      <c r="F11" s="76">
        <v>22</v>
      </c>
      <c r="G11" s="76"/>
      <c r="H11" s="76"/>
      <c r="L11" s="58"/>
      <c r="M11" s="77">
        <v>19</v>
      </c>
      <c r="N11" s="77"/>
      <c r="O11" s="77"/>
      <c r="P11" s="77"/>
      <c r="Q11" s="77"/>
      <c r="R11" s="77"/>
      <c r="S11" s="77"/>
      <c r="T11" s="77">
        <v>3275</v>
      </c>
      <c r="U11" s="77"/>
      <c r="V11" s="77"/>
      <c r="W11" s="77"/>
      <c r="X11" s="77"/>
      <c r="Y11" s="77"/>
      <c r="Z11" s="77"/>
      <c r="AA11" s="77">
        <v>539</v>
      </c>
      <c r="AB11" s="77"/>
      <c r="AC11" s="77"/>
      <c r="AD11" s="77"/>
      <c r="AE11" s="77"/>
      <c r="AF11" s="77"/>
      <c r="AG11" s="77">
        <v>27</v>
      </c>
      <c r="AH11" s="77"/>
      <c r="AI11" s="77"/>
      <c r="AJ11" s="77"/>
      <c r="AK11" s="77"/>
      <c r="AL11" s="77"/>
      <c r="AM11" s="77">
        <v>512</v>
      </c>
      <c r="AN11" s="77"/>
      <c r="AO11" s="77"/>
      <c r="AP11" s="77"/>
      <c r="AQ11" s="77"/>
      <c r="AR11" s="77"/>
      <c r="AS11" s="77">
        <v>268</v>
      </c>
      <c r="AT11" s="77"/>
      <c r="AU11" s="77"/>
      <c r="AV11" s="77"/>
      <c r="AW11" s="77"/>
      <c r="AX11" s="77"/>
      <c r="AY11" s="77">
        <v>455</v>
      </c>
      <c r="AZ11" s="77"/>
      <c r="BA11" s="77"/>
      <c r="BB11" s="77"/>
      <c r="BC11" s="77"/>
      <c r="BD11" s="77"/>
      <c r="BE11" s="77">
        <v>30</v>
      </c>
      <c r="BF11" s="77"/>
      <c r="BG11" s="77"/>
      <c r="BH11" s="77"/>
      <c r="BI11" s="77"/>
      <c r="BJ11" s="77"/>
    </row>
    <row r="12" spans="6:62" ht="13.5" customHeight="1">
      <c r="F12" s="76">
        <v>23</v>
      </c>
      <c r="G12" s="76"/>
      <c r="H12" s="76"/>
      <c r="L12" s="58"/>
      <c r="M12" s="77">
        <v>19</v>
      </c>
      <c r="N12" s="77"/>
      <c r="O12" s="77"/>
      <c r="P12" s="77"/>
      <c r="Q12" s="77"/>
      <c r="R12" s="77"/>
      <c r="S12" s="77"/>
      <c r="T12" s="77">
        <v>3204</v>
      </c>
      <c r="U12" s="77"/>
      <c r="V12" s="77"/>
      <c r="W12" s="77"/>
      <c r="X12" s="77"/>
      <c r="Y12" s="77"/>
      <c r="Z12" s="77"/>
      <c r="AA12" s="77">
        <v>545</v>
      </c>
      <c r="AB12" s="77"/>
      <c r="AC12" s="77"/>
      <c r="AD12" s="77"/>
      <c r="AE12" s="77"/>
      <c r="AF12" s="77"/>
      <c r="AG12" s="77">
        <v>23</v>
      </c>
      <c r="AH12" s="77"/>
      <c r="AI12" s="77"/>
      <c r="AJ12" s="77"/>
      <c r="AK12" s="77"/>
      <c r="AL12" s="77"/>
      <c r="AM12" s="77">
        <v>522</v>
      </c>
      <c r="AN12" s="77"/>
      <c r="AO12" s="77"/>
      <c r="AP12" s="77"/>
      <c r="AQ12" s="77"/>
      <c r="AR12" s="77"/>
      <c r="AS12" s="77">
        <v>256</v>
      </c>
      <c r="AT12" s="77"/>
      <c r="AU12" s="77"/>
      <c r="AV12" s="77"/>
      <c r="AW12" s="77"/>
      <c r="AX12" s="77"/>
      <c r="AY12" s="77">
        <v>457</v>
      </c>
      <c r="AZ12" s="77"/>
      <c r="BA12" s="77"/>
      <c r="BB12" s="77"/>
      <c r="BC12" s="77"/>
      <c r="BD12" s="77"/>
      <c r="BE12" s="77">
        <v>28</v>
      </c>
      <c r="BF12" s="77"/>
      <c r="BG12" s="77"/>
      <c r="BH12" s="77"/>
      <c r="BI12" s="77"/>
      <c r="BJ12" s="77"/>
    </row>
    <row r="13" spans="6:62" ht="13.5" customHeight="1">
      <c r="F13" s="78">
        <v>24</v>
      </c>
      <c r="G13" s="78"/>
      <c r="H13" s="78"/>
      <c r="L13" s="58"/>
      <c r="M13" s="79">
        <v>19</v>
      </c>
      <c r="N13" s="79"/>
      <c r="O13" s="79"/>
      <c r="P13" s="79"/>
      <c r="Q13" s="79"/>
      <c r="R13" s="79"/>
      <c r="S13" s="79"/>
      <c r="T13" s="79">
        <v>3118</v>
      </c>
      <c r="U13" s="79"/>
      <c r="V13" s="79"/>
      <c r="W13" s="79"/>
      <c r="X13" s="79"/>
      <c r="Y13" s="79"/>
      <c r="Z13" s="79"/>
      <c r="AA13" s="79">
        <v>547</v>
      </c>
      <c r="AB13" s="79"/>
      <c r="AC13" s="79"/>
      <c r="AD13" s="79"/>
      <c r="AE13" s="79"/>
      <c r="AF13" s="79"/>
      <c r="AG13" s="79">
        <v>23</v>
      </c>
      <c r="AH13" s="79"/>
      <c r="AI13" s="79"/>
      <c r="AJ13" s="79"/>
      <c r="AK13" s="79"/>
      <c r="AL13" s="79"/>
      <c r="AM13" s="79">
        <v>524</v>
      </c>
      <c r="AN13" s="79"/>
      <c r="AO13" s="79"/>
      <c r="AP13" s="79"/>
      <c r="AQ13" s="79"/>
      <c r="AR13" s="79"/>
      <c r="AS13" s="79">
        <v>256</v>
      </c>
      <c r="AT13" s="79"/>
      <c r="AU13" s="79"/>
      <c r="AV13" s="79"/>
      <c r="AW13" s="79"/>
      <c r="AX13" s="79"/>
      <c r="AY13" s="79">
        <v>459</v>
      </c>
      <c r="AZ13" s="79"/>
      <c r="BA13" s="79"/>
      <c r="BB13" s="79"/>
      <c r="BC13" s="79"/>
      <c r="BD13" s="79"/>
      <c r="BE13" s="79">
        <v>28</v>
      </c>
      <c r="BF13" s="79"/>
      <c r="BG13" s="79"/>
      <c r="BH13" s="79"/>
      <c r="BI13" s="79"/>
      <c r="BJ13" s="79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5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3:6" ht="13.5">
      <c r="C15" s="82" t="s">
        <v>61</v>
      </c>
      <c r="D15" s="82"/>
      <c r="E15" s="5" t="s">
        <v>63</v>
      </c>
      <c r="F15" s="4" t="s">
        <v>65</v>
      </c>
    </row>
    <row r="16" spans="2:6" ht="13.5">
      <c r="B16" s="80" t="s">
        <v>62</v>
      </c>
      <c r="C16" s="80"/>
      <c r="D16" s="80"/>
      <c r="E16" s="5" t="s">
        <v>64</v>
      </c>
      <c r="F16" s="4" t="s">
        <v>66</v>
      </c>
    </row>
    <row r="17" spans="2:6" ht="13.5">
      <c r="B17" s="38"/>
      <c r="C17" s="38"/>
      <c r="D17" s="38"/>
      <c r="E17" s="37"/>
      <c r="F17" s="4"/>
    </row>
    <row r="18" spans="2:5" ht="13.5">
      <c r="B18" s="4"/>
      <c r="C18" s="4"/>
      <c r="D18" s="4"/>
      <c r="E18" s="5"/>
    </row>
    <row r="19" spans="2:5" ht="13.5">
      <c r="B19" s="4"/>
      <c r="C19" s="4"/>
      <c r="D19" s="4"/>
      <c r="E19" s="37"/>
    </row>
    <row r="21" spans="2:62" ht="18" customHeight="1">
      <c r="B21" s="7"/>
      <c r="C21" s="70" t="s">
        <v>523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</row>
    <row r="22" ht="13.5">
      <c r="BJ22" s="9" t="s">
        <v>67</v>
      </c>
    </row>
    <row r="23" spans="2:62" ht="19.5" customHeight="1">
      <c r="B23" s="6"/>
      <c r="C23" s="71" t="s">
        <v>68</v>
      </c>
      <c r="D23" s="83"/>
      <c r="E23" s="83"/>
      <c r="F23" s="83"/>
      <c r="G23" s="83"/>
      <c r="H23" s="83"/>
      <c r="I23" s="83"/>
      <c r="J23" s="83"/>
      <c r="K23" s="83"/>
      <c r="L23" s="72" t="s">
        <v>53</v>
      </c>
      <c r="M23" s="83"/>
      <c r="N23" s="83"/>
      <c r="O23" s="83"/>
      <c r="P23" s="72" t="s">
        <v>71</v>
      </c>
      <c r="Q23" s="83"/>
      <c r="R23" s="83"/>
      <c r="S23" s="83"/>
      <c r="T23" s="73" t="s">
        <v>69</v>
      </c>
      <c r="U23" s="85"/>
      <c r="V23" s="85"/>
      <c r="W23" s="85"/>
      <c r="X23" s="85"/>
      <c r="Y23" s="85"/>
      <c r="Z23" s="85"/>
      <c r="AA23" s="85"/>
      <c r="AB23" s="85"/>
      <c r="AC23" s="86" t="s">
        <v>70</v>
      </c>
      <c r="AD23" s="83"/>
      <c r="AE23" s="83"/>
      <c r="AF23" s="83"/>
      <c r="AG23" s="72" t="s">
        <v>68</v>
      </c>
      <c r="AH23" s="83"/>
      <c r="AI23" s="83"/>
      <c r="AJ23" s="83"/>
      <c r="AK23" s="83"/>
      <c r="AL23" s="83"/>
      <c r="AM23" s="83"/>
      <c r="AN23" s="83"/>
      <c r="AO23" s="83"/>
      <c r="AP23" s="72" t="s">
        <v>53</v>
      </c>
      <c r="AQ23" s="83"/>
      <c r="AR23" s="83"/>
      <c r="AS23" s="83"/>
      <c r="AT23" s="72" t="s">
        <v>71</v>
      </c>
      <c r="AU23" s="83"/>
      <c r="AV23" s="83"/>
      <c r="AW23" s="83"/>
      <c r="AX23" s="73" t="s">
        <v>69</v>
      </c>
      <c r="AY23" s="85"/>
      <c r="AZ23" s="85"/>
      <c r="BA23" s="85"/>
      <c r="BB23" s="85"/>
      <c r="BC23" s="85"/>
      <c r="BD23" s="85"/>
      <c r="BE23" s="85"/>
      <c r="BF23" s="85"/>
      <c r="BG23" s="86" t="s">
        <v>70</v>
      </c>
      <c r="BH23" s="83"/>
      <c r="BI23" s="83"/>
      <c r="BJ23" s="87"/>
    </row>
    <row r="24" spans="2:62" ht="19.5" customHeight="1">
      <c r="B24" s="6"/>
      <c r="C24" s="84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72" t="s">
        <v>53</v>
      </c>
      <c r="U24" s="83"/>
      <c r="V24" s="83"/>
      <c r="W24" s="72" t="s">
        <v>54</v>
      </c>
      <c r="X24" s="83"/>
      <c r="Y24" s="83"/>
      <c r="Z24" s="72" t="s">
        <v>55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72" t="s">
        <v>53</v>
      </c>
      <c r="AY24" s="83"/>
      <c r="AZ24" s="83"/>
      <c r="BA24" s="72" t="s">
        <v>54</v>
      </c>
      <c r="BB24" s="83"/>
      <c r="BC24" s="83"/>
      <c r="BD24" s="72" t="s">
        <v>55</v>
      </c>
      <c r="BE24" s="83"/>
      <c r="BF24" s="83"/>
      <c r="BG24" s="83"/>
      <c r="BH24" s="83"/>
      <c r="BI24" s="83"/>
      <c r="BJ24" s="87"/>
    </row>
    <row r="25" spans="11:41" ht="13.5">
      <c r="K25" s="57"/>
      <c r="AG25" s="11"/>
      <c r="AO25" s="57"/>
    </row>
    <row r="26" spans="4:41" ht="13.5">
      <c r="D26" s="88" t="s">
        <v>72</v>
      </c>
      <c r="E26" s="88"/>
      <c r="F26" s="88"/>
      <c r="G26" s="88"/>
      <c r="H26" s="88"/>
      <c r="I26" s="88"/>
      <c r="J26" s="88"/>
      <c r="K26" s="58"/>
      <c r="L26" s="89">
        <f>SUM(L28:O32,L34:O38,L40:O44,L46:O50,L52:O56,AP28:AS32,AP34:AS38,AP40:AS44,AP46:AS50,AP52)</f>
        <v>1025</v>
      </c>
      <c r="M26" s="89"/>
      <c r="N26" s="89"/>
      <c r="O26" s="89"/>
      <c r="P26" s="89">
        <f>SUM(P28:S32,P34:S38,P40:S44,P46:S50,P52:S56,AT28:AW32,AT34:AW38,AT40:AW44,AT46:AW50,AT52)</f>
        <v>19</v>
      </c>
      <c r="Q26" s="89"/>
      <c r="R26" s="89"/>
      <c r="S26" s="89"/>
      <c r="T26" s="89">
        <f>SUM(T28:V32,T34:V38,T40:V44,T46:V50,T52:V56,AX28:AZ32,AX34:AZ38,AX40:AZ44,AX46:AZ50,AX52)</f>
        <v>547</v>
      </c>
      <c r="U26" s="89"/>
      <c r="V26" s="89"/>
      <c r="W26" s="89">
        <f>SUM(W28:Y32,W34:Y38,W40:Y44,W46:Y50,W52:Y56,BA28:BC32,BA34:BC38,BA40:BC44,BA46:BC50,BA52)</f>
        <v>23</v>
      </c>
      <c r="X26" s="89"/>
      <c r="Y26" s="89"/>
      <c r="Z26" s="89">
        <f>SUM(Z28:AB32,Z34:AB38,Z40:AB44,Z46:AB50,Z52:AB56,BD28:BF32,BD34:BF38,BD40:BF44,BD46:BF50,BD52)</f>
        <v>524</v>
      </c>
      <c r="AA26" s="89"/>
      <c r="AB26" s="89"/>
      <c r="AC26" s="89">
        <f>SUM(AC28:AF32,AC34:AF38,AC40:AF44,AC46:AF50,AC52:AF56,BG28:BJ32,BG34:BJ38,BG40:BJ44,BG46:BJ50,BG52)</f>
        <v>459</v>
      </c>
      <c r="AD26" s="89"/>
      <c r="AE26" s="89"/>
      <c r="AF26" s="89"/>
      <c r="AG26" s="11"/>
      <c r="AO26" s="58"/>
    </row>
    <row r="27" spans="11:41" ht="13.5">
      <c r="K27" s="58"/>
      <c r="AG27" s="11"/>
      <c r="AO27" s="58"/>
    </row>
    <row r="28" spans="4:62" ht="13.5">
      <c r="D28" s="75" t="s">
        <v>73</v>
      </c>
      <c r="E28" s="75"/>
      <c r="F28" s="75"/>
      <c r="G28" s="75"/>
      <c r="H28" s="75"/>
      <c r="I28" s="75"/>
      <c r="J28" s="75"/>
      <c r="K28" s="60"/>
      <c r="L28" s="77">
        <f>SUM(P28,T28,AC28)</f>
        <v>12</v>
      </c>
      <c r="M28" s="77"/>
      <c r="N28" s="77"/>
      <c r="O28" s="77"/>
      <c r="P28" s="90">
        <v>1</v>
      </c>
      <c r="Q28" s="90"/>
      <c r="R28" s="90"/>
      <c r="S28" s="90"/>
      <c r="T28" s="90">
        <v>7</v>
      </c>
      <c r="U28" s="90"/>
      <c r="V28" s="90"/>
      <c r="W28" s="90">
        <v>0</v>
      </c>
      <c r="X28" s="90"/>
      <c r="Y28" s="90"/>
      <c r="Z28" s="90">
        <v>7</v>
      </c>
      <c r="AA28" s="90"/>
      <c r="AB28" s="90"/>
      <c r="AC28" s="90">
        <v>4</v>
      </c>
      <c r="AD28" s="90"/>
      <c r="AE28" s="90"/>
      <c r="AF28" s="90"/>
      <c r="AG28" s="12"/>
      <c r="AH28" s="75" t="s">
        <v>98</v>
      </c>
      <c r="AI28" s="75"/>
      <c r="AJ28" s="75"/>
      <c r="AK28" s="75"/>
      <c r="AL28" s="75"/>
      <c r="AM28" s="75"/>
      <c r="AN28" s="75"/>
      <c r="AO28" s="60"/>
      <c r="AP28" s="91">
        <f>SUM(AT28,AX28,BG28)</f>
        <v>14</v>
      </c>
      <c r="AQ28" s="77"/>
      <c r="AR28" s="77"/>
      <c r="AS28" s="77"/>
      <c r="AT28" s="90">
        <v>0</v>
      </c>
      <c r="AU28" s="90"/>
      <c r="AV28" s="90"/>
      <c r="AW28" s="90"/>
      <c r="AX28" s="90">
        <v>9</v>
      </c>
      <c r="AY28" s="90"/>
      <c r="AZ28" s="90"/>
      <c r="BA28" s="90">
        <v>1</v>
      </c>
      <c r="BB28" s="90"/>
      <c r="BC28" s="90"/>
      <c r="BD28" s="90">
        <v>8</v>
      </c>
      <c r="BE28" s="90"/>
      <c r="BF28" s="90"/>
      <c r="BG28" s="90">
        <v>5</v>
      </c>
      <c r="BH28" s="90"/>
      <c r="BI28" s="90"/>
      <c r="BJ28" s="90"/>
    </row>
    <row r="29" spans="4:62" ht="13.5">
      <c r="D29" s="75" t="s">
        <v>74</v>
      </c>
      <c r="E29" s="75"/>
      <c r="F29" s="75"/>
      <c r="G29" s="75"/>
      <c r="H29" s="75"/>
      <c r="I29" s="75"/>
      <c r="J29" s="75"/>
      <c r="K29" s="60"/>
      <c r="L29" s="77">
        <f>SUM(P29,T29,AC29)</f>
        <v>16</v>
      </c>
      <c r="M29" s="77"/>
      <c r="N29" s="77"/>
      <c r="O29" s="77"/>
      <c r="P29" s="90">
        <v>0</v>
      </c>
      <c r="Q29" s="90"/>
      <c r="R29" s="90"/>
      <c r="S29" s="90"/>
      <c r="T29" s="90">
        <v>8</v>
      </c>
      <c r="U29" s="90"/>
      <c r="V29" s="90"/>
      <c r="W29" s="90">
        <v>0</v>
      </c>
      <c r="X29" s="90"/>
      <c r="Y29" s="90"/>
      <c r="Z29" s="90">
        <v>8</v>
      </c>
      <c r="AA29" s="90"/>
      <c r="AB29" s="90"/>
      <c r="AC29" s="90">
        <v>8</v>
      </c>
      <c r="AD29" s="90"/>
      <c r="AE29" s="90"/>
      <c r="AF29" s="90"/>
      <c r="AG29" s="12"/>
      <c r="AH29" s="75" t="s">
        <v>99</v>
      </c>
      <c r="AI29" s="75"/>
      <c r="AJ29" s="75"/>
      <c r="AK29" s="75"/>
      <c r="AL29" s="75"/>
      <c r="AM29" s="75"/>
      <c r="AN29" s="75"/>
      <c r="AO29" s="60"/>
      <c r="AP29" s="91">
        <f>SUM(AT29,AX29,BG29)</f>
        <v>16</v>
      </c>
      <c r="AQ29" s="77"/>
      <c r="AR29" s="77"/>
      <c r="AS29" s="77"/>
      <c r="AT29" s="90">
        <v>0</v>
      </c>
      <c r="AU29" s="90"/>
      <c r="AV29" s="90"/>
      <c r="AW29" s="90"/>
      <c r="AX29" s="90">
        <v>9</v>
      </c>
      <c r="AY29" s="90"/>
      <c r="AZ29" s="90"/>
      <c r="BA29" s="90">
        <v>0</v>
      </c>
      <c r="BB29" s="90"/>
      <c r="BC29" s="90"/>
      <c r="BD29" s="90">
        <v>9</v>
      </c>
      <c r="BE29" s="90"/>
      <c r="BF29" s="90"/>
      <c r="BG29" s="90">
        <v>7</v>
      </c>
      <c r="BH29" s="90"/>
      <c r="BI29" s="90"/>
      <c r="BJ29" s="90"/>
    </row>
    <row r="30" spans="4:62" ht="13.5">
      <c r="D30" s="75" t="s">
        <v>75</v>
      </c>
      <c r="E30" s="75"/>
      <c r="F30" s="75"/>
      <c r="G30" s="75"/>
      <c r="H30" s="75"/>
      <c r="I30" s="75"/>
      <c r="J30" s="75"/>
      <c r="K30" s="60"/>
      <c r="L30" s="77">
        <f>SUM(P30,T30,AC30)</f>
        <v>18</v>
      </c>
      <c r="M30" s="77"/>
      <c r="N30" s="77"/>
      <c r="O30" s="77"/>
      <c r="P30" s="90">
        <v>1</v>
      </c>
      <c r="Q30" s="90"/>
      <c r="R30" s="90"/>
      <c r="S30" s="90"/>
      <c r="T30" s="90">
        <v>8</v>
      </c>
      <c r="U30" s="90"/>
      <c r="V30" s="90"/>
      <c r="W30" s="90">
        <v>1</v>
      </c>
      <c r="X30" s="90"/>
      <c r="Y30" s="90"/>
      <c r="Z30" s="90">
        <v>7</v>
      </c>
      <c r="AA30" s="90"/>
      <c r="AB30" s="90"/>
      <c r="AC30" s="90">
        <v>9</v>
      </c>
      <c r="AD30" s="90"/>
      <c r="AE30" s="90"/>
      <c r="AF30" s="90"/>
      <c r="AG30" s="12"/>
      <c r="AH30" s="75" t="s">
        <v>100</v>
      </c>
      <c r="AI30" s="75"/>
      <c r="AJ30" s="75"/>
      <c r="AK30" s="75"/>
      <c r="AL30" s="75"/>
      <c r="AM30" s="75"/>
      <c r="AN30" s="75"/>
      <c r="AO30" s="60"/>
      <c r="AP30" s="91">
        <f>SUM(AT30,AX30,BG30)</f>
        <v>5</v>
      </c>
      <c r="AQ30" s="77"/>
      <c r="AR30" s="77"/>
      <c r="AS30" s="77"/>
      <c r="AT30" s="90">
        <v>0</v>
      </c>
      <c r="AU30" s="90"/>
      <c r="AV30" s="90"/>
      <c r="AW30" s="90"/>
      <c r="AX30" s="90">
        <v>3</v>
      </c>
      <c r="AY30" s="90"/>
      <c r="AZ30" s="90"/>
      <c r="BA30" s="90">
        <v>1</v>
      </c>
      <c r="BB30" s="90"/>
      <c r="BC30" s="90"/>
      <c r="BD30" s="90">
        <v>2</v>
      </c>
      <c r="BE30" s="90"/>
      <c r="BF30" s="90"/>
      <c r="BG30" s="90">
        <v>2</v>
      </c>
      <c r="BH30" s="90"/>
      <c r="BI30" s="90"/>
      <c r="BJ30" s="90"/>
    </row>
    <row r="31" spans="4:62" ht="13.5">
      <c r="D31" s="75" t="s">
        <v>76</v>
      </c>
      <c r="E31" s="75"/>
      <c r="F31" s="75"/>
      <c r="G31" s="75"/>
      <c r="H31" s="75"/>
      <c r="I31" s="75"/>
      <c r="J31" s="75"/>
      <c r="K31" s="60"/>
      <c r="L31" s="77">
        <f>SUM(P31,T31,AC31)</f>
        <v>6</v>
      </c>
      <c r="M31" s="77"/>
      <c r="N31" s="77"/>
      <c r="O31" s="77"/>
      <c r="P31" s="90">
        <v>0</v>
      </c>
      <c r="Q31" s="90"/>
      <c r="R31" s="90"/>
      <c r="S31" s="90"/>
      <c r="T31" s="90">
        <v>4</v>
      </c>
      <c r="U31" s="90"/>
      <c r="V31" s="90"/>
      <c r="W31" s="90">
        <v>1</v>
      </c>
      <c r="X31" s="90"/>
      <c r="Y31" s="90"/>
      <c r="Z31" s="90">
        <v>3</v>
      </c>
      <c r="AA31" s="90"/>
      <c r="AB31" s="90"/>
      <c r="AC31" s="90">
        <v>2</v>
      </c>
      <c r="AD31" s="90"/>
      <c r="AE31" s="90"/>
      <c r="AF31" s="90"/>
      <c r="AG31" s="12"/>
      <c r="AH31" s="75" t="s">
        <v>101</v>
      </c>
      <c r="AI31" s="75"/>
      <c r="AJ31" s="75"/>
      <c r="AK31" s="75"/>
      <c r="AL31" s="75"/>
      <c r="AM31" s="75"/>
      <c r="AN31" s="75"/>
      <c r="AO31" s="60"/>
      <c r="AP31" s="91">
        <f>SUM(AT31,AX31,BG31)</f>
        <v>25</v>
      </c>
      <c r="AQ31" s="77"/>
      <c r="AR31" s="77"/>
      <c r="AS31" s="77"/>
      <c r="AT31" s="90">
        <v>1</v>
      </c>
      <c r="AU31" s="90"/>
      <c r="AV31" s="90"/>
      <c r="AW31" s="90"/>
      <c r="AX31" s="90">
        <v>14</v>
      </c>
      <c r="AY31" s="90"/>
      <c r="AZ31" s="90"/>
      <c r="BA31" s="90">
        <v>0</v>
      </c>
      <c r="BB31" s="90"/>
      <c r="BC31" s="90"/>
      <c r="BD31" s="90">
        <v>14</v>
      </c>
      <c r="BE31" s="90"/>
      <c r="BF31" s="90"/>
      <c r="BG31" s="90">
        <v>10</v>
      </c>
      <c r="BH31" s="90"/>
      <c r="BI31" s="90"/>
      <c r="BJ31" s="90"/>
    </row>
    <row r="32" spans="4:62" ht="13.5">
      <c r="D32" s="75" t="s">
        <v>77</v>
      </c>
      <c r="E32" s="75"/>
      <c r="F32" s="75"/>
      <c r="G32" s="75"/>
      <c r="H32" s="75"/>
      <c r="I32" s="75"/>
      <c r="J32" s="75"/>
      <c r="K32" s="60"/>
      <c r="L32" s="77">
        <f>SUM(P32,T32,AC32)</f>
        <v>7</v>
      </c>
      <c r="M32" s="77"/>
      <c r="N32" s="77"/>
      <c r="O32" s="77"/>
      <c r="P32" s="90">
        <v>0</v>
      </c>
      <c r="Q32" s="90"/>
      <c r="R32" s="90"/>
      <c r="S32" s="90"/>
      <c r="T32" s="90">
        <v>4</v>
      </c>
      <c r="U32" s="90"/>
      <c r="V32" s="90"/>
      <c r="W32" s="90">
        <v>0</v>
      </c>
      <c r="X32" s="90"/>
      <c r="Y32" s="90"/>
      <c r="Z32" s="90">
        <v>4</v>
      </c>
      <c r="AA32" s="90"/>
      <c r="AB32" s="90"/>
      <c r="AC32" s="90">
        <v>3</v>
      </c>
      <c r="AD32" s="90"/>
      <c r="AE32" s="90"/>
      <c r="AF32" s="90"/>
      <c r="AG32" s="12"/>
      <c r="AH32" s="75" t="s">
        <v>102</v>
      </c>
      <c r="AI32" s="75"/>
      <c r="AJ32" s="75"/>
      <c r="AK32" s="75"/>
      <c r="AL32" s="75"/>
      <c r="AM32" s="75"/>
      <c r="AN32" s="75"/>
      <c r="AO32" s="60"/>
      <c r="AP32" s="91">
        <f>SUM(AT32,AX32,BG32)</f>
        <v>12</v>
      </c>
      <c r="AQ32" s="77"/>
      <c r="AR32" s="77"/>
      <c r="AS32" s="77"/>
      <c r="AT32" s="90">
        <v>0</v>
      </c>
      <c r="AU32" s="90"/>
      <c r="AV32" s="90"/>
      <c r="AW32" s="90"/>
      <c r="AX32" s="90">
        <v>7</v>
      </c>
      <c r="AY32" s="90"/>
      <c r="AZ32" s="90"/>
      <c r="BA32" s="90">
        <v>0</v>
      </c>
      <c r="BB32" s="90"/>
      <c r="BC32" s="90"/>
      <c r="BD32" s="90">
        <v>7</v>
      </c>
      <c r="BE32" s="90"/>
      <c r="BF32" s="90"/>
      <c r="BG32" s="90">
        <v>5</v>
      </c>
      <c r="BH32" s="90"/>
      <c r="BI32" s="90"/>
      <c r="BJ32" s="90"/>
    </row>
    <row r="33" spans="4:62" ht="13.5">
      <c r="D33" s="10"/>
      <c r="E33" s="10"/>
      <c r="F33" s="10"/>
      <c r="G33" s="10"/>
      <c r="H33" s="10"/>
      <c r="I33" s="10"/>
      <c r="J33" s="10"/>
      <c r="K33" s="60"/>
      <c r="L33" s="10"/>
      <c r="M33" s="10"/>
      <c r="N33" s="10"/>
      <c r="O33" s="1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12"/>
      <c r="AH33" s="10"/>
      <c r="AI33" s="10"/>
      <c r="AJ33" s="10"/>
      <c r="AK33" s="10"/>
      <c r="AL33" s="10"/>
      <c r="AM33" s="10"/>
      <c r="AN33" s="10"/>
      <c r="AO33" s="60"/>
      <c r="AP33" s="10"/>
      <c r="AQ33" s="10"/>
      <c r="AR33" s="10"/>
      <c r="AS33" s="1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4:62" ht="13.5">
      <c r="D34" s="75" t="s">
        <v>78</v>
      </c>
      <c r="E34" s="75"/>
      <c r="F34" s="75"/>
      <c r="G34" s="75"/>
      <c r="H34" s="75"/>
      <c r="I34" s="75"/>
      <c r="J34" s="75"/>
      <c r="K34" s="60"/>
      <c r="L34" s="77">
        <f>SUM(P34,T34,AC34)</f>
        <v>9</v>
      </c>
      <c r="M34" s="77"/>
      <c r="N34" s="77"/>
      <c r="O34" s="77"/>
      <c r="P34" s="90">
        <v>0</v>
      </c>
      <c r="Q34" s="90"/>
      <c r="R34" s="90"/>
      <c r="S34" s="90"/>
      <c r="T34" s="90">
        <v>5</v>
      </c>
      <c r="U34" s="90"/>
      <c r="V34" s="90"/>
      <c r="W34" s="90">
        <v>0</v>
      </c>
      <c r="X34" s="90"/>
      <c r="Y34" s="90"/>
      <c r="Z34" s="90">
        <v>5</v>
      </c>
      <c r="AA34" s="90"/>
      <c r="AB34" s="90"/>
      <c r="AC34" s="90">
        <v>4</v>
      </c>
      <c r="AD34" s="90"/>
      <c r="AE34" s="90"/>
      <c r="AF34" s="90"/>
      <c r="AG34" s="12"/>
      <c r="AH34" s="75" t="s">
        <v>103</v>
      </c>
      <c r="AI34" s="75"/>
      <c r="AJ34" s="75"/>
      <c r="AK34" s="75"/>
      <c r="AL34" s="75"/>
      <c r="AM34" s="75"/>
      <c r="AN34" s="75"/>
      <c r="AO34" s="60"/>
      <c r="AP34" s="91">
        <f>SUM(AT34,AX34,BG34)</f>
        <v>5</v>
      </c>
      <c r="AQ34" s="77"/>
      <c r="AR34" s="77"/>
      <c r="AS34" s="77"/>
      <c r="AT34" s="90">
        <v>0</v>
      </c>
      <c r="AU34" s="90"/>
      <c r="AV34" s="90"/>
      <c r="AW34" s="90"/>
      <c r="AX34" s="90">
        <v>3</v>
      </c>
      <c r="AY34" s="90"/>
      <c r="AZ34" s="90"/>
      <c r="BA34" s="90">
        <v>0</v>
      </c>
      <c r="BB34" s="90"/>
      <c r="BC34" s="90"/>
      <c r="BD34" s="90">
        <v>3</v>
      </c>
      <c r="BE34" s="90"/>
      <c r="BF34" s="90"/>
      <c r="BG34" s="90">
        <v>2</v>
      </c>
      <c r="BH34" s="90"/>
      <c r="BI34" s="90"/>
      <c r="BJ34" s="90"/>
    </row>
    <row r="35" spans="4:62" ht="13.5">
      <c r="D35" s="75" t="s">
        <v>79</v>
      </c>
      <c r="E35" s="75"/>
      <c r="F35" s="75"/>
      <c r="G35" s="75"/>
      <c r="H35" s="75"/>
      <c r="I35" s="75"/>
      <c r="J35" s="75"/>
      <c r="K35" s="60"/>
      <c r="L35" s="77">
        <f>SUM(P35,T35,AC35)</f>
        <v>7</v>
      </c>
      <c r="M35" s="77"/>
      <c r="N35" s="77"/>
      <c r="O35" s="77"/>
      <c r="P35" s="90">
        <v>1</v>
      </c>
      <c r="Q35" s="90"/>
      <c r="R35" s="90"/>
      <c r="S35" s="90"/>
      <c r="T35" s="90">
        <v>3</v>
      </c>
      <c r="U35" s="90"/>
      <c r="V35" s="90"/>
      <c r="W35" s="90">
        <v>0</v>
      </c>
      <c r="X35" s="90"/>
      <c r="Y35" s="90"/>
      <c r="Z35" s="90">
        <v>3</v>
      </c>
      <c r="AA35" s="90"/>
      <c r="AB35" s="90"/>
      <c r="AC35" s="90">
        <v>3</v>
      </c>
      <c r="AD35" s="90"/>
      <c r="AE35" s="90"/>
      <c r="AF35" s="90"/>
      <c r="AG35" s="12"/>
      <c r="AH35" s="75" t="s">
        <v>104</v>
      </c>
      <c r="AI35" s="75"/>
      <c r="AJ35" s="75"/>
      <c r="AK35" s="75"/>
      <c r="AL35" s="75"/>
      <c r="AM35" s="75"/>
      <c r="AN35" s="75"/>
      <c r="AO35" s="60"/>
      <c r="AP35" s="91">
        <f>SUM(AT35,AX35,BG35)</f>
        <v>72</v>
      </c>
      <c r="AQ35" s="77"/>
      <c r="AR35" s="77"/>
      <c r="AS35" s="77"/>
      <c r="AT35" s="90">
        <v>0</v>
      </c>
      <c r="AU35" s="90"/>
      <c r="AV35" s="90"/>
      <c r="AW35" s="90"/>
      <c r="AX35" s="90">
        <v>39</v>
      </c>
      <c r="AY35" s="90"/>
      <c r="AZ35" s="90"/>
      <c r="BA35" s="90">
        <v>2</v>
      </c>
      <c r="BB35" s="90"/>
      <c r="BC35" s="90"/>
      <c r="BD35" s="90">
        <v>37</v>
      </c>
      <c r="BE35" s="90"/>
      <c r="BF35" s="90"/>
      <c r="BG35" s="90">
        <v>33</v>
      </c>
      <c r="BH35" s="90"/>
      <c r="BI35" s="90"/>
      <c r="BJ35" s="90"/>
    </row>
    <row r="36" spans="4:62" ht="13.5">
      <c r="D36" s="75" t="s">
        <v>80</v>
      </c>
      <c r="E36" s="75"/>
      <c r="F36" s="75"/>
      <c r="G36" s="75"/>
      <c r="H36" s="75"/>
      <c r="I36" s="75"/>
      <c r="J36" s="75"/>
      <c r="K36" s="60"/>
      <c r="L36" s="77">
        <f>SUM(P36,T36,AC36)</f>
        <v>61</v>
      </c>
      <c r="M36" s="77"/>
      <c r="N36" s="77"/>
      <c r="O36" s="77"/>
      <c r="P36" s="90">
        <v>0</v>
      </c>
      <c r="Q36" s="90"/>
      <c r="R36" s="90"/>
      <c r="S36" s="90"/>
      <c r="T36" s="90">
        <v>38</v>
      </c>
      <c r="U36" s="90"/>
      <c r="V36" s="90"/>
      <c r="W36" s="90">
        <v>1</v>
      </c>
      <c r="X36" s="90"/>
      <c r="Y36" s="90"/>
      <c r="Z36" s="90">
        <v>37</v>
      </c>
      <c r="AA36" s="90"/>
      <c r="AB36" s="90"/>
      <c r="AC36" s="90">
        <v>23</v>
      </c>
      <c r="AD36" s="90"/>
      <c r="AE36" s="90"/>
      <c r="AF36" s="90"/>
      <c r="AG36" s="12"/>
      <c r="AH36" s="75" t="s">
        <v>105</v>
      </c>
      <c r="AI36" s="75"/>
      <c r="AJ36" s="75"/>
      <c r="AK36" s="75"/>
      <c r="AL36" s="75"/>
      <c r="AM36" s="75"/>
      <c r="AN36" s="75"/>
      <c r="AO36" s="60"/>
      <c r="AP36" s="91">
        <f>SUM(AT36,AX36,BG36)</f>
        <v>22</v>
      </c>
      <c r="AQ36" s="77"/>
      <c r="AR36" s="77"/>
      <c r="AS36" s="77"/>
      <c r="AT36" s="90">
        <v>0</v>
      </c>
      <c r="AU36" s="90"/>
      <c r="AV36" s="90"/>
      <c r="AW36" s="90"/>
      <c r="AX36" s="90">
        <v>11</v>
      </c>
      <c r="AY36" s="90"/>
      <c r="AZ36" s="90"/>
      <c r="BA36" s="90">
        <v>1</v>
      </c>
      <c r="BB36" s="90"/>
      <c r="BC36" s="90"/>
      <c r="BD36" s="90">
        <v>10</v>
      </c>
      <c r="BE36" s="90"/>
      <c r="BF36" s="90"/>
      <c r="BG36" s="90">
        <v>11</v>
      </c>
      <c r="BH36" s="90"/>
      <c r="BI36" s="90"/>
      <c r="BJ36" s="90"/>
    </row>
    <row r="37" spans="4:62" ht="13.5">
      <c r="D37" s="75" t="s">
        <v>81</v>
      </c>
      <c r="E37" s="75"/>
      <c r="F37" s="75"/>
      <c r="G37" s="75"/>
      <c r="H37" s="75"/>
      <c r="I37" s="75"/>
      <c r="J37" s="75"/>
      <c r="K37" s="60"/>
      <c r="L37" s="77">
        <f>SUM(P37,T37,AC37)</f>
        <v>11</v>
      </c>
      <c r="M37" s="77"/>
      <c r="N37" s="77"/>
      <c r="O37" s="77"/>
      <c r="P37" s="90">
        <v>0</v>
      </c>
      <c r="Q37" s="90"/>
      <c r="R37" s="90"/>
      <c r="S37" s="90"/>
      <c r="T37" s="90">
        <v>4</v>
      </c>
      <c r="U37" s="90"/>
      <c r="V37" s="90"/>
      <c r="W37" s="90">
        <v>1</v>
      </c>
      <c r="X37" s="90"/>
      <c r="Y37" s="90"/>
      <c r="Z37" s="90">
        <v>3</v>
      </c>
      <c r="AA37" s="90"/>
      <c r="AB37" s="90"/>
      <c r="AC37" s="90">
        <v>7</v>
      </c>
      <c r="AD37" s="90"/>
      <c r="AE37" s="90"/>
      <c r="AF37" s="90"/>
      <c r="AG37" s="12"/>
      <c r="AH37" s="75" t="s">
        <v>106</v>
      </c>
      <c r="AI37" s="75"/>
      <c r="AJ37" s="75"/>
      <c r="AK37" s="75"/>
      <c r="AL37" s="75"/>
      <c r="AM37" s="75"/>
      <c r="AN37" s="75"/>
      <c r="AO37" s="60"/>
      <c r="AP37" s="91">
        <f>SUM(AT37,AX37,BG37)</f>
        <v>36</v>
      </c>
      <c r="AQ37" s="77"/>
      <c r="AR37" s="77"/>
      <c r="AS37" s="77"/>
      <c r="AT37" s="90">
        <v>0</v>
      </c>
      <c r="AU37" s="90"/>
      <c r="AV37" s="90"/>
      <c r="AW37" s="90"/>
      <c r="AX37" s="90">
        <v>18</v>
      </c>
      <c r="AY37" s="90"/>
      <c r="AZ37" s="90"/>
      <c r="BA37" s="90">
        <v>0</v>
      </c>
      <c r="BB37" s="90"/>
      <c r="BC37" s="90"/>
      <c r="BD37" s="90">
        <v>18</v>
      </c>
      <c r="BE37" s="90"/>
      <c r="BF37" s="90"/>
      <c r="BG37" s="90">
        <v>18</v>
      </c>
      <c r="BH37" s="90"/>
      <c r="BI37" s="90"/>
      <c r="BJ37" s="90"/>
    </row>
    <row r="38" spans="4:62" ht="13.5">
      <c r="D38" s="75" t="s">
        <v>82</v>
      </c>
      <c r="E38" s="75"/>
      <c r="F38" s="75"/>
      <c r="G38" s="75"/>
      <c r="H38" s="75"/>
      <c r="I38" s="75"/>
      <c r="J38" s="75"/>
      <c r="K38" s="60"/>
      <c r="L38" s="77">
        <f>SUM(P38,T38,AC38)</f>
        <v>6</v>
      </c>
      <c r="M38" s="77"/>
      <c r="N38" s="77"/>
      <c r="O38" s="77"/>
      <c r="P38" s="90">
        <v>0</v>
      </c>
      <c r="Q38" s="90"/>
      <c r="R38" s="90"/>
      <c r="S38" s="90"/>
      <c r="T38" s="90">
        <v>5</v>
      </c>
      <c r="U38" s="90"/>
      <c r="V38" s="90"/>
      <c r="W38" s="90">
        <v>0</v>
      </c>
      <c r="X38" s="90"/>
      <c r="Y38" s="90"/>
      <c r="Z38" s="90">
        <v>5</v>
      </c>
      <c r="AA38" s="90"/>
      <c r="AB38" s="90"/>
      <c r="AC38" s="90">
        <v>1</v>
      </c>
      <c r="AD38" s="90"/>
      <c r="AE38" s="90"/>
      <c r="AF38" s="90"/>
      <c r="AG38" s="12"/>
      <c r="AH38" s="75" t="s">
        <v>107</v>
      </c>
      <c r="AI38" s="75"/>
      <c r="AJ38" s="75"/>
      <c r="AK38" s="75"/>
      <c r="AL38" s="75"/>
      <c r="AM38" s="75"/>
      <c r="AN38" s="75"/>
      <c r="AO38" s="60"/>
      <c r="AP38" s="91">
        <f>SUM(AT38,AX38,BG38)</f>
        <v>0</v>
      </c>
      <c r="AQ38" s="77"/>
      <c r="AR38" s="77"/>
      <c r="AS38" s="77"/>
      <c r="AT38" s="90">
        <v>0</v>
      </c>
      <c r="AU38" s="90"/>
      <c r="AV38" s="90"/>
      <c r="AW38" s="90"/>
      <c r="AX38" s="90">
        <v>0</v>
      </c>
      <c r="AY38" s="90"/>
      <c r="AZ38" s="90"/>
      <c r="BA38" s="90">
        <v>0</v>
      </c>
      <c r="BB38" s="90"/>
      <c r="BC38" s="90"/>
      <c r="BD38" s="90">
        <v>0</v>
      </c>
      <c r="BE38" s="90"/>
      <c r="BF38" s="90"/>
      <c r="BG38" s="90">
        <v>0</v>
      </c>
      <c r="BH38" s="90"/>
      <c r="BI38" s="90"/>
      <c r="BJ38" s="90"/>
    </row>
    <row r="39" spans="4:62" ht="13.5">
      <c r="D39" s="10"/>
      <c r="E39" s="10"/>
      <c r="F39" s="10"/>
      <c r="G39" s="10"/>
      <c r="H39" s="10"/>
      <c r="I39" s="10"/>
      <c r="J39" s="10"/>
      <c r="K39" s="60"/>
      <c r="L39" s="10"/>
      <c r="M39" s="10"/>
      <c r="N39" s="10"/>
      <c r="O39" s="1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12"/>
      <c r="AH39" s="10"/>
      <c r="AI39" s="10"/>
      <c r="AJ39" s="10"/>
      <c r="AK39" s="10"/>
      <c r="AL39" s="10"/>
      <c r="AM39" s="10"/>
      <c r="AN39" s="10"/>
      <c r="AO39" s="60"/>
      <c r="AP39" s="10"/>
      <c r="AQ39" s="10"/>
      <c r="AR39" s="10"/>
      <c r="AS39" s="1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4:62" ht="13.5">
      <c r="D40" s="75" t="s">
        <v>83</v>
      </c>
      <c r="E40" s="75"/>
      <c r="F40" s="75"/>
      <c r="G40" s="75"/>
      <c r="H40" s="75"/>
      <c r="I40" s="75"/>
      <c r="J40" s="75"/>
      <c r="K40" s="60"/>
      <c r="L40" s="77">
        <f>SUM(P40,T40,AC40)</f>
        <v>26</v>
      </c>
      <c r="M40" s="77"/>
      <c r="N40" s="77"/>
      <c r="O40" s="77"/>
      <c r="P40" s="90">
        <v>1</v>
      </c>
      <c r="Q40" s="90"/>
      <c r="R40" s="90"/>
      <c r="S40" s="90"/>
      <c r="T40" s="90">
        <v>14</v>
      </c>
      <c r="U40" s="90"/>
      <c r="V40" s="90"/>
      <c r="W40" s="90">
        <v>0</v>
      </c>
      <c r="X40" s="90"/>
      <c r="Y40" s="90"/>
      <c r="Z40" s="90">
        <v>14</v>
      </c>
      <c r="AA40" s="90"/>
      <c r="AB40" s="90"/>
      <c r="AC40" s="90">
        <v>11</v>
      </c>
      <c r="AD40" s="90"/>
      <c r="AE40" s="90"/>
      <c r="AF40" s="90"/>
      <c r="AG40" s="12"/>
      <c r="AH40" s="75" t="s">
        <v>108</v>
      </c>
      <c r="AI40" s="75"/>
      <c r="AJ40" s="75"/>
      <c r="AK40" s="75"/>
      <c r="AL40" s="75"/>
      <c r="AM40" s="75"/>
      <c r="AN40" s="75"/>
      <c r="AO40" s="60"/>
      <c r="AP40" s="91">
        <f>SUM(AT40,AX40,BG40)</f>
        <v>11</v>
      </c>
      <c r="AQ40" s="77"/>
      <c r="AR40" s="77"/>
      <c r="AS40" s="77"/>
      <c r="AT40" s="90">
        <v>0</v>
      </c>
      <c r="AU40" s="90"/>
      <c r="AV40" s="90"/>
      <c r="AW40" s="90"/>
      <c r="AX40" s="90">
        <v>6</v>
      </c>
      <c r="AY40" s="90"/>
      <c r="AZ40" s="90"/>
      <c r="BA40" s="90">
        <v>0</v>
      </c>
      <c r="BB40" s="90"/>
      <c r="BC40" s="90"/>
      <c r="BD40" s="90">
        <v>6</v>
      </c>
      <c r="BE40" s="90"/>
      <c r="BF40" s="90"/>
      <c r="BG40" s="90">
        <v>5</v>
      </c>
      <c r="BH40" s="90"/>
      <c r="BI40" s="90"/>
      <c r="BJ40" s="90"/>
    </row>
    <row r="41" spans="4:62" ht="13.5">
      <c r="D41" s="75" t="s">
        <v>84</v>
      </c>
      <c r="E41" s="75"/>
      <c r="F41" s="75"/>
      <c r="G41" s="75"/>
      <c r="H41" s="75"/>
      <c r="I41" s="75"/>
      <c r="J41" s="75"/>
      <c r="K41" s="60"/>
      <c r="L41" s="77">
        <f>SUM(P41,T41,AC41)</f>
        <v>38</v>
      </c>
      <c r="M41" s="77"/>
      <c r="N41" s="77"/>
      <c r="O41" s="77"/>
      <c r="P41" s="90">
        <v>0</v>
      </c>
      <c r="Q41" s="90"/>
      <c r="R41" s="90"/>
      <c r="S41" s="90"/>
      <c r="T41" s="90">
        <v>21</v>
      </c>
      <c r="U41" s="90"/>
      <c r="V41" s="90"/>
      <c r="W41" s="90">
        <v>3</v>
      </c>
      <c r="X41" s="90"/>
      <c r="Y41" s="90"/>
      <c r="Z41" s="90">
        <v>18</v>
      </c>
      <c r="AA41" s="90"/>
      <c r="AB41" s="90"/>
      <c r="AC41" s="90">
        <v>17</v>
      </c>
      <c r="AD41" s="90"/>
      <c r="AE41" s="90"/>
      <c r="AF41" s="90"/>
      <c r="AG41" s="12"/>
      <c r="AH41" s="75" t="s">
        <v>109</v>
      </c>
      <c r="AI41" s="75"/>
      <c r="AJ41" s="75"/>
      <c r="AK41" s="75"/>
      <c r="AL41" s="75"/>
      <c r="AM41" s="75"/>
      <c r="AN41" s="75"/>
      <c r="AO41" s="60"/>
      <c r="AP41" s="91">
        <f>SUM(AT41,AX41,BG41)</f>
        <v>8</v>
      </c>
      <c r="AQ41" s="77"/>
      <c r="AR41" s="77"/>
      <c r="AS41" s="77"/>
      <c r="AT41" s="90">
        <v>0</v>
      </c>
      <c r="AU41" s="90"/>
      <c r="AV41" s="90"/>
      <c r="AW41" s="90"/>
      <c r="AX41" s="90">
        <v>6</v>
      </c>
      <c r="AY41" s="90"/>
      <c r="AZ41" s="90"/>
      <c r="BA41" s="90">
        <v>0</v>
      </c>
      <c r="BB41" s="90"/>
      <c r="BC41" s="90"/>
      <c r="BD41" s="90">
        <v>6</v>
      </c>
      <c r="BE41" s="90"/>
      <c r="BF41" s="90"/>
      <c r="BG41" s="90">
        <v>2</v>
      </c>
      <c r="BH41" s="90"/>
      <c r="BI41" s="90"/>
      <c r="BJ41" s="90"/>
    </row>
    <row r="42" spans="4:62" ht="13.5">
      <c r="D42" s="75" t="s">
        <v>85</v>
      </c>
      <c r="E42" s="75"/>
      <c r="F42" s="75"/>
      <c r="G42" s="75"/>
      <c r="H42" s="75"/>
      <c r="I42" s="75"/>
      <c r="J42" s="75"/>
      <c r="K42" s="60"/>
      <c r="L42" s="77">
        <f>SUM(P42,T42,AC42)</f>
        <v>26</v>
      </c>
      <c r="M42" s="77"/>
      <c r="N42" s="77"/>
      <c r="O42" s="77"/>
      <c r="P42" s="90">
        <v>0</v>
      </c>
      <c r="Q42" s="90"/>
      <c r="R42" s="90"/>
      <c r="S42" s="90"/>
      <c r="T42" s="90">
        <v>13</v>
      </c>
      <c r="U42" s="90"/>
      <c r="V42" s="90"/>
      <c r="W42" s="90">
        <v>1</v>
      </c>
      <c r="X42" s="90"/>
      <c r="Y42" s="90"/>
      <c r="Z42" s="90">
        <v>12</v>
      </c>
      <c r="AA42" s="90"/>
      <c r="AB42" s="90"/>
      <c r="AC42" s="90">
        <v>13</v>
      </c>
      <c r="AD42" s="90"/>
      <c r="AE42" s="90"/>
      <c r="AF42" s="90"/>
      <c r="AG42" s="12"/>
      <c r="AH42" s="75" t="s">
        <v>110</v>
      </c>
      <c r="AI42" s="75"/>
      <c r="AJ42" s="75"/>
      <c r="AK42" s="75"/>
      <c r="AL42" s="75"/>
      <c r="AM42" s="75"/>
      <c r="AN42" s="75"/>
      <c r="AO42" s="60"/>
      <c r="AP42" s="91">
        <f>SUM(AT42,AX42,BG42)</f>
        <v>6</v>
      </c>
      <c r="AQ42" s="77"/>
      <c r="AR42" s="77"/>
      <c r="AS42" s="77"/>
      <c r="AT42" s="90">
        <v>0</v>
      </c>
      <c r="AU42" s="90"/>
      <c r="AV42" s="90"/>
      <c r="AW42" s="90"/>
      <c r="AX42" s="90">
        <v>3</v>
      </c>
      <c r="AY42" s="90"/>
      <c r="AZ42" s="90"/>
      <c r="BA42" s="90">
        <v>0</v>
      </c>
      <c r="BB42" s="90"/>
      <c r="BC42" s="90"/>
      <c r="BD42" s="90">
        <v>3</v>
      </c>
      <c r="BE42" s="90"/>
      <c r="BF42" s="90"/>
      <c r="BG42" s="90">
        <v>3</v>
      </c>
      <c r="BH42" s="90"/>
      <c r="BI42" s="90"/>
      <c r="BJ42" s="90"/>
    </row>
    <row r="43" spans="4:62" ht="13.5">
      <c r="D43" s="75" t="s">
        <v>86</v>
      </c>
      <c r="E43" s="75"/>
      <c r="F43" s="75"/>
      <c r="G43" s="75"/>
      <c r="H43" s="75"/>
      <c r="I43" s="75"/>
      <c r="J43" s="75"/>
      <c r="K43" s="60"/>
      <c r="L43" s="77">
        <f>SUM(P43,T43,AC43)</f>
        <v>7</v>
      </c>
      <c r="M43" s="77"/>
      <c r="N43" s="77"/>
      <c r="O43" s="77"/>
      <c r="P43" s="90">
        <v>0</v>
      </c>
      <c r="Q43" s="90"/>
      <c r="R43" s="90"/>
      <c r="S43" s="90"/>
      <c r="T43" s="90">
        <v>1</v>
      </c>
      <c r="U43" s="90"/>
      <c r="V43" s="90"/>
      <c r="W43" s="90">
        <v>0</v>
      </c>
      <c r="X43" s="90"/>
      <c r="Y43" s="90"/>
      <c r="Z43" s="90">
        <v>1</v>
      </c>
      <c r="AA43" s="90"/>
      <c r="AB43" s="90"/>
      <c r="AC43" s="90">
        <v>6</v>
      </c>
      <c r="AD43" s="90"/>
      <c r="AE43" s="90"/>
      <c r="AF43" s="90"/>
      <c r="AG43" s="12"/>
      <c r="AH43" s="75" t="s">
        <v>111</v>
      </c>
      <c r="AI43" s="75"/>
      <c r="AJ43" s="75"/>
      <c r="AK43" s="75"/>
      <c r="AL43" s="75"/>
      <c r="AM43" s="75"/>
      <c r="AN43" s="75"/>
      <c r="AO43" s="60"/>
      <c r="AP43" s="91">
        <f>SUM(AT43,AX43,BG43)</f>
        <v>46</v>
      </c>
      <c r="AQ43" s="77"/>
      <c r="AR43" s="77"/>
      <c r="AS43" s="77"/>
      <c r="AT43" s="90">
        <v>2</v>
      </c>
      <c r="AU43" s="90"/>
      <c r="AV43" s="90"/>
      <c r="AW43" s="90"/>
      <c r="AX43" s="90">
        <v>23</v>
      </c>
      <c r="AY43" s="90"/>
      <c r="AZ43" s="90"/>
      <c r="BA43" s="90">
        <v>0</v>
      </c>
      <c r="BB43" s="90"/>
      <c r="BC43" s="90"/>
      <c r="BD43" s="90">
        <v>23</v>
      </c>
      <c r="BE43" s="90"/>
      <c r="BF43" s="90"/>
      <c r="BG43" s="90">
        <v>21</v>
      </c>
      <c r="BH43" s="90"/>
      <c r="BI43" s="90"/>
      <c r="BJ43" s="90"/>
    </row>
    <row r="44" spans="4:62" ht="13.5">
      <c r="D44" s="75" t="s">
        <v>87</v>
      </c>
      <c r="E44" s="75"/>
      <c r="F44" s="75"/>
      <c r="G44" s="75"/>
      <c r="H44" s="75"/>
      <c r="I44" s="75"/>
      <c r="J44" s="75"/>
      <c r="K44" s="60"/>
      <c r="L44" s="77">
        <f>SUM(P44,T44,AC44)</f>
        <v>36</v>
      </c>
      <c r="M44" s="77"/>
      <c r="N44" s="77"/>
      <c r="O44" s="77"/>
      <c r="P44" s="90">
        <v>0</v>
      </c>
      <c r="Q44" s="90"/>
      <c r="R44" s="90"/>
      <c r="S44" s="90"/>
      <c r="T44" s="90">
        <v>17</v>
      </c>
      <c r="U44" s="90"/>
      <c r="V44" s="90"/>
      <c r="W44" s="90">
        <v>0</v>
      </c>
      <c r="X44" s="90"/>
      <c r="Y44" s="90"/>
      <c r="Z44" s="90">
        <v>17</v>
      </c>
      <c r="AA44" s="90"/>
      <c r="AB44" s="90"/>
      <c r="AC44" s="90">
        <v>19</v>
      </c>
      <c r="AD44" s="90"/>
      <c r="AE44" s="90"/>
      <c r="AF44" s="90"/>
      <c r="AG44" s="12"/>
      <c r="AH44" s="75" t="s">
        <v>112</v>
      </c>
      <c r="AI44" s="75"/>
      <c r="AJ44" s="75"/>
      <c r="AK44" s="75"/>
      <c r="AL44" s="75"/>
      <c r="AM44" s="75"/>
      <c r="AN44" s="75"/>
      <c r="AO44" s="60"/>
      <c r="AP44" s="91">
        <f>SUM(AT44,AX44,BG44)</f>
        <v>20</v>
      </c>
      <c r="AQ44" s="77"/>
      <c r="AR44" s="77"/>
      <c r="AS44" s="77"/>
      <c r="AT44" s="90">
        <v>2</v>
      </c>
      <c r="AU44" s="90"/>
      <c r="AV44" s="90"/>
      <c r="AW44" s="90"/>
      <c r="AX44" s="90">
        <v>10</v>
      </c>
      <c r="AY44" s="90"/>
      <c r="AZ44" s="90"/>
      <c r="BA44" s="90">
        <v>0</v>
      </c>
      <c r="BB44" s="90"/>
      <c r="BC44" s="90"/>
      <c r="BD44" s="90">
        <v>10</v>
      </c>
      <c r="BE44" s="90"/>
      <c r="BF44" s="90"/>
      <c r="BG44" s="90">
        <v>8</v>
      </c>
      <c r="BH44" s="90"/>
      <c r="BI44" s="90"/>
      <c r="BJ44" s="90"/>
    </row>
    <row r="45" spans="4:62" ht="13.5">
      <c r="D45" s="10"/>
      <c r="E45" s="10"/>
      <c r="F45" s="10"/>
      <c r="G45" s="10"/>
      <c r="H45" s="10"/>
      <c r="I45" s="10"/>
      <c r="J45" s="10"/>
      <c r="K45" s="60"/>
      <c r="L45" s="10"/>
      <c r="M45" s="10"/>
      <c r="N45" s="10"/>
      <c r="O45" s="1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12"/>
      <c r="AH45" s="10"/>
      <c r="AI45" s="10"/>
      <c r="AJ45" s="10"/>
      <c r="AK45" s="10"/>
      <c r="AL45" s="10"/>
      <c r="AM45" s="10"/>
      <c r="AN45" s="10"/>
      <c r="AO45" s="60"/>
      <c r="AP45" s="10"/>
      <c r="AQ45" s="10"/>
      <c r="AR45" s="10"/>
      <c r="AS45" s="1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4:62" ht="13.5">
      <c r="D46" s="75" t="s">
        <v>88</v>
      </c>
      <c r="E46" s="75"/>
      <c r="F46" s="75"/>
      <c r="G46" s="75"/>
      <c r="H46" s="75"/>
      <c r="I46" s="75"/>
      <c r="J46" s="75"/>
      <c r="K46" s="60"/>
      <c r="L46" s="77">
        <f>SUM(P46,T46,AC46)</f>
        <v>5</v>
      </c>
      <c r="M46" s="77"/>
      <c r="N46" s="77"/>
      <c r="O46" s="77"/>
      <c r="P46" s="90">
        <v>0</v>
      </c>
      <c r="Q46" s="90"/>
      <c r="R46" s="90"/>
      <c r="S46" s="90"/>
      <c r="T46" s="90">
        <v>4</v>
      </c>
      <c r="U46" s="90"/>
      <c r="V46" s="90"/>
      <c r="W46" s="90">
        <v>0</v>
      </c>
      <c r="X46" s="90"/>
      <c r="Y46" s="90"/>
      <c r="Z46" s="90">
        <v>4</v>
      </c>
      <c r="AA46" s="90"/>
      <c r="AB46" s="90"/>
      <c r="AC46" s="90">
        <v>1</v>
      </c>
      <c r="AD46" s="90"/>
      <c r="AE46" s="90"/>
      <c r="AF46" s="90"/>
      <c r="AG46" s="12"/>
      <c r="AH46" s="75" t="s">
        <v>113</v>
      </c>
      <c r="AI46" s="75"/>
      <c r="AJ46" s="75"/>
      <c r="AK46" s="75"/>
      <c r="AL46" s="75"/>
      <c r="AM46" s="75"/>
      <c r="AN46" s="75"/>
      <c r="AO46" s="60"/>
      <c r="AP46" s="91">
        <f>SUM(AT46,AX46,BG46)</f>
        <v>100</v>
      </c>
      <c r="AQ46" s="77"/>
      <c r="AR46" s="77"/>
      <c r="AS46" s="77"/>
      <c r="AT46" s="90">
        <v>3</v>
      </c>
      <c r="AU46" s="90"/>
      <c r="AV46" s="90"/>
      <c r="AW46" s="90"/>
      <c r="AX46" s="90">
        <v>54</v>
      </c>
      <c r="AY46" s="90"/>
      <c r="AZ46" s="90"/>
      <c r="BA46" s="90">
        <v>2</v>
      </c>
      <c r="BB46" s="90"/>
      <c r="BC46" s="90"/>
      <c r="BD46" s="90">
        <v>52</v>
      </c>
      <c r="BE46" s="90"/>
      <c r="BF46" s="90"/>
      <c r="BG46" s="90">
        <v>43</v>
      </c>
      <c r="BH46" s="90"/>
      <c r="BI46" s="90"/>
      <c r="BJ46" s="90"/>
    </row>
    <row r="47" spans="4:62" ht="13.5">
      <c r="D47" s="75" t="s">
        <v>89</v>
      </c>
      <c r="E47" s="75"/>
      <c r="F47" s="75"/>
      <c r="G47" s="75"/>
      <c r="H47" s="75"/>
      <c r="I47" s="75"/>
      <c r="J47" s="75"/>
      <c r="K47" s="60"/>
      <c r="L47" s="77">
        <f>SUM(P47,T47,AC47)</f>
        <v>13</v>
      </c>
      <c r="M47" s="77"/>
      <c r="N47" s="77"/>
      <c r="O47" s="77"/>
      <c r="P47" s="90">
        <v>0</v>
      </c>
      <c r="Q47" s="90"/>
      <c r="R47" s="90"/>
      <c r="S47" s="90"/>
      <c r="T47" s="90">
        <v>8</v>
      </c>
      <c r="U47" s="90"/>
      <c r="V47" s="90"/>
      <c r="W47" s="90">
        <v>1</v>
      </c>
      <c r="X47" s="90"/>
      <c r="Y47" s="90"/>
      <c r="Z47" s="90">
        <v>7</v>
      </c>
      <c r="AA47" s="90"/>
      <c r="AB47" s="90"/>
      <c r="AC47" s="90">
        <v>5</v>
      </c>
      <c r="AD47" s="90"/>
      <c r="AE47" s="90"/>
      <c r="AF47" s="90"/>
      <c r="AG47" s="12"/>
      <c r="AH47" s="75" t="s">
        <v>114</v>
      </c>
      <c r="AI47" s="75"/>
      <c r="AJ47" s="75"/>
      <c r="AK47" s="75"/>
      <c r="AL47" s="75"/>
      <c r="AM47" s="75"/>
      <c r="AN47" s="75"/>
      <c r="AO47" s="60"/>
      <c r="AP47" s="91">
        <f>SUM(AT47,AX47,BG47)</f>
        <v>0</v>
      </c>
      <c r="AQ47" s="77"/>
      <c r="AR47" s="77"/>
      <c r="AS47" s="77"/>
      <c r="AT47" s="90">
        <v>0</v>
      </c>
      <c r="AU47" s="90"/>
      <c r="AV47" s="90"/>
      <c r="AW47" s="90"/>
      <c r="AX47" s="90">
        <v>0</v>
      </c>
      <c r="AY47" s="90"/>
      <c r="AZ47" s="90"/>
      <c r="BA47" s="90">
        <v>0</v>
      </c>
      <c r="BB47" s="90"/>
      <c r="BC47" s="90"/>
      <c r="BD47" s="90">
        <v>0</v>
      </c>
      <c r="BE47" s="90"/>
      <c r="BF47" s="90"/>
      <c r="BG47" s="90">
        <v>0</v>
      </c>
      <c r="BH47" s="90"/>
      <c r="BI47" s="90"/>
      <c r="BJ47" s="90"/>
    </row>
    <row r="48" spans="4:62" ht="13.5">
      <c r="D48" s="75" t="s">
        <v>90</v>
      </c>
      <c r="E48" s="75"/>
      <c r="F48" s="75"/>
      <c r="G48" s="75"/>
      <c r="H48" s="75"/>
      <c r="I48" s="75"/>
      <c r="J48" s="75"/>
      <c r="K48" s="60"/>
      <c r="L48" s="77">
        <f>SUM(P48,T48,AC48)</f>
        <v>17</v>
      </c>
      <c r="M48" s="77"/>
      <c r="N48" s="77"/>
      <c r="O48" s="77"/>
      <c r="P48" s="90">
        <v>0</v>
      </c>
      <c r="Q48" s="90"/>
      <c r="R48" s="90"/>
      <c r="S48" s="90"/>
      <c r="T48" s="90">
        <v>10</v>
      </c>
      <c r="U48" s="90"/>
      <c r="V48" s="90"/>
      <c r="W48" s="90">
        <v>0</v>
      </c>
      <c r="X48" s="90"/>
      <c r="Y48" s="90"/>
      <c r="Z48" s="90">
        <v>10</v>
      </c>
      <c r="AA48" s="90"/>
      <c r="AB48" s="90"/>
      <c r="AC48" s="90">
        <v>7</v>
      </c>
      <c r="AD48" s="90"/>
      <c r="AE48" s="90"/>
      <c r="AF48" s="90"/>
      <c r="AG48" s="12"/>
      <c r="AH48" s="75" t="s">
        <v>115</v>
      </c>
      <c r="AI48" s="75"/>
      <c r="AJ48" s="75"/>
      <c r="AK48" s="75"/>
      <c r="AL48" s="75"/>
      <c r="AM48" s="75"/>
      <c r="AN48" s="75"/>
      <c r="AO48" s="60"/>
      <c r="AP48" s="91">
        <f>SUM(AT48,AX48,BG48)</f>
        <v>18</v>
      </c>
      <c r="AQ48" s="77"/>
      <c r="AR48" s="77"/>
      <c r="AS48" s="77"/>
      <c r="AT48" s="90">
        <v>0</v>
      </c>
      <c r="AU48" s="90"/>
      <c r="AV48" s="90"/>
      <c r="AW48" s="90"/>
      <c r="AX48" s="90">
        <v>10</v>
      </c>
      <c r="AY48" s="90"/>
      <c r="AZ48" s="90"/>
      <c r="BA48" s="90">
        <v>0</v>
      </c>
      <c r="BB48" s="90"/>
      <c r="BC48" s="90"/>
      <c r="BD48" s="90">
        <v>10</v>
      </c>
      <c r="BE48" s="90"/>
      <c r="BF48" s="90"/>
      <c r="BG48" s="90">
        <v>8</v>
      </c>
      <c r="BH48" s="90"/>
      <c r="BI48" s="90"/>
      <c r="BJ48" s="90"/>
    </row>
    <row r="49" spans="4:62" ht="13.5">
      <c r="D49" s="75" t="s">
        <v>91</v>
      </c>
      <c r="E49" s="75"/>
      <c r="F49" s="75"/>
      <c r="G49" s="75"/>
      <c r="H49" s="75"/>
      <c r="I49" s="75"/>
      <c r="J49" s="75"/>
      <c r="K49" s="60"/>
      <c r="L49" s="77">
        <f>SUM(P49,T49,AC49)</f>
        <v>19</v>
      </c>
      <c r="M49" s="77"/>
      <c r="N49" s="77"/>
      <c r="O49" s="77"/>
      <c r="P49" s="90">
        <v>0</v>
      </c>
      <c r="Q49" s="90"/>
      <c r="R49" s="90"/>
      <c r="S49" s="90"/>
      <c r="T49" s="90">
        <v>8</v>
      </c>
      <c r="U49" s="90"/>
      <c r="V49" s="90"/>
      <c r="W49" s="90">
        <v>1</v>
      </c>
      <c r="X49" s="90"/>
      <c r="Y49" s="90"/>
      <c r="Z49" s="90">
        <v>7</v>
      </c>
      <c r="AA49" s="90"/>
      <c r="AB49" s="90"/>
      <c r="AC49" s="90">
        <v>11</v>
      </c>
      <c r="AD49" s="90"/>
      <c r="AE49" s="90"/>
      <c r="AF49" s="90"/>
      <c r="AG49" s="12"/>
      <c r="AH49" s="75" t="s">
        <v>116</v>
      </c>
      <c r="AI49" s="75"/>
      <c r="AJ49" s="75"/>
      <c r="AK49" s="75"/>
      <c r="AL49" s="75"/>
      <c r="AM49" s="75"/>
      <c r="AN49" s="75"/>
      <c r="AO49" s="60"/>
      <c r="AP49" s="91">
        <f>SUM(AT49,AX49,BG49)</f>
        <v>29</v>
      </c>
      <c r="AQ49" s="77"/>
      <c r="AR49" s="77"/>
      <c r="AS49" s="77"/>
      <c r="AT49" s="90">
        <v>1</v>
      </c>
      <c r="AU49" s="90"/>
      <c r="AV49" s="90"/>
      <c r="AW49" s="90"/>
      <c r="AX49" s="90">
        <v>11</v>
      </c>
      <c r="AY49" s="90"/>
      <c r="AZ49" s="90"/>
      <c r="BA49" s="90">
        <v>0</v>
      </c>
      <c r="BB49" s="90"/>
      <c r="BC49" s="90"/>
      <c r="BD49" s="90">
        <v>11</v>
      </c>
      <c r="BE49" s="90"/>
      <c r="BF49" s="90"/>
      <c r="BG49" s="90">
        <v>17</v>
      </c>
      <c r="BH49" s="90"/>
      <c r="BI49" s="90"/>
      <c r="BJ49" s="90"/>
    </row>
    <row r="50" spans="4:62" ht="13.5">
      <c r="D50" s="75" t="s">
        <v>92</v>
      </c>
      <c r="E50" s="75"/>
      <c r="F50" s="75"/>
      <c r="G50" s="75"/>
      <c r="H50" s="75"/>
      <c r="I50" s="75"/>
      <c r="J50" s="75"/>
      <c r="K50" s="60"/>
      <c r="L50" s="77">
        <f>SUM(P50,T50,AC50)</f>
        <v>44</v>
      </c>
      <c r="M50" s="77"/>
      <c r="N50" s="77"/>
      <c r="O50" s="77"/>
      <c r="P50" s="90">
        <v>0</v>
      </c>
      <c r="Q50" s="90"/>
      <c r="R50" s="90"/>
      <c r="S50" s="90"/>
      <c r="T50" s="90">
        <v>22</v>
      </c>
      <c r="U50" s="90"/>
      <c r="V50" s="90"/>
      <c r="W50" s="90">
        <v>1</v>
      </c>
      <c r="X50" s="90"/>
      <c r="Y50" s="90"/>
      <c r="Z50" s="90">
        <v>21</v>
      </c>
      <c r="AA50" s="90"/>
      <c r="AB50" s="90"/>
      <c r="AC50" s="90">
        <v>22</v>
      </c>
      <c r="AD50" s="90"/>
      <c r="AE50" s="90"/>
      <c r="AF50" s="90"/>
      <c r="AG50" s="12"/>
      <c r="AH50" s="75" t="s">
        <v>117</v>
      </c>
      <c r="AI50" s="75"/>
      <c r="AJ50" s="75"/>
      <c r="AK50" s="75"/>
      <c r="AL50" s="75"/>
      <c r="AM50" s="75"/>
      <c r="AN50" s="75"/>
      <c r="AO50" s="60"/>
      <c r="AP50" s="91">
        <f>SUM(AT50,AX50,BG50)</f>
        <v>12</v>
      </c>
      <c r="AQ50" s="77"/>
      <c r="AR50" s="77"/>
      <c r="AS50" s="77"/>
      <c r="AT50" s="90">
        <v>1</v>
      </c>
      <c r="AU50" s="90"/>
      <c r="AV50" s="90"/>
      <c r="AW50" s="90"/>
      <c r="AX50" s="90">
        <v>4</v>
      </c>
      <c r="AY50" s="90"/>
      <c r="AZ50" s="90"/>
      <c r="BA50" s="90">
        <v>0</v>
      </c>
      <c r="BB50" s="90"/>
      <c r="BC50" s="90"/>
      <c r="BD50" s="90">
        <v>4</v>
      </c>
      <c r="BE50" s="90"/>
      <c r="BF50" s="90"/>
      <c r="BG50" s="90">
        <v>7</v>
      </c>
      <c r="BH50" s="90"/>
      <c r="BI50" s="90"/>
      <c r="BJ50" s="90"/>
    </row>
    <row r="51" spans="4:62" ht="13.5">
      <c r="D51" s="10"/>
      <c r="E51" s="10"/>
      <c r="F51" s="10"/>
      <c r="G51" s="10"/>
      <c r="H51" s="10"/>
      <c r="I51" s="10"/>
      <c r="J51" s="10"/>
      <c r="K51" s="60"/>
      <c r="L51" s="10"/>
      <c r="M51" s="10"/>
      <c r="N51" s="10"/>
      <c r="O51" s="10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12"/>
      <c r="AH51" s="10"/>
      <c r="AI51" s="10"/>
      <c r="AJ51" s="10"/>
      <c r="AK51" s="10"/>
      <c r="AL51" s="10"/>
      <c r="AM51" s="10"/>
      <c r="AN51" s="10"/>
      <c r="AO51" s="60"/>
      <c r="AP51" s="10"/>
      <c r="AQ51" s="10"/>
      <c r="AR51" s="10"/>
      <c r="AS51" s="1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4:62" ht="13.5">
      <c r="D52" s="75" t="s">
        <v>93</v>
      </c>
      <c r="E52" s="75"/>
      <c r="F52" s="75"/>
      <c r="G52" s="75"/>
      <c r="H52" s="75"/>
      <c r="I52" s="75"/>
      <c r="J52" s="75"/>
      <c r="K52" s="60"/>
      <c r="L52" s="77">
        <f>SUM(P52,T52,AC52)</f>
        <v>19</v>
      </c>
      <c r="M52" s="77"/>
      <c r="N52" s="77"/>
      <c r="O52" s="77"/>
      <c r="P52" s="90">
        <v>1</v>
      </c>
      <c r="Q52" s="90"/>
      <c r="R52" s="90"/>
      <c r="S52" s="90"/>
      <c r="T52" s="90">
        <v>10</v>
      </c>
      <c r="U52" s="90"/>
      <c r="V52" s="90"/>
      <c r="W52" s="90">
        <v>0</v>
      </c>
      <c r="X52" s="90"/>
      <c r="Y52" s="90"/>
      <c r="Z52" s="90">
        <v>10</v>
      </c>
      <c r="AA52" s="90"/>
      <c r="AB52" s="90"/>
      <c r="AC52" s="90">
        <v>8</v>
      </c>
      <c r="AD52" s="90"/>
      <c r="AE52" s="90"/>
      <c r="AF52" s="90"/>
      <c r="AG52" s="12"/>
      <c r="AH52" s="75" t="s">
        <v>118</v>
      </c>
      <c r="AI52" s="75"/>
      <c r="AJ52" s="75"/>
      <c r="AK52" s="75"/>
      <c r="AL52" s="75"/>
      <c r="AM52" s="75"/>
      <c r="AN52" s="75"/>
      <c r="AO52" s="60"/>
      <c r="AP52" s="91">
        <f>SUM(AT52,AX52,BG52)</f>
        <v>55</v>
      </c>
      <c r="AQ52" s="77"/>
      <c r="AR52" s="77"/>
      <c r="AS52" s="77"/>
      <c r="AT52" s="90">
        <v>1</v>
      </c>
      <c r="AU52" s="90"/>
      <c r="AV52" s="90"/>
      <c r="AW52" s="90"/>
      <c r="AX52" s="90">
        <v>32</v>
      </c>
      <c r="AY52" s="90"/>
      <c r="AZ52" s="90"/>
      <c r="BA52" s="90">
        <v>1</v>
      </c>
      <c r="BB52" s="90"/>
      <c r="BC52" s="90"/>
      <c r="BD52" s="90">
        <v>31</v>
      </c>
      <c r="BE52" s="90"/>
      <c r="BF52" s="90"/>
      <c r="BG52" s="90">
        <v>22</v>
      </c>
      <c r="BH52" s="90"/>
      <c r="BI52" s="90"/>
      <c r="BJ52" s="90"/>
    </row>
    <row r="53" spans="4:62" ht="13.5">
      <c r="D53" s="75" t="s">
        <v>94</v>
      </c>
      <c r="E53" s="75"/>
      <c r="F53" s="75"/>
      <c r="G53" s="75"/>
      <c r="H53" s="75"/>
      <c r="I53" s="75"/>
      <c r="J53" s="75"/>
      <c r="K53" s="60"/>
      <c r="L53" s="77">
        <f>SUM(P53,T53,AC53)</f>
        <v>37</v>
      </c>
      <c r="M53" s="77"/>
      <c r="N53" s="77"/>
      <c r="O53" s="77"/>
      <c r="P53" s="90">
        <v>2</v>
      </c>
      <c r="Q53" s="90"/>
      <c r="R53" s="90"/>
      <c r="S53" s="90"/>
      <c r="T53" s="90">
        <v>19</v>
      </c>
      <c r="U53" s="90"/>
      <c r="V53" s="90"/>
      <c r="W53" s="90">
        <v>2</v>
      </c>
      <c r="X53" s="90"/>
      <c r="Y53" s="90"/>
      <c r="Z53" s="90">
        <v>17</v>
      </c>
      <c r="AA53" s="90"/>
      <c r="AB53" s="90"/>
      <c r="AC53" s="90">
        <v>16</v>
      </c>
      <c r="AD53" s="90"/>
      <c r="AE53" s="90"/>
      <c r="AF53" s="90"/>
      <c r="AG53" s="12"/>
      <c r="AH53" s="10"/>
      <c r="AI53" s="10"/>
      <c r="AJ53" s="10"/>
      <c r="AK53" s="10"/>
      <c r="AL53" s="10"/>
      <c r="AM53" s="10"/>
      <c r="AN53" s="10"/>
      <c r="AO53" s="6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4:62" ht="13.5">
      <c r="D54" s="75" t="s">
        <v>95</v>
      </c>
      <c r="E54" s="75"/>
      <c r="F54" s="75"/>
      <c r="G54" s="75"/>
      <c r="H54" s="75"/>
      <c r="I54" s="75"/>
      <c r="J54" s="75"/>
      <c r="K54" s="60"/>
      <c r="L54" s="77">
        <f>SUM(P54,T54,AC54)</f>
        <v>43</v>
      </c>
      <c r="M54" s="77"/>
      <c r="N54" s="77"/>
      <c r="O54" s="77"/>
      <c r="P54" s="90">
        <v>0</v>
      </c>
      <c r="Q54" s="90"/>
      <c r="R54" s="90"/>
      <c r="S54" s="90"/>
      <c r="T54" s="90">
        <v>23</v>
      </c>
      <c r="U54" s="90"/>
      <c r="V54" s="90"/>
      <c r="W54" s="90">
        <v>1</v>
      </c>
      <c r="X54" s="90"/>
      <c r="Y54" s="90"/>
      <c r="Z54" s="90">
        <v>22</v>
      </c>
      <c r="AA54" s="90"/>
      <c r="AB54" s="90"/>
      <c r="AC54" s="90">
        <v>20</v>
      </c>
      <c r="AD54" s="90"/>
      <c r="AE54" s="90"/>
      <c r="AF54" s="90"/>
      <c r="AG54" s="12"/>
      <c r="AH54" s="10"/>
      <c r="AI54" s="10"/>
      <c r="AJ54" s="10"/>
      <c r="AK54" s="10"/>
      <c r="AL54" s="10"/>
      <c r="AM54" s="10"/>
      <c r="AN54" s="10"/>
      <c r="AO54" s="6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4:62" ht="13.5">
      <c r="D55" s="75" t="s">
        <v>96</v>
      </c>
      <c r="E55" s="75"/>
      <c r="F55" s="75"/>
      <c r="G55" s="75"/>
      <c r="H55" s="75"/>
      <c r="I55" s="75"/>
      <c r="J55" s="75"/>
      <c r="K55" s="60"/>
      <c r="L55" s="77">
        <f>SUM(P55,T55,AC55)</f>
        <v>20</v>
      </c>
      <c r="M55" s="77"/>
      <c r="N55" s="77"/>
      <c r="O55" s="77"/>
      <c r="P55" s="90">
        <v>1</v>
      </c>
      <c r="Q55" s="90"/>
      <c r="R55" s="90"/>
      <c r="S55" s="90"/>
      <c r="T55" s="90">
        <v>13</v>
      </c>
      <c r="U55" s="90"/>
      <c r="V55" s="90"/>
      <c r="W55" s="90">
        <v>0</v>
      </c>
      <c r="X55" s="90"/>
      <c r="Y55" s="90"/>
      <c r="Z55" s="90">
        <v>13</v>
      </c>
      <c r="AA55" s="90"/>
      <c r="AB55" s="90"/>
      <c r="AC55" s="90">
        <v>6</v>
      </c>
      <c r="AD55" s="90"/>
      <c r="AE55" s="90"/>
      <c r="AF55" s="90"/>
      <c r="AG55" s="12"/>
      <c r="AH55" s="10"/>
      <c r="AI55" s="10"/>
      <c r="AJ55" s="10"/>
      <c r="AK55" s="10"/>
      <c r="AL55" s="10"/>
      <c r="AM55" s="10"/>
      <c r="AN55" s="10"/>
      <c r="AO55" s="6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4:62" ht="13.5">
      <c r="D56" s="75" t="s">
        <v>97</v>
      </c>
      <c r="E56" s="75"/>
      <c r="F56" s="75"/>
      <c r="G56" s="75"/>
      <c r="H56" s="75"/>
      <c r="I56" s="75"/>
      <c r="J56" s="75"/>
      <c r="K56" s="60"/>
      <c r="L56" s="77">
        <f>SUM(P56,T56,AC56)</f>
        <v>10</v>
      </c>
      <c r="M56" s="77"/>
      <c r="N56" s="77"/>
      <c r="O56" s="77"/>
      <c r="P56" s="90">
        <v>0</v>
      </c>
      <c r="Q56" s="90"/>
      <c r="R56" s="90"/>
      <c r="S56" s="90"/>
      <c r="T56" s="90">
        <v>6</v>
      </c>
      <c r="U56" s="90"/>
      <c r="V56" s="90"/>
      <c r="W56" s="90">
        <v>1</v>
      </c>
      <c r="X56" s="90"/>
      <c r="Y56" s="90"/>
      <c r="Z56" s="90">
        <v>5</v>
      </c>
      <c r="AA56" s="90"/>
      <c r="AB56" s="90"/>
      <c r="AC56" s="90">
        <v>4</v>
      </c>
      <c r="AD56" s="90"/>
      <c r="AE56" s="90"/>
      <c r="AF56" s="90"/>
      <c r="AG56" s="12"/>
      <c r="AH56" s="10"/>
      <c r="AI56" s="10"/>
      <c r="AJ56" s="10"/>
      <c r="AK56" s="10"/>
      <c r="AL56" s="10"/>
      <c r="AM56" s="10"/>
      <c r="AN56" s="10"/>
      <c r="AO56" s="6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2:62" ht="13.5">
      <c r="B57" s="2"/>
      <c r="C57" s="2"/>
      <c r="D57" s="2"/>
      <c r="E57" s="2"/>
      <c r="F57" s="2"/>
      <c r="G57" s="2"/>
      <c r="H57" s="2"/>
      <c r="I57" s="2"/>
      <c r="J57" s="2"/>
      <c r="K57" s="5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3"/>
      <c r="AH57" s="2"/>
      <c r="AI57" s="2"/>
      <c r="AJ57" s="2"/>
      <c r="AK57" s="2"/>
      <c r="AL57" s="2"/>
      <c r="AM57" s="2"/>
      <c r="AN57" s="2"/>
      <c r="AO57" s="59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3:6" ht="13.5">
      <c r="C58" s="82" t="s">
        <v>61</v>
      </c>
      <c r="D58" s="82"/>
      <c r="E58" s="5" t="s">
        <v>119</v>
      </c>
      <c r="F58" s="4" t="s">
        <v>120</v>
      </c>
    </row>
    <row r="59" spans="2:6" ht="13.5">
      <c r="B59" s="80" t="s">
        <v>62</v>
      </c>
      <c r="C59" s="80"/>
      <c r="D59" s="80"/>
      <c r="E59" s="5" t="s">
        <v>119</v>
      </c>
      <c r="F59" s="4" t="s">
        <v>66</v>
      </c>
    </row>
  </sheetData>
  <sheetProtection/>
  <mergeCells count="410">
    <mergeCell ref="B59:D59"/>
    <mergeCell ref="AT52:AW52"/>
    <mergeCell ref="AX52:AZ52"/>
    <mergeCell ref="BA52:BC52"/>
    <mergeCell ref="BD52:BF52"/>
    <mergeCell ref="C58:D58"/>
    <mergeCell ref="AC55:AF55"/>
    <mergeCell ref="D56:J56"/>
    <mergeCell ref="L56:O56"/>
    <mergeCell ref="AC56:AF56"/>
    <mergeCell ref="D55:J55"/>
    <mergeCell ref="L55:O55"/>
    <mergeCell ref="P55:S55"/>
    <mergeCell ref="T55:V55"/>
    <mergeCell ref="W55:Y55"/>
    <mergeCell ref="Z54:AB54"/>
    <mergeCell ref="D53:J53"/>
    <mergeCell ref="P56:S56"/>
    <mergeCell ref="T56:V56"/>
    <mergeCell ref="W56:Y56"/>
    <mergeCell ref="Z56:AB56"/>
    <mergeCell ref="Z55:AB55"/>
    <mergeCell ref="P53:S53"/>
    <mergeCell ref="T53:V53"/>
    <mergeCell ref="W53:Y53"/>
    <mergeCell ref="Z53:AB53"/>
    <mergeCell ref="AC53:AF53"/>
    <mergeCell ref="AC54:AF54"/>
    <mergeCell ref="BG52:BJ52"/>
    <mergeCell ref="Z52:AB52"/>
    <mergeCell ref="D54:J54"/>
    <mergeCell ref="L54:O54"/>
    <mergeCell ref="P54:S54"/>
    <mergeCell ref="T54:V54"/>
    <mergeCell ref="W54:Y54"/>
    <mergeCell ref="L53:O53"/>
    <mergeCell ref="D52:J52"/>
    <mergeCell ref="L52:O52"/>
    <mergeCell ref="P52:S52"/>
    <mergeCell ref="T52:V52"/>
    <mergeCell ref="W52:Y52"/>
    <mergeCell ref="BA50:BC50"/>
    <mergeCell ref="AX50:AZ50"/>
    <mergeCell ref="AC50:AF50"/>
    <mergeCell ref="AC52:AF52"/>
    <mergeCell ref="AH52:AN52"/>
    <mergeCell ref="AP52:AS52"/>
    <mergeCell ref="AC48:AF48"/>
    <mergeCell ref="AH48:AN48"/>
    <mergeCell ref="BD49:BF49"/>
    <mergeCell ref="AX49:AZ49"/>
    <mergeCell ref="AP48:AS48"/>
    <mergeCell ref="BD50:BF50"/>
    <mergeCell ref="BA49:BC49"/>
    <mergeCell ref="BG50:BJ50"/>
    <mergeCell ref="Z50:AB50"/>
    <mergeCell ref="BA48:BC48"/>
    <mergeCell ref="BD48:BF48"/>
    <mergeCell ref="Z49:AB49"/>
    <mergeCell ref="AC49:AF49"/>
    <mergeCell ref="AP50:AS50"/>
    <mergeCell ref="BG49:BJ49"/>
    <mergeCell ref="AH49:AN49"/>
    <mergeCell ref="AT49:AW49"/>
    <mergeCell ref="D50:J50"/>
    <mergeCell ref="L50:O50"/>
    <mergeCell ref="P50:S50"/>
    <mergeCell ref="T50:V50"/>
    <mergeCell ref="W50:Y50"/>
    <mergeCell ref="AT50:AW50"/>
    <mergeCell ref="AH50:AN50"/>
    <mergeCell ref="BG48:BJ48"/>
    <mergeCell ref="D49:J49"/>
    <mergeCell ref="L49:O49"/>
    <mergeCell ref="P49:S49"/>
    <mergeCell ref="T49:V49"/>
    <mergeCell ref="W49:Y49"/>
    <mergeCell ref="AT48:AW48"/>
    <mergeCell ref="AP49:AS49"/>
    <mergeCell ref="AX47:AZ47"/>
    <mergeCell ref="BA47:BC47"/>
    <mergeCell ref="AX48:AZ48"/>
    <mergeCell ref="BG47:BJ47"/>
    <mergeCell ref="D48:J48"/>
    <mergeCell ref="L48:O48"/>
    <mergeCell ref="P48:S48"/>
    <mergeCell ref="T48:V48"/>
    <mergeCell ref="W48:Y48"/>
    <mergeCell ref="Z48:AB48"/>
    <mergeCell ref="BD47:BF47"/>
    <mergeCell ref="BA46:BC46"/>
    <mergeCell ref="BD46:BF46"/>
    <mergeCell ref="BG46:BJ46"/>
    <mergeCell ref="D47:J47"/>
    <mergeCell ref="L47:O47"/>
    <mergeCell ref="P47:S47"/>
    <mergeCell ref="T47:V47"/>
    <mergeCell ref="W47:Y47"/>
    <mergeCell ref="Z47:AB47"/>
    <mergeCell ref="AC47:AF47"/>
    <mergeCell ref="Z46:AB46"/>
    <mergeCell ref="AC46:AF46"/>
    <mergeCell ref="AH46:AN46"/>
    <mergeCell ref="AP46:AS46"/>
    <mergeCell ref="AT46:AW46"/>
    <mergeCell ref="AH47:AN47"/>
    <mergeCell ref="AP47:AS47"/>
    <mergeCell ref="AT47:AW47"/>
    <mergeCell ref="AX46:AZ46"/>
    <mergeCell ref="AT44:AW44"/>
    <mergeCell ref="AX44:AZ44"/>
    <mergeCell ref="BA44:BC44"/>
    <mergeCell ref="BD44:BF44"/>
    <mergeCell ref="BG44:BJ44"/>
    <mergeCell ref="D46:J46"/>
    <mergeCell ref="L46:O46"/>
    <mergeCell ref="P46:S46"/>
    <mergeCell ref="T46:V46"/>
    <mergeCell ref="W46:Y46"/>
    <mergeCell ref="BG43:BJ43"/>
    <mergeCell ref="D44:J44"/>
    <mergeCell ref="L44:O44"/>
    <mergeCell ref="P44:S44"/>
    <mergeCell ref="T44:V44"/>
    <mergeCell ref="BD42:BF42"/>
    <mergeCell ref="W44:Y44"/>
    <mergeCell ref="Z44:AB44"/>
    <mergeCell ref="AC44:AF44"/>
    <mergeCell ref="AH44:AN44"/>
    <mergeCell ref="AP44:AS44"/>
    <mergeCell ref="AH43:AN43"/>
    <mergeCell ref="BA41:BC41"/>
    <mergeCell ref="BD41:BF41"/>
    <mergeCell ref="Z43:AB43"/>
    <mergeCell ref="AC43:AF43"/>
    <mergeCell ref="Z42:AB42"/>
    <mergeCell ref="AC42:AF42"/>
    <mergeCell ref="AT43:AW43"/>
    <mergeCell ref="AX43:AZ43"/>
    <mergeCell ref="AP43:AS43"/>
    <mergeCell ref="AT42:AW42"/>
    <mergeCell ref="BG42:BJ42"/>
    <mergeCell ref="D43:J43"/>
    <mergeCell ref="L43:O43"/>
    <mergeCell ref="P43:S43"/>
    <mergeCell ref="T43:V43"/>
    <mergeCell ref="W43:Y43"/>
    <mergeCell ref="AX42:AZ42"/>
    <mergeCell ref="BA43:BC43"/>
    <mergeCell ref="BD43:BF43"/>
    <mergeCell ref="BA42:BC42"/>
    <mergeCell ref="BG41:BJ41"/>
    <mergeCell ref="D42:J42"/>
    <mergeCell ref="L42:O42"/>
    <mergeCell ref="P42:S42"/>
    <mergeCell ref="T42:V42"/>
    <mergeCell ref="W42:Y42"/>
    <mergeCell ref="AH42:AN42"/>
    <mergeCell ref="AP42:AS42"/>
    <mergeCell ref="AT41:AW41"/>
    <mergeCell ref="AX41:AZ41"/>
    <mergeCell ref="BG40:BJ40"/>
    <mergeCell ref="D41:J41"/>
    <mergeCell ref="L41:O41"/>
    <mergeCell ref="P41:S41"/>
    <mergeCell ref="T41:V41"/>
    <mergeCell ref="W41:Y41"/>
    <mergeCell ref="Z41:AB41"/>
    <mergeCell ref="AC41:AF41"/>
    <mergeCell ref="AH41:AN41"/>
    <mergeCell ref="AP41:AS41"/>
    <mergeCell ref="AH40:AN40"/>
    <mergeCell ref="AP40:AS40"/>
    <mergeCell ref="AT40:AW40"/>
    <mergeCell ref="AX40:AZ40"/>
    <mergeCell ref="BA40:BC40"/>
    <mergeCell ref="BD40:BF40"/>
    <mergeCell ref="BA38:BC38"/>
    <mergeCell ref="BD38:BF38"/>
    <mergeCell ref="BG38:BJ38"/>
    <mergeCell ref="D40:J40"/>
    <mergeCell ref="L40:O40"/>
    <mergeCell ref="P40:S40"/>
    <mergeCell ref="T40:V40"/>
    <mergeCell ref="W40:Y40"/>
    <mergeCell ref="Z40:AB40"/>
    <mergeCell ref="AC40:AF40"/>
    <mergeCell ref="Z38:AB38"/>
    <mergeCell ref="AC38:AF38"/>
    <mergeCell ref="AH38:AN38"/>
    <mergeCell ref="AP38:AS38"/>
    <mergeCell ref="AT38:AW38"/>
    <mergeCell ref="AX38:AZ38"/>
    <mergeCell ref="AT37:AW37"/>
    <mergeCell ref="AX37:AZ37"/>
    <mergeCell ref="BA37:BC37"/>
    <mergeCell ref="BD37:BF37"/>
    <mergeCell ref="BG37:BJ37"/>
    <mergeCell ref="D38:J38"/>
    <mergeCell ref="L38:O38"/>
    <mergeCell ref="P38:S38"/>
    <mergeCell ref="T38:V38"/>
    <mergeCell ref="W38:Y38"/>
    <mergeCell ref="BG36:BJ36"/>
    <mergeCell ref="D37:J37"/>
    <mergeCell ref="L37:O37"/>
    <mergeCell ref="P37:S37"/>
    <mergeCell ref="T37:V37"/>
    <mergeCell ref="W37:Y37"/>
    <mergeCell ref="Z37:AB37"/>
    <mergeCell ref="AC37:AF37"/>
    <mergeCell ref="AH37:AN37"/>
    <mergeCell ref="AP37:AS37"/>
    <mergeCell ref="AH36:AN36"/>
    <mergeCell ref="AP36:AS36"/>
    <mergeCell ref="AT36:AW36"/>
    <mergeCell ref="AX36:AZ36"/>
    <mergeCell ref="BA36:BC36"/>
    <mergeCell ref="BD36:BF36"/>
    <mergeCell ref="BA35:BC35"/>
    <mergeCell ref="BD35:BF35"/>
    <mergeCell ref="BG35:BJ35"/>
    <mergeCell ref="D36:J36"/>
    <mergeCell ref="L36:O36"/>
    <mergeCell ref="P36:S36"/>
    <mergeCell ref="T36:V36"/>
    <mergeCell ref="W36:Y36"/>
    <mergeCell ref="Z36:AB36"/>
    <mergeCell ref="AC36:AF36"/>
    <mergeCell ref="Z35:AB35"/>
    <mergeCell ref="AC35:AF35"/>
    <mergeCell ref="AH35:AN35"/>
    <mergeCell ref="AP35:AS35"/>
    <mergeCell ref="AT35:AW35"/>
    <mergeCell ref="AX35:AZ35"/>
    <mergeCell ref="AT34:AW34"/>
    <mergeCell ref="AX34:AZ34"/>
    <mergeCell ref="BA34:BC34"/>
    <mergeCell ref="BD34:BF34"/>
    <mergeCell ref="BG34:BJ34"/>
    <mergeCell ref="D35:J35"/>
    <mergeCell ref="L35:O35"/>
    <mergeCell ref="P35:S35"/>
    <mergeCell ref="T35:V35"/>
    <mergeCell ref="W35:Y35"/>
    <mergeCell ref="BG32:BJ32"/>
    <mergeCell ref="D34:J34"/>
    <mergeCell ref="L34:O34"/>
    <mergeCell ref="P34:S34"/>
    <mergeCell ref="T34:V34"/>
    <mergeCell ref="W34:Y34"/>
    <mergeCell ref="Z34:AB34"/>
    <mergeCell ref="AC34:AF34"/>
    <mergeCell ref="AH34:AN34"/>
    <mergeCell ref="AP34:AS34"/>
    <mergeCell ref="AH32:AN32"/>
    <mergeCell ref="AP32:AS32"/>
    <mergeCell ref="AT32:AW32"/>
    <mergeCell ref="AX32:AZ32"/>
    <mergeCell ref="BA32:BC32"/>
    <mergeCell ref="BD32:BF32"/>
    <mergeCell ref="BA30:BC30"/>
    <mergeCell ref="BD30:BF30"/>
    <mergeCell ref="BG30:BJ30"/>
    <mergeCell ref="AH31:AN31"/>
    <mergeCell ref="AP31:AS31"/>
    <mergeCell ref="AT31:AW31"/>
    <mergeCell ref="AX31:AZ31"/>
    <mergeCell ref="BA31:BC31"/>
    <mergeCell ref="BD31:BF31"/>
    <mergeCell ref="BG31:BJ31"/>
    <mergeCell ref="BD28:BF28"/>
    <mergeCell ref="BG28:BJ28"/>
    <mergeCell ref="AH29:AN29"/>
    <mergeCell ref="AP29:AS29"/>
    <mergeCell ref="AT29:AW29"/>
    <mergeCell ref="AX29:AZ29"/>
    <mergeCell ref="BA29:BC29"/>
    <mergeCell ref="BD29:BF29"/>
    <mergeCell ref="BG29:BJ29"/>
    <mergeCell ref="AC32:AF32"/>
    <mergeCell ref="AH28:AN28"/>
    <mergeCell ref="AP28:AS28"/>
    <mergeCell ref="AT28:AW28"/>
    <mergeCell ref="AX28:AZ28"/>
    <mergeCell ref="BA28:BC28"/>
    <mergeCell ref="AH30:AN30"/>
    <mergeCell ref="AP30:AS30"/>
    <mergeCell ref="AT30:AW30"/>
    <mergeCell ref="AX30:AZ30"/>
    <mergeCell ref="D32:J32"/>
    <mergeCell ref="L32:O32"/>
    <mergeCell ref="P32:S32"/>
    <mergeCell ref="T32:V32"/>
    <mergeCell ref="W32:Y32"/>
    <mergeCell ref="Z32:AB32"/>
    <mergeCell ref="AC30:AF30"/>
    <mergeCell ref="D31:J31"/>
    <mergeCell ref="L31:O31"/>
    <mergeCell ref="P31:S31"/>
    <mergeCell ref="T31:V31"/>
    <mergeCell ref="W31:Y31"/>
    <mergeCell ref="Z31:AB31"/>
    <mergeCell ref="AC31:AF31"/>
    <mergeCell ref="D30:J30"/>
    <mergeCell ref="L30:O30"/>
    <mergeCell ref="P30:S30"/>
    <mergeCell ref="T30:V30"/>
    <mergeCell ref="W30:Y30"/>
    <mergeCell ref="Z30:AB30"/>
    <mergeCell ref="AC28:AF28"/>
    <mergeCell ref="D29:J29"/>
    <mergeCell ref="L29:O29"/>
    <mergeCell ref="P29:S29"/>
    <mergeCell ref="T29:V29"/>
    <mergeCell ref="W29:Y29"/>
    <mergeCell ref="Z29:AB29"/>
    <mergeCell ref="AC29:AF29"/>
    <mergeCell ref="D28:J28"/>
    <mergeCell ref="L28:O28"/>
    <mergeCell ref="P28:S28"/>
    <mergeCell ref="T28:V28"/>
    <mergeCell ref="W28:Y28"/>
    <mergeCell ref="Z28:AB28"/>
    <mergeCell ref="D26:J26"/>
    <mergeCell ref="L26:O26"/>
    <mergeCell ref="P26:S26"/>
    <mergeCell ref="AC26:AF26"/>
    <mergeCell ref="T26:V26"/>
    <mergeCell ref="W26:Y26"/>
    <mergeCell ref="Z26:AB26"/>
    <mergeCell ref="AP23:AS24"/>
    <mergeCell ref="AX23:BF23"/>
    <mergeCell ref="BG23:BJ24"/>
    <mergeCell ref="AX24:AZ24"/>
    <mergeCell ref="BA24:BC24"/>
    <mergeCell ref="BD24:BF24"/>
    <mergeCell ref="C23:K24"/>
    <mergeCell ref="L23:O24"/>
    <mergeCell ref="P23:S24"/>
    <mergeCell ref="T24:V24"/>
    <mergeCell ref="W24:Y24"/>
    <mergeCell ref="AT23:AW24"/>
    <mergeCell ref="Z24:AB24"/>
    <mergeCell ref="T23:AB23"/>
    <mergeCell ref="AC23:AF24"/>
    <mergeCell ref="AG23:AO24"/>
    <mergeCell ref="B16:D16"/>
    <mergeCell ref="C21:BJ21"/>
    <mergeCell ref="AG13:AL13"/>
    <mergeCell ref="AM13:AR13"/>
    <mergeCell ref="AS13:AX13"/>
    <mergeCell ref="AY13:BD13"/>
    <mergeCell ref="BE13:BJ13"/>
    <mergeCell ref="C15:D15"/>
    <mergeCell ref="AG11:AL11"/>
    <mergeCell ref="AM11:AR11"/>
    <mergeCell ref="AS11:AX11"/>
    <mergeCell ref="AY11:BD11"/>
    <mergeCell ref="BE11:BJ11"/>
    <mergeCell ref="AG12:AL12"/>
    <mergeCell ref="AM12:AR12"/>
    <mergeCell ref="AS12:AX12"/>
    <mergeCell ref="AY12:BD12"/>
    <mergeCell ref="BE12:BJ12"/>
    <mergeCell ref="AY9:BD9"/>
    <mergeCell ref="BE9:BJ9"/>
    <mergeCell ref="AG10:AL10"/>
    <mergeCell ref="AM10:AR10"/>
    <mergeCell ref="AS10:AX10"/>
    <mergeCell ref="AY10:BD10"/>
    <mergeCell ref="BE10:BJ10"/>
    <mergeCell ref="T10:Z10"/>
    <mergeCell ref="T11:Z11"/>
    <mergeCell ref="T12:Z12"/>
    <mergeCell ref="T13:Z13"/>
    <mergeCell ref="AA9:AF9"/>
    <mergeCell ref="AA10:AF10"/>
    <mergeCell ref="AA11:AF11"/>
    <mergeCell ref="AA12:AF12"/>
    <mergeCell ref="AA13:AF13"/>
    <mergeCell ref="F10:H10"/>
    <mergeCell ref="F11:H11"/>
    <mergeCell ref="F12:H12"/>
    <mergeCell ref="F13:H13"/>
    <mergeCell ref="M9:S9"/>
    <mergeCell ref="M10:S10"/>
    <mergeCell ref="M11:S11"/>
    <mergeCell ref="M12:S12"/>
    <mergeCell ref="M13:S13"/>
    <mergeCell ref="AA5:AX5"/>
    <mergeCell ref="AY5:BD7"/>
    <mergeCell ref="BE5:BJ7"/>
    <mergeCell ref="C9:E9"/>
    <mergeCell ref="I9:K9"/>
    <mergeCell ref="F9:H9"/>
    <mergeCell ref="T9:Z9"/>
    <mergeCell ref="AG9:AL9"/>
    <mergeCell ref="AM9:AR9"/>
    <mergeCell ref="AS9:AX9"/>
    <mergeCell ref="B3:BJ3"/>
    <mergeCell ref="B5:L7"/>
    <mergeCell ref="M6:S7"/>
    <mergeCell ref="T6:Z7"/>
    <mergeCell ref="M5:Z5"/>
    <mergeCell ref="AA7:AF7"/>
    <mergeCell ref="AG7:AL7"/>
    <mergeCell ref="AM7:AR7"/>
    <mergeCell ref="AA6:AR6"/>
    <mergeCell ref="AS6:AX7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9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520</v>
      </c>
    </row>
    <row r="2" ht="10.5" customHeight="1"/>
    <row r="3" spans="2:62" ht="18" customHeight="1">
      <c r="B3" s="70" t="s">
        <v>524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ht="12.75" customHeight="1">
      <c r="BJ4" s="9" t="s">
        <v>121</v>
      </c>
    </row>
    <row r="5" spans="2:62" ht="13.5" customHeight="1">
      <c r="B5" s="102" t="s">
        <v>122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96" t="s">
        <v>123</v>
      </c>
      <c r="P5" s="96"/>
      <c r="Q5" s="96"/>
      <c r="R5" s="96"/>
      <c r="S5" s="96"/>
      <c r="T5" s="96"/>
      <c r="U5" s="96"/>
      <c r="V5" s="96"/>
      <c r="W5" s="96" t="s">
        <v>124</v>
      </c>
      <c r="X5" s="96"/>
      <c r="Y5" s="96"/>
      <c r="Z5" s="96"/>
      <c r="AA5" s="96"/>
      <c r="AB5" s="96"/>
      <c r="AC5" s="96"/>
      <c r="AD5" s="96"/>
      <c r="AE5" s="96" t="s">
        <v>125</v>
      </c>
      <c r="AF5" s="96"/>
      <c r="AG5" s="96"/>
      <c r="AH5" s="96"/>
      <c r="AI5" s="96"/>
      <c r="AJ5" s="96"/>
      <c r="AK5" s="96"/>
      <c r="AL5" s="96"/>
      <c r="AM5" s="96" t="s">
        <v>126</v>
      </c>
      <c r="AN5" s="96"/>
      <c r="AO5" s="96"/>
      <c r="AP5" s="96"/>
      <c r="AQ5" s="96"/>
      <c r="AR5" s="96"/>
      <c r="AS5" s="96"/>
      <c r="AT5" s="96"/>
      <c r="AU5" s="96" t="s">
        <v>127</v>
      </c>
      <c r="AV5" s="96"/>
      <c r="AW5" s="96"/>
      <c r="AX5" s="96"/>
      <c r="AY5" s="96"/>
      <c r="AZ5" s="96"/>
      <c r="BA5" s="96"/>
      <c r="BB5" s="96"/>
      <c r="BC5" s="96" t="s">
        <v>128</v>
      </c>
      <c r="BD5" s="96"/>
      <c r="BE5" s="96"/>
      <c r="BF5" s="96"/>
      <c r="BG5" s="96"/>
      <c r="BH5" s="96"/>
      <c r="BI5" s="96"/>
      <c r="BJ5" s="98"/>
    </row>
    <row r="6" spans="2:62" ht="13.5" customHeight="1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9"/>
    </row>
    <row r="7" ht="7.5" customHeight="1">
      <c r="N7" s="57"/>
    </row>
    <row r="8" spans="3:62" ht="13.5">
      <c r="C8" s="75" t="s">
        <v>60</v>
      </c>
      <c r="D8" s="75"/>
      <c r="E8" s="75"/>
      <c r="F8" s="75"/>
      <c r="G8" s="76">
        <v>14</v>
      </c>
      <c r="H8" s="76"/>
      <c r="I8" s="76"/>
      <c r="J8" s="75" t="s">
        <v>59</v>
      </c>
      <c r="K8" s="75"/>
      <c r="L8" s="75"/>
      <c r="M8" s="75"/>
      <c r="N8" s="58"/>
      <c r="O8" s="77">
        <v>829</v>
      </c>
      <c r="P8" s="77"/>
      <c r="Q8" s="77"/>
      <c r="R8" s="77"/>
      <c r="S8" s="77"/>
      <c r="T8" s="77"/>
      <c r="U8" s="77"/>
      <c r="V8" s="77"/>
      <c r="W8" s="77">
        <v>538</v>
      </c>
      <c r="X8" s="77"/>
      <c r="Y8" s="77"/>
      <c r="Z8" s="77"/>
      <c r="AA8" s="77"/>
      <c r="AB8" s="77"/>
      <c r="AC8" s="77"/>
      <c r="AD8" s="77"/>
      <c r="AE8" s="77">
        <v>84</v>
      </c>
      <c r="AF8" s="77"/>
      <c r="AG8" s="77"/>
      <c r="AH8" s="77"/>
      <c r="AI8" s="77"/>
      <c r="AJ8" s="77"/>
      <c r="AK8" s="77"/>
      <c r="AL8" s="77"/>
      <c r="AM8" s="77">
        <v>49</v>
      </c>
      <c r="AN8" s="77"/>
      <c r="AO8" s="77"/>
      <c r="AP8" s="77"/>
      <c r="AQ8" s="77"/>
      <c r="AR8" s="77"/>
      <c r="AS8" s="77"/>
      <c r="AT8" s="77"/>
      <c r="AU8" s="77">
        <v>1258</v>
      </c>
      <c r="AV8" s="77"/>
      <c r="AW8" s="77"/>
      <c r="AX8" s="77"/>
      <c r="AY8" s="77"/>
      <c r="AZ8" s="77"/>
      <c r="BA8" s="77"/>
      <c r="BB8" s="77"/>
      <c r="BC8" s="77">
        <v>647</v>
      </c>
      <c r="BD8" s="77"/>
      <c r="BE8" s="77"/>
      <c r="BF8" s="77"/>
      <c r="BG8" s="77"/>
      <c r="BH8" s="77"/>
      <c r="BI8" s="77"/>
      <c r="BJ8" s="77"/>
    </row>
    <row r="9" spans="7:62" ht="13.5">
      <c r="G9" s="76">
        <v>16</v>
      </c>
      <c r="H9" s="76"/>
      <c r="I9" s="76"/>
      <c r="N9" s="58"/>
      <c r="O9" s="77">
        <v>822</v>
      </c>
      <c r="P9" s="77"/>
      <c r="Q9" s="77"/>
      <c r="R9" s="77"/>
      <c r="S9" s="77"/>
      <c r="T9" s="77"/>
      <c r="U9" s="77"/>
      <c r="V9" s="77"/>
      <c r="W9" s="77">
        <v>542</v>
      </c>
      <c r="X9" s="77"/>
      <c r="Y9" s="77"/>
      <c r="Z9" s="77"/>
      <c r="AA9" s="77"/>
      <c r="AB9" s="77"/>
      <c r="AC9" s="77"/>
      <c r="AD9" s="77"/>
      <c r="AE9" s="77">
        <v>88</v>
      </c>
      <c r="AF9" s="77"/>
      <c r="AG9" s="77"/>
      <c r="AH9" s="77"/>
      <c r="AI9" s="77"/>
      <c r="AJ9" s="77"/>
      <c r="AK9" s="77"/>
      <c r="AL9" s="77"/>
      <c r="AM9" s="77">
        <v>53</v>
      </c>
      <c r="AN9" s="77"/>
      <c r="AO9" s="77"/>
      <c r="AP9" s="77"/>
      <c r="AQ9" s="77"/>
      <c r="AR9" s="77"/>
      <c r="AS9" s="77"/>
      <c r="AT9" s="77"/>
      <c r="AU9" s="77">
        <v>1468</v>
      </c>
      <c r="AV9" s="77"/>
      <c r="AW9" s="77"/>
      <c r="AX9" s="77"/>
      <c r="AY9" s="77"/>
      <c r="AZ9" s="77"/>
      <c r="BA9" s="77"/>
      <c r="BB9" s="77"/>
      <c r="BC9" s="77">
        <v>660</v>
      </c>
      <c r="BD9" s="77"/>
      <c r="BE9" s="77"/>
      <c r="BF9" s="77"/>
      <c r="BG9" s="77"/>
      <c r="BH9" s="77"/>
      <c r="BI9" s="77"/>
      <c r="BJ9" s="77"/>
    </row>
    <row r="10" spans="7:62" ht="13.5">
      <c r="G10" s="76">
        <v>18</v>
      </c>
      <c r="H10" s="76"/>
      <c r="I10" s="76"/>
      <c r="N10" s="58"/>
      <c r="O10" s="77">
        <v>943</v>
      </c>
      <c r="P10" s="77"/>
      <c r="Q10" s="77"/>
      <c r="R10" s="77"/>
      <c r="S10" s="77"/>
      <c r="T10" s="77"/>
      <c r="U10" s="77"/>
      <c r="V10" s="77"/>
      <c r="W10" s="77">
        <v>554</v>
      </c>
      <c r="X10" s="77"/>
      <c r="Y10" s="77"/>
      <c r="Z10" s="77"/>
      <c r="AA10" s="77"/>
      <c r="AB10" s="77"/>
      <c r="AC10" s="77"/>
      <c r="AD10" s="77"/>
      <c r="AE10" s="77">
        <v>2685</v>
      </c>
      <c r="AF10" s="77"/>
      <c r="AG10" s="77"/>
      <c r="AH10" s="77"/>
      <c r="AI10" s="77"/>
      <c r="AJ10" s="77"/>
      <c r="AK10" s="77"/>
      <c r="AL10" s="77"/>
      <c r="AM10" s="92" t="s">
        <v>129</v>
      </c>
      <c r="AN10" s="92"/>
      <c r="AO10" s="92"/>
      <c r="AP10" s="92"/>
      <c r="AQ10" s="92"/>
      <c r="AR10" s="92"/>
      <c r="AS10" s="92"/>
      <c r="AT10" s="92"/>
      <c r="AU10" s="92" t="s">
        <v>129</v>
      </c>
      <c r="AV10" s="92"/>
      <c r="AW10" s="92"/>
      <c r="AX10" s="92"/>
      <c r="AY10" s="92"/>
      <c r="AZ10" s="92"/>
      <c r="BA10" s="92"/>
      <c r="BB10" s="92"/>
      <c r="BC10" s="92" t="s">
        <v>129</v>
      </c>
      <c r="BD10" s="92"/>
      <c r="BE10" s="92"/>
      <c r="BF10" s="92"/>
      <c r="BG10" s="92"/>
      <c r="BH10" s="92"/>
      <c r="BI10" s="92"/>
      <c r="BJ10" s="92"/>
    </row>
    <row r="11" spans="7:62" ht="13.5">
      <c r="G11" s="76">
        <v>20</v>
      </c>
      <c r="H11" s="76"/>
      <c r="I11" s="76"/>
      <c r="N11" s="58"/>
      <c r="O11" s="77">
        <v>939</v>
      </c>
      <c r="P11" s="77"/>
      <c r="Q11" s="77"/>
      <c r="R11" s="77"/>
      <c r="S11" s="77"/>
      <c r="T11" s="77"/>
      <c r="U11" s="77"/>
      <c r="V11" s="77"/>
      <c r="W11" s="77">
        <v>551</v>
      </c>
      <c r="X11" s="77"/>
      <c r="Y11" s="77"/>
      <c r="Z11" s="77"/>
      <c r="AA11" s="77"/>
      <c r="AB11" s="77"/>
      <c r="AC11" s="77"/>
      <c r="AD11" s="77"/>
      <c r="AE11" s="77">
        <v>2640</v>
      </c>
      <c r="AF11" s="77"/>
      <c r="AG11" s="77"/>
      <c r="AH11" s="77"/>
      <c r="AI11" s="77"/>
      <c r="AJ11" s="77"/>
      <c r="AK11" s="77"/>
      <c r="AL11" s="77"/>
      <c r="AM11" s="92" t="s">
        <v>129</v>
      </c>
      <c r="AN11" s="92"/>
      <c r="AO11" s="92"/>
      <c r="AP11" s="92"/>
      <c r="AQ11" s="92"/>
      <c r="AR11" s="92"/>
      <c r="AS11" s="92"/>
      <c r="AT11" s="92"/>
      <c r="AU11" s="92" t="s">
        <v>129</v>
      </c>
      <c r="AV11" s="92"/>
      <c r="AW11" s="92"/>
      <c r="AX11" s="92"/>
      <c r="AY11" s="92"/>
      <c r="AZ11" s="92"/>
      <c r="BA11" s="92"/>
      <c r="BB11" s="92"/>
      <c r="BC11" s="92" t="s">
        <v>129</v>
      </c>
      <c r="BD11" s="92"/>
      <c r="BE11" s="92"/>
      <c r="BF11" s="92"/>
      <c r="BG11" s="92"/>
      <c r="BH11" s="92"/>
      <c r="BI11" s="92"/>
      <c r="BJ11" s="92"/>
    </row>
    <row r="12" spans="7:62" ht="13.5">
      <c r="G12" s="78">
        <v>22</v>
      </c>
      <c r="H12" s="78"/>
      <c r="I12" s="78"/>
      <c r="N12" s="58"/>
      <c r="O12" s="89">
        <v>1022</v>
      </c>
      <c r="P12" s="89"/>
      <c r="Q12" s="89"/>
      <c r="R12" s="89"/>
      <c r="S12" s="89"/>
      <c r="T12" s="89"/>
      <c r="U12" s="89"/>
      <c r="V12" s="89"/>
      <c r="W12" s="89">
        <v>551</v>
      </c>
      <c r="X12" s="89"/>
      <c r="Y12" s="89"/>
      <c r="Z12" s="89"/>
      <c r="AA12" s="89"/>
      <c r="AB12" s="89"/>
      <c r="AC12" s="89"/>
      <c r="AD12" s="89"/>
      <c r="AE12" s="89">
        <v>2952</v>
      </c>
      <c r="AF12" s="89"/>
      <c r="AG12" s="89"/>
      <c r="AH12" s="89"/>
      <c r="AI12" s="89"/>
      <c r="AJ12" s="89"/>
      <c r="AK12" s="89"/>
      <c r="AL12" s="89"/>
      <c r="AM12" s="92" t="s">
        <v>129</v>
      </c>
      <c r="AN12" s="92"/>
      <c r="AO12" s="92"/>
      <c r="AP12" s="92"/>
      <c r="AQ12" s="92"/>
      <c r="AR12" s="92"/>
      <c r="AS12" s="92"/>
      <c r="AT12" s="92"/>
      <c r="AU12" s="92" t="s">
        <v>129</v>
      </c>
      <c r="AV12" s="92"/>
      <c r="AW12" s="92"/>
      <c r="AX12" s="92"/>
      <c r="AY12" s="92"/>
      <c r="AZ12" s="92"/>
      <c r="BA12" s="92"/>
      <c r="BB12" s="92"/>
      <c r="BC12" s="92" t="s">
        <v>129</v>
      </c>
      <c r="BD12" s="92"/>
      <c r="BE12" s="92"/>
      <c r="BF12" s="92"/>
      <c r="BG12" s="92"/>
      <c r="BH12" s="92"/>
      <c r="BI12" s="92"/>
      <c r="BJ12" s="92"/>
    </row>
    <row r="13" spans="2:62" ht="7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3:8" ht="13.5">
      <c r="C14" s="82" t="s">
        <v>61</v>
      </c>
      <c r="D14" s="82"/>
      <c r="E14" s="8" t="s">
        <v>130</v>
      </c>
      <c r="F14" s="95">
        <v>-1</v>
      </c>
      <c r="G14" s="95"/>
      <c r="H14" s="4" t="s">
        <v>131</v>
      </c>
    </row>
    <row r="15" ht="13.5">
      <c r="H15" s="4" t="s">
        <v>132</v>
      </c>
    </row>
    <row r="16" spans="6:8" ht="13.5">
      <c r="F16" s="93">
        <v>-2</v>
      </c>
      <c r="G16" s="93"/>
      <c r="H16" s="16" t="s">
        <v>133</v>
      </c>
    </row>
    <row r="17" spans="6:8" ht="13.5">
      <c r="F17" s="93">
        <v>-3</v>
      </c>
      <c r="G17" s="93"/>
      <c r="H17" s="16" t="s">
        <v>134</v>
      </c>
    </row>
    <row r="18" spans="2:6" ht="13.5">
      <c r="B18" s="80" t="s">
        <v>62</v>
      </c>
      <c r="C18" s="80"/>
      <c r="D18" s="80"/>
      <c r="E18" s="8" t="s">
        <v>63</v>
      </c>
      <c r="F18" s="4" t="s">
        <v>66</v>
      </c>
    </row>
    <row r="20" spans="2:62" ht="18" customHeight="1">
      <c r="B20" s="70" t="s">
        <v>525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</row>
    <row r="21" ht="12.75" customHeight="1">
      <c r="BJ21" s="9" t="s">
        <v>48</v>
      </c>
    </row>
    <row r="22" spans="2:62" ht="13.5">
      <c r="B22" s="71" t="s">
        <v>49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 t="s">
        <v>138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 t="s">
        <v>137</v>
      </c>
      <c r="BA22" s="73"/>
      <c r="BB22" s="73"/>
      <c r="BC22" s="73"/>
      <c r="BD22" s="73"/>
      <c r="BE22" s="73"/>
      <c r="BF22" s="73"/>
      <c r="BG22" s="73"/>
      <c r="BH22" s="73"/>
      <c r="BI22" s="73"/>
      <c r="BJ22" s="74"/>
    </row>
    <row r="23" spans="2:62" ht="13.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 t="s">
        <v>53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94" t="s">
        <v>135</v>
      </c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94" t="s">
        <v>136</v>
      </c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4"/>
    </row>
    <row r="24" spans="2:62" ht="13.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4"/>
    </row>
    <row r="25" ht="7.5" customHeight="1">
      <c r="L25" s="57"/>
    </row>
    <row r="26" spans="3:62" ht="13.5">
      <c r="C26" s="75" t="s">
        <v>60</v>
      </c>
      <c r="D26" s="75"/>
      <c r="E26" s="75"/>
      <c r="F26" s="76">
        <v>20</v>
      </c>
      <c r="G26" s="76"/>
      <c r="H26" s="76"/>
      <c r="I26" s="75" t="s">
        <v>59</v>
      </c>
      <c r="J26" s="75"/>
      <c r="K26" s="75"/>
      <c r="L26" s="58"/>
      <c r="M26" s="77">
        <v>256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>
        <v>27</v>
      </c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>
        <v>229</v>
      </c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>
        <v>1309</v>
      </c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6:62" ht="13.5">
      <c r="F27" s="76">
        <v>21</v>
      </c>
      <c r="G27" s="76"/>
      <c r="H27" s="76"/>
      <c r="L27" s="58"/>
      <c r="M27" s="77">
        <v>258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>
        <v>26</v>
      </c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>
        <v>232</v>
      </c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92" t="s">
        <v>139</v>
      </c>
      <c r="BA27" s="92"/>
      <c r="BB27" s="92"/>
      <c r="BC27" s="92"/>
      <c r="BD27" s="92"/>
      <c r="BE27" s="92"/>
      <c r="BF27" s="92"/>
      <c r="BG27" s="92"/>
      <c r="BH27" s="92"/>
      <c r="BI27" s="92"/>
      <c r="BJ27" s="92"/>
    </row>
    <row r="28" spans="6:62" ht="13.5">
      <c r="F28" s="76">
        <v>22</v>
      </c>
      <c r="G28" s="76"/>
      <c r="H28" s="76"/>
      <c r="L28" s="58"/>
      <c r="M28" s="77">
        <v>264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>
        <v>25</v>
      </c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>
        <v>239</v>
      </c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>
        <v>1423</v>
      </c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6:62" ht="13.5">
      <c r="F29" s="76">
        <v>23</v>
      </c>
      <c r="G29" s="76"/>
      <c r="H29" s="76"/>
      <c r="L29" s="58"/>
      <c r="M29" s="77">
        <v>276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>
        <v>24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>
        <v>252</v>
      </c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92" t="s">
        <v>139</v>
      </c>
      <c r="BA29" s="92"/>
      <c r="BB29" s="92"/>
      <c r="BC29" s="92"/>
      <c r="BD29" s="92"/>
      <c r="BE29" s="92"/>
      <c r="BF29" s="92"/>
      <c r="BG29" s="92"/>
      <c r="BH29" s="92"/>
      <c r="BI29" s="92"/>
      <c r="BJ29" s="92"/>
    </row>
    <row r="30" spans="6:62" ht="13.5">
      <c r="F30" s="78">
        <v>24</v>
      </c>
      <c r="G30" s="78"/>
      <c r="H30" s="78"/>
      <c r="L30" s="58"/>
      <c r="M30" s="89">
        <v>279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>
        <v>19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>
        <v>260</v>
      </c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92" t="s">
        <v>129</v>
      </c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2:62" ht="7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5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3:6" ht="13.5">
      <c r="C32" s="82" t="s">
        <v>61</v>
      </c>
      <c r="D32" s="82"/>
      <c r="E32" s="8" t="s">
        <v>140</v>
      </c>
      <c r="F32" s="4" t="s">
        <v>141</v>
      </c>
    </row>
    <row r="33" spans="2:6" ht="13.5">
      <c r="B33" s="80" t="s">
        <v>62</v>
      </c>
      <c r="C33" s="80"/>
      <c r="D33" s="80"/>
      <c r="E33" s="8" t="s">
        <v>63</v>
      </c>
      <c r="F33" s="4" t="s">
        <v>66</v>
      </c>
    </row>
    <row r="35" spans="2:62" ht="18" customHeight="1">
      <c r="B35" s="70" t="s">
        <v>526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</row>
    <row r="36" spans="2:62" ht="12.75" customHeight="1">
      <c r="B36" s="1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 t="s">
        <v>48</v>
      </c>
    </row>
    <row r="37" spans="2:62" ht="13.5">
      <c r="B37" s="71" t="s">
        <v>49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 t="s">
        <v>142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 t="s">
        <v>143</v>
      </c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4"/>
    </row>
    <row r="38" spans="2:62" ht="13.5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 t="s">
        <v>144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 t="s">
        <v>145</v>
      </c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 t="s">
        <v>144</v>
      </c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100" t="s">
        <v>145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1"/>
    </row>
    <row r="39" ht="7.5" customHeight="1">
      <c r="L39" s="57"/>
    </row>
    <row r="40" spans="3:62" ht="13.5">
      <c r="C40" s="75" t="s">
        <v>60</v>
      </c>
      <c r="D40" s="75"/>
      <c r="E40" s="75"/>
      <c r="F40" s="76">
        <v>20</v>
      </c>
      <c r="G40" s="76"/>
      <c r="H40" s="76"/>
      <c r="I40" s="75" t="s">
        <v>59</v>
      </c>
      <c r="J40" s="75"/>
      <c r="K40" s="75"/>
      <c r="L40" s="58"/>
      <c r="M40" s="91">
        <v>122</v>
      </c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91">
        <v>0</v>
      </c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>
        <v>0</v>
      </c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>
        <v>0</v>
      </c>
      <c r="BA40" s="77"/>
      <c r="BB40" s="77"/>
      <c r="BC40" s="77"/>
      <c r="BD40" s="77"/>
      <c r="BE40" s="77"/>
      <c r="BF40" s="77"/>
      <c r="BG40" s="77"/>
      <c r="BH40" s="77"/>
      <c r="BI40" s="77"/>
      <c r="BJ40" s="77"/>
    </row>
    <row r="41" spans="6:62" ht="13.5">
      <c r="F41" s="76">
        <v>21</v>
      </c>
      <c r="G41" s="76"/>
      <c r="H41" s="76"/>
      <c r="L41" s="58"/>
      <c r="M41" s="91">
        <v>116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91">
        <v>0</v>
      </c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>
        <v>0</v>
      </c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>
        <v>0</v>
      </c>
      <c r="BA41" s="77"/>
      <c r="BB41" s="77"/>
      <c r="BC41" s="77"/>
      <c r="BD41" s="77"/>
      <c r="BE41" s="77"/>
      <c r="BF41" s="77"/>
      <c r="BG41" s="77"/>
      <c r="BH41" s="77"/>
      <c r="BI41" s="77"/>
      <c r="BJ41" s="77"/>
    </row>
    <row r="42" spans="6:62" ht="13.5">
      <c r="F42" s="76">
        <v>22</v>
      </c>
      <c r="G42" s="76"/>
      <c r="H42" s="76"/>
      <c r="L42" s="58"/>
      <c r="M42" s="91">
        <v>117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91">
        <v>0</v>
      </c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>
        <v>0</v>
      </c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>
        <v>0</v>
      </c>
      <c r="BA42" s="77"/>
      <c r="BB42" s="77"/>
      <c r="BC42" s="77"/>
      <c r="BD42" s="77"/>
      <c r="BE42" s="77"/>
      <c r="BF42" s="77"/>
      <c r="BG42" s="77"/>
      <c r="BH42" s="77"/>
      <c r="BI42" s="77"/>
      <c r="BJ42" s="77"/>
    </row>
    <row r="43" spans="6:62" ht="13.5">
      <c r="F43" s="76">
        <v>23</v>
      </c>
      <c r="G43" s="76"/>
      <c r="H43" s="76"/>
      <c r="L43" s="58"/>
      <c r="M43" s="91">
        <v>111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91">
        <v>0</v>
      </c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>
        <v>0</v>
      </c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>
        <v>0</v>
      </c>
      <c r="BA43" s="77"/>
      <c r="BB43" s="77"/>
      <c r="BC43" s="77"/>
      <c r="BD43" s="77"/>
      <c r="BE43" s="77"/>
      <c r="BF43" s="77"/>
      <c r="BG43" s="77"/>
      <c r="BH43" s="77"/>
      <c r="BI43" s="77"/>
      <c r="BJ43" s="77"/>
    </row>
    <row r="44" spans="6:62" ht="13.5">
      <c r="F44" s="78">
        <v>24</v>
      </c>
      <c r="G44" s="78"/>
      <c r="H44" s="78"/>
      <c r="L44" s="58"/>
      <c r="M44" s="106">
        <v>102</v>
      </c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106">
        <v>0</v>
      </c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>
        <v>0</v>
      </c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>
        <v>0</v>
      </c>
      <c r="BA44" s="89"/>
      <c r="BB44" s="89"/>
      <c r="BC44" s="89"/>
      <c r="BD44" s="89"/>
      <c r="BE44" s="89"/>
      <c r="BF44" s="89"/>
      <c r="BG44" s="89"/>
      <c r="BH44" s="89"/>
      <c r="BI44" s="89"/>
      <c r="BJ44" s="89"/>
    </row>
    <row r="45" spans="2:62" ht="7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5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3.5">
      <c r="B46" s="71" t="s">
        <v>49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 t="s">
        <v>146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 t="s">
        <v>147</v>
      </c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</row>
    <row r="47" spans="2:62" ht="13.5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 t="s">
        <v>144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 t="s">
        <v>145</v>
      </c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 t="s">
        <v>144</v>
      </c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100" t="s">
        <v>145</v>
      </c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ht="7.5" customHeight="1">
      <c r="L48" s="57"/>
    </row>
    <row r="49" spans="3:62" ht="13.5">
      <c r="C49" s="75" t="s">
        <v>60</v>
      </c>
      <c r="D49" s="75"/>
      <c r="E49" s="75"/>
      <c r="F49" s="76">
        <v>20</v>
      </c>
      <c r="G49" s="76"/>
      <c r="H49" s="76"/>
      <c r="I49" s="75" t="s">
        <v>59</v>
      </c>
      <c r="J49" s="75"/>
      <c r="K49" s="75"/>
      <c r="L49" s="58"/>
      <c r="M49" s="91">
        <v>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91">
        <v>0</v>
      </c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>
        <v>993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>
        <v>434</v>
      </c>
      <c r="BA49" s="77"/>
      <c r="BB49" s="77"/>
      <c r="BC49" s="77"/>
      <c r="BD49" s="77"/>
      <c r="BE49" s="77"/>
      <c r="BF49" s="77"/>
      <c r="BG49" s="77"/>
      <c r="BH49" s="77"/>
      <c r="BI49" s="77"/>
      <c r="BJ49" s="77"/>
    </row>
    <row r="50" spans="6:62" ht="13.5">
      <c r="F50" s="76">
        <v>21</v>
      </c>
      <c r="G50" s="76"/>
      <c r="H50" s="76"/>
      <c r="L50" s="58"/>
      <c r="M50" s="91">
        <v>0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91">
        <v>0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>
        <v>1076</v>
      </c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>
        <v>432</v>
      </c>
      <c r="BA50" s="77"/>
      <c r="BB50" s="77"/>
      <c r="BC50" s="77"/>
      <c r="BD50" s="77"/>
      <c r="BE50" s="77"/>
      <c r="BF50" s="77"/>
      <c r="BG50" s="77"/>
      <c r="BH50" s="77"/>
      <c r="BI50" s="77"/>
      <c r="BJ50" s="77"/>
    </row>
    <row r="51" spans="6:62" ht="13.5">
      <c r="F51" s="76">
        <v>22</v>
      </c>
      <c r="G51" s="76"/>
      <c r="H51" s="76"/>
      <c r="L51" s="58"/>
      <c r="M51" s="91">
        <v>0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91">
        <v>0</v>
      </c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>
        <v>1130</v>
      </c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>
        <v>444</v>
      </c>
      <c r="BA51" s="77"/>
      <c r="BB51" s="77"/>
      <c r="BC51" s="77"/>
      <c r="BD51" s="77"/>
      <c r="BE51" s="77"/>
      <c r="BF51" s="77"/>
      <c r="BG51" s="77"/>
      <c r="BH51" s="77"/>
      <c r="BI51" s="77"/>
      <c r="BJ51" s="77"/>
    </row>
    <row r="52" spans="6:62" ht="13.5">
      <c r="F52" s="76">
        <v>23</v>
      </c>
      <c r="G52" s="76"/>
      <c r="H52" s="76"/>
      <c r="L52" s="58"/>
      <c r="M52" s="91">
        <v>0</v>
      </c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91">
        <v>0</v>
      </c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>
        <v>1165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>
        <v>452</v>
      </c>
      <c r="BA52" s="77"/>
      <c r="BB52" s="77"/>
      <c r="BC52" s="77"/>
      <c r="BD52" s="77"/>
      <c r="BE52" s="77"/>
      <c r="BF52" s="77"/>
      <c r="BG52" s="77"/>
      <c r="BH52" s="77"/>
      <c r="BI52" s="77"/>
      <c r="BJ52" s="77"/>
    </row>
    <row r="53" spans="6:62" ht="13.5">
      <c r="F53" s="78">
        <v>24</v>
      </c>
      <c r="G53" s="78"/>
      <c r="H53" s="78"/>
      <c r="L53" s="58"/>
      <c r="M53" s="106">
        <v>0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06">
        <v>0</v>
      </c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>
        <v>1185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>
        <v>451</v>
      </c>
      <c r="BA53" s="89"/>
      <c r="BB53" s="89"/>
      <c r="BC53" s="89"/>
      <c r="BD53" s="89"/>
      <c r="BE53" s="89"/>
      <c r="BF53" s="89"/>
      <c r="BG53" s="89"/>
      <c r="BH53" s="89"/>
      <c r="BI53" s="89"/>
      <c r="BJ53" s="89"/>
    </row>
    <row r="54" spans="2:62" ht="7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5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3:6" ht="13.5">
      <c r="C55" s="82" t="s">
        <v>61</v>
      </c>
      <c r="D55" s="82"/>
      <c r="E55" s="14" t="s">
        <v>63</v>
      </c>
      <c r="F55" s="4" t="s">
        <v>148</v>
      </c>
    </row>
    <row r="56" spans="2:6" ht="13.5">
      <c r="B56" s="80" t="s">
        <v>62</v>
      </c>
      <c r="C56" s="80"/>
      <c r="D56" s="80"/>
      <c r="E56" s="14" t="s">
        <v>63</v>
      </c>
      <c r="F56" s="4" t="s">
        <v>66</v>
      </c>
    </row>
    <row r="58" spans="2:62" ht="18" customHeight="1">
      <c r="B58" s="70" t="s">
        <v>527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</row>
    <row r="59" ht="13.5">
      <c r="BJ59" s="9" t="s">
        <v>48</v>
      </c>
    </row>
    <row r="60" spans="2:62" ht="13.5">
      <c r="B60" s="71" t="s">
        <v>149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3" t="s">
        <v>144</v>
      </c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</row>
    <row r="61" spans="2:62" ht="13.5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3" t="s">
        <v>151</v>
      </c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 t="s">
        <v>152</v>
      </c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 t="s">
        <v>150</v>
      </c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</row>
    <row r="62" ht="7.5" customHeight="1">
      <c r="Q62" s="57"/>
    </row>
    <row r="63" spans="3:62" ht="13.5">
      <c r="C63" s="75" t="s">
        <v>60</v>
      </c>
      <c r="D63" s="75"/>
      <c r="E63" s="75"/>
      <c r="F63" s="75"/>
      <c r="G63" s="75"/>
      <c r="H63" s="76">
        <v>20</v>
      </c>
      <c r="I63" s="76"/>
      <c r="J63" s="76"/>
      <c r="K63" s="76"/>
      <c r="L63" s="76" t="s">
        <v>59</v>
      </c>
      <c r="M63" s="76"/>
      <c r="N63" s="76"/>
      <c r="O63" s="76"/>
      <c r="P63" s="76"/>
      <c r="Q63" s="58"/>
      <c r="R63" s="77">
        <v>169</v>
      </c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>
        <v>5</v>
      </c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>
        <v>22</v>
      </c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</row>
    <row r="64" spans="8:62" ht="13.5">
      <c r="H64" s="76">
        <v>21</v>
      </c>
      <c r="I64" s="76"/>
      <c r="J64" s="76"/>
      <c r="K64" s="76"/>
      <c r="Q64" s="58"/>
      <c r="R64" s="77">
        <v>172</v>
      </c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>
        <v>5</v>
      </c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>
        <v>18</v>
      </c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</row>
    <row r="65" spans="8:62" ht="13.5">
      <c r="H65" s="76">
        <v>22</v>
      </c>
      <c r="I65" s="76"/>
      <c r="J65" s="76"/>
      <c r="K65" s="76"/>
      <c r="Q65" s="58"/>
      <c r="R65" s="77">
        <v>173</v>
      </c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>
        <v>5</v>
      </c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>
        <v>18</v>
      </c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</row>
    <row r="66" spans="8:62" ht="13.5">
      <c r="H66" s="76">
        <v>23</v>
      </c>
      <c r="I66" s="76"/>
      <c r="J66" s="76"/>
      <c r="K66" s="76"/>
      <c r="Q66" s="58"/>
      <c r="R66" s="77">
        <v>172</v>
      </c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>
        <v>5</v>
      </c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>
        <v>16</v>
      </c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</row>
    <row r="67" spans="8:62" ht="13.5">
      <c r="H67" s="78">
        <v>24</v>
      </c>
      <c r="I67" s="78"/>
      <c r="J67" s="78"/>
      <c r="K67" s="78"/>
      <c r="Q67" s="58"/>
      <c r="R67" s="89">
        <v>158</v>
      </c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>
        <v>5</v>
      </c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>
        <v>13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</row>
    <row r="68" spans="2:62" ht="7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9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2:6" ht="13.5">
      <c r="B69" s="107" t="s">
        <v>62</v>
      </c>
      <c r="C69" s="107"/>
      <c r="D69" s="107"/>
      <c r="E69" s="14" t="s">
        <v>63</v>
      </c>
      <c r="F69" s="4" t="s">
        <v>66</v>
      </c>
    </row>
  </sheetData>
  <sheetProtection/>
  <mergeCells count="186">
    <mergeCell ref="AV66:BJ66"/>
    <mergeCell ref="AG67:AU67"/>
    <mergeCell ref="AV67:BJ67"/>
    <mergeCell ref="B69:D69"/>
    <mergeCell ref="AG63:AU63"/>
    <mergeCell ref="AV63:BJ63"/>
    <mergeCell ref="AG64:AU64"/>
    <mergeCell ref="AV64:BJ64"/>
    <mergeCell ref="AG65:AU65"/>
    <mergeCell ref="AV65:BJ65"/>
    <mergeCell ref="H65:K65"/>
    <mergeCell ref="H66:K66"/>
    <mergeCell ref="H67:K67"/>
    <mergeCell ref="R63:AF63"/>
    <mergeCell ref="R64:AF64"/>
    <mergeCell ref="R65:AF65"/>
    <mergeCell ref="R66:AF66"/>
    <mergeCell ref="R67:AF67"/>
    <mergeCell ref="H63:K63"/>
    <mergeCell ref="L63:P63"/>
    <mergeCell ref="AG66:AU66"/>
    <mergeCell ref="C55:D55"/>
    <mergeCell ref="B56:D56"/>
    <mergeCell ref="B58:BJ58"/>
    <mergeCell ref="B60:Q61"/>
    <mergeCell ref="R60:BJ60"/>
    <mergeCell ref="R61:AF61"/>
    <mergeCell ref="AG61:AU61"/>
    <mergeCell ref="AV61:BJ61"/>
    <mergeCell ref="C63:G63"/>
    <mergeCell ref="F52:H52"/>
    <mergeCell ref="M52:Y52"/>
    <mergeCell ref="Z52:AL52"/>
    <mergeCell ref="AM52:AY52"/>
    <mergeCell ref="AZ52:BJ52"/>
    <mergeCell ref="F53:H53"/>
    <mergeCell ref="M53:Y53"/>
    <mergeCell ref="Z53:AL53"/>
    <mergeCell ref="AM53:AY53"/>
    <mergeCell ref="AZ53:BJ53"/>
    <mergeCell ref="B46:L47"/>
    <mergeCell ref="M46:AL46"/>
    <mergeCell ref="AM46:BJ46"/>
    <mergeCell ref="C49:E49"/>
    <mergeCell ref="I49:K49"/>
    <mergeCell ref="Z49:AL49"/>
    <mergeCell ref="Z47:AL47"/>
    <mergeCell ref="AM47:AY47"/>
    <mergeCell ref="AZ47:BJ47"/>
    <mergeCell ref="M49:Y49"/>
    <mergeCell ref="AZ49:BJ49"/>
    <mergeCell ref="M50:Y50"/>
    <mergeCell ref="Z50:AL50"/>
    <mergeCell ref="AM50:AY50"/>
    <mergeCell ref="AZ50:BJ50"/>
    <mergeCell ref="M51:Y51"/>
    <mergeCell ref="Z51:AL51"/>
    <mergeCell ref="AM51:AY51"/>
    <mergeCell ref="AZ51:BJ51"/>
    <mergeCell ref="H64:K64"/>
    <mergeCell ref="Z43:AL43"/>
    <mergeCell ref="AM43:AY43"/>
    <mergeCell ref="Z44:AL44"/>
    <mergeCell ref="AM44:AY44"/>
    <mergeCell ref="F51:H51"/>
    <mergeCell ref="M47:Y47"/>
    <mergeCell ref="F49:H49"/>
    <mergeCell ref="F50:H50"/>
    <mergeCell ref="AM49:AY49"/>
    <mergeCell ref="AZ40:BJ40"/>
    <mergeCell ref="AZ41:BJ41"/>
    <mergeCell ref="AZ42:BJ42"/>
    <mergeCell ref="AZ43:BJ43"/>
    <mergeCell ref="AZ44:BJ44"/>
    <mergeCell ref="Z40:AL40"/>
    <mergeCell ref="AM40:AY40"/>
    <mergeCell ref="Z41:AL41"/>
    <mergeCell ref="AM41:AY41"/>
    <mergeCell ref="Z42:AL42"/>
    <mergeCell ref="F43:H43"/>
    <mergeCell ref="AM42:AY42"/>
    <mergeCell ref="F44:H44"/>
    <mergeCell ref="M40:Y40"/>
    <mergeCell ref="M41:Y41"/>
    <mergeCell ref="M42:Y42"/>
    <mergeCell ref="M43:Y43"/>
    <mergeCell ref="M44:Y44"/>
    <mergeCell ref="O9:V9"/>
    <mergeCell ref="C40:E40"/>
    <mergeCell ref="I40:K40"/>
    <mergeCell ref="F40:H40"/>
    <mergeCell ref="F41:H41"/>
    <mergeCell ref="F42:H42"/>
    <mergeCell ref="B35:BJ35"/>
    <mergeCell ref="B37:L38"/>
    <mergeCell ref="M37:AL37"/>
    <mergeCell ref="AM37:BJ37"/>
    <mergeCell ref="M38:Y38"/>
    <mergeCell ref="Z38:AL38"/>
    <mergeCell ref="AM38:AY38"/>
    <mergeCell ref="AZ38:BJ38"/>
    <mergeCell ref="B3:BJ3"/>
    <mergeCell ref="B5:N6"/>
    <mergeCell ref="O5:V6"/>
    <mergeCell ref="W5:AD6"/>
    <mergeCell ref="AE5:AL6"/>
    <mergeCell ref="AM5:AT6"/>
    <mergeCell ref="AU5:BB6"/>
    <mergeCell ref="BC5:BJ6"/>
    <mergeCell ref="O10:V10"/>
    <mergeCell ref="O11:V11"/>
    <mergeCell ref="O12:V12"/>
    <mergeCell ref="C8:F8"/>
    <mergeCell ref="J8:M8"/>
    <mergeCell ref="G8:I8"/>
    <mergeCell ref="G9:I9"/>
    <mergeCell ref="G10:I10"/>
    <mergeCell ref="G11:I11"/>
    <mergeCell ref="O8:V8"/>
    <mergeCell ref="W8:AD8"/>
    <mergeCell ref="AE8:AL8"/>
    <mergeCell ref="AM8:AT8"/>
    <mergeCell ref="AU8:BB8"/>
    <mergeCell ref="W10:AD10"/>
    <mergeCell ref="AE10:AL10"/>
    <mergeCell ref="AM10:AT10"/>
    <mergeCell ref="AU10:BB10"/>
    <mergeCell ref="BC8:BJ8"/>
    <mergeCell ref="W9:AD9"/>
    <mergeCell ref="AE9:AL9"/>
    <mergeCell ref="AM9:AT9"/>
    <mergeCell ref="AU9:BB9"/>
    <mergeCell ref="BC9:BJ9"/>
    <mergeCell ref="BC10:BJ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C14:D14"/>
    <mergeCell ref="F14:G14"/>
    <mergeCell ref="G12:I12"/>
    <mergeCell ref="F16:G16"/>
    <mergeCell ref="F17:G17"/>
    <mergeCell ref="B18:D18"/>
    <mergeCell ref="B20:BJ20"/>
    <mergeCell ref="B22:L24"/>
    <mergeCell ref="M23:Y24"/>
    <mergeCell ref="Z23:AL24"/>
    <mergeCell ref="AM23:AY24"/>
    <mergeCell ref="AZ22:BJ24"/>
    <mergeCell ref="M22:AY22"/>
    <mergeCell ref="C26:E26"/>
    <mergeCell ref="I26:K26"/>
    <mergeCell ref="F26:H26"/>
    <mergeCell ref="F27:H27"/>
    <mergeCell ref="F28:H28"/>
    <mergeCell ref="F29:H29"/>
    <mergeCell ref="AM28:AY28"/>
    <mergeCell ref="F30:H30"/>
    <mergeCell ref="M26:Y26"/>
    <mergeCell ref="M27:Y27"/>
    <mergeCell ref="M28:Y28"/>
    <mergeCell ref="M29:Y29"/>
    <mergeCell ref="M30:Y30"/>
    <mergeCell ref="AZ26:BJ26"/>
    <mergeCell ref="AZ27:BJ27"/>
    <mergeCell ref="AZ28:BJ28"/>
    <mergeCell ref="AZ29:BJ29"/>
    <mergeCell ref="AZ30:BJ30"/>
    <mergeCell ref="Z26:AL26"/>
    <mergeCell ref="AM26:AY26"/>
    <mergeCell ref="Z27:AL27"/>
    <mergeCell ref="AM27:AY27"/>
    <mergeCell ref="Z28:AL28"/>
    <mergeCell ref="C32:D32"/>
    <mergeCell ref="B33:D33"/>
    <mergeCell ref="Z29:AL29"/>
    <mergeCell ref="AM29:AY29"/>
    <mergeCell ref="Z30:AL30"/>
    <mergeCell ref="AM30:AY30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9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153</v>
      </c>
    </row>
    <row r="2" ht="10.5" customHeight="1"/>
    <row r="3" spans="2:62" ht="18" customHeight="1">
      <c r="B3" s="70" t="s">
        <v>528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ht="12.75" customHeight="1">
      <c r="BJ4" s="9" t="s">
        <v>154</v>
      </c>
    </row>
    <row r="5" spans="2:62" ht="13.5">
      <c r="B5" s="102" t="s">
        <v>155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156</v>
      </c>
      <c r="O5" s="113"/>
      <c r="P5" s="113"/>
      <c r="Q5" s="113"/>
      <c r="R5" s="113"/>
      <c r="S5" s="113"/>
      <c r="T5" s="113"/>
      <c r="U5" s="113"/>
      <c r="V5" s="113"/>
      <c r="W5" s="96" t="s">
        <v>157</v>
      </c>
      <c r="X5" s="96"/>
      <c r="Y5" s="96"/>
      <c r="Z5" s="96"/>
      <c r="AA5" s="96"/>
      <c r="AB5" s="96"/>
      <c r="AC5" s="96"/>
      <c r="AD5" s="96"/>
      <c r="AE5" s="96" t="s">
        <v>158</v>
      </c>
      <c r="AF5" s="96"/>
      <c r="AG5" s="96"/>
      <c r="AH5" s="96"/>
      <c r="AI5" s="96"/>
      <c r="AJ5" s="96"/>
      <c r="AK5" s="96"/>
      <c r="AL5" s="96"/>
      <c r="AM5" s="96" t="s">
        <v>159</v>
      </c>
      <c r="AN5" s="96"/>
      <c r="AO5" s="96"/>
      <c r="AP5" s="96"/>
      <c r="AQ5" s="96"/>
      <c r="AR5" s="96"/>
      <c r="AS5" s="96"/>
      <c r="AT5" s="96"/>
      <c r="AU5" s="96" t="s">
        <v>160</v>
      </c>
      <c r="AV5" s="96"/>
      <c r="AW5" s="96"/>
      <c r="AX5" s="96"/>
      <c r="AY5" s="96"/>
      <c r="AZ5" s="96"/>
      <c r="BA5" s="96"/>
      <c r="BB5" s="96"/>
      <c r="BC5" s="96" t="s">
        <v>161</v>
      </c>
      <c r="BD5" s="96"/>
      <c r="BE5" s="96"/>
      <c r="BF5" s="96"/>
      <c r="BG5" s="96"/>
      <c r="BH5" s="96"/>
      <c r="BI5" s="96"/>
      <c r="BJ5" s="98"/>
    </row>
    <row r="6" spans="2:62" ht="13.5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4"/>
      <c r="O6" s="114"/>
      <c r="P6" s="114"/>
      <c r="Q6" s="114"/>
      <c r="R6" s="114"/>
      <c r="S6" s="114"/>
      <c r="T6" s="114"/>
      <c r="U6" s="114"/>
      <c r="V6" s="114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9"/>
    </row>
    <row r="7" ht="7.5" customHeight="1">
      <c r="M7" s="57"/>
    </row>
    <row r="8" spans="3:62" ht="13.5">
      <c r="C8" s="75" t="s">
        <v>163</v>
      </c>
      <c r="D8" s="75"/>
      <c r="E8" s="75"/>
      <c r="F8" s="75"/>
      <c r="G8" s="110">
        <v>20</v>
      </c>
      <c r="H8" s="110"/>
      <c r="I8" s="110"/>
      <c r="J8" s="76" t="s">
        <v>162</v>
      </c>
      <c r="K8" s="76"/>
      <c r="L8" s="76"/>
      <c r="M8" s="58"/>
      <c r="N8" s="77">
        <v>11580</v>
      </c>
      <c r="O8" s="77"/>
      <c r="P8" s="77"/>
      <c r="Q8" s="77"/>
      <c r="R8" s="77"/>
      <c r="S8" s="77"/>
      <c r="T8" s="77"/>
      <c r="U8" s="77"/>
      <c r="V8" s="77"/>
      <c r="W8" s="77">
        <v>448</v>
      </c>
      <c r="X8" s="77"/>
      <c r="Y8" s="77"/>
      <c r="Z8" s="77"/>
      <c r="AA8" s="77"/>
      <c r="AB8" s="77"/>
      <c r="AC8" s="77"/>
      <c r="AD8" s="77"/>
      <c r="AE8" s="77">
        <v>812</v>
      </c>
      <c r="AF8" s="77"/>
      <c r="AG8" s="77"/>
      <c r="AH8" s="77"/>
      <c r="AI8" s="77"/>
      <c r="AJ8" s="77"/>
      <c r="AK8" s="77"/>
      <c r="AL8" s="77"/>
      <c r="AM8" s="77">
        <v>572</v>
      </c>
      <c r="AN8" s="77"/>
      <c r="AO8" s="77"/>
      <c r="AP8" s="77"/>
      <c r="AQ8" s="77"/>
      <c r="AR8" s="77"/>
      <c r="AS8" s="77"/>
      <c r="AT8" s="77"/>
      <c r="AU8" s="77">
        <v>98</v>
      </c>
      <c r="AV8" s="77"/>
      <c r="AW8" s="77"/>
      <c r="AX8" s="77"/>
      <c r="AY8" s="77"/>
      <c r="AZ8" s="77"/>
      <c r="BA8" s="77"/>
      <c r="BB8" s="77"/>
      <c r="BC8" s="77">
        <v>7</v>
      </c>
      <c r="BD8" s="77"/>
      <c r="BE8" s="77"/>
      <c r="BF8" s="77"/>
      <c r="BG8" s="77"/>
      <c r="BH8" s="77"/>
      <c r="BI8" s="77"/>
      <c r="BJ8" s="77"/>
    </row>
    <row r="9" spans="7:62" ht="13.5">
      <c r="G9" s="110">
        <v>21</v>
      </c>
      <c r="H9" s="110"/>
      <c r="I9" s="110"/>
      <c r="M9" s="58"/>
      <c r="N9" s="77">
        <v>11387</v>
      </c>
      <c r="O9" s="77"/>
      <c r="P9" s="77"/>
      <c r="Q9" s="77"/>
      <c r="R9" s="77"/>
      <c r="S9" s="77"/>
      <c r="T9" s="77"/>
      <c r="U9" s="77"/>
      <c r="V9" s="77"/>
      <c r="W9" s="77">
        <v>442</v>
      </c>
      <c r="X9" s="77"/>
      <c r="Y9" s="77"/>
      <c r="Z9" s="77"/>
      <c r="AA9" s="77"/>
      <c r="AB9" s="77"/>
      <c r="AC9" s="77"/>
      <c r="AD9" s="77"/>
      <c r="AE9" s="77">
        <v>801</v>
      </c>
      <c r="AF9" s="77"/>
      <c r="AG9" s="77"/>
      <c r="AH9" s="77"/>
      <c r="AI9" s="77"/>
      <c r="AJ9" s="77"/>
      <c r="AK9" s="77"/>
      <c r="AL9" s="77"/>
      <c r="AM9" s="77">
        <v>545</v>
      </c>
      <c r="AN9" s="77"/>
      <c r="AO9" s="77"/>
      <c r="AP9" s="77"/>
      <c r="AQ9" s="77"/>
      <c r="AR9" s="77"/>
      <c r="AS9" s="77"/>
      <c r="AT9" s="77"/>
      <c r="AU9" s="77">
        <v>99</v>
      </c>
      <c r="AV9" s="77"/>
      <c r="AW9" s="77"/>
      <c r="AX9" s="77"/>
      <c r="AY9" s="77"/>
      <c r="AZ9" s="77"/>
      <c r="BA9" s="77"/>
      <c r="BB9" s="77"/>
      <c r="BC9" s="77">
        <v>7</v>
      </c>
      <c r="BD9" s="77"/>
      <c r="BE9" s="77"/>
      <c r="BF9" s="77"/>
      <c r="BG9" s="77"/>
      <c r="BH9" s="77"/>
      <c r="BI9" s="77"/>
      <c r="BJ9" s="77"/>
    </row>
    <row r="10" spans="7:62" ht="13.5">
      <c r="G10" s="110">
        <v>22</v>
      </c>
      <c r="H10" s="110"/>
      <c r="I10" s="110"/>
      <c r="M10" s="58"/>
      <c r="N10" s="77">
        <v>11278</v>
      </c>
      <c r="O10" s="77"/>
      <c r="P10" s="77"/>
      <c r="Q10" s="77"/>
      <c r="R10" s="77"/>
      <c r="S10" s="77"/>
      <c r="T10" s="77"/>
      <c r="U10" s="77"/>
      <c r="V10" s="77"/>
      <c r="W10" s="77">
        <v>443</v>
      </c>
      <c r="X10" s="77"/>
      <c r="Y10" s="77"/>
      <c r="Z10" s="77"/>
      <c r="AA10" s="77"/>
      <c r="AB10" s="77"/>
      <c r="AC10" s="77"/>
      <c r="AD10" s="77"/>
      <c r="AE10" s="77">
        <v>802</v>
      </c>
      <c r="AF10" s="77"/>
      <c r="AG10" s="77"/>
      <c r="AH10" s="77"/>
      <c r="AI10" s="77"/>
      <c r="AJ10" s="77"/>
      <c r="AK10" s="77"/>
      <c r="AL10" s="77"/>
      <c r="AM10" s="77">
        <v>545</v>
      </c>
      <c r="AN10" s="77"/>
      <c r="AO10" s="77"/>
      <c r="AP10" s="77"/>
      <c r="AQ10" s="77"/>
      <c r="AR10" s="77"/>
      <c r="AS10" s="77"/>
      <c r="AT10" s="77"/>
      <c r="AU10" s="77">
        <v>96</v>
      </c>
      <c r="AV10" s="77"/>
      <c r="AW10" s="77"/>
      <c r="AX10" s="77"/>
      <c r="AY10" s="77"/>
      <c r="AZ10" s="77"/>
      <c r="BA10" s="77"/>
      <c r="BB10" s="77"/>
      <c r="BC10" s="77">
        <v>7</v>
      </c>
      <c r="BD10" s="77"/>
      <c r="BE10" s="77"/>
      <c r="BF10" s="77"/>
      <c r="BG10" s="77"/>
      <c r="BH10" s="77"/>
      <c r="BI10" s="77"/>
      <c r="BJ10" s="77"/>
    </row>
    <row r="11" spans="7:62" ht="13.5">
      <c r="G11" s="110">
        <v>23</v>
      </c>
      <c r="H11" s="110"/>
      <c r="I11" s="110"/>
      <c r="M11" s="58"/>
      <c r="N11" s="77">
        <v>11081</v>
      </c>
      <c r="O11" s="77"/>
      <c r="P11" s="77"/>
      <c r="Q11" s="77"/>
      <c r="R11" s="77"/>
      <c r="S11" s="77"/>
      <c r="T11" s="77"/>
      <c r="U11" s="77"/>
      <c r="V11" s="77"/>
      <c r="W11" s="77">
        <v>423</v>
      </c>
      <c r="X11" s="77"/>
      <c r="Y11" s="77"/>
      <c r="Z11" s="77"/>
      <c r="AA11" s="77"/>
      <c r="AB11" s="77"/>
      <c r="AC11" s="77"/>
      <c r="AD11" s="77"/>
      <c r="AE11" s="77">
        <v>773</v>
      </c>
      <c r="AF11" s="77"/>
      <c r="AG11" s="77"/>
      <c r="AH11" s="77"/>
      <c r="AI11" s="77"/>
      <c r="AJ11" s="77"/>
      <c r="AK11" s="77"/>
      <c r="AL11" s="77"/>
      <c r="AM11" s="77">
        <v>495</v>
      </c>
      <c r="AN11" s="77"/>
      <c r="AO11" s="77"/>
      <c r="AP11" s="77"/>
      <c r="AQ11" s="77"/>
      <c r="AR11" s="77"/>
      <c r="AS11" s="77"/>
      <c r="AT11" s="77"/>
      <c r="AU11" s="77">
        <v>95</v>
      </c>
      <c r="AV11" s="77"/>
      <c r="AW11" s="77"/>
      <c r="AX11" s="77"/>
      <c r="AY11" s="77"/>
      <c r="AZ11" s="77"/>
      <c r="BA11" s="77"/>
      <c r="BB11" s="77"/>
      <c r="BC11" s="77">
        <v>7</v>
      </c>
      <c r="BD11" s="77"/>
      <c r="BE11" s="77"/>
      <c r="BF11" s="77"/>
      <c r="BG11" s="77"/>
      <c r="BH11" s="77"/>
      <c r="BI11" s="77"/>
      <c r="BJ11" s="77"/>
    </row>
    <row r="12" spans="7:62" ht="13.5">
      <c r="G12" s="111">
        <v>24</v>
      </c>
      <c r="H12" s="111"/>
      <c r="I12" s="111"/>
      <c r="M12" s="58"/>
      <c r="N12" s="89">
        <f>SUM(W12:BJ12,N21:BK21)</f>
        <v>10960</v>
      </c>
      <c r="O12" s="89"/>
      <c r="P12" s="89"/>
      <c r="Q12" s="89"/>
      <c r="R12" s="89"/>
      <c r="S12" s="89"/>
      <c r="T12" s="89"/>
      <c r="U12" s="89"/>
      <c r="V12" s="89"/>
      <c r="W12" s="108">
        <v>420</v>
      </c>
      <c r="X12" s="108"/>
      <c r="Y12" s="108"/>
      <c r="Z12" s="108"/>
      <c r="AA12" s="108"/>
      <c r="AB12" s="108"/>
      <c r="AC12" s="108"/>
      <c r="AD12" s="108"/>
      <c r="AE12" s="108">
        <v>790</v>
      </c>
      <c r="AF12" s="108"/>
      <c r="AG12" s="108"/>
      <c r="AH12" s="108"/>
      <c r="AI12" s="108"/>
      <c r="AJ12" s="108"/>
      <c r="AK12" s="108"/>
      <c r="AL12" s="108"/>
      <c r="AM12" s="108">
        <v>492</v>
      </c>
      <c r="AN12" s="108"/>
      <c r="AO12" s="108"/>
      <c r="AP12" s="108"/>
      <c r="AQ12" s="108"/>
      <c r="AR12" s="108"/>
      <c r="AS12" s="108"/>
      <c r="AT12" s="108"/>
      <c r="AU12" s="108">
        <v>93</v>
      </c>
      <c r="AV12" s="108"/>
      <c r="AW12" s="108"/>
      <c r="AX12" s="108"/>
      <c r="AY12" s="108"/>
      <c r="AZ12" s="108"/>
      <c r="BA12" s="108"/>
      <c r="BB12" s="108"/>
      <c r="BC12" s="108">
        <v>7</v>
      </c>
      <c r="BD12" s="108"/>
      <c r="BE12" s="108"/>
      <c r="BF12" s="108"/>
      <c r="BG12" s="108"/>
      <c r="BH12" s="108"/>
      <c r="BI12" s="108"/>
      <c r="BJ12" s="108"/>
    </row>
    <row r="13" spans="2:62" ht="7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2" ht="13.5">
      <c r="B14" s="102" t="s">
        <v>155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96" t="s">
        <v>164</v>
      </c>
      <c r="O14" s="96"/>
      <c r="P14" s="96"/>
      <c r="Q14" s="96"/>
      <c r="R14" s="96"/>
      <c r="S14" s="96"/>
      <c r="T14" s="96"/>
      <c r="U14" s="96" t="s">
        <v>165</v>
      </c>
      <c r="V14" s="96"/>
      <c r="W14" s="96"/>
      <c r="X14" s="96"/>
      <c r="Y14" s="96"/>
      <c r="Z14" s="96"/>
      <c r="AA14" s="96"/>
      <c r="AB14" s="96" t="s">
        <v>166</v>
      </c>
      <c r="AC14" s="96"/>
      <c r="AD14" s="96"/>
      <c r="AE14" s="96"/>
      <c r="AF14" s="96"/>
      <c r="AG14" s="96"/>
      <c r="AH14" s="96"/>
      <c r="AI14" s="96" t="s">
        <v>167</v>
      </c>
      <c r="AJ14" s="96"/>
      <c r="AK14" s="96"/>
      <c r="AL14" s="96"/>
      <c r="AM14" s="96"/>
      <c r="AN14" s="96"/>
      <c r="AO14" s="96"/>
      <c r="AP14" s="112" t="s">
        <v>168</v>
      </c>
      <c r="AQ14" s="96"/>
      <c r="AR14" s="96"/>
      <c r="AS14" s="96"/>
      <c r="AT14" s="96"/>
      <c r="AU14" s="96"/>
      <c r="AV14" s="96"/>
      <c r="AW14" s="96" t="s">
        <v>169</v>
      </c>
      <c r="AX14" s="96"/>
      <c r="AY14" s="96"/>
      <c r="AZ14" s="96"/>
      <c r="BA14" s="96"/>
      <c r="BB14" s="96"/>
      <c r="BC14" s="96"/>
      <c r="BD14" s="96" t="s">
        <v>170</v>
      </c>
      <c r="BE14" s="96"/>
      <c r="BF14" s="96"/>
      <c r="BG14" s="96"/>
      <c r="BH14" s="96"/>
      <c r="BI14" s="96"/>
      <c r="BJ14" s="98"/>
    </row>
    <row r="15" spans="2:62" ht="13.5"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9"/>
    </row>
    <row r="16" ht="7.5" customHeight="1">
      <c r="M16" s="57"/>
    </row>
    <row r="17" spans="3:62" ht="13.5">
      <c r="C17" s="75" t="s">
        <v>163</v>
      </c>
      <c r="D17" s="75"/>
      <c r="E17" s="75"/>
      <c r="F17" s="75"/>
      <c r="G17" s="110">
        <v>20</v>
      </c>
      <c r="H17" s="110"/>
      <c r="I17" s="110"/>
      <c r="J17" s="76" t="s">
        <v>162</v>
      </c>
      <c r="K17" s="76"/>
      <c r="L17" s="76"/>
      <c r="M17" s="58"/>
      <c r="N17" s="77">
        <v>10</v>
      </c>
      <c r="O17" s="77"/>
      <c r="P17" s="77"/>
      <c r="Q17" s="77"/>
      <c r="R17" s="77"/>
      <c r="S17" s="77"/>
      <c r="T17" s="77"/>
      <c r="U17" s="77">
        <v>157</v>
      </c>
      <c r="V17" s="77"/>
      <c r="W17" s="77"/>
      <c r="X17" s="77"/>
      <c r="Y17" s="77"/>
      <c r="Z17" s="77"/>
      <c r="AA17" s="77"/>
      <c r="AB17" s="77">
        <v>1054</v>
      </c>
      <c r="AC17" s="77"/>
      <c r="AD17" s="77"/>
      <c r="AE17" s="77"/>
      <c r="AF17" s="77"/>
      <c r="AG17" s="77"/>
      <c r="AH17" s="77"/>
      <c r="AI17" s="77">
        <v>141</v>
      </c>
      <c r="AJ17" s="77"/>
      <c r="AK17" s="77"/>
      <c r="AL17" s="77"/>
      <c r="AM17" s="77"/>
      <c r="AN17" s="77"/>
      <c r="AO17" s="77"/>
      <c r="AP17" s="77">
        <v>75</v>
      </c>
      <c r="AQ17" s="77"/>
      <c r="AR17" s="77"/>
      <c r="AS17" s="77"/>
      <c r="AT17" s="77"/>
      <c r="AU17" s="77"/>
      <c r="AV17" s="77"/>
      <c r="AW17" s="77">
        <v>8137</v>
      </c>
      <c r="AX17" s="77"/>
      <c r="AY17" s="77"/>
      <c r="AZ17" s="77"/>
      <c r="BA17" s="77"/>
      <c r="BB17" s="77"/>
      <c r="BC17" s="77"/>
      <c r="BD17" s="77">
        <v>69</v>
      </c>
      <c r="BE17" s="77"/>
      <c r="BF17" s="77"/>
      <c r="BG17" s="77"/>
      <c r="BH17" s="77"/>
      <c r="BI17" s="77"/>
      <c r="BJ17" s="77"/>
    </row>
    <row r="18" spans="7:62" ht="13.5">
      <c r="G18" s="110">
        <v>21</v>
      </c>
      <c r="H18" s="110"/>
      <c r="I18" s="110"/>
      <c r="M18" s="58"/>
      <c r="N18" s="77">
        <v>11</v>
      </c>
      <c r="O18" s="77"/>
      <c r="P18" s="77"/>
      <c r="Q18" s="77"/>
      <c r="R18" s="77"/>
      <c r="S18" s="77"/>
      <c r="T18" s="77"/>
      <c r="U18" s="77">
        <v>160</v>
      </c>
      <c r="V18" s="77"/>
      <c r="W18" s="77"/>
      <c r="X18" s="77"/>
      <c r="Y18" s="77"/>
      <c r="Z18" s="77"/>
      <c r="AA18" s="77"/>
      <c r="AB18" s="77">
        <v>1004</v>
      </c>
      <c r="AC18" s="77"/>
      <c r="AD18" s="77"/>
      <c r="AE18" s="77"/>
      <c r="AF18" s="77"/>
      <c r="AG18" s="77"/>
      <c r="AH18" s="77"/>
      <c r="AI18" s="77">
        <v>141</v>
      </c>
      <c r="AJ18" s="77"/>
      <c r="AK18" s="77"/>
      <c r="AL18" s="77"/>
      <c r="AM18" s="77"/>
      <c r="AN18" s="77"/>
      <c r="AO18" s="77"/>
      <c r="AP18" s="77">
        <v>65</v>
      </c>
      <c r="AQ18" s="77"/>
      <c r="AR18" s="77"/>
      <c r="AS18" s="77"/>
      <c r="AT18" s="77"/>
      <c r="AU18" s="77"/>
      <c r="AV18" s="77"/>
      <c r="AW18" s="77">
        <v>8043</v>
      </c>
      <c r="AX18" s="77"/>
      <c r="AY18" s="77"/>
      <c r="AZ18" s="77"/>
      <c r="BA18" s="77"/>
      <c r="BB18" s="77"/>
      <c r="BC18" s="77"/>
      <c r="BD18" s="77">
        <v>69</v>
      </c>
      <c r="BE18" s="77"/>
      <c r="BF18" s="77"/>
      <c r="BG18" s="77"/>
      <c r="BH18" s="77"/>
      <c r="BI18" s="77"/>
      <c r="BJ18" s="77"/>
    </row>
    <row r="19" spans="7:62" ht="13.5">
      <c r="G19" s="110">
        <v>22</v>
      </c>
      <c r="H19" s="110"/>
      <c r="I19" s="110"/>
      <c r="M19" s="58"/>
      <c r="N19" s="77">
        <v>12</v>
      </c>
      <c r="O19" s="77"/>
      <c r="P19" s="77"/>
      <c r="Q19" s="77"/>
      <c r="R19" s="77"/>
      <c r="S19" s="77"/>
      <c r="T19" s="77"/>
      <c r="U19" s="77">
        <v>158</v>
      </c>
      <c r="V19" s="77"/>
      <c r="W19" s="77"/>
      <c r="X19" s="77"/>
      <c r="Y19" s="77"/>
      <c r="Z19" s="77"/>
      <c r="AA19" s="77"/>
      <c r="AB19" s="77">
        <v>969</v>
      </c>
      <c r="AC19" s="77"/>
      <c r="AD19" s="77"/>
      <c r="AE19" s="77"/>
      <c r="AF19" s="77"/>
      <c r="AG19" s="77"/>
      <c r="AH19" s="77"/>
      <c r="AI19" s="77">
        <v>141</v>
      </c>
      <c r="AJ19" s="77"/>
      <c r="AK19" s="77"/>
      <c r="AL19" s="77"/>
      <c r="AM19" s="77"/>
      <c r="AN19" s="77"/>
      <c r="AO19" s="77"/>
      <c r="AP19" s="77">
        <v>65</v>
      </c>
      <c r="AQ19" s="77"/>
      <c r="AR19" s="77"/>
      <c r="AS19" s="77"/>
      <c r="AT19" s="77"/>
      <c r="AU19" s="77"/>
      <c r="AV19" s="77"/>
      <c r="AW19" s="77">
        <v>7969</v>
      </c>
      <c r="AX19" s="77"/>
      <c r="AY19" s="77"/>
      <c r="AZ19" s="77"/>
      <c r="BA19" s="77"/>
      <c r="BB19" s="77"/>
      <c r="BC19" s="77"/>
      <c r="BD19" s="77">
        <v>71</v>
      </c>
      <c r="BE19" s="77"/>
      <c r="BF19" s="77"/>
      <c r="BG19" s="77"/>
      <c r="BH19" s="77"/>
      <c r="BI19" s="77"/>
      <c r="BJ19" s="77"/>
    </row>
    <row r="20" spans="7:62" ht="13.5">
      <c r="G20" s="110">
        <v>23</v>
      </c>
      <c r="H20" s="110"/>
      <c r="I20" s="110"/>
      <c r="M20" s="58"/>
      <c r="N20" s="77">
        <v>12</v>
      </c>
      <c r="O20" s="77"/>
      <c r="P20" s="77"/>
      <c r="Q20" s="77"/>
      <c r="R20" s="77"/>
      <c r="S20" s="77"/>
      <c r="T20" s="77"/>
      <c r="U20" s="77">
        <v>154</v>
      </c>
      <c r="V20" s="77"/>
      <c r="W20" s="77"/>
      <c r="X20" s="77"/>
      <c r="Y20" s="77"/>
      <c r="Z20" s="77"/>
      <c r="AA20" s="77"/>
      <c r="AB20" s="77">
        <v>955</v>
      </c>
      <c r="AC20" s="77"/>
      <c r="AD20" s="77"/>
      <c r="AE20" s="77"/>
      <c r="AF20" s="77"/>
      <c r="AG20" s="77"/>
      <c r="AH20" s="77"/>
      <c r="AI20" s="77">
        <v>142</v>
      </c>
      <c r="AJ20" s="77"/>
      <c r="AK20" s="77"/>
      <c r="AL20" s="77"/>
      <c r="AM20" s="77"/>
      <c r="AN20" s="77"/>
      <c r="AO20" s="77"/>
      <c r="AP20" s="77">
        <v>66</v>
      </c>
      <c r="AQ20" s="77"/>
      <c r="AR20" s="77"/>
      <c r="AS20" s="77"/>
      <c r="AT20" s="77"/>
      <c r="AU20" s="77"/>
      <c r="AV20" s="77"/>
      <c r="AW20" s="77">
        <v>7886</v>
      </c>
      <c r="AX20" s="77"/>
      <c r="AY20" s="77"/>
      <c r="AZ20" s="77"/>
      <c r="BA20" s="77"/>
      <c r="BB20" s="77"/>
      <c r="BC20" s="77"/>
      <c r="BD20" s="77">
        <v>73</v>
      </c>
      <c r="BE20" s="77"/>
      <c r="BF20" s="77"/>
      <c r="BG20" s="77"/>
      <c r="BH20" s="77"/>
      <c r="BI20" s="77"/>
      <c r="BJ20" s="77"/>
    </row>
    <row r="21" spans="7:63" ht="13.5">
      <c r="G21" s="111">
        <v>24</v>
      </c>
      <c r="H21" s="111"/>
      <c r="I21" s="111"/>
      <c r="M21" s="58"/>
      <c r="N21" s="108">
        <v>12</v>
      </c>
      <c r="O21" s="108"/>
      <c r="P21" s="108"/>
      <c r="Q21" s="108"/>
      <c r="R21" s="108"/>
      <c r="S21" s="108"/>
      <c r="T21" s="108"/>
      <c r="U21" s="108">
        <v>153</v>
      </c>
      <c r="V21" s="108"/>
      <c r="W21" s="108"/>
      <c r="X21" s="108"/>
      <c r="Y21" s="108"/>
      <c r="Z21" s="108"/>
      <c r="AA21" s="108"/>
      <c r="AB21" s="108">
        <v>936</v>
      </c>
      <c r="AC21" s="108"/>
      <c r="AD21" s="108"/>
      <c r="AE21" s="108"/>
      <c r="AF21" s="108"/>
      <c r="AG21" s="108"/>
      <c r="AH21" s="108"/>
      <c r="AI21" s="108">
        <v>141</v>
      </c>
      <c r="AJ21" s="108"/>
      <c r="AK21" s="108"/>
      <c r="AL21" s="108"/>
      <c r="AM21" s="108"/>
      <c r="AN21" s="108"/>
      <c r="AO21" s="108"/>
      <c r="AP21" s="108">
        <v>69</v>
      </c>
      <c r="AQ21" s="108"/>
      <c r="AR21" s="108"/>
      <c r="AS21" s="108"/>
      <c r="AT21" s="108"/>
      <c r="AU21" s="108"/>
      <c r="AV21" s="108"/>
      <c r="AW21" s="108">
        <v>7770</v>
      </c>
      <c r="AX21" s="108"/>
      <c r="AY21" s="108"/>
      <c r="AZ21" s="108"/>
      <c r="BA21" s="108"/>
      <c r="BB21" s="108"/>
      <c r="BC21" s="108"/>
      <c r="BD21" s="108">
        <v>77</v>
      </c>
      <c r="BE21" s="109"/>
      <c r="BF21" s="109"/>
      <c r="BG21" s="109"/>
      <c r="BH21" s="109"/>
      <c r="BI21" s="109"/>
      <c r="BJ21" s="109"/>
      <c r="BK21" s="41"/>
    </row>
    <row r="22" spans="2:62" ht="7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5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2:6" ht="13.5">
      <c r="B23" s="107" t="s">
        <v>171</v>
      </c>
      <c r="C23" s="107"/>
      <c r="D23" s="107"/>
      <c r="E23" s="17" t="s">
        <v>172</v>
      </c>
      <c r="F23" s="4" t="s">
        <v>173</v>
      </c>
    </row>
    <row r="25" spans="2:62" ht="18" customHeight="1">
      <c r="B25" s="70" t="s">
        <v>529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2:62" ht="12.75" customHeight="1">
      <c r="B26" s="76" t="s">
        <v>216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</row>
    <row r="27" ht="12.75" customHeight="1">
      <c r="BJ27" s="9" t="s">
        <v>154</v>
      </c>
    </row>
    <row r="28" spans="2:62" ht="13.5">
      <c r="B28" s="71" t="s">
        <v>174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 t="s">
        <v>156</v>
      </c>
      <c r="N28" s="72"/>
      <c r="O28" s="72"/>
      <c r="P28" s="72"/>
      <c r="Q28" s="72"/>
      <c r="R28" s="73" t="s">
        <v>175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4"/>
    </row>
    <row r="29" spans="2:62" ht="13.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 t="s">
        <v>176</v>
      </c>
      <c r="S29" s="72"/>
      <c r="T29" s="72"/>
      <c r="U29" s="72"/>
      <c r="V29" s="72"/>
      <c r="W29" s="94" t="s">
        <v>177</v>
      </c>
      <c r="X29" s="73"/>
      <c r="Y29" s="73"/>
      <c r="Z29" s="73"/>
      <c r="AA29" s="73"/>
      <c r="AB29" s="115" t="s">
        <v>178</v>
      </c>
      <c r="AC29" s="116"/>
      <c r="AD29" s="116"/>
      <c r="AE29" s="116"/>
      <c r="AF29" s="116"/>
      <c r="AG29" s="94" t="s">
        <v>179</v>
      </c>
      <c r="AH29" s="73"/>
      <c r="AI29" s="73"/>
      <c r="AJ29" s="73"/>
      <c r="AK29" s="73"/>
      <c r="AL29" s="73" t="s">
        <v>180</v>
      </c>
      <c r="AM29" s="73"/>
      <c r="AN29" s="73"/>
      <c r="AO29" s="73"/>
      <c r="AP29" s="73"/>
      <c r="AQ29" s="73" t="s">
        <v>181</v>
      </c>
      <c r="AR29" s="73"/>
      <c r="AS29" s="73"/>
      <c r="AT29" s="73"/>
      <c r="AU29" s="73"/>
      <c r="AV29" s="73" t="s">
        <v>182</v>
      </c>
      <c r="AW29" s="73"/>
      <c r="AX29" s="73"/>
      <c r="AY29" s="73"/>
      <c r="AZ29" s="73"/>
      <c r="BA29" s="73" t="s">
        <v>183</v>
      </c>
      <c r="BB29" s="73"/>
      <c r="BC29" s="73"/>
      <c r="BD29" s="73"/>
      <c r="BE29" s="73"/>
      <c r="BF29" s="73" t="s">
        <v>184</v>
      </c>
      <c r="BG29" s="73"/>
      <c r="BH29" s="73"/>
      <c r="BI29" s="73"/>
      <c r="BJ29" s="74"/>
    </row>
    <row r="30" spans="2:62" ht="13.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  <c r="X30" s="73"/>
      <c r="Y30" s="73"/>
      <c r="Z30" s="73"/>
      <c r="AA30" s="73"/>
      <c r="AB30" s="116"/>
      <c r="AC30" s="116"/>
      <c r="AD30" s="116"/>
      <c r="AE30" s="116"/>
      <c r="AF30" s="116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4"/>
    </row>
    <row r="31" ht="7.5" customHeight="1">
      <c r="L31" s="57"/>
    </row>
    <row r="32" spans="3:62" ht="13.5">
      <c r="C32" s="75" t="s">
        <v>163</v>
      </c>
      <c r="D32" s="75"/>
      <c r="E32" s="75"/>
      <c r="F32" s="76">
        <v>20</v>
      </c>
      <c r="G32" s="76"/>
      <c r="H32" s="76"/>
      <c r="I32" s="76" t="s">
        <v>162</v>
      </c>
      <c r="J32" s="76"/>
      <c r="K32" s="76"/>
      <c r="L32" s="58"/>
      <c r="M32" s="77">
        <v>8512</v>
      </c>
      <c r="N32" s="77"/>
      <c r="O32" s="77"/>
      <c r="P32" s="77"/>
      <c r="Q32" s="77"/>
      <c r="R32" s="77">
        <v>5063</v>
      </c>
      <c r="S32" s="77"/>
      <c r="T32" s="77"/>
      <c r="U32" s="77"/>
      <c r="V32" s="77"/>
      <c r="W32" s="77">
        <v>5</v>
      </c>
      <c r="X32" s="77"/>
      <c r="Y32" s="77"/>
      <c r="Z32" s="77"/>
      <c r="AA32" s="77"/>
      <c r="AB32" s="77">
        <v>56</v>
      </c>
      <c r="AC32" s="77"/>
      <c r="AD32" s="77"/>
      <c r="AE32" s="77"/>
      <c r="AF32" s="77"/>
      <c r="AG32" s="77">
        <v>3657</v>
      </c>
      <c r="AH32" s="77"/>
      <c r="AI32" s="77"/>
      <c r="AJ32" s="77"/>
      <c r="AK32" s="77"/>
      <c r="AL32" s="77">
        <v>218</v>
      </c>
      <c r="AM32" s="77"/>
      <c r="AN32" s="77"/>
      <c r="AO32" s="77"/>
      <c r="AP32" s="77"/>
      <c r="AQ32" s="77">
        <v>213</v>
      </c>
      <c r="AR32" s="77"/>
      <c r="AS32" s="77"/>
      <c r="AT32" s="77"/>
      <c r="AU32" s="77"/>
      <c r="AV32" s="77">
        <v>95</v>
      </c>
      <c r="AW32" s="77"/>
      <c r="AX32" s="77"/>
      <c r="AY32" s="77"/>
      <c r="AZ32" s="77"/>
      <c r="BA32" s="77">
        <v>263</v>
      </c>
      <c r="BB32" s="77"/>
      <c r="BC32" s="77"/>
      <c r="BD32" s="77"/>
      <c r="BE32" s="77"/>
      <c r="BF32" s="77">
        <v>256</v>
      </c>
      <c r="BG32" s="77"/>
      <c r="BH32" s="77"/>
      <c r="BI32" s="77"/>
      <c r="BJ32" s="77"/>
    </row>
    <row r="33" spans="6:62" ht="13.5">
      <c r="F33" s="76">
        <v>21</v>
      </c>
      <c r="G33" s="76"/>
      <c r="H33" s="76"/>
      <c r="L33" s="58"/>
      <c r="M33" s="77">
        <v>8375</v>
      </c>
      <c r="N33" s="77"/>
      <c r="O33" s="77"/>
      <c r="P33" s="77"/>
      <c r="Q33" s="77"/>
      <c r="R33" s="77">
        <v>4930</v>
      </c>
      <c r="S33" s="77"/>
      <c r="T33" s="77"/>
      <c r="U33" s="77"/>
      <c r="V33" s="77"/>
      <c r="W33" s="77">
        <v>5</v>
      </c>
      <c r="X33" s="77"/>
      <c r="Y33" s="77"/>
      <c r="Z33" s="77"/>
      <c r="AA33" s="77"/>
      <c r="AB33" s="77">
        <v>58</v>
      </c>
      <c r="AC33" s="77"/>
      <c r="AD33" s="77"/>
      <c r="AE33" s="77"/>
      <c r="AF33" s="77"/>
      <c r="AG33" s="77">
        <v>3578</v>
      </c>
      <c r="AH33" s="77"/>
      <c r="AI33" s="77"/>
      <c r="AJ33" s="77"/>
      <c r="AK33" s="77"/>
      <c r="AL33" s="77">
        <v>209</v>
      </c>
      <c r="AM33" s="77"/>
      <c r="AN33" s="77"/>
      <c r="AO33" s="77"/>
      <c r="AP33" s="77"/>
      <c r="AQ33" s="77">
        <v>204</v>
      </c>
      <c r="AR33" s="77"/>
      <c r="AS33" s="77"/>
      <c r="AT33" s="77"/>
      <c r="AU33" s="77"/>
      <c r="AV33" s="77">
        <v>88</v>
      </c>
      <c r="AW33" s="77"/>
      <c r="AX33" s="77"/>
      <c r="AY33" s="77"/>
      <c r="AZ33" s="77"/>
      <c r="BA33" s="77">
        <v>260</v>
      </c>
      <c r="BB33" s="77"/>
      <c r="BC33" s="77"/>
      <c r="BD33" s="77"/>
      <c r="BE33" s="77"/>
      <c r="BF33" s="77">
        <v>236</v>
      </c>
      <c r="BG33" s="77"/>
      <c r="BH33" s="77"/>
      <c r="BI33" s="77"/>
      <c r="BJ33" s="77"/>
    </row>
    <row r="34" spans="6:62" ht="13.5">
      <c r="F34" s="76">
        <v>22</v>
      </c>
      <c r="G34" s="76"/>
      <c r="H34" s="76"/>
      <c r="L34" s="58"/>
      <c r="M34" s="77">
        <v>8259</v>
      </c>
      <c r="N34" s="77"/>
      <c r="O34" s="77"/>
      <c r="P34" s="77"/>
      <c r="Q34" s="77"/>
      <c r="R34" s="77">
        <v>4825</v>
      </c>
      <c r="S34" s="77"/>
      <c r="T34" s="77"/>
      <c r="U34" s="77"/>
      <c r="V34" s="77"/>
      <c r="W34" s="77">
        <v>5</v>
      </c>
      <c r="X34" s="77"/>
      <c r="Y34" s="77"/>
      <c r="Z34" s="77"/>
      <c r="AA34" s="77"/>
      <c r="AB34" s="77">
        <v>75</v>
      </c>
      <c r="AC34" s="77"/>
      <c r="AD34" s="77"/>
      <c r="AE34" s="77"/>
      <c r="AF34" s="77"/>
      <c r="AG34" s="77">
        <v>3494</v>
      </c>
      <c r="AH34" s="77"/>
      <c r="AI34" s="77"/>
      <c r="AJ34" s="77"/>
      <c r="AK34" s="77"/>
      <c r="AL34" s="77">
        <v>198</v>
      </c>
      <c r="AM34" s="77"/>
      <c r="AN34" s="77"/>
      <c r="AO34" s="77"/>
      <c r="AP34" s="77"/>
      <c r="AQ34" s="77">
        <v>194</v>
      </c>
      <c r="AR34" s="77"/>
      <c r="AS34" s="77"/>
      <c r="AT34" s="77"/>
      <c r="AU34" s="77"/>
      <c r="AV34" s="77">
        <v>86</v>
      </c>
      <c r="AW34" s="77"/>
      <c r="AX34" s="77"/>
      <c r="AY34" s="77"/>
      <c r="AZ34" s="77"/>
      <c r="BA34" s="77">
        <v>255</v>
      </c>
      <c r="BB34" s="77"/>
      <c r="BC34" s="77"/>
      <c r="BD34" s="77"/>
      <c r="BE34" s="77"/>
      <c r="BF34" s="77">
        <v>218</v>
      </c>
      <c r="BG34" s="77"/>
      <c r="BH34" s="77"/>
      <c r="BI34" s="77"/>
      <c r="BJ34" s="77"/>
    </row>
    <row r="35" spans="6:62" ht="13.5">
      <c r="F35" s="76">
        <v>23</v>
      </c>
      <c r="G35" s="76"/>
      <c r="H35" s="76"/>
      <c r="L35" s="58"/>
      <c r="M35" s="77">
        <v>8082</v>
      </c>
      <c r="N35" s="77"/>
      <c r="O35" s="77"/>
      <c r="P35" s="77"/>
      <c r="Q35" s="77"/>
      <c r="R35" s="77">
        <v>4745</v>
      </c>
      <c r="S35" s="77"/>
      <c r="T35" s="77"/>
      <c r="U35" s="77"/>
      <c r="V35" s="77"/>
      <c r="W35" s="77">
        <v>5</v>
      </c>
      <c r="X35" s="77"/>
      <c r="Y35" s="77"/>
      <c r="Z35" s="77"/>
      <c r="AA35" s="77"/>
      <c r="AB35" s="77">
        <v>83</v>
      </c>
      <c r="AC35" s="77"/>
      <c r="AD35" s="77"/>
      <c r="AE35" s="77"/>
      <c r="AF35" s="77"/>
      <c r="AG35" s="77">
        <v>3418</v>
      </c>
      <c r="AH35" s="77"/>
      <c r="AI35" s="77"/>
      <c r="AJ35" s="77"/>
      <c r="AK35" s="77"/>
      <c r="AL35" s="77">
        <v>186</v>
      </c>
      <c r="AM35" s="77"/>
      <c r="AN35" s="77"/>
      <c r="AO35" s="77"/>
      <c r="AP35" s="77"/>
      <c r="AQ35" s="77">
        <v>194</v>
      </c>
      <c r="AR35" s="77"/>
      <c r="AS35" s="77"/>
      <c r="AT35" s="77"/>
      <c r="AU35" s="77"/>
      <c r="AV35" s="77">
        <v>87</v>
      </c>
      <c r="AW35" s="77"/>
      <c r="AX35" s="77"/>
      <c r="AY35" s="77"/>
      <c r="AZ35" s="77"/>
      <c r="BA35" s="77">
        <v>254</v>
      </c>
      <c r="BB35" s="77"/>
      <c r="BC35" s="77"/>
      <c r="BD35" s="77"/>
      <c r="BE35" s="77"/>
      <c r="BF35" s="77">
        <v>204</v>
      </c>
      <c r="BG35" s="77"/>
      <c r="BH35" s="77"/>
      <c r="BI35" s="77"/>
      <c r="BJ35" s="77"/>
    </row>
    <row r="36" spans="6:62" ht="13.5">
      <c r="F36" s="78">
        <v>24</v>
      </c>
      <c r="G36" s="78"/>
      <c r="H36" s="78"/>
      <c r="L36" s="58"/>
      <c r="M36" s="89">
        <v>8092</v>
      </c>
      <c r="N36" s="89"/>
      <c r="O36" s="89"/>
      <c r="P36" s="89"/>
      <c r="Q36" s="89"/>
      <c r="R36" s="89">
        <f>SUM(W36:BJ36,M46)</f>
        <v>4713</v>
      </c>
      <c r="S36" s="89"/>
      <c r="T36" s="89"/>
      <c r="U36" s="89"/>
      <c r="V36" s="89"/>
      <c r="W36" s="89">
        <v>4</v>
      </c>
      <c r="X36" s="89"/>
      <c r="Y36" s="89"/>
      <c r="Z36" s="89"/>
      <c r="AA36" s="89"/>
      <c r="AB36" s="89">
        <v>89</v>
      </c>
      <c r="AC36" s="89"/>
      <c r="AD36" s="89"/>
      <c r="AE36" s="89"/>
      <c r="AF36" s="89"/>
      <c r="AG36" s="89">
        <v>3388</v>
      </c>
      <c r="AH36" s="89"/>
      <c r="AI36" s="89"/>
      <c r="AJ36" s="89"/>
      <c r="AK36" s="89"/>
      <c r="AL36" s="89">
        <v>185</v>
      </c>
      <c r="AM36" s="89"/>
      <c r="AN36" s="89"/>
      <c r="AO36" s="89"/>
      <c r="AP36" s="89"/>
      <c r="AQ36" s="89">
        <v>190</v>
      </c>
      <c r="AR36" s="89"/>
      <c r="AS36" s="89"/>
      <c r="AT36" s="89"/>
      <c r="AU36" s="89"/>
      <c r="AV36" s="89">
        <v>80</v>
      </c>
      <c r="AW36" s="89"/>
      <c r="AX36" s="89"/>
      <c r="AY36" s="89"/>
      <c r="AZ36" s="89"/>
      <c r="BA36" s="89">
        <v>252</v>
      </c>
      <c r="BB36" s="89"/>
      <c r="BC36" s="89"/>
      <c r="BD36" s="89"/>
      <c r="BE36" s="89"/>
      <c r="BF36" s="89">
        <v>210</v>
      </c>
      <c r="BG36" s="89"/>
      <c r="BH36" s="89"/>
      <c r="BI36" s="89"/>
      <c r="BJ36" s="89"/>
    </row>
    <row r="37" spans="2:62" ht="7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5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2:62" ht="13.5">
      <c r="B38" s="71" t="s">
        <v>174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 t="s">
        <v>175</v>
      </c>
      <c r="N38" s="85"/>
      <c r="O38" s="85"/>
      <c r="P38" s="85"/>
      <c r="Q38" s="85"/>
      <c r="R38" s="73" t="s">
        <v>185</v>
      </c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73" t="s">
        <v>189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94" t="s">
        <v>192</v>
      </c>
      <c r="BG38" s="85"/>
      <c r="BH38" s="85"/>
      <c r="BI38" s="85"/>
      <c r="BJ38" s="127"/>
    </row>
    <row r="39" spans="2:62" ht="13.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 t="s">
        <v>170</v>
      </c>
      <c r="N39" s="85"/>
      <c r="O39" s="85"/>
      <c r="P39" s="85"/>
      <c r="Q39" s="85"/>
      <c r="R39" s="72" t="s">
        <v>176</v>
      </c>
      <c r="S39" s="72"/>
      <c r="T39" s="72"/>
      <c r="U39" s="72"/>
      <c r="V39" s="72"/>
      <c r="W39" s="94" t="s">
        <v>186</v>
      </c>
      <c r="X39" s="73"/>
      <c r="Y39" s="73"/>
      <c r="Z39" s="73"/>
      <c r="AA39" s="73"/>
      <c r="AB39" s="94" t="s">
        <v>187</v>
      </c>
      <c r="AC39" s="73"/>
      <c r="AD39" s="73"/>
      <c r="AE39" s="73"/>
      <c r="AF39" s="73"/>
      <c r="AG39" s="94" t="s">
        <v>188</v>
      </c>
      <c r="AH39" s="73"/>
      <c r="AI39" s="73"/>
      <c r="AJ39" s="73"/>
      <c r="AK39" s="73"/>
      <c r="AL39" s="72" t="s">
        <v>176</v>
      </c>
      <c r="AM39" s="72"/>
      <c r="AN39" s="72"/>
      <c r="AO39" s="72"/>
      <c r="AP39" s="72"/>
      <c r="AQ39" s="94" t="s">
        <v>190</v>
      </c>
      <c r="AR39" s="73"/>
      <c r="AS39" s="73"/>
      <c r="AT39" s="73"/>
      <c r="AU39" s="73"/>
      <c r="AV39" s="94" t="s">
        <v>191</v>
      </c>
      <c r="AW39" s="73"/>
      <c r="AX39" s="73"/>
      <c r="AY39" s="73"/>
      <c r="AZ39" s="73"/>
      <c r="BA39" s="73" t="s">
        <v>170</v>
      </c>
      <c r="BB39" s="73"/>
      <c r="BC39" s="73"/>
      <c r="BD39" s="73"/>
      <c r="BE39" s="73"/>
      <c r="BF39" s="85"/>
      <c r="BG39" s="85"/>
      <c r="BH39" s="85"/>
      <c r="BI39" s="85"/>
      <c r="BJ39" s="127"/>
    </row>
    <row r="40" spans="2:62" ht="13.5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85"/>
      <c r="N40" s="85"/>
      <c r="O40" s="85"/>
      <c r="P40" s="85"/>
      <c r="Q40" s="85"/>
      <c r="R40" s="72"/>
      <c r="S40" s="72"/>
      <c r="T40" s="72"/>
      <c r="U40" s="72"/>
      <c r="V40" s="72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2"/>
      <c r="AM40" s="72"/>
      <c r="AN40" s="72"/>
      <c r="AO40" s="72"/>
      <c r="AP40" s="72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85"/>
      <c r="BG40" s="85"/>
      <c r="BH40" s="85"/>
      <c r="BI40" s="85"/>
      <c r="BJ40" s="127"/>
    </row>
    <row r="41" ht="7.5" customHeight="1">
      <c r="L41" s="57"/>
    </row>
    <row r="42" spans="3:62" ht="13.5">
      <c r="C42" s="75" t="s">
        <v>163</v>
      </c>
      <c r="D42" s="75"/>
      <c r="E42" s="75"/>
      <c r="F42" s="76">
        <v>20</v>
      </c>
      <c r="G42" s="76"/>
      <c r="H42" s="76"/>
      <c r="I42" s="76" t="s">
        <v>162</v>
      </c>
      <c r="J42" s="76"/>
      <c r="K42" s="76"/>
      <c r="L42" s="58"/>
      <c r="M42" s="77">
        <v>300</v>
      </c>
      <c r="N42" s="77"/>
      <c r="O42" s="77"/>
      <c r="P42" s="77"/>
      <c r="Q42" s="77"/>
      <c r="R42" s="77">
        <v>523</v>
      </c>
      <c r="S42" s="77"/>
      <c r="T42" s="77"/>
      <c r="U42" s="77"/>
      <c r="V42" s="77"/>
      <c r="W42" s="77">
        <v>68</v>
      </c>
      <c r="X42" s="77"/>
      <c r="Y42" s="77"/>
      <c r="Z42" s="77"/>
      <c r="AA42" s="77"/>
      <c r="AB42" s="77">
        <v>454</v>
      </c>
      <c r="AC42" s="77"/>
      <c r="AD42" s="77"/>
      <c r="AE42" s="77"/>
      <c r="AF42" s="77"/>
      <c r="AG42" s="77">
        <v>1</v>
      </c>
      <c r="AH42" s="77"/>
      <c r="AI42" s="77"/>
      <c r="AJ42" s="77"/>
      <c r="AK42" s="77"/>
      <c r="AL42" s="77">
        <v>545</v>
      </c>
      <c r="AM42" s="77"/>
      <c r="AN42" s="77"/>
      <c r="AO42" s="77"/>
      <c r="AP42" s="77"/>
      <c r="AQ42" s="77">
        <v>139</v>
      </c>
      <c r="AR42" s="77"/>
      <c r="AS42" s="77"/>
      <c r="AT42" s="77"/>
      <c r="AU42" s="77"/>
      <c r="AV42" s="77">
        <v>195</v>
      </c>
      <c r="AW42" s="77"/>
      <c r="AX42" s="77"/>
      <c r="AY42" s="77"/>
      <c r="AZ42" s="77"/>
      <c r="BA42" s="77">
        <v>211</v>
      </c>
      <c r="BB42" s="77"/>
      <c r="BC42" s="77"/>
      <c r="BD42" s="77"/>
      <c r="BE42" s="77"/>
      <c r="BF42" s="77">
        <v>76</v>
      </c>
      <c r="BG42" s="77"/>
      <c r="BH42" s="77"/>
      <c r="BI42" s="77"/>
      <c r="BJ42" s="77"/>
    </row>
    <row r="43" spans="6:62" ht="13.5">
      <c r="F43" s="76">
        <v>21</v>
      </c>
      <c r="G43" s="76"/>
      <c r="H43" s="76"/>
      <c r="L43" s="58"/>
      <c r="M43" s="77">
        <v>292</v>
      </c>
      <c r="N43" s="77"/>
      <c r="O43" s="77"/>
      <c r="P43" s="77"/>
      <c r="Q43" s="77"/>
      <c r="R43" s="77">
        <v>562</v>
      </c>
      <c r="S43" s="77"/>
      <c r="T43" s="77"/>
      <c r="U43" s="77"/>
      <c r="V43" s="77"/>
      <c r="W43" s="77">
        <v>70</v>
      </c>
      <c r="X43" s="77"/>
      <c r="Y43" s="77"/>
      <c r="Z43" s="77"/>
      <c r="AA43" s="77"/>
      <c r="AB43" s="77">
        <v>490</v>
      </c>
      <c r="AC43" s="77"/>
      <c r="AD43" s="77"/>
      <c r="AE43" s="77"/>
      <c r="AF43" s="77"/>
      <c r="AG43" s="77">
        <v>2</v>
      </c>
      <c r="AH43" s="77"/>
      <c r="AI43" s="77"/>
      <c r="AJ43" s="77"/>
      <c r="AK43" s="77"/>
      <c r="AL43" s="77">
        <v>574</v>
      </c>
      <c r="AM43" s="77"/>
      <c r="AN43" s="77"/>
      <c r="AO43" s="77"/>
      <c r="AP43" s="77"/>
      <c r="AQ43" s="77">
        <v>140</v>
      </c>
      <c r="AR43" s="77"/>
      <c r="AS43" s="77"/>
      <c r="AT43" s="77"/>
      <c r="AU43" s="77"/>
      <c r="AV43" s="77">
        <v>192</v>
      </c>
      <c r="AW43" s="77"/>
      <c r="AX43" s="77"/>
      <c r="AY43" s="77"/>
      <c r="AZ43" s="77"/>
      <c r="BA43" s="77">
        <v>242</v>
      </c>
      <c r="BB43" s="77"/>
      <c r="BC43" s="77"/>
      <c r="BD43" s="77"/>
      <c r="BE43" s="77"/>
      <c r="BF43" s="77">
        <v>67</v>
      </c>
      <c r="BG43" s="77"/>
      <c r="BH43" s="77"/>
      <c r="BI43" s="77"/>
      <c r="BJ43" s="77"/>
    </row>
    <row r="44" spans="6:62" ht="13.5">
      <c r="F44" s="76">
        <v>22</v>
      </c>
      <c r="G44" s="76"/>
      <c r="H44" s="76"/>
      <c r="L44" s="58"/>
      <c r="M44" s="77">
        <v>300</v>
      </c>
      <c r="N44" s="77"/>
      <c r="O44" s="77"/>
      <c r="P44" s="77"/>
      <c r="Q44" s="77"/>
      <c r="R44" s="77">
        <v>581</v>
      </c>
      <c r="S44" s="77"/>
      <c r="T44" s="77"/>
      <c r="U44" s="77"/>
      <c r="V44" s="77"/>
      <c r="W44" s="77">
        <v>69</v>
      </c>
      <c r="X44" s="77"/>
      <c r="Y44" s="77"/>
      <c r="Z44" s="77"/>
      <c r="AA44" s="77"/>
      <c r="AB44" s="77">
        <v>509</v>
      </c>
      <c r="AC44" s="77"/>
      <c r="AD44" s="77"/>
      <c r="AE44" s="77"/>
      <c r="AF44" s="77"/>
      <c r="AG44" s="77">
        <v>3</v>
      </c>
      <c r="AH44" s="77"/>
      <c r="AI44" s="77"/>
      <c r="AJ44" s="77"/>
      <c r="AK44" s="77"/>
      <c r="AL44" s="77">
        <v>602</v>
      </c>
      <c r="AM44" s="77"/>
      <c r="AN44" s="77"/>
      <c r="AO44" s="77"/>
      <c r="AP44" s="77"/>
      <c r="AQ44" s="77">
        <v>142</v>
      </c>
      <c r="AR44" s="77"/>
      <c r="AS44" s="77"/>
      <c r="AT44" s="77"/>
      <c r="AU44" s="77"/>
      <c r="AV44" s="77">
        <v>191</v>
      </c>
      <c r="AW44" s="77"/>
      <c r="AX44" s="77"/>
      <c r="AY44" s="77"/>
      <c r="AZ44" s="77"/>
      <c r="BA44" s="77">
        <v>269</v>
      </c>
      <c r="BB44" s="77"/>
      <c r="BC44" s="77"/>
      <c r="BD44" s="77"/>
      <c r="BE44" s="77"/>
      <c r="BF44" s="77">
        <v>55</v>
      </c>
      <c r="BG44" s="77"/>
      <c r="BH44" s="77"/>
      <c r="BI44" s="77"/>
      <c r="BJ44" s="77"/>
    </row>
    <row r="45" spans="6:62" ht="13.5">
      <c r="F45" s="76">
        <v>23</v>
      </c>
      <c r="G45" s="76"/>
      <c r="H45" s="76"/>
      <c r="L45" s="58"/>
      <c r="M45" s="77">
        <v>314</v>
      </c>
      <c r="N45" s="77"/>
      <c r="O45" s="77"/>
      <c r="P45" s="77"/>
      <c r="Q45" s="77"/>
      <c r="R45" s="77">
        <v>537</v>
      </c>
      <c r="S45" s="77"/>
      <c r="T45" s="77"/>
      <c r="U45" s="77"/>
      <c r="V45" s="77"/>
      <c r="W45" s="77">
        <v>67</v>
      </c>
      <c r="X45" s="77"/>
      <c r="Y45" s="77"/>
      <c r="Z45" s="77"/>
      <c r="AA45" s="77"/>
      <c r="AB45" s="77">
        <v>467</v>
      </c>
      <c r="AC45" s="77"/>
      <c r="AD45" s="77"/>
      <c r="AE45" s="77"/>
      <c r="AF45" s="77"/>
      <c r="AG45" s="77">
        <v>3</v>
      </c>
      <c r="AH45" s="77"/>
      <c r="AI45" s="77"/>
      <c r="AJ45" s="77"/>
      <c r="AK45" s="77"/>
      <c r="AL45" s="77">
        <v>618</v>
      </c>
      <c r="AM45" s="77"/>
      <c r="AN45" s="77"/>
      <c r="AO45" s="77"/>
      <c r="AP45" s="77"/>
      <c r="AQ45" s="77">
        <v>144</v>
      </c>
      <c r="AR45" s="77"/>
      <c r="AS45" s="77"/>
      <c r="AT45" s="77"/>
      <c r="AU45" s="77"/>
      <c r="AV45" s="77">
        <v>188</v>
      </c>
      <c r="AW45" s="77"/>
      <c r="AX45" s="77"/>
      <c r="AY45" s="77"/>
      <c r="AZ45" s="77"/>
      <c r="BA45" s="77">
        <v>286</v>
      </c>
      <c r="BB45" s="77"/>
      <c r="BC45" s="77"/>
      <c r="BD45" s="77"/>
      <c r="BE45" s="77"/>
      <c r="BF45" s="77">
        <v>52</v>
      </c>
      <c r="BG45" s="77"/>
      <c r="BH45" s="77"/>
      <c r="BI45" s="77"/>
      <c r="BJ45" s="77"/>
    </row>
    <row r="46" spans="6:62" ht="13.5">
      <c r="F46" s="78">
        <v>24</v>
      </c>
      <c r="G46" s="78"/>
      <c r="H46" s="78"/>
      <c r="L46" s="58"/>
      <c r="M46" s="106">
        <v>315</v>
      </c>
      <c r="N46" s="89"/>
      <c r="O46" s="89"/>
      <c r="P46" s="89"/>
      <c r="Q46" s="89"/>
      <c r="R46" s="89">
        <f>SUM(W46:AK46)</f>
        <v>544</v>
      </c>
      <c r="S46" s="89"/>
      <c r="T46" s="89"/>
      <c r="U46" s="89"/>
      <c r="V46" s="89"/>
      <c r="W46" s="89">
        <v>65</v>
      </c>
      <c r="X46" s="89"/>
      <c r="Y46" s="89"/>
      <c r="Z46" s="89"/>
      <c r="AA46" s="89"/>
      <c r="AB46" s="89">
        <v>475</v>
      </c>
      <c r="AC46" s="89"/>
      <c r="AD46" s="89"/>
      <c r="AE46" s="89"/>
      <c r="AF46" s="89"/>
      <c r="AG46" s="89">
        <v>4</v>
      </c>
      <c r="AH46" s="89"/>
      <c r="AI46" s="89"/>
      <c r="AJ46" s="89"/>
      <c r="AK46" s="89"/>
      <c r="AL46" s="89">
        <f>SUM(AQ46,AV46,BA46)</f>
        <v>643</v>
      </c>
      <c r="AM46" s="89"/>
      <c r="AN46" s="89"/>
      <c r="AO46" s="89"/>
      <c r="AP46" s="89"/>
      <c r="AQ46" s="89">
        <v>146</v>
      </c>
      <c r="AR46" s="89"/>
      <c r="AS46" s="89"/>
      <c r="AT46" s="89"/>
      <c r="AU46" s="89"/>
      <c r="AV46" s="89">
        <v>189</v>
      </c>
      <c r="AW46" s="89"/>
      <c r="AX46" s="89"/>
      <c r="AY46" s="89"/>
      <c r="AZ46" s="89"/>
      <c r="BA46" s="89">
        <v>308</v>
      </c>
      <c r="BB46" s="89"/>
      <c r="BC46" s="89"/>
      <c r="BD46" s="89"/>
      <c r="BE46" s="89"/>
      <c r="BF46" s="89">
        <v>51</v>
      </c>
      <c r="BG46" s="89"/>
      <c r="BH46" s="89"/>
      <c r="BI46" s="89"/>
      <c r="BJ46" s="89"/>
    </row>
    <row r="47" spans="2:62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5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13.5">
      <c r="B48" s="71" t="s">
        <v>174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 t="s">
        <v>194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73" t="s">
        <v>195</v>
      </c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73" t="s">
        <v>201</v>
      </c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127"/>
    </row>
    <row r="49" spans="2:62" ht="13.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 t="s">
        <v>176</v>
      </c>
      <c r="N49" s="72"/>
      <c r="O49" s="72"/>
      <c r="P49" s="72"/>
      <c r="Q49" s="72"/>
      <c r="R49" s="94" t="s">
        <v>193</v>
      </c>
      <c r="S49" s="73"/>
      <c r="T49" s="73"/>
      <c r="U49" s="73"/>
      <c r="V49" s="73"/>
      <c r="W49" s="94" t="s">
        <v>170</v>
      </c>
      <c r="X49" s="73"/>
      <c r="Y49" s="73"/>
      <c r="Z49" s="73"/>
      <c r="AA49" s="73"/>
      <c r="AB49" s="86" t="s">
        <v>176</v>
      </c>
      <c r="AC49" s="72"/>
      <c r="AD49" s="72"/>
      <c r="AE49" s="72"/>
      <c r="AF49" s="72"/>
      <c r="AG49" s="94" t="s">
        <v>196</v>
      </c>
      <c r="AH49" s="73"/>
      <c r="AI49" s="73"/>
      <c r="AJ49" s="73"/>
      <c r="AK49" s="73"/>
      <c r="AL49" s="94" t="s">
        <v>197</v>
      </c>
      <c r="AM49" s="73"/>
      <c r="AN49" s="73"/>
      <c r="AO49" s="73"/>
      <c r="AP49" s="73"/>
      <c r="AQ49" s="86" t="s">
        <v>198</v>
      </c>
      <c r="AR49" s="72"/>
      <c r="AS49" s="72"/>
      <c r="AT49" s="72"/>
      <c r="AU49" s="72"/>
      <c r="AV49" s="72" t="s">
        <v>176</v>
      </c>
      <c r="AW49" s="72"/>
      <c r="AX49" s="72"/>
      <c r="AY49" s="72"/>
      <c r="AZ49" s="72"/>
      <c r="BA49" s="94" t="s">
        <v>199</v>
      </c>
      <c r="BB49" s="73"/>
      <c r="BC49" s="73"/>
      <c r="BD49" s="73"/>
      <c r="BE49" s="73"/>
      <c r="BF49" s="86" t="s">
        <v>200</v>
      </c>
      <c r="BG49" s="72"/>
      <c r="BH49" s="72"/>
      <c r="BI49" s="72"/>
      <c r="BJ49" s="128"/>
    </row>
    <row r="50" spans="2:62" ht="20.25" customHeight="1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2"/>
      <c r="AC50" s="72"/>
      <c r="AD50" s="72"/>
      <c r="AE50" s="72"/>
      <c r="AF50" s="72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2"/>
      <c r="BG50" s="72"/>
      <c r="BH50" s="72"/>
      <c r="BI50" s="72"/>
      <c r="BJ50" s="128"/>
    </row>
    <row r="51" ht="7.5" customHeight="1">
      <c r="L51" s="57"/>
    </row>
    <row r="52" spans="3:62" ht="13.5">
      <c r="C52" s="75" t="s">
        <v>163</v>
      </c>
      <c r="D52" s="75"/>
      <c r="E52" s="75"/>
      <c r="F52" s="76">
        <v>20</v>
      </c>
      <c r="G52" s="76"/>
      <c r="H52" s="76"/>
      <c r="I52" s="76" t="s">
        <v>162</v>
      </c>
      <c r="J52" s="76"/>
      <c r="K52" s="76"/>
      <c r="L52" s="58"/>
      <c r="M52" s="77">
        <v>976</v>
      </c>
      <c r="N52" s="77"/>
      <c r="O52" s="77"/>
      <c r="P52" s="77"/>
      <c r="Q52" s="77"/>
      <c r="R52" s="77">
        <v>975</v>
      </c>
      <c r="S52" s="77"/>
      <c r="T52" s="77"/>
      <c r="U52" s="77"/>
      <c r="V52" s="77"/>
      <c r="W52" s="77">
        <v>1</v>
      </c>
      <c r="X52" s="77"/>
      <c r="Y52" s="77"/>
      <c r="Z52" s="77"/>
      <c r="AA52" s="77"/>
      <c r="AB52" s="77">
        <v>624</v>
      </c>
      <c r="AC52" s="77"/>
      <c r="AD52" s="77"/>
      <c r="AE52" s="77"/>
      <c r="AF52" s="77"/>
      <c r="AG52" s="77">
        <v>42</v>
      </c>
      <c r="AH52" s="77"/>
      <c r="AI52" s="77"/>
      <c r="AJ52" s="77"/>
      <c r="AK52" s="77"/>
      <c r="AL52" s="77">
        <v>570</v>
      </c>
      <c r="AM52" s="77"/>
      <c r="AN52" s="77"/>
      <c r="AO52" s="77"/>
      <c r="AP52" s="77"/>
      <c r="AQ52" s="77">
        <v>12</v>
      </c>
      <c r="AR52" s="77"/>
      <c r="AS52" s="77"/>
      <c r="AT52" s="77"/>
      <c r="AU52" s="77"/>
      <c r="AV52" s="77">
        <v>547</v>
      </c>
      <c r="AW52" s="77"/>
      <c r="AX52" s="77"/>
      <c r="AY52" s="77"/>
      <c r="AZ52" s="77"/>
      <c r="BA52" s="77">
        <v>544</v>
      </c>
      <c r="BB52" s="77"/>
      <c r="BC52" s="77"/>
      <c r="BD52" s="77"/>
      <c r="BE52" s="77"/>
      <c r="BF52" s="77">
        <v>3</v>
      </c>
      <c r="BG52" s="77"/>
      <c r="BH52" s="77"/>
      <c r="BI52" s="77"/>
      <c r="BJ52" s="77"/>
    </row>
    <row r="53" spans="6:62" ht="13.5">
      <c r="F53" s="76">
        <v>21</v>
      </c>
      <c r="G53" s="76"/>
      <c r="H53" s="76"/>
      <c r="L53" s="58"/>
      <c r="M53" s="77">
        <v>954</v>
      </c>
      <c r="N53" s="77"/>
      <c r="O53" s="77"/>
      <c r="P53" s="77"/>
      <c r="Q53" s="77"/>
      <c r="R53" s="77">
        <v>953</v>
      </c>
      <c r="S53" s="77"/>
      <c r="T53" s="77"/>
      <c r="U53" s="77"/>
      <c r="V53" s="77"/>
      <c r="W53" s="77">
        <v>1</v>
      </c>
      <c r="X53" s="77"/>
      <c r="Y53" s="77"/>
      <c r="Z53" s="77"/>
      <c r="AA53" s="77"/>
      <c r="AB53" s="77">
        <v>607</v>
      </c>
      <c r="AC53" s="77"/>
      <c r="AD53" s="77"/>
      <c r="AE53" s="77"/>
      <c r="AF53" s="77"/>
      <c r="AG53" s="77">
        <v>46</v>
      </c>
      <c r="AH53" s="77"/>
      <c r="AI53" s="77"/>
      <c r="AJ53" s="77"/>
      <c r="AK53" s="77"/>
      <c r="AL53" s="77">
        <v>550</v>
      </c>
      <c r="AM53" s="77"/>
      <c r="AN53" s="77"/>
      <c r="AO53" s="77"/>
      <c r="AP53" s="77"/>
      <c r="AQ53" s="77">
        <v>11</v>
      </c>
      <c r="AR53" s="77"/>
      <c r="AS53" s="77"/>
      <c r="AT53" s="77"/>
      <c r="AU53" s="77"/>
      <c r="AV53" s="77">
        <v>534</v>
      </c>
      <c r="AW53" s="77"/>
      <c r="AX53" s="77"/>
      <c r="AY53" s="77"/>
      <c r="AZ53" s="77"/>
      <c r="BA53" s="77">
        <v>531</v>
      </c>
      <c r="BB53" s="77"/>
      <c r="BC53" s="77"/>
      <c r="BD53" s="77"/>
      <c r="BE53" s="77"/>
      <c r="BF53" s="77">
        <v>3</v>
      </c>
      <c r="BG53" s="77"/>
      <c r="BH53" s="77"/>
      <c r="BI53" s="77"/>
      <c r="BJ53" s="77"/>
    </row>
    <row r="54" spans="6:62" ht="13.5">
      <c r="F54" s="76">
        <v>22</v>
      </c>
      <c r="G54" s="76"/>
      <c r="H54" s="76"/>
      <c r="L54" s="58"/>
      <c r="M54" s="77">
        <v>930</v>
      </c>
      <c r="N54" s="77"/>
      <c r="O54" s="77"/>
      <c r="P54" s="77"/>
      <c r="Q54" s="77"/>
      <c r="R54" s="77">
        <v>929</v>
      </c>
      <c r="S54" s="77"/>
      <c r="T54" s="77"/>
      <c r="U54" s="77"/>
      <c r="V54" s="77"/>
      <c r="W54" s="77">
        <v>1</v>
      </c>
      <c r="X54" s="77"/>
      <c r="Y54" s="77"/>
      <c r="Z54" s="77"/>
      <c r="AA54" s="77"/>
      <c r="AB54" s="77">
        <v>596</v>
      </c>
      <c r="AC54" s="77"/>
      <c r="AD54" s="77"/>
      <c r="AE54" s="77"/>
      <c r="AF54" s="77"/>
      <c r="AG54" s="77">
        <v>42</v>
      </c>
      <c r="AH54" s="77"/>
      <c r="AI54" s="77"/>
      <c r="AJ54" s="77"/>
      <c r="AK54" s="77"/>
      <c r="AL54" s="77">
        <v>544</v>
      </c>
      <c r="AM54" s="77"/>
      <c r="AN54" s="77"/>
      <c r="AO54" s="77"/>
      <c r="AP54" s="77"/>
      <c r="AQ54" s="77">
        <v>10</v>
      </c>
      <c r="AR54" s="77"/>
      <c r="AS54" s="77"/>
      <c r="AT54" s="77"/>
      <c r="AU54" s="77"/>
      <c r="AV54" s="77">
        <v>530</v>
      </c>
      <c r="AW54" s="77"/>
      <c r="AX54" s="77"/>
      <c r="AY54" s="77"/>
      <c r="AZ54" s="77"/>
      <c r="BA54" s="77">
        <v>527</v>
      </c>
      <c r="BB54" s="77"/>
      <c r="BC54" s="77"/>
      <c r="BD54" s="77"/>
      <c r="BE54" s="77"/>
      <c r="BF54" s="77">
        <v>3</v>
      </c>
      <c r="BG54" s="77"/>
      <c r="BH54" s="77"/>
      <c r="BI54" s="77"/>
      <c r="BJ54" s="77"/>
    </row>
    <row r="55" spans="6:62" ht="13.5">
      <c r="F55" s="76">
        <v>23</v>
      </c>
      <c r="G55" s="76"/>
      <c r="H55" s="76"/>
      <c r="L55" s="58"/>
      <c r="M55" s="77">
        <v>901</v>
      </c>
      <c r="N55" s="77"/>
      <c r="O55" s="77"/>
      <c r="P55" s="77"/>
      <c r="Q55" s="77"/>
      <c r="R55" s="77">
        <v>900</v>
      </c>
      <c r="S55" s="77"/>
      <c r="T55" s="77"/>
      <c r="U55" s="77"/>
      <c r="V55" s="77"/>
      <c r="W55" s="77">
        <v>1</v>
      </c>
      <c r="X55" s="77"/>
      <c r="Y55" s="77"/>
      <c r="Z55" s="77"/>
      <c r="AA55" s="77"/>
      <c r="AB55" s="77">
        <v>580</v>
      </c>
      <c r="AC55" s="77"/>
      <c r="AD55" s="77"/>
      <c r="AE55" s="77"/>
      <c r="AF55" s="77"/>
      <c r="AG55" s="77">
        <v>41</v>
      </c>
      <c r="AH55" s="77"/>
      <c r="AI55" s="77"/>
      <c r="AJ55" s="77"/>
      <c r="AK55" s="77"/>
      <c r="AL55" s="77">
        <v>530</v>
      </c>
      <c r="AM55" s="77"/>
      <c r="AN55" s="77"/>
      <c r="AO55" s="77"/>
      <c r="AP55" s="77"/>
      <c r="AQ55" s="77">
        <v>9</v>
      </c>
      <c r="AR55" s="77"/>
      <c r="AS55" s="77"/>
      <c r="AT55" s="77"/>
      <c r="AU55" s="77"/>
      <c r="AV55" s="77">
        <v>517</v>
      </c>
      <c r="AW55" s="77"/>
      <c r="AX55" s="77"/>
      <c r="AY55" s="77"/>
      <c r="AZ55" s="77"/>
      <c r="BA55" s="77">
        <v>513</v>
      </c>
      <c r="BB55" s="77"/>
      <c r="BC55" s="77"/>
      <c r="BD55" s="77"/>
      <c r="BE55" s="77"/>
      <c r="BF55" s="77">
        <v>4</v>
      </c>
      <c r="BG55" s="77"/>
      <c r="BH55" s="77"/>
      <c r="BI55" s="77"/>
      <c r="BJ55" s="77"/>
    </row>
    <row r="56" spans="6:62" ht="13.5">
      <c r="F56" s="78">
        <v>24</v>
      </c>
      <c r="G56" s="78"/>
      <c r="H56" s="78"/>
      <c r="L56" s="58"/>
      <c r="M56" s="89">
        <f>SUM(R56:AA56)</f>
        <v>895</v>
      </c>
      <c r="N56" s="89"/>
      <c r="O56" s="89"/>
      <c r="P56" s="89"/>
      <c r="Q56" s="89"/>
      <c r="R56" s="89">
        <v>894</v>
      </c>
      <c r="S56" s="89"/>
      <c r="T56" s="89"/>
      <c r="U56" s="89"/>
      <c r="V56" s="89"/>
      <c r="W56" s="89">
        <v>1</v>
      </c>
      <c r="X56" s="89"/>
      <c r="Y56" s="89"/>
      <c r="Z56" s="89"/>
      <c r="AA56" s="89"/>
      <c r="AB56" s="89">
        <f>SUM(AG56:AU56)</f>
        <v>596</v>
      </c>
      <c r="AC56" s="89"/>
      <c r="AD56" s="89"/>
      <c r="AE56" s="89"/>
      <c r="AF56" s="89"/>
      <c r="AG56" s="89">
        <v>41</v>
      </c>
      <c r="AH56" s="89"/>
      <c r="AI56" s="89"/>
      <c r="AJ56" s="89"/>
      <c r="AK56" s="89"/>
      <c r="AL56" s="89">
        <v>545</v>
      </c>
      <c r="AM56" s="89"/>
      <c r="AN56" s="89"/>
      <c r="AO56" s="89"/>
      <c r="AP56" s="89"/>
      <c r="AQ56" s="89">
        <v>10</v>
      </c>
      <c r="AR56" s="89"/>
      <c r="AS56" s="89"/>
      <c r="AT56" s="89"/>
      <c r="AU56" s="89"/>
      <c r="AV56" s="89">
        <f>SUM(BA56:BJ56)</f>
        <v>524</v>
      </c>
      <c r="AW56" s="89"/>
      <c r="AX56" s="89"/>
      <c r="AY56" s="89"/>
      <c r="AZ56" s="89"/>
      <c r="BA56" s="89">
        <v>519</v>
      </c>
      <c r="BB56" s="89"/>
      <c r="BC56" s="89"/>
      <c r="BD56" s="89"/>
      <c r="BE56" s="89"/>
      <c r="BF56" s="89">
        <v>5</v>
      </c>
      <c r="BG56" s="89"/>
      <c r="BH56" s="89"/>
      <c r="BI56" s="89"/>
      <c r="BJ56" s="89"/>
    </row>
    <row r="57" spans="2:62" ht="7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5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3.5">
      <c r="B58" s="102" t="s">
        <v>174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19" t="s">
        <v>202</v>
      </c>
      <c r="N58" s="119"/>
      <c r="O58" s="119"/>
      <c r="P58" s="119"/>
      <c r="Q58" s="119"/>
      <c r="R58" s="112" t="s">
        <v>203</v>
      </c>
      <c r="S58" s="122"/>
      <c r="T58" s="122"/>
      <c r="U58" s="122"/>
      <c r="V58" s="122"/>
      <c r="W58" s="125" t="s">
        <v>204</v>
      </c>
      <c r="X58" s="113"/>
      <c r="Y58" s="113"/>
      <c r="Z58" s="113"/>
      <c r="AA58" s="113"/>
      <c r="AB58" s="112" t="s">
        <v>205</v>
      </c>
      <c r="AC58" s="122"/>
      <c r="AD58" s="122"/>
      <c r="AE58" s="122"/>
      <c r="AF58" s="122"/>
      <c r="AG58" s="125" t="s">
        <v>206</v>
      </c>
      <c r="AH58" s="113"/>
      <c r="AI58" s="113"/>
      <c r="AJ58" s="113"/>
      <c r="AK58" s="113"/>
      <c r="AL58" s="112" t="s">
        <v>207</v>
      </c>
      <c r="AM58" s="122"/>
      <c r="AN58" s="122"/>
      <c r="AO58" s="122"/>
      <c r="AP58" s="122"/>
      <c r="AQ58" s="112" t="s">
        <v>208</v>
      </c>
      <c r="AR58" s="122"/>
      <c r="AS58" s="122"/>
      <c r="AT58" s="122"/>
      <c r="AU58" s="122"/>
      <c r="AV58" s="112" t="s">
        <v>209</v>
      </c>
      <c r="AW58" s="122"/>
      <c r="AX58" s="122"/>
      <c r="AY58" s="122"/>
      <c r="AZ58" s="122"/>
      <c r="BA58" s="125" t="s">
        <v>210</v>
      </c>
      <c r="BB58" s="113"/>
      <c r="BC58" s="113"/>
      <c r="BD58" s="113"/>
      <c r="BE58" s="113"/>
      <c r="BF58" s="112" t="s">
        <v>211</v>
      </c>
      <c r="BG58" s="122"/>
      <c r="BH58" s="122"/>
      <c r="BI58" s="122"/>
      <c r="BJ58" s="129"/>
    </row>
    <row r="59" spans="2:62" ht="13.5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20"/>
      <c r="N59" s="120"/>
      <c r="O59" s="120"/>
      <c r="P59" s="120"/>
      <c r="Q59" s="120"/>
      <c r="R59" s="123"/>
      <c r="S59" s="123"/>
      <c r="T59" s="123"/>
      <c r="U59" s="123"/>
      <c r="V59" s="123"/>
      <c r="W59" s="126"/>
      <c r="X59" s="126"/>
      <c r="Y59" s="126"/>
      <c r="Z59" s="126"/>
      <c r="AA59" s="126"/>
      <c r="AB59" s="123"/>
      <c r="AC59" s="123"/>
      <c r="AD59" s="123"/>
      <c r="AE59" s="123"/>
      <c r="AF59" s="123"/>
      <c r="AG59" s="126"/>
      <c r="AH59" s="126"/>
      <c r="AI59" s="126"/>
      <c r="AJ59" s="126"/>
      <c r="AK59" s="126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6"/>
      <c r="BB59" s="126"/>
      <c r="BC59" s="126"/>
      <c r="BD59" s="126"/>
      <c r="BE59" s="126"/>
      <c r="BF59" s="123"/>
      <c r="BG59" s="123"/>
      <c r="BH59" s="123"/>
      <c r="BI59" s="123"/>
      <c r="BJ59" s="130"/>
    </row>
    <row r="60" spans="2:62" ht="13.5"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21"/>
      <c r="N60" s="121"/>
      <c r="O60" s="121"/>
      <c r="P60" s="121"/>
      <c r="Q60" s="121"/>
      <c r="R60" s="124"/>
      <c r="S60" s="124"/>
      <c r="T60" s="124"/>
      <c r="U60" s="124"/>
      <c r="V60" s="124"/>
      <c r="W60" s="114"/>
      <c r="X60" s="114"/>
      <c r="Y60" s="114"/>
      <c r="Z60" s="114"/>
      <c r="AA60" s="114"/>
      <c r="AB60" s="124"/>
      <c r="AC60" s="124"/>
      <c r="AD60" s="124"/>
      <c r="AE60" s="124"/>
      <c r="AF60" s="124"/>
      <c r="AG60" s="114"/>
      <c r="AH60" s="114"/>
      <c r="AI60" s="114"/>
      <c r="AJ60" s="114"/>
      <c r="AK60" s="11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14"/>
      <c r="BB60" s="114"/>
      <c r="BC60" s="114"/>
      <c r="BD60" s="114"/>
      <c r="BE60" s="114"/>
      <c r="BF60" s="124"/>
      <c r="BG60" s="124"/>
      <c r="BH60" s="124"/>
      <c r="BI60" s="124"/>
      <c r="BJ60" s="131"/>
    </row>
    <row r="61" ht="7.5" customHeight="1">
      <c r="L61" s="57"/>
    </row>
    <row r="62" spans="3:62" ht="13.5">
      <c r="C62" s="75" t="s">
        <v>163</v>
      </c>
      <c r="D62" s="75"/>
      <c r="E62" s="75"/>
      <c r="F62" s="76">
        <v>20</v>
      </c>
      <c r="G62" s="76"/>
      <c r="H62" s="76"/>
      <c r="I62" s="76" t="s">
        <v>162</v>
      </c>
      <c r="J62" s="76"/>
      <c r="K62" s="76"/>
      <c r="L62" s="58"/>
      <c r="M62" s="77">
        <v>13</v>
      </c>
      <c r="N62" s="77"/>
      <c r="O62" s="77"/>
      <c r="P62" s="77"/>
      <c r="Q62" s="77"/>
      <c r="R62" s="77">
        <v>6</v>
      </c>
      <c r="S62" s="77"/>
      <c r="T62" s="77"/>
      <c r="U62" s="77"/>
      <c r="V62" s="77"/>
      <c r="W62" s="77">
        <v>1</v>
      </c>
      <c r="X62" s="77"/>
      <c r="Y62" s="77"/>
      <c r="Z62" s="77"/>
      <c r="AA62" s="77"/>
      <c r="AB62" s="77">
        <v>1</v>
      </c>
      <c r="AC62" s="77"/>
      <c r="AD62" s="77"/>
      <c r="AE62" s="77"/>
      <c r="AF62" s="77"/>
      <c r="AG62" s="77">
        <v>1</v>
      </c>
      <c r="AH62" s="77"/>
      <c r="AI62" s="77"/>
      <c r="AJ62" s="77"/>
      <c r="AK62" s="77"/>
      <c r="AL62" s="77">
        <v>63</v>
      </c>
      <c r="AM62" s="77"/>
      <c r="AN62" s="77"/>
      <c r="AO62" s="77"/>
      <c r="AP62" s="77"/>
      <c r="AQ62" s="77">
        <v>4</v>
      </c>
      <c r="AR62" s="77"/>
      <c r="AS62" s="77"/>
      <c r="AT62" s="77"/>
      <c r="AU62" s="77"/>
      <c r="AV62" s="77">
        <v>22</v>
      </c>
      <c r="AW62" s="77"/>
      <c r="AX62" s="77"/>
      <c r="AY62" s="77"/>
      <c r="AZ62" s="77"/>
      <c r="BA62" s="77">
        <v>43</v>
      </c>
      <c r="BB62" s="77"/>
      <c r="BC62" s="77"/>
      <c r="BD62" s="77"/>
      <c r="BE62" s="77"/>
      <c r="BF62" s="77">
        <v>4</v>
      </c>
      <c r="BG62" s="77"/>
      <c r="BH62" s="77"/>
      <c r="BI62" s="77"/>
      <c r="BJ62" s="77"/>
    </row>
    <row r="63" spans="6:62" ht="13.5">
      <c r="F63" s="76">
        <v>21</v>
      </c>
      <c r="G63" s="76"/>
      <c r="H63" s="76"/>
      <c r="L63" s="58"/>
      <c r="M63" s="77">
        <v>13</v>
      </c>
      <c r="N63" s="77"/>
      <c r="O63" s="77"/>
      <c r="P63" s="77"/>
      <c r="Q63" s="77"/>
      <c r="R63" s="77">
        <v>5</v>
      </c>
      <c r="S63" s="77"/>
      <c r="T63" s="77"/>
      <c r="U63" s="77"/>
      <c r="V63" s="77"/>
      <c r="W63" s="77">
        <v>1</v>
      </c>
      <c r="X63" s="77"/>
      <c r="Y63" s="77"/>
      <c r="Z63" s="77"/>
      <c r="AA63" s="77"/>
      <c r="AB63" s="77">
        <v>1</v>
      </c>
      <c r="AC63" s="77"/>
      <c r="AD63" s="77"/>
      <c r="AE63" s="77"/>
      <c r="AF63" s="77"/>
      <c r="AG63" s="77">
        <v>1</v>
      </c>
      <c r="AH63" s="77"/>
      <c r="AI63" s="77"/>
      <c r="AJ63" s="77"/>
      <c r="AK63" s="77"/>
      <c r="AL63" s="77">
        <v>57</v>
      </c>
      <c r="AM63" s="77"/>
      <c r="AN63" s="77"/>
      <c r="AO63" s="77"/>
      <c r="AP63" s="77"/>
      <c r="AQ63" s="77">
        <v>4</v>
      </c>
      <c r="AR63" s="77"/>
      <c r="AS63" s="77"/>
      <c r="AT63" s="77"/>
      <c r="AU63" s="77"/>
      <c r="AV63" s="77">
        <v>21</v>
      </c>
      <c r="AW63" s="77"/>
      <c r="AX63" s="77"/>
      <c r="AY63" s="77"/>
      <c r="AZ63" s="77"/>
      <c r="BA63" s="77">
        <v>40</v>
      </c>
      <c r="BB63" s="77"/>
      <c r="BC63" s="77"/>
      <c r="BD63" s="77"/>
      <c r="BE63" s="77"/>
      <c r="BF63" s="77">
        <v>4</v>
      </c>
      <c r="BG63" s="77"/>
      <c r="BH63" s="77"/>
      <c r="BI63" s="77"/>
      <c r="BJ63" s="77"/>
    </row>
    <row r="64" spans="6:62" ht="13.5">
      <c r="F64" s="76">
        <v>22</v>
      </c>
      <c r="G64" s="76"/>
      <c r="H64" s="76"/>
      <c r="L64" s="58"/>
      <c r="M64" s="77">
        <v>14</v>
      </c>
      <c r="N64" s="77"/>
      <c r="O64" s="77"/>
      <c r="P64" s="77"/>
      <c r="Q64" s="77"/>
      <c r="R64" s="77">
        <v>3</v>
      </c>
      <c r="S64" s="77"/>
      <c r="T64" s="77"/>
      <c r="U64" s="77"/>
      <c r="V64" s="77"/>
      <c r="W64" s="77">
        <v>1</v>
      </c>
      <c r="X64" s="77"/>
      <c r="Y64" s="77"/>
      <c r="Z64" s="77"/>
      <c r="AA64" s="77"/>
      <c r="AB64" s="77">
        <v>1</v>
      </c>
      <c r="AC64" s="77"/>
      <c r="AD64" s="77"/>
      <c r="AE64" s="77"/>
      <c r="AF64" s="77"/>
      <c r="AG64" s="77">
        <v>2</v>
      </c>
      <c r="AH64" s="77"/>
      <c r="AI64" s="77"/>
      <c r="AJ64" s="77"/>
      <c r="AK64" s="77"/>
      <c r="AL64" s="77">
        <v>52</v>
      </c>
      <c r="AM64" s="77"/>
      <c r="AN64" s="77"/>
      <c r="AO64" s="77"/>
      <c r="AP64" s="77"/>
      <c r="AQ64" s="77">
        <v>4</v>
      </c>
      <c r="AR64" s="77"/>
      <c r="AS64" s="77"/>
      <c r="AT64" s="77"/>
      <c r="AU64" s="77"/>
      <c r="AV64" s="77">
        <v>20</v>
      </c>
      <c r="AW64" s="77"/>
      <c r="AX64" s="77"/>
      <c r="AY64" s="77"/>
      <c r="AZ64" s="77"/>
      <c r="BA64" s="77">
        <v>40</v>
      </c>
      <c r="BB64" s="77"/>
      <c r="BC64" s="77"/>
      <c r="BD64" s="77"/>
      <c r="BE64" s="77"/>
      <c r="BF64" s="77">
        <v>3</v>
      </c>
      <c r="BG64" s="77"/>
      <c r="BH64" s="77"/>
      <c r="BI64" s="77"/>
      <c r="BJ64" s="77"/>
    </row>
    <row r="65" spans="6:62" ht="13.5">
      <c r="F65" s="76">
        <v>23</v>
      </c>
      <c r="G65" s="76"/>
      <c r="H65" s="76"/>
      <c r="L65" s="58"/>
      <c r="M65" s="77">
        <v>12</v>
      </c>
      <c r="N65" s="77"/>
      <c r="O65" s="77"/>
      <c r="P65" s="77"/>
      <c r="Q65" s="77"/>
      <c r="R65" s="77">
        <v>3</v>
      </c>
      <c r="S65" s="77"/>
      <c r="T65" s="77"/>
      <c r="U65" s="77"/>
      <c r="V65" s="77"/>
      <c r="W65" s="77">
        <v>1</v>
      </c>
      <c r="X65" s="77"/>
      <c r="Y65" s="77"/>
      <c r="Z65" s="77"/>
      <c r="AA65" s="77"/>
      <c r="AB65" s="77">
        <v>1</v>
      </c>
      <c r="AC65" s="77"/>
      <c r="AD65" s="77"/>
      <c r="AE65" s="77"/>
      <c r="AF65" s="77"/>
      <c r="AG65" s="77">
        <v>2</v>
      </c>
      <c r="AH65" s="77"/>
      <c r="AI65" s="77"/>
      <c r="AJ65" s="77"/>
      <c r="AK65" s="77"/>
      <c r="AL65" s="77">
        <v>45</v>
      </c>
      <c r="AM65" s="77"/>
      <c r="AN65" s="77"/>
      <c r="AO65" s="77"/>
      <c r="AP65" s="77"/>
      <c r="AQ65" s="77">
        <v>3</v>
      </c>
      <c r="AR65" s="77"/>
      <c r="AS65" s="77"/>
      <c r="AT65" s="77"/>
      <c r="AU65" s="77"/>
      <c r="AV65" s="77">
        <v>21</v>
      </c>
      <c r="AW65" s="77"/>
      <c r="AX65" s="77"/>
      <c r="AY65" s="77"/>
      <c r="AZ65" s="77"/>
      <c r="BA65" s="77">
        <v>41</v>
      </c>
      <c r="BB65" s="77"/>
      <c r="BC65" s="77"/>
      <c r="BD65" s="77"/>
      <c r="BE65" s="77"/>
      <c r="BF65" s="77">
        <v>3</v>
      </c>
      <c r="BG65" s="77"/>
      <c r="BH65" s="77"/>
      <c r="BI65" s="77"/>
      <c r="BJ65" s="77"/>
    </row>
    <row r="66" spans="6:62" ht="13.5">
      <c r="F66" s="78">
        <v>24</v>
      </c>
      <c r="G66" s="78"/>
      <c r="H66" s="78"/>
      <c r="L66" s="58"/>
      <c r="M66" s="106">
        <v>12</v>
      </c>
      <c r="N66" s="89"/>
      <c r="O66" s="89"/>
      <c r="P66" s="89"/>
      <c r="Q66" s="89"/>
      <c r="R66" s="89">
        <v>3</v>
      </c>
      <c r="S66" s="89"/>
      <c r="T66" s="89"/>
      <c r="U66" s="89"/>
      <c r="V66" s="89"/>
      <c r="W66" s="89">
        <v>1</v>
      </c>
      <c r="X66" s="89"/>
      <c r="Y66" s="89"/>
      <c r="Z66" s="89"/>
      <c r="AA66" s="89"/>
      <c r="AB66" s="89">
        <v>1</v>
      </c>
      <c r="AC66" s="89"/>
      <c r="AD66" s="89"/>
      <c r="AE66" s="89"/>
      <c r="AF66" s="89"/>
      <c r="AG66" s="89">
        <v>2</v>
      </c>
      <c r="AH66" s="89"/>
      <c r="AI66" s="89"/>
      <c r="AJ66" s="89"/>
      <c r="AK66" s="89"/>
      <c r="AL66" s="89">
        <v>40</v>
      </c>
      <c r="AM66" s="89"/>
      <c r="AN66" s="89"/>
      <c r="AO66" s="89"/>
      <c r="AP66" s="89"/>
      <c r="AQ66" s="89">
        <v>3</v>
      </c>
      <c r="AR66" s="89"/>
      <c r="AS66" s="89"/>
      <c r="AT66" s="89"/>
      <c r="AU66" s="89"/>
      <c r="AV66" s="89">
        <v>21</v>
      </c>
      <c r="AW66" s="89"/>
      <c r="AX66" s="89"/>
      <c r="AY66" s="89"/>
      <c r="AZ66" s="89"/>
      <c r="BA66" s="89">
        <v>41</v>
      </c>
      <c r="BB66" s="89"/>
      <c r="BC66" s="89"/>
      <c r="BD66" s="89"/>
      <c r="BE66" s="89"/>
      <c r="BF66" s="89">
        <v>2</v>
      </c>
      <c r="BG66" s="89"/>
      <c r="BH66" s="89"/>
      <c r="BI66" s="89"/>
      <c r="BJ66" s="89"/>
    </row>
    <row r="67" spans="2:62" ht="7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5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3:6" ht="13.5">
      <c r="C68" s="82" t="s">
        <v>212</v>
      </c>
      <c r="D68" s="82"/>
      <c r="E68" s="19" t="s">
        <v>172</v>
      </c>
      <c r="F68" s="4" t="s">
        <v>213</v>
      </c>
    </row>
    <row r="69" spans="2:6" ht="13.5">
      <c r="B69" s="80" t="s">
        <v>171</v>
      </c>
      <c r="C69" s="80"/>
      <c r="D69" s="80"/>
      <c r="E69" s="19" t="s">
        <v>172</v>
      </c>
      <c r="F69" s="4" t="s">
        <v>173</v>
      </c>
    </row>
  </sheetData>
  <sheetProtection/>
  <mergeCells count="379">
    <mergeCell ref="BF58:BJ60"/>
    <mergeCell ref="C68:D68"/>
    <mergeCell ref="B69:D69"/>
    <mergeCell ref="R58:V60"/>
    <mergeCell ref="W58:AA60"/>
    <mergeCell ref="AB58:AF60"/>
    <mergeCell ref="AG58:AK60"/>
    <mergeCell ref="AL58:AP60"/>
    <mergeCell ref="AQ58:AU60"/>
    <mergeCell ref="AG66:AK66"/>
    <mergeCell ref="R38:AK38"/>
    <mergeCell ref="AL38:BE38"/>
    <mergeCell ref="BF38:BJ40"/>
    <mergeCell ref="M49:Q50"/>
    <mergeCell ref="M48:AA48"/>
    <mergeCell ref="AB48:AU48"/>
    <mergeCell ref="AV48:BJ48"/>
    <mergeCell ref="BA49:BE50"/>
    <mergeCell ref="BF49:BJ50"/>
    <mergeCell ref="AL49:AP50"/>
    <mergeCell ref="AL66:AP66"/>
    <mergeCell ref="AQ66:AU66"/>
    <mergeCell ref="AV66:AZ66"/>
    <mergeCell ref="BA66:BE66"/>
    <mergeCell ref="BF66:BJ66"/>
    <mergeCell ref="AL65:AP65"/>
    <mergeCell ref="AQ65:AU65"/>
    <mergeCell ref="AV65:AZ65"/>
    <mergeCell ref="BA65:BE65"/>
    <mergeCell ref="BF65:BJ65"/>
    <mergeCell ref="F66:H66"/>
    <mergeCell ref="M66:Q66"/>
    <mergeCell ref="R66:V66"/>
    <mergeCell ref="W66:AA66"/>
    <mergeCell ref="AB66:AF66"/>
    <mergeCell ref="F65:H65"/>
    <mergeCell ref="M65:Q65"/>
    <mergeCell ref="R65:V65"/>
    <mergeCell ref="W65:AA65"/>
    <mergeCell ref="AB65:AF65"/>
    <mergeCell ref="AG65:AK65"/>
    <mergeCell ref="AG64:AK64"/>
    <mergeCell ref="AL64:AP64"/>
    <mergeCell ref="AQ64:AU64"/>
    <mergeCell ref="AV64:AZ64"/>
    <mergeCell ref="BA64:BE64"/>
    <mergeCell ref="BF64:BJ64"/>
    <mergeCell ref="AL63:AP63"/>
    <mergeCell ref="AQ63:AU63"/>
    <mergeCell ref="AV63:AZ63"/>
    <mergeCell ref="BA63:BE63"/>
    <mergeCell ref="BF63:BJ63"/>
    <mergeCell ref="F64:H64"/>
    <mergeCell ref="M64:Q64"/>
    <mergeCell ref="R64:V64"/>
    <mergeCell ref="W64:AA64"/>
    <mergeCell ref="AB64:AF64"/>
    <mergeCell ref="W62:AA62"/>
    <mergeCell ref="BF62:BJ62"/>
    <mergeCell ref="F63:H63"/>
    <mergeCell ref="M63:Q63"/>
    <mergeCell ref="R63:V63"/>
    <mergeCell ref="W63:AA63"/>
    <mergeCell ref="AB63:AF63"/>
    <mergeCell ref="AG63:AK63"/>
    <mergeCell ref="AB62:AF62"/>
    <mergeCell ref="AQ62:AU62"/>
    <mergeCell ref="AG62:AK62"/>
    <mergeCell ref="C62:E62"/>
    <mergeCell ref="F62:H62"/>
    <mergeCell ref="I62:K62"/>
    <mergeCell ref="M62:Q62"/>
    <mergeCell ref="R62:V62"/>
    <mergeCell ref="BA62:BE62"/>
    <mergeCell ref="AL62:AP62"/>
    <mergeCell ref="AV62:AZ62"/>
    <mergeCell ref="AB56:AF56"/>
    <mergeCell ref="AG56:AK56"/>
    <mergeCell ref="AV58:AZ60"/>
    <mergeCell ref="BA58:BE60"/>
    <mergeCell ref="AL56:AP56"/>
    <mergeCell ref="AQ56:AU56"/>
    <mergeCell ref="AV56:AZ56"/>
    <mergeCell ref="BA56:BE56"/>
    <mergeCell ref="B58:L60"/>
    <mergeCell ref="M58:Q60"/>
    <mergeCell ref="F56:H56"/>
    <mergeCell ref="M56:Q56"/>
    <mergeCell ref="R56:V56"/>
    <mergeCell ref="W56:AA56"/>
    <mergeCell ref="AL55:AP55"/>
    <mergeCell ref="AQ55:AU55"/>
    <mergeCell ref="AV55:AZ55"/>
    <mergeCell ref="BA55:BE55"/>
    <mergeCell ref="BF55:BJ55"/>
    <mergeCell ref="BF56:BJ56"/>
    <mergeCell ref="AQ54:AU54"/>
    <mergeCell ref="AV54:AZ54"/>
    <mergeCell ref="BA54:BE54"/>
    <mergeCell ref="BF54:BJ54"/>
    <mergeCell ref="F55:H55"/>
    <mergeCell ref="M55:Q55"/>
    <mergeCell ref="R55:V55"/>
    <mergeCell ref="W55:AA55"/>
    <mergeCell ref="AB55:AF55"/>
    <mergeCell ref="AG55:AK55"/>
    <mergeCell ref="AV53:AZ53"/>
    <mergeCell ref="BA53:BE53"/>
    <mergeCell ref="BF53:BJ53"/>
    <mergeCell ref="F54:H54"/>
    <mergeCell ref="M54:Q54"/>
    <mergeCell ref="R54:V54"/>
    <mergeCell ref="W54:AA54"/>
    <mergeCell ref="AB54:AF54"/>
    <mergeCell ref="AG54:AK54"/>
    <mergeCell ref="AL54:AP54"/>
    <mergeCell ref="BA52:BE52"/>
    <mergeCell ref="BF52:BJ52"/>
    <mergeCell ref="F53:H53"/>
    <mergeCell ref="M53:Q53"/>
    <mergeCell ref="R53:V53"/>
    <mergeCell ref="W53:AA53"/>
    <mergeCell ref="AB53:AF53"/>
    <mergeCell ref="AG53:AK53"/>
    <mergeCell ref="AL53:AP53"/>
    <mergeCell ref="AQ53:AU53"/>
    <mergeCell ref="W52:AA52"/>
    <mergeCell ref="AL52:AP52"/>
    <mergeCell ref="AQ52:AU52"/>
    <mergeCell ref="AV52:AZ52"/>
    <mergeCell ref="AB52:AF52"/>
    <mergeCell ref="AG52:AK52"/>
    <mergeCell ref="B48:L50"/>
    <mergeCell ref="R49:V50"/>
    <mergeCell ref="W49:AA50"/>
    <mergeCell ref="AB49:AF50"/>
    <mergeCell ref="AG49:AK50"/>
    <mergeCell ref="C52:E52"/>
    <mergeCell ref="F52:H52"/>
    <mergeCell ref="I52:K52"/>
    <mergeCell ref="M52:Q52"/>
    <mergeCell ref="R52:V52"/>
    <mergeCell ref="AQ49:AU50"/>
    <mergeCell ref="AV49:AZ50"/>
    <mergeCell ref="AG46:AK46"/>
    <mergeCell ref="AL46:AP46"/>
    <mergeCell ref="AQ46:AU46"/>
    <mergeCell ref="AV46:AZ46"/>
    <mergeCell ref="BA46:BE46"/>
    <mergeCell ref="BF46:BJ46"/>
    <mergeCell ref="AL45:AP45"/>
    <mergeCell ref="AQ45:AU45"/>
    <mergeCell ref="AV45:AZ45"/>
    <mergeCell ref="BA45:BE45"/>
    <mergeCell ref="BF45:BJ45"/>
    <mergeCell ref="F46:H46"/>
    <mergeCell ref="M46:Q46"/>
    <mergeCell ref="R46:V46"/>
    <mergeCell ref="W46:AA46"/>
    <mergeCell ref="AB46:AF46"/>
    <mergeCell ref="F45:H45"/>
    <mergeCell ref="M45:Q45"/>
    <mergeCell ref="R45:V45"/>
    <mergeCell ref="W45:AA45"/>
    <mergeCell ref="AB45:AF45"/>
    <mergeCell ref="AG45:AK45"/>
    <mergeCell ref="AG44:AK44"/>
    <mergeCell ref="AL44:AP44"/>
    <mergeCell ref="AQ44:AU44"/>
    <mergeCell ref="AV44:AZ44"/>
    <mergeCell ref="BA44:BE44"/>
    <mergeCell ref="BF44:BJ44"/>
    <mergeCell ref="AL43:AP43"/>
    <mergeCell ref="AQ43:AU43"/>
    <mergeCell ref="AV43:AZ43"/>
    <mergeCell ref="BA43:BE43"/>
    <mergeCell ref="BF43:BJ43"/>
    <mergeCell ref="F44:H44"/>
    <mergeCell ref="M44:Q44"/>
    <mergeCell ref="R44:V44"/>
    <mergeCell ref="W44:AA44"/>
    <mergeCell ref="AB44:AF44"/>
    <mergeCell ref="F43:H43"/>
    <mergeCell ref="M43:Q43"/>
    <mergeCell ref="R43:V43"/>
    <mergeCell ref="W43:AA43"/>
    <mergeCell ref="AB43:AF43"/>
    <mergeCell ref="AG43:AK43"/>
    <mergeCell ref="AG42:AK42"/>
    <mergeCell ref="AL42:AP42"/>
    <mergeCell ref="AQ42:AU42"/>
    <mergeCell ref="AV42:AZ42"/>
    <mergeCell ref="BA42:BE42"/>
    <mergeCell ref="BF42:BJ42"/>
    <mergeCell ref="AV39:AZ40"/>
    <mergeCell ref="BA39:BE40"/>
    <mergeCell ref="C42:E42"/>
    <mergeCell ref="F42:H42"/>
    <mergeCell ref="I42:K42"/>
    <mergeCell ref="M42:Q42"/>
    <mergeCell ref="R42:V42"/>
    <mergeCell ref="W42:AA42"/>
    <mergeCell ref="AB42:AF42"/>
    <mergeCell ref="BF36:BJ36"/>
    <mergeCell ref="B38:L40"/>
    <mergeCell ref="R39:V40"/>
    <mergeCell ref="W39:AA40"/>
    <mergeCell ref="AB39:AF40"/>
    <mergeCell ref="AG39:AK40"/>
    <mergeCell ref="AL39:AP40"/>
    <mergeCell ref="AQ39:AU40"/>
    <mergeCell ref="M39:Q40"/>
    <mergeCell ref="M38:Q38"/>
    <mergeCell ref="BA35:BE35"/>
    <mergeCell ref="BF35:BJ35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AV34:AZ34"/>
    <mergeCell ref="BA34:BE34"/>
    <mergeCell ref="BF34:BJ34"/>
    <mergeCell ref="R35:V35"/>
    <mergeCell ref="W35:AA35"/>
    <mergeCell ref="AB35:AF35"/>
    <mergeCell ref="AG35:AK35"/>
    <mergeCell ref="AL35:AP35"/>
    <mergeCell ref="AQ35:AU35"/>
    <mergeCell ref="AV35:AZ35"/>
    <mergeCell ref="AQ33:AU33"/>
    <mergeCell ref="AV33:AZ33"/>
    <mergeCell ref="BA33:BE33"/>
    <mergeCell ref="BF33:BJ33"/>
    <mergeCell ref="R34:V34"/>
    <mergeCell ref="W34:AA34"/>
    <mergeCell ref="AB34:AF34"/>
    <mergeCell ref="AG34:AK34"/>
    <mergeCell ref="AL34:AP34"/>
    <mergeCell ref="AQ34:AU34"/>
    <mergeCell ref="AL32:AP32"/>
    <mergeCell ref="AQ32:AU32"/>
    <mergeCell ref="AV32:AZ32"/>
    <mergeCell ref="BA32:BE32"/>
    <mergeCell ref="BF32:BJ32"/>
    <mergeCell ref="R33:V33"/>
    <mergeCell ref="W33:AA33"/>
    <mergeCell ref="AB33:AF33"/>
    <mergeCell ref="AG33:AK33"/>
    <mergeCell ref="AL33:AP33"/>
    <mergeCell ref="F34:H34"/>
    <mergeCell ref="F35:H35"/>
    <mergeCell ref="F36:H36"/>
    <mergeCell ref="M32:Q32"/>
    <mergeCell ref="M33:Q33"/>
    <mergeCell ref="M34:Q34"/>
    <mergeCell ref="M35:Q35"/>
    <mergeCell ref="M36:Q36"/>
    <mergeCell ref="BA29:BE30"/>
    <mergeCell ref="BF29:BJ30"/>
    <mergeCell ref="C32:E32"/>
    <mergeCell ref="F32:H32"/>
    <mergeCell ref="I32:K32"/>
    <mergeCell ref="F33:H33"/>
    <mergeCell ref="R32:V32"/>
    <mergeCell ref="W32:AA32"/>
    <mergeCell ref="AB32:AF32"/>
    <mergeCell ref="AG32:AK32"/>
    <mergeCell ref="M28:Q30"/>
    <mergeCell ref="B28:L30"/>
    <mergeCell ref="R28:BJ28"/>
    <mergeCell ref="R29:V30"/>
    <mergeCell ref="W29:AA30"/>
    <mergeCell ref="AB29:AF30"/>
    <mergeCell ref="AG29:AK30"/>
    <mergeCell ref="AL29:AP30"/>
    <mergeCell ref="AQ29:AU30"/>
    <mergeCell ref="AV29:AZ30"/>
    <mergeCell ref="B3:BJ3"/>
    <mergeCell ref="B5:M6"/>
    <mergeCell ref="N5:V6"/>
    <mergeCell ref="W5:AD6"/>
    <mergeCell ref="AE5:AL6"/>
    <mergeCell ref="AM5:AT6"/>
    <mergeCell ref="AU5:BB6"/>
    <mergeCell ref="BC5:BJ6"/>
    <mergeCell ref="C8:F8"/>
    <mergeCell ref="G8:I8"/>
    <mergeCell ref="J8:L8"/>
    <mergeCell ref="G9:I9"/>
    <mergeCell ref="G10:I10"/>
    <mergeCell ref="G11:I11"/>
    <mergeCell ref="G12:I12"/>
    <mergeCell ref="N8:V8"/>
    <mergeCell ref="N9:V9"/>
    <mergeCell ref="N10:V10"/>
    <mergeCell ref="N11:V11"/>
    <mergeCell ref="N12:V12"/>
    <mergeCell ref="W8:AD8"/>
    <mergeCell ref="W9:AD9"/>
    <mergeCell ref="W10:AD10"/>
    <mergeCell ref="W11:AD11"/>
    <mergeCell ref="W12:AD12"/>
    <mergeCell ref="AE8:AL8"/>
    <mergeCell ref="AE10:AL10"/>
    <mergeCell ref="AE12:AL12"/>
    <mergeCell ref="AM8:AT8"/>
    <mergeCell ref="AU8:BB8"/>
    <mergeCell ref="BC8:BJ8"/>
    <mergeCell ref="AE9:AL9"/>
    <mergeCell ref="AM9:AT9"/>
    <mergeCell ref="AU9:BB9"/>
    <mergeCell ref="BC9:BJ9"/>
    <mergeCell ref="AM10:AT10"/>
    <mergeCell ref="AU10:BB10"/>
    <mergeCell ref="BC10:BJ10"/>
    <mergeCell ref="AE11:AL11"/>
    <mergeCell ref="AM11:AT11"/>
    <mergeCell ref="AU11:BB11"/>
    <mergeCell ref="BC11:BJ11"/>
    <mergeCell ref="AM12:AT12"/>
    <mergeCell ref="AU12:BB12"/>
    <mergeCell ref="BC12:BJ12"/>
    <mergeCell ref="B14:M15"/>
    <mergeCell ref="N14:T15"/>
    <mergeCell ref="U14:AA15"/>
    <mergeCell ref="AB14:AH15"/>
    <mergeCell ref="AI14:AO15"/>
    <mergeCell ref="AP14:AV15"/>
    <mergeCell ref="AW14:BC15"/>
    <mergeCell ref="BD14:BJ15"/>
    <mergeCell ref="C17:F17"/>
    <mergeCell ref="G17:I17"/>
    <mergeCell ref="J17:L17"/>
    <mergeCell ref="G18:I18"/>
    <mergeCell ref="G19:I19"/>
    <mergeCell ref="U17:AA17"/>
    <mergeCell ref="AB17:AH17"/>
    <mergeCell ref="AI17:AO17"/>
    <mergeCell ref="AP17:AV17"/>
    <mergeCell ref="G20:I20"/>
    <mergeCell ref="G21:I21"/>
    <mergeCell ref="N17:T17"/>
    <mergeCell ref="N18:T18"/>
    <mergeCell ref="N19:T19"/>
    <mergeCell ref="N20:T20"/>
    <mergeCell ref="N21:T21"/>
    <mergeCell ref="AW17:BC17"/>
    <mergeCell ref="BD17:BJ17"/>
    <mergeCell ref="U18:AA18"/>
    <mergeCell ref="AB18:AH18"/>
    <mergeCell ref="AI18:AO18"/>
    <mergeCell ref="AP18:AV18"/>
    <mergeCell ref="AW18:BC18"/>
    <mergeCell ref="BD18:BJ18"/>
    <mergeCell ref="U19:AA19"/>
    <mergeCell ref="AB19:AH19"/>
    <mergeCell ref="AI19:AO19"/>
    <mergeCell ref="AP19:AV19"/>
    <mergeCell ref="AW19:BC19"/>
    <mergeCell ref="BD19:BJ19"/>
    <mergeCell ref="U20:AA20"/>
    <mergeCell ref="AB20:AH20"/>
    <mergeCell ref="AI20:AO20"/>
    <mergeCell ref="AP20:AV20"/>
    <mergeCell ref="AW20:BC20"/>
    <mergeCell ref="BD20:BJ20"/>
    <mergeCell ref="B23:D23"/>
    <mergeCell ref="B25:BJ25"/>
    <mergeCell ref="B26:BJ26"/>
    <mergeCell ref="U21:AA21"/>
    <mergeCell ref="AB21:AH21"/>
    <mergeCell ref="AI21:AO21"/>
    <mergeCell ref="AP21:AV21"/>
    <mergeCell ref="AW21:BC21"/>
    <mergeCell ref="BD21:BJ21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214</v>
      </c>
    </row>
    <row r="2" ht="10.5" customHeight="1"/>
    <row r="3" spans="2:62" ht="12.75" customHeight="1">
      <c r="B3" s="76" t="s">
        <v>215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ht="12.75" customHeight="1">
      <c r="BJ4" s="9" t="s">
        <v>217</v>
      </c>
    </row>
    <row r="5" spans="2:62" ht="13.5">
      <c r="B5" s="102" t="s">
        <v>218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219</v>
      </c>
      <c r="O5" s="103"/>
      <c r="P5" s="103"/>
      <c r="Q5" s="103"/>
      <c r="R5" s="103"/>
      <c r="S5" s="103"/>
      <c r="T5" s="103"/>
      <c r="U5" s="103" t="s">
        <v>220</v>
      </c>
      <c r="V5" s="103"/>
      <c r="W5" s="103"/>
      <c r="X5" s="103"/>
      <c r="Y5" s="103"/>
      <c r="Z5" s="103"/>
      <c r="AA5" s="103"/>
      <c r="AB5" s="125" t="s">
        <v>221</v>
      </c>
      <c r="AC5" s="103"/>
      <c r="AD5" s="103"/>
      <c r="AE5" s="103"/>
      <c r="AF5" s="103"/>
      <c r="AG5" s="103"/>
      <c r="AH5" s="103"/>
      <c r="AI5" s="125" t="s">
        <v>222</v>
      </c>
      <c r="AJ5" s="103"/>
      <c r="AK5" s="103"/>
      <c r="AL5" s="103"/>
      <c r="AM5" s="103"/>
      <c r="AN5" s="103"/>
      <c r="AO5" s="103"/>
      <c r="AP5" s="125" t="s">
        <v>223</v>
      </c>
      <c r="AQ5" s="103"/>
      <c r="AR5" s="103"/>
      <c r="AS5" s="103"/>
      <c r="AT5" s="103"/>
      <c r="AU5" s="103"/>
      <c r="AV5" s="103"/>
      <c r="AW5" s="125" t="s">
        <v>224</v>
      </c>
      <c r="AX5" s="103"/>
      <c r="AY5" s="103"/>
      <c r="AZ5" s="103"/>
      <c r="BA5" s="103"/>
      <c r="BB5" s="103"/>
      <c r="BC5" s="103"/>
      <c r="BD5" s="125" t="s">
        <v>225</v>
      </c>
      <c r="BE5" s="103"/>
      <c r="BF5" s="103"/>
      <c r="BG5" s="103"/>
      <c r="BH5" s="103"/>
      <c r="BI5" s="103"/>
      <c r="BJ5" s="132"/>
    </row>
    <row r="6" spans="2:62" ht="13.5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33"/>
    </row>
    <row r="7" spans="2:62" ht="13.5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34"/>
    </row>
    <row r="8" ht="13.5">
      <c r="M8" s="57"/>
    </row>
    <row r="9" spans="3:62" ht="13.5">
      <c r="C9" s="75" t="s">
        <v>226</v>
      </c>
      <c r="D9" s="75"/>
      <c r="E9" s="75"/>
      <c r="F9" s="75"/>
      <c r="G9" s="76">
        <v>20</v>
      </c>
      <c r="H9" s="76"/>
      <c r="I9" s="76"/>
      <c r="J9" s="76" t="s">
        <v>227</v>
      </c>
      <c r="K9" s="76"/>
      <c r="L9" s="76"/>
      <c r="M9" s="58"/>
      <c r="N9" s="77">
        <v>1367</v>
      </c>
      <c r="O9" s="77"/>
      <c r="P9" s="77"/>
      <c r="Q9" s="77"/>
      <c r="R9" s="77"/>
      <c r="S9" s="77"/>
      <c r="T9" s="77"/>
      <c r="U9" s="77">
        <v>20</v>
      </c>
      <c r="V9" s="77"/>
      <c r="W9" s="77"/>
      <c r="X9" s="77"/>
      <c r="Y9" s="77"/>
      <c r="Z9" s="77"/>
      <c r="AA9" s="77"/>
      <c r="AB9" s="77">
        <v>28</v>
      </c>
      <c r="AC9" s="77"/>
      <c r="AD9" s="77"/>
      <c r="AE9" s="77"/>
      <c r="AF9" s="77"/>
      <c r="AG9" s="77"/>
      <c r="AH9" s="77"/>
      <c r="AI9" s="77">
        <v>2</v>
      </c>
      <c r="AJ9" s="77"/>
      <c r="AK9" s="77"/>
      <c r="AL9" s="77"/>
      <c r="AM9" s="77"/>
      <c r="AN9" s="77"/>
      <c r="AO9" s="77"/>
      <c r="AP9" s="77">
        <v>4</v>
      </c>
      <c r="AQ9" s="77"/>
      <c r="AR9" s="77"/>
      <c r="AS9" s="77"/>
      <c r="AT9" s="77"/>
      <c r="AU9" s="77"/>
      <c r="AV9" s="77"/>
      <c r="AW9" s="77">
        <v>9</v>
      </c>
      <c r="AX9" s="77"/>
      <c r="AY9" s="77"/>
      <c r="AZ9" s="77"/>
      <c r="BA9" s="77"/>
      <c r="BB9" s="77"/>
      <c r="BC9" s="77"/>
      <c r="BD9" s="77">
        <v>7</v>
      </c>
      <c r="BE9" s="77"/>
      <c r="BF9" s="77"/>
      <c r="BG9" s="77"/>
      <c r="BH9" s="77"/>
      <c r="BI9" s="77"/>
      <c r="BJ9" s="77"/>
    </row>
    <row r="10" spans="7:62" ht="13.5">
      <c r="G10" s="76">
        <v>21</v>
      </c>
      <c r="H10" s="76"/>
      <c r="I10" s="76"/>
      <c r="M10" s="58"/>
      <c r="N10" s="77">
        <v>1345</v>
      </c>
      <c r="O10" s="77"/>
      <c r="P10" s="77"/>
      <c r="Q10" s="77"/>
      <c r="R10" s="77"/>
      <c r="S10" s="77"/>
      <c r="T10" s="77"/>
      <c r="U10" s="77">
        <v>19</v>
      </c>
      <c r="V10" s="77"/>
      <c r="W10" s="77"/>
      <c r="X10" s="77"/>
      <c r="Y10" s="77"/>
      <c r="Z10" s="77"/>
      <c r="AA10" s="77"/>
      <c r="AB10" s="77">
        <v>25</v>
      </c>
      <c r="AC10" s="77"/>
      <c r="AD10" s="77"/>
      <c r="AE10" s="77"/>
      <c r="AF10" s="77"/>
      <c r="AG10" s="77"/>
      <c r="AH10" s="77"/>
      <c r="AI10" s="77">
        <v>2</v>
      </c>
      <c r="AJ10" s="77"/>
      <c r="AK10" s="77"/>
      <c r="AL10" s="77"/>
      <c r="AM10" s="77"/>
      <c r="AN10" s="77"/>
      <c r="AO10" s="77"/>
      <c r="AP10" s="77">
        <v>6</v>
      </c>
      <c r="AQ10" s="77"/>
      <c r="AR10" s="77"/>
      <c r="AS10" s="77"/>
      <c r="AT10" s="77"/>
      <c r="AU10" s="77"/>
      <c r="AV10" s="77"/>
      <c r="AW10" s="77">
        <v>9</v>
      </c>
      <c r="AX10" s="77"/>
      <c r="AY10" s="77"/>
      <c r="AZ10" s="77"/>
      <c r="BA10" s="77"/>
      <c r="BB10" s="77"/>
      <c r="BC10" s="77"/>
      <c r="BD10" s="77">
        <v>6</v>
      </c>
      <c r="BE10" s="77"/>
      <c r="BF10" s="77"/>
      <c r="BG10" s="77"/>
      <c r="BH10" s="77"/>
      <c r="BI10" s="77"/>
      <c r="BJ10" s="77"/>
    </row>
    <row r="11" spans="7:62" ht="13.5">
      <c r="G11" s="76">
        <v>22</v>
      </c>
      <c r="H11" s="76"/>
      <c r="I11" s="76"/>
      <c r="M11" s="58"/>
      <c r="N11" s="77">
        <v>1304</v>
      </c>
      <c r="O11" s="77"/>
      <c r="P11" s="77"/>
      <c r="Q11" s="77"/>
      <c r="R11" s="77"/>
      <c r="S11" s="77"/>
      <c r="T11" s="77"/>
      <c r="U11" s="77">
        <v>8</v>
      </c>
      <c r="V11" s="77"/>
      <c r="W11" s="77"/>
      <c r="X11" s="77"/>
      <c r="Y11" s="77"/>
      <c r="Z11" s="77"/>
      <c r="AA11" s="77"/>
      <c r="AB11" s="77">
        <v>27</v>
      </c>
      <c r="AC11" s="77"/>
      <c r="AD11" s="77"/>
      <c r="AE11" s="77"/>
      <c r="AF11" s="77"/>
      <c r="AG11" s="77"/>
      <c r="AH11" s="77"/>
      <c r="AI11" s="77">
        <v>2</v>
      </c>
      <c r="AJ11" s="77"/>
      <c r="AK11" s="77"/>
      <c r="AL11" s="77"/>
      <c r="AM11" s="77"/>
      <c r="AN11" s="77"/>
      <c r="AO11" s="77"/>
      <c r="AP11" s="77">
        <v>5</v>
      </c>
      <c r="AQ11" s="77"/>
      <c r="AR11" s="77"/>
      <c r="AS11" s="77"/>
      <c r="AT11" s="77"/>
      <c r="AU11" s="77"/>
      <c r="AV11" s="77"/>
      <c r="AW11" s="77">
        <v>8</v>
      </c>
      <c r="AX11" s="77"/>
      <c r="AY11" s="77"/>
      <c r="AZ11" s="77"/>
      <c r="BA11" s="77"/>
      <c r="BB11" s="77"/>
      <c r="BC11" s="77"/>
      <c r="BD11" s="77">
        <v>8</v>
      </c>
      <c r="BE11" s="77"/>
      <c r="BF11" s="77"/>
      <c r="BG11" s="77"/>
      <c r="BH11" s="77"/>
      <c r="BI11" s="77"/>
      <c r="BJ11" s="77"/>
    </row>
    <row r="12" spans="7:62" ht="13.5">
      <c r="G12" s="76">
        <v>23</v>
      </c>
      <c r="H12" s="76"/>
      <c r="I12" s="76"/>
      <c r="M12" s="58"/>
      <c r="N12" s="77">
        <v>1272</v>
      </c>
      <c r="O12" s="77"/>
      <c r="P12" s="77"/>
      <c r="Q12" s="77"/>
      <c r="R12" s="77"/>
      <c r="S12" s="77"/>
      <c r="T12" s="77"/>
      <c r="U12" s="77">
        <v>1</v>
      </c>
      <c r="V12" s="77"/>
      <c r="W12" s="77"/>
      <c r="X12" s="77"/>
      <c r="Y12" s="77"/>
      <c r="Z12" s="77"/>
      <c r="AA12" s="77"/>
      <c r="AB12" s="77">
        <v>26</v>
      </c>
      <c r="AC12" s="77"/>
      <c r="AD12" s="77"/>
      <c r="AE12" s="77"/>
      <c r="AF12" s="77"/>
      <c r="AG12" s="77"/>
      <c r="AH12" s="77"/>
      <c r="AI12" s="77">
        <v>2</v>
      </c>
      <c r="AJ12" s="77"/>
      <c r="AK12" s="77"/>
      <c r="AL12" s="77"/>
      <c r="AM12" s="77"/>
      <c r="AN12" s="77"/>
      <c r="AO12" s="77"/>
      <c r="AP12" s="77">
        <v>4</v>
      </c>
      <c r="AQ12" s="77"/>
      <c r="AR12" s="77"/>
      <c r="AS12" s="77"/>
      <c r="AT12" s="77"/>
      <c r="AU12" s="77"/>
      <c r="AV12" s="77"/>
      <c r="AW12" s="77">
        <v>8</v>
      </c>
      <c r="AX12" s="77"/>
      <c r="AY12" s="77"/>
      <c r="AZ12" s="77"/>
      <c r="BA12" s="77"/>
      <c r="BB12" s="77"/>
      <c r="BC12" s="77"/>
      <c r="BD12" s="77">
        <v>9</v>
      </c>
      <c r="BE12" s="77"/>
      <c r="BF12" s="77"/>
      <c r="BG12" s="77"/>
      <c r="BH12" s="77"/>
      <c r="BI12" s="77"/>
      <c r="BJ12" s="77"/>
    </row>
    <row r="13" spans="7:62" ht="13.5">
      <c r="G13" s="78">
        <v>24</v>
      </c>
      <c r="H13" s="78"/>
      <c r="I13" s="78"/>
      <c r="M13" s="58"/>
      <c r="N13" s="89">
        <f>SUM(U13:BJ13,N23,U23,AP23,AW23)</f>
        <v>1270</v>
      </c>
      <c r="O13" s="89"/>
      <c r="P13" s="89"/>
      <c r="Q13" s="89"/>
      <c r="R13" s="89"/>
      <c r="S13" s="89"/>
      <c r="T13" s="89"/>
      <c r="U13" s="89">
        <v>2</v>
      </c>
      <c r="V13" s="89"/>
      <c r="W13" s="89"/>
      <c r="X13" s="89"/>
      <c r="Y13" s="89"/>
      <c r="Z13" s="89"/>
      <c r="AA13" s="89"/>
      <c r="AB13" s="89">
        <v>21</v>
      </c>
      <c r="AC13" s="89"/>
      <c r="AD13" s="89"/>
      <c r="AE13" s="89"/>
      <c r="AF13" s="89"/>
      <c r="AG13" s="89"/>
      <c r="AH13" s="89"/>
      <c r="AI13" s="89">
        <v>2</v>
      </c>
      <c r="AJ13" s="89"/>
      <c r="AK13" s="89"/>
      <c r="AL13" s="89"/>
      <c r="AM13" s="89"/>
      <c r="AN13" s="89"/>
      <c r="AO13" s="89"/>
      <c r="AP13" s="89">
        <v>4</v>
      </c>
      <c r="AQ13" s="89"/>
      <c r="AR13" s="89"/>
      <c r="AS13" s="89"/>
      <c r="AT13" s="89"/>
      <c r="AU13" s="89"/>
      <c r="AV13" s="89"/>
      <c r="AW13" s="89">
        <v>8</v>
      </c>
      <c r="AX13" s="89"/>
      <c r="AY13" s="89"/>
      <c r="AZ13" s="89"/>
      <c r="BA13" s="89"/>
      <c r="BB13" s="89"/>
      <c r="BC13" s="89"/>
      <c r="BD13" s="89">
        <v>9</v>
      </c>
      <c r="BE13" s="89"/>
      <c r="BF13" s="89"/>
      <c r="BG13" s="89"/>
      <c r="BH13" s="89"/>
      <c r="BI13" s="89"/>
      <c r="BJ13" s="89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5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3.5">
      <c r="B15" s="71" t="s">
        <v>218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 t="s">
        <v>228</v>
      </c>
      <c r="O15" s="72"/>
      <c r="P15" s="72"/>
      <c r="Q15" s="72"/>
      <c r="R15" s="72"/>
      <c r="S15" s="72"/>
      <c r="T15" s="72"/>
      <c r="U15" s="73" t="s">
        <v>229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6" t="s">
        <v>233</v>
      </c>
      <c r="AQ15" s="72"/>
      <c r="AR15" s="72"/>
      <c r="AS15" s="72"/>
      <c r="AT15" s="72"/>
      <c r="AU15" s="72"/>
      <c r="AV15" s="72"/>
      <c r="AW15" s="86" t="s">
        <v>234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7"/>
    </row>
    <row r="16" spans="2:62" ht="13.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 t="s">
        <v>230</v>
      </c>
      <c r="V16" s="83"/>
      <c r="W16" s="83"/>
      <c r="X16" s="83"/>
      <c r="Y16" s="83"/>
      <c r="Z16" s="83"/>
      <c r="AA16" s="83"/>
      <c r="AB16" s="72" t="s">
        <v>231</v>
      </c>
      <c r="AC16" s="83"/>
      <c r="AD16" s="83"/>
      <c r="AE16" s="83"/>
      <c r="AF16" s="83"/>
      <c r="AG16" s="83"/>
      <c r="AH16" s="83"/>
      <c r="AI16" s="72" t="s">
        <v>232</v>
      </c>
      <c r="AJ16" s="83"/>
      <c r="AK16" s="83"/>
      <c r="AL16" s="83"/>
      <c r="AM16" s="83"/>
      <c r="AN16" s="83"/>
      <c r="AO16" s="83"/>
      <c r="AP16" s="72"/>
      <c r="AQ16" s="72"/>
      <c r="AR16" s="72"/>
      <c r="AS16" s="72"/>
      <c r="AT16" s="72"/>
      <c r="AU16" s="72"/>
      <c r="AV16" s="72"/>
      <c r="AW16" s="72" t="s">
        <v>230</v>
      </c>
      <c r="AX16" s="83"/>
      <c r="AY16" s="83"/>
      <c r="AZ16" s="83"/>
      <c r="BA16" s="83"/>
      <c r="BB16" s="83"/>
      <c r="BC16" s="83"/>
      <c r="BD16" s="94" t="s">
        <v>235</v>
      </c>
      <c r="BE16" s="85"/>
      <c r="BF16" s="85"/>
      <c r="BG16" s="85"/>
      <c r="BH16" s="85"/>
      <c r="BI16" s="85"/>
      <c r="BJ16" s="127"/>
    </row>
    <row r="17" spans="2:62" ht="13.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72"/>
      <c r="AQ17" s="72"/>
      <c r="AR17" s="72"/>
      <c r="AS17" s="72"/>
      <c r="AT17" s="72"/>
      <c r="AU17" s="72"/>
      <c r="AV17" s="72"/>
      <c r="AW17" s="83"/>
      <c r="AX17" s="83"/>
      <c r="AY17" s="83"/>
      <c r="AZ17" s="83"/>
      <c r="BA17" s="83"/>
      <c r="BB17" s="83"/>
      <c r="BC17" s="83"/>
      <c r="BD17" s="85"/>
      <c r="BE17" s="85"/>
      <c r="BF17" s="85"/>
      <c r="BG17" s="85"/>
      <c r="BH17" s="85"/>
      <c r="BI17" s="85"/>
      <c r="BJ17" s="127"/>
    </row>
    <row r="18" ht="13.5">
      <c r="M18" s="57"/>
    </row>
    <row r="19" spans="3:62" ht="13.5">
      <c r="C19" s="75" t="s">
        <v>226</v>
      </c>
      <c r="D19" s="75"/>
      <c r="E19" s="75"/>
      <c r="F19" s="75"/>
      <c r="G19" s="76">
        <v>20</v>
      </c>
      <c r="H19" s="76"/>
      <c r="I19" s="76"/>
      <c r="J19" s="76" t="s">
        <v>227</v>
      </c>
      <c r="K19" s="76"/>
      <c r="L19" s="76"/>
      <c r="M19" s="58"/>
      <c r="N19" s="77">
        <v>17</v>
      </c>
      <c r="O19" s="77"/>
      <c r="P19" s="77"/>
      <c r="Q19" s="77"/>
      <c r="R19" s="77"/>
      <c r="S19" s="77"/>
      <c r="T19" s="77"/>
      <c r="U19" s="77">
        <v>959</v>
      </c>
      <c r="V19" s="77"/>
      <c r="W19" s="77"/>
      <c r="X19" s="77"/>
      <c r="Y19" s="77"/>
      <c r="Z19" s="77"/>
      <c r="AA19" s="77"/>
      <c r="AB19" s="77">
        <v>926</v>
      </c>
      <c r="AC19" s="77"/>
      <c r="AD19" s="77"/>
      <c r="AE19" s="77"/>
      <c r="AF19" s="77"/>
      <c r="AG19" s="77"/>
      <c r="AH19" s="77"/>
      <c r="AI19" s="77">
        <v>33</v>
      </c>
      <c r="AJ19" s="77"/>
      <c r="AK19" s="77"/>
      <c r="AL19" s="77"/>
      <c r="AM19" s="77"/>
      <c r="AN19" s="77"/>
      <c r="AO19" s="77"/>
      <c r="AP19" s="77">
        <v>11</v>
      </c>
      <c r="AQ19" s="77"/>
      <c r="AR19" s="77"/>
      <c r="AS19" s="77"/>
      <c r="AT19" s="77"/>
      <c r="AU19" s="77"/>
      <c r="AV19" s="77"/>
      <c r="AW19" s="77">
        <v>310</v>
      </c>
      <c r="AX19" s="77"/>
      <c r="AY19" s="77"/>
      <c r="AZ19" s="77"/>
      <c r="BA19" s="77"/>
      <c r="BB19" s="77"/>
      <c r="BC19" s="77"/>
      <c r="BD19" s="77">
        <v>99</v>
      </c>
      <c r="BE19" s="77"/>
      <c r="BF19" s="77"/>
      <c r="BG19" s="77"/>
      <c r="BH19" s="77"/>
      <c r="BI19" s="77"/>
      <c r="BJ19" s="77"/>
    </row>
    <row r="20" spans="7:62" ht="13.5">
      <c r="G20" s="76">
        <v>21</v>
      </c>
      <c r="H20" s="76"/>
      <c r="I20" s="76"/>
      <c r="M20" s="58"/>
      <c r="N20" s="77">
        <v>18</v>
      </c>
      <c r="O20" s="77"/>
      <c r="P20" s="77"/>
      <c r="Q20" s="77"/>
      <c r="R20" s="77"/>
      <c r="S20" s="77"/>
      <c r="T20" s="77"/>
      <c r="U20" s="77">
        <v>909</v>
      </c>
      <c r="V20" s="77"/>
      <c r="W20" s="77"/>
      <c r="X20" s="77"/>
      <c r="Y20" s="77"/>
      <c r="Z20" s="77"/>
      <c r="AA20" s="77"/>
      <c r="AB20" s="77">
        <v>881</v>
      </c>
      <c r="AC20" s="77"/>
      <c r="AD20" s="77"/>
      <c r="AE20" s="77"/>
      <c r="AF20" s="77"/>
      <c r="AG20" s="77"/>
      <c r="AH20" s="77"/>
      <c r="AI20" s="77">
        <v>28</v>
      </c>
      <c r="AJ20" s="77"/>
      <c r="AK20" s="77"/>
      <c r="AL20" s="77"/>
      <c r="AM20" s="77"/>
      <c r="AN20" s="77"/>
      <c r="AO20" s="77"/>
      <c r="AP20" s="77">
        <v>11</v>
      </c>
      <c r="AQ20" s="77"/>
      <c r="AR20" s="77"/>
      <c r="AS20" s="77"/>
      <c r="AT20" s="77"/>
      <c r="AU20" s="77"/>
      <c r="AV20" s="77"/>
      <c r="AW20" s="77">
        <v>340</v>
      </c>
      <c r="AX20" s="77"/>
      <c r="AY20" s="77"/>
      <c r="AZ20" s="77"/>
      <c r="BA20" s="77"/>
      <c r="BB20" s="77"/>
      <c r="BC20" s="77"/>
      <c r="BD20" s="77">
        <v>110</v>
      </c>
      <c r="BE20" s="77"/>
      <c r="BF20" s="77"/>
      <c r="BG20" s="77"/>
      <c r="BH20" s="77"/>
      <c r="BI20" s="77"/>
      <c r="BJ20" s="77"/>
    </row>
    <row r="21" spans="7:62" ht="13.5">
      <c r="G21" s="76">
        <v>22</v>
      </c>
      <c r="H21" s="76"/>
      <c r="I21" s="76"/>
      <c r="M21" s="58"/>
      <c r="N21" s="77">
        <v>18</v>
      </c>
      <c r="O21" s="77"/>
      <c r="P21" s="77"/>
      <c r="Q21" s="77"/>
      <c r="R21" s="77"/>
      <c r="S21" s="77"/>
      <c r="T21" s="77"/>
      <c r="U21" s="77">
        <v>873</v>
      </c>
      <c r="V21" s="77"/>
      <c r="W21" s="77"/>
      <c r="X21" s="77"/>
      <c r="Y21" s="77"/>
      <c r="Z21" s="77"/>
      <c r="AA21" s="77"/>
      <c r="AB21" s="77">
        <v>847</v>
      </c>
      <c r="AC21" s="77"/>
      <c r="AD21" s="77"/>
      <c r="AE21" s="77"/>
      <c r="AF21" s="77"/>
      <c r="AG21" s="77"/>
      <c r="AH21" s="77"/>
      <c r="AI21" s="77">
        <v>26</v>
      </c>
      <c r="AJ21" s="77"/>
      <c r="AK21" s="77"/>
      <c r="AL21" s="77"/>
      <c r="AM21" s="77"/>
      <c r="AN21" s="77"/>
      <c r="AO21" s="77"/>
      <c r="AP21" s="77">
        <v>11</v>
      </c>
      <c r="AQ21" s="77"/>
      <c r="AR21" s="77"/>
      <c r="AS21" s="77"/>
      <c r="AT21" s="77"/>
      <c r="AU21" s="77"/>
      <c r="AV21" s="77"/>
      <c r="AW21" s="77">
        <v>344</v>
      </c>
      <c r="AX21" s="77"/>
      <c r="AY21" s="77"/>
      <c r="AZ21" s="77"/>
      <c r="BA21" s="77"/>
      <c r="BB21" s="77"/>
      <c r="BC21" s="77"/>
      <c r="BD21" s="77">
        <v>110</v>
      </c>
      <c r="BE21" s="77"/>
      <c r="BF21" s="77"/>
      <c r="BG21" s="77"/>
      <c r="BH21" s="77"/>
      <c r="BI21" s="77"/>
      <c r="BJ21" s="77"/>
    </row>
    <row r="22" spans="7:62" ht="13.5">
      <c r="G22" s="76">
        <v>23</v>
      </c>
      <c r="H22" s="76"/>
      <c r="I22" s="76"/>
      <c r="M22" s="58"/>
      <c r="N22" s="77">
        <v>17</v>
      </c>
      <c r="O22" s="77"/>
      <c r="P22" s="77"/>
      <c r="Q22" s="77"/>
      <c r="R22" s="77"/>
      <c r="S22" s="77"/>
      <c r="T22" s="77"/>
      <c r="U22" s="77">
        <v>843</v>
      </c>
      <c r="V22" s="77"/>
      <c r="W22" s="77"/>
      <c r="X22" s="77"/>
      <c r="Y22" s="77"/>
      <c r="Z22" s="77"/>
      <c r="AA22" s="77"/>
      <c r="AB22" s="77">
        <v>816</v>
      </c>
      <c r="AC22" s="77"/>
      <c r="AD22" s="77"/>
      <c r="AE22" s="77"/>
      <c r="AF22" s="77"/>
      <c r="AG22" s="77"/>
      <c r="AH22" s="77"/>
      <c r="AI22" s="77">
        <v>27</v>
      </c>
      <c r="AJ22" s="77"/>
      <c r="AK22" s="77"/>
      <c r="AL22" s="77"/>
      <c r="AM22" s="77"/>
      <c r="AN22" s="77"/>
      <c r="AO22" s="77"/>
      <c r="AP22" s="77">
        <v>11</v>
      </c>
      <c r="AQ22" s="77"/>
      <c r="AR22" s="77"/>
      <c r="AS22" s="77"/>
      <c r="AT22" s="77"/>
      <c r="AU22" s="77"/>
      <c r="AV22" s="77"/>
      <c r="AW22" s="77">
        <v>351</v>
      </c>
      <c r="AX22" s="77"/>
      <c r="AY22" s="77"/>
      <c r="AZ22" s="77"/>
      <c r="BA22" s="77"/>
      <c r="BB22" s="77"/>
      <c r="BC22" s="77"/>
      <c r="BD22" s="77">
        <v>107</v>
      </c>
      <c r="BE22" s="77"/>
      <c r="BF22" s="77"/>
      <c r="BG22" s="77"/>
      <c r="BH22" s="77"/>
      <c r="BI22" s="77"/>
      <c r="BJ22" s="77"/>
    </row>
    <row r="23" spans="7:62" ht="13.5">
      <c r="G23" s="78">
        <v>24</v>
      </c>
      <c r="H23" s="78"/>
      <c r="I23" s="78"/>
      <c r="M23" s="58"/>
      <c r="N23" s="106">
        <v>15</v>
      </c>
      <c r="O23" s="106"/>
      <c r="P23" s="106"/>
      <c r="Q23" s="106"/>
      <c r="R23" s="106"/>
      <c r="S23" s="106"/>
      <c r="T23" s="106"/>
      <c r="U23" s="89">
        <f>SUM(AB23,AI23)</f>
        <v>831</v>
      </c>
      <c r="V23" s="89"/>
      <c r="W23" s="89"/>
      <c r="X23" s="89"/>
      <c r="Y23" s="89"/>
      <c r="Z23" s="89"/>
      <c r="AA23" s="89"/>
      <c r="AB23" s="89">
        <v>808</v>
      </c>
      <c r="AC23" s="89"/>
      <c r="AD23" s="89"/>
      <c r="AE23" s="89"/>
      <c r="AF23" s="89"/>
      <c r="AG23" s="89"/>
      <c r="AH23" s="89"/>
      <c r="AI23" s="89">
        <v>23</v>
      </c>
      <c r="AJ23" s="89"/>
      <c r="AK23" s="89"/>
      <c r="AL23" s="89"/>
      <c r="AM23" s="89"/>
      <c r="AN23" s="89"/>
      <c r="AO23" s="89"/>
      <c r="AP23" s="89">
        <v>11</v>
      </c>
      <c r="AQ23" s="89"/>
      <c r="AR23" s="89"/>
      <c r="AS23" s="89"/>
      <c r="AT23" s="89"/>
      <c r="AU23" s="89"/>
      <c r="AV23" s="89"/>
      <c r="AW23" s="89">
        <f>SUM(BD23,N33:BJ33)</f>
        <v>367</v>
      </c>
      <c r="AX23" s="89"/>
      <c r="AY23" s="89"/>
      <c r="AZ23" s="89"/>
      <c r="BA23" s="89"/>
      <c r="BB23" s="89"/>
      <c r="BC23" s="89"/>
      <c r="BD23" s="89">
        <v>108</v>
      </c>
      <c r="BE23" s="89"/>
      <c r="BF23" s="89"/>
      <c r="BG23" s="89"/>
      <c r="BH23" s="89"/>
      <c r="BI23" s="89"/>
      <c r="BJ23" s="89"/>
    </row>
    <row r="24" spans="2:62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ht="13.5">
      <c r="B25" s="71" t="s">
        <v>218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 t="s">
        <v>236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127"/>
    </row>
    <row r="26" spans="2:62" ht="13.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 t="s">
        <v>237</v>
      </c>
      <c r="O26" s="83"/>
      <c r="P26" s="83"/>
      <c r="Q26" s="83"/>
      <c r="R26" s="83"/>
      <c r="S26" s="83"/>
      <c r="T26" s="83"/>
      <c r="U26" s="72" t="s">
        <v>238</v>
      </c>
      <c r="V26" s="83"/>
      <c r="W26" s="83"/>
      <c r="X26" s="83"/>
      <c r="Y26" s="83"/>
      <c r="Z26" s="83"/>
      <c r="AA26" s="83"/>
      <c r="AB26" s="72" t="s">
        <v>239</v>
      </c>
      <c r="AC26" s="83"/>
      <c r="AD26" s="83"/>
      <c r="AE26" s="83"/>
      <c r="AF26" s="83"/>
      <c r="AG26" s="83"/>
      <c r="AH26" s="83"/>
      <c r="AI26" s="72" t="s">
        <v>240</v>
      </c>
      <c r="AJ26" s="83"/>
      <c r="AK26" s="83"/>
      <c r="AL26" s="83"/>
      <c r="AM26" s="83"/>
      <c r="AN26" s="83"/>
      <c r="AO26" s="83"/>
      <c r="AP26" s="86" t="s">
        <v>241</v>
      </c>
      <c r="AQ26" s="83"/>
      <c r="AR26" s="83"/>
      <c r="AS26" s="83"/>
      <c r="AT26" s="83"/>
      <c r="AU26" s="83"/>
      <c r="AV26" s="83"/>
      <c r="AW26" s="72" t="s">
        <v>242</v>
      </c>
      <c r="AX26" s="83"/>
      <c r="AY26" s="83"/>
      <c r="AZ26" s="83"/>
      <c r="BA26" s="83"/>
      <c r="BB26" s="83"/>
      <c r="BC26" s="83"/>
      <c r="BD26" s="86" t="s">
        <v>243</v>
      </c>
      <c r="BE26" s="83"/>
      <c r="BF26" s="83"/>
      <c r="BG26" s="83"/>
      <c r="BH26" s="83"/>
      <c r="BI26" s="83"/>
      <c r="BJ26" s="87"/>
    </row>
    <row r="27" spans="2:62" ht="13.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7"/>
    </row>
    <row r="28" ht="13.5">
      <c r="M28" s="57"/>
    </row>
    <row r="29" spans="3:62" ht="13.5">
      <c r="C29" s="75" t="s">
        <v>226</v>
      </c>
      <c r="D29" s="75"/>
      <c r="E29" s="75"/>
      <c r="F29" s="75"/>
      <c r="G29" s="76">
        <v>20</v>
      </c>
      <c r="H29" s="76"/>
      <c r="I29" s="76"/>
      <c r="J29" s="76" t="s">
        <v>227</v>
      </c>
      <c r="K29" s="76"/>
      <c r="L29" s="76"/>
      <c r="M29" s="58"/>
      <c r="N29" s="77">
        <v>17</v>
      </c>
      <c r="O29" s="77"/>
      <c r="P29" s="77"/>
      <c r="Q29" s="77"/>
      <c r="R29" s="77"/>
      <c r="S29" s="77"/>
      <c r="T29" s="77"/>
      <c r="U29" s="77">
        <v>5</v>
      </c>
      <c r="V29" s="77"/>
      <c r="W29" s="77"/>
      <c r="X29" s="77"/>
      <c r="Y29" s="77"/>
      <c r="Z29" s="77"/>
      <c r="AA29" s="77"/>
      <c r="AB29" s="77">
        <v>106</v>
      </c>
      <c r="AC29" s="77"/>
      <c r="AD29" s="77"/>
      <c r="AE29" s="77"/>
      <c r="AF29" s="77"/>
      <c r="AG29" s="77"/>
      <c r="AH29" s="77"/>
      <c r="AI29" s="77">
        <v>36</v>
      </c>
      <c r="AJ29" s="77"/>
      <c r="AK29" s="77"/>
      <c r="AL29" s="77"/>
      <c r="AM29" s="77"/>
      <c r="AN29" s="77"/>
      <c r="AO29" s="77"/>
      <c r="AP29" s="77">
        <v>7</v>
      </c>
      <c r="AQ29" s="77"/>
      <c r="AR29" s="77"/>
      <c r="AS29" s="77"/>
      <c r="AT29" s="77"/>
      <c r="AU29" s="77"/>
      <c r="AV29" s="77"/>
      <c r="AW29" s="77">
        <v>12</v>
      </c>
      <c r="AX29" s="77"/>
      <c r="AY29" s="77"/>
      <c r="AZ29" s="77"/>
      <c r="BA29" s="77"/>
      <c r="BB29" s="77"/>
      <c r="BC29" s="77"/>
      <c r="BD29" s="77">
        <v>28</v>
      </c>
      <c r="BE29" s="77"/>
      <c r="BF29" s="77"/>
      <c r="BG29" s="77"/>
      <c r="BH29" s="77"/>
      <c r="BI29" s="77"/>
      <c r="BJ29" s="77"/>
    </row>
    <row r="30" spans="7:62" ht="13.5">
      <c r="G30" s="76">
        <v>21</v>
      </c>
      <c r="H30" s="76"/>
      <c r="I30" s="76"/>
      <c r="M30" s="58"/>
      <c r="N30" s="77">
        <v>17</v>
      </c>
      <c r="O30" s="77"/>
      <c r="P30" s="77"/>
      <c r="Q30" s="77"/>
      <c r="R30" s="77"/>
      <c r="S30" s="77"/>
      <c r="T30" s="77"/>
      <c r="U30" s="77">
        <v>6</v>
      </c>
      <c r="V30" s="77"/>
      <c r="W30" s="77"/>
      <c r="X30" s="77"/>
      <c r="Y30" s="77"/>
      <c r="Z30" s="77"/>
      <c r="AA30" s="77"/>
      <c r="AB30" s="77">
        <v>115</v>
      </c>
      <c r="AC30" s="77"/>
      <c r="AD30" s="77"/>
      <c r="AE30" s="77"/>
      <c r="AF30" s="77"/>
      <c r="AG30" s="77"/>
      <c r="AH30" s="77"/>
      <c r="AI30" s="77">
        <v>45</v>
      </c>
      <c r="AJ30" s="77"/>
      <c r="AK30" s="77"/>
      <c r="AL30" s="77"/>
      <c r="AM30" s="77"/>
      <c r="AN30" s="77"/>
      <c r="AO30" s="77"/>
      <c r="AP30" s="77">
        <v>6</v>
      </c>
      <c r="AQ30" s="77"/>
      <c r="AR30" s="77"/>
      <c r="AS30" s="77"/>
      <c r="AT30" s="77"/>
      <c r="AU30" s="77"/>
      <c r="AV30" s="77"/>
      <c r="AW30" s="77">
        <v>11</v>
      </c>
      <c r="AX30" s="77"/>
      <c r="AY30" s="77"/>
      <c r="AZ30" s="77"/>
      <c r="BA30" s="77"/>
      <c r="BB30" s="77"/>
      <c r="BC30" s="77"/>
      <c r="BD30" s="77">
        <v>30</v>
      </c>
      <c r="BE30" s="77"/>
      <c r="BF30" s="77"/>
      <c r="BG30" s="77"/>
      <c r="BH30" s="77"/>
      <c r="BI30" s="77"/>
      <c r="BJ30" s="77"/>
    </row>
    <row r="31" spans="7:62" ht="13.5">
      <c r="G31" s="76">
        <v>22</v>
      </c>
      <c r="H31" s="76"/>
      <c r="I31" s="76"/>
      <c r="M31" s="58"/>
      <c r="N31" s="77">
        <v>17</v>
      </c>
      <c r="O31" s="77"/>
      <c r="P31" s="77"/>
      <c r="Q31" s="77"/>
      <c r="R31" s="77"/>
      <c r="S31" s="77"/>
      <c r="T31" s="77"/>
      <c r="U31" s="77">
        <v>6</v>
      </c>
      <c r="V31" s="77"/>
      <c r="W31" s="77"/>
      <c r="X31" s="77"/>
      <c r="Y31" s="77"/>
      <c r="Z31" s="77"/>
      <c r="AA31" s="77"/>
      <c r="AB31" s="77">
        <v>118</v>
      </c>
      <c r="AC31" s="77"/>
      <c r="AD31" s="77"/>
      <c r="AE31" s="77"/>
      <c r="AF31" s="77"/>
      <c r="AG31" s="77"/>
      <c r="AH31" s="77"/>
      <c r="AI31" s="77">
        <v>46</v>
      </c>
      <c r="AJ31" s="77"/>
      <c r="AK31" s="77"/>
      <c r="AL31" s="77"/>
      <c r="AM31" s="77"/>
      <c r="AN31" s="77"/>
      <c r="AO31" s="77"/>
      <c r="AP31" s="77">
        <v>6</v>
      </c>
      <c r="AQ31" s="77"/>
      <c r="AR31" s="77"/>
      <c r="AS31" s="77"/>
      <c r="AT31" s="77"/>
      <c r="AU31" s="77"/>
      <c r="AV31" s="77"/>
      <c r="AW31" s="77">
        <v>10</v>
      </c>
      <c r="AX31" s="77"/>
      <c r="AY31" s="77"/>
      <c r="AZ31" s="77"/>
      <c r="BA31" s="77"/>
      <c r="BB31" s="77"/>
      <c r="BC31" s="77"/>
      <c r="BD31" s="77">
        <v>31</v>
      </c>
      <c r="BE31" s="77"/>
      <c r="BF31" s="77"/>
      <c r="BG31" s="77"/>
      <c r="BH31" s="77"/>
      <c r="BI31" s="77"/>
      <c r="BJ31" s="77"/>
    </row>
    <row r="32" spans="7:62" ht="13.5">
      <c r="G32" s="76">
        <v>23</v>
      </c>
      <c r="H32" s="76"/>
      <c r="I32" s="76"/>
      <c r="M32" s="58"/>
      <c r="N32" s="77">
        <v>16</v>
      </c>
      <c r="O32" s="77"/>
      <c r="P32" s="77"/>
      <c r="Q32" s="77"/>
      <c r="R32" s="77"/>
      <c r="S32" s="77"/>
      <c r="T32" s="77"/>
      <c r="U32" s="77">
        <v>6</v>
      </c>
      <c r="V32" s="77"/>
      <c r="W32" s="77"/>
      <c r="X32" s="77"/>
      <c r="Y32" s="77"/>
      <c r="Z32" s="77"/>
      <c r="AA32" s="77"/>
      <c r="AB32" s="77">
        <v>120</v>
      </c>
      <c r="AC32" s="77"/>
      <c r="AD32" s="77"/>
      <c r="AE32" s="77"/>
      <c r="AF32" s="77"/>
      <c r="AG32" s="77"/>
      <c r="AH32" s="77"/>
      <c r="AI32" s="77">
        <v>50</v>
      </c>
      <c r="AJ32" s="77"/>
      <c r="AK32" s="77"/>
      <c r="AL32" s="77"/>
      <c r="AM32" s="77"/>
      <c r="AN32" s="77"/>
      <c r="AO32" s="77"/>
      <c r="AP32" s="77">
        <v>6</v>
      </c>
      <c r="AQ32" s="77"/>
      <c r="AR32" s="77"/>
      <c r="AS32" s="77"/>
      <c r="AT32" s="77"/>
      <c r="AU32" s="77"/>
      <c r="AV32" s="77"/>
      <c r="AW32" s="77">
        <v>9</v>
      </c>
      <c r="AX32" s="77"/>
      <c r="AY32" s="77"/>
      <c r="AZ32" s="77"/>
      <c r="BA32" s="77"/>
      <c r="BB32" s="77"/>
      <c r="BC32" s="77"/>
      <c r="BD32" s="77">
        <v>37</v>
      </c>
      <c r="BE32" s="77"/>
      <c r="BF32" s="77"/>
      <c r="BG32" s="77"/>
      <c r="BH32" s="77"/>
      <c r="BI32" s="77"/>
      <c r="BJ32" s="77"/>
    </row>
    <row r="33" spans="7:62" ht="13.5">
      <c r="G33" s="78">
        <v>24</v>
      </c>
      <c r="H33" s="78"/>
      <c r="I33" s="78"/>
      <c r="M33" s="58"/>
      <c r="N33" s="106">
        <v>17</v>
      </c>
      <c r="O33" s="89"/>
      <c r="P33" s="89"/>
      <c r="Q33" s="89"/>
      <c r="R33" s="89"/>
      <c r="S33" s="89"/>
      <c r="T33" s="89"/>
      <c r="U33" s="89">
        <v>5</v>
      </c>
      <c r="V33" s="89"/>
      <c r="W33" s="89"/>
      <c r="X33" s="89"/>
      <c r="Y33" s="89"/>
      <c r="Z33" s="89"/>
      <c r="AA33" s="89"/>
      <c r="AB33" s="89">
        <v>127</v>
      </c>
      <c r="AC33" s="89"/>
      <c r="AD33" s="89"/>
      <c r="AE33" s="89"/>
      <c r="AF33" s="89"/>
      <c r="AG33" s="89"/>
      <c r="AH33" s="89"/>
      <c r="AI33" s="89">
        <v>53</v>
      </c>
      <c r="AJ33" s="89"/>
      <c r="AK33" s="89"/>
      <c r="AL33" s="89"/>
      <c r="AM33" s="89"/>
      <c r="AN33" s="89"/>
      <c r="AO33" s="89"/>
      <c r="AP33" s="89">
        <v>6</v>
      </c>
      <c r="AQ33" s="89"/>
      <c r="AR33" s="89"/>
      <c r="AS33" s="89"/>
      <c r="AT33" s="89"/>
      <c r="AU33" s="89"/>
      <c r="AV33" s="89"/>
      <c r="AW33" s="89">
        <v>9</v>
      </c>
      <c r="AX33" s="89"/>
      <c r="AY33" s="89"/>
      <c r="AZ33" s="89"/>
      <c r="BA33" s="89"/>
      <c r="BB33" s="89"/>
      <c r="BC33" s="89"/>
      <c r="BD33" s="89">
        <v>42</v>
      </c>
      <c r="BE33" s="89"/>
      <c r="BF33" s="89"/>
      <c r="BG33" s="89"/>
      <c r="BH33" s="89"/>
      <c r="BI33" s="89"/>
      <c r="BJ33" s="89"/>
    </row>
    <row r="34" spans="2:62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2:6" ht="13.5">
      <c r="B35" s="107" t="s">
        <v>244</v>
      </c>
      <c r="C35" s="107"/>
      <c r="D35" s="107"/>
      <c r="E35" s="20" t="s">
        <v>245</v>
      </c>
      <c r="F35" s="4" t="s">
        <v>246</v>
      </c>
    </row>
    <row r="37" spans="2:62" ht="12.75" customHeight="1">
      <c r="B37" s="76" t="s">
        <v>247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</row>
    <row r="38" ht="12.75" customHeight="1">
      <c r="BJ38" s="9" t="s">
        <v>217</v>
      </c>
    </row>
    <row r="39" spans="2:62" ht="13.5">
      <c r="B39" s="102" t="s">
        <v>248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 t="s">
        <v>249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 t="s">
        <v>250</v>
      </c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 t="s">
        <v>251</v>
      </c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32"/>
    </row>
    <row r="40" spans="2:62" ht="13.5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34"/>
    </row>
    <row r="41" ht="13.5">
      <c r="Q41" s="57"/>
    </row>
    <row r="42" spans="3:62" ht="13.5">
      <c r="C42" s="135" t="s">
        <v>226</v>
      </c>
      <c r="D42" s="135"/>
      <c r="E42" s="135"/>
      <c r="F42" s="135"/>
      <c r="G42" s="135"/>
      <c r="H42" s="76">
        <v>20</v>
      </c>
      <c r="I42" s="76"/>
      <c r="J42" s="76"/>
      <c r="K42" s="76"/>
      <c r="L42" s="76" t="s">
        <v>227</v>
      </c>
      <c r="M42" s="76"/>
      <c r="N42" s="76"/>
      <c r="O42" s="76"/>
      <c r="P42" s="76"/>
      <c r="Q42" s="58"/>
      <c r="R42" s="77">
        <v>156</v>
      </c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>
        <v>61</v>
      </c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>
        <v>95</v>
      </c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</row>
    <row r="43" spans="8:62" ht="13.5">
      <c r="H43" s="76">
        <v>21</v>
      </c>
      <c r="I43" s="76"/>
      <c r="J43" s="76"/>
      <c r="K43" s="76"/>
      <c r="Q43" s="58"/>
      <c r="R43" s="77">
        <v>152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>
        <v>57</v>
      </c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>
        <v>95</v>
      </c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</row>
    <row r="44" spans="8:62" ht="13.5">
      <c r="H44" s="76">
        <v>22</v>
      </c>
      <c r="I44" s="76"/>
      <c r="J44" s="76"/>
      <c r="K44" s="76"/>
      <c r="Q44" s="58"/>
      <c r="R44" s="77">
        <v>154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>
        <v>58</v>
      </c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>
        <v>96</v>
      </c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</row>
    <row r="45" spans="8:62" ht="13.5">
      <c r="H45" s="76">
        <v>23</v>
      </c>
      <c r="I45" s="76"/>
      <c r="J45" s="76"/>
      <c r="K45" s="76"/>
      <c r="Q45" s="58"/>
      <c r="R45" s="77">
        <v>158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>
        <v>60</v>
      </c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>
        <v>98</v>
      </c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</row>
    <row r="46" spans="8:62" ht="13.5">
      <c r="H46" s="78">
        <v>24</v>
      </c>
      <c r="I46" s="78"/>
      <c r="J46" s="78"/>
      <c r="K46" s="78"/>
      <c r="Q46" s="58"/>
      <c r="R46" s="89">
        <f>SUM(AG46:BJ46)</f>
        <v>162</v>
      </c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>
        <v>61</v>
      </c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>
        <v>101</v>
      </c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</row>
    <row r="47" spans="2:62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9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" ht="13.5">
      <c r="B48" s="107" t="s">
        <v>244</v>
      </c>
      <c r="C48" s="107"/>
      <c r="D48" s="107"/>
      <c r="E48" s="20" t="s">
        <v>245</v>
      </c>
      <c r="F48" s="18" t="s">
        <v>246</v>
      </c>
    </row>
    <row r="50" spans="2:62" ht="12.75" customHeight="1">
      <c r="B50" s="76" t="s">
        <v>252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</row>
    <row r="51" spans="2:62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2" t="s">
        <v>217</v>
      </c>
    </row>
    <row r="52" spans="2:62" ht="12" customHeight="1">
      <c r="B52" s="102" t="s">
        <v>254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 t="s">
        <v>219</v>
      </c>
      <c r="O52" s="103"/>
      <c r="P52" s="103"/>
      <c r="Q52" s="103"/>
      <c r="R52" s="103"/>
      <c r="S52" s="103"/>
      <c r="T52" s="136" t="s">
        <v>253</v>
      </c>
      <c r="U52" s="137"/>
      <c r="V52" s="137"/>
      <c r="W52" s="137"/>
      <c r="X52" s="137"/>
      <c r="Y52" s="137"/>
      <c r="Z52" s="136" t="s">
        <v>255</v>
      </c>
      <c r="AA52" s="137"/>
      <c r="AB52" s="137"/>
      <c r="AC52" s="137"/>
      <c r="AD52" s="137"/>
      <c r="AE52" s="137"/>
      <c r="AF52" s="137"/>
      <c r="AG52" s="136" t="s">
        <v>256</v>
      </c>
      <c r="AH52" s="137"/>
      <c r="AI52" s="137"/>
      <c r="AJ52" s="137"/>
      <c r="AK52" s="137"/>
      <c r="AL52" s="137"/>
      <c r="AM52" s="136" t="s">
        <v>257</v>
      </c>
      <c r="AN52" s="137"/>
      <c r="AO52" s="137"/>
      <c r="AP52" s="137"/>
      <c r="AQ52" s="137"/>
      <c r="AR52" s="137"/>
      <c r="AS52" s="137" t="s">
        <v>258</v>
      </c>
      <c r="AT52" s="137"/>
      <c r="AU52" s="137"/>
      <c r="AV52" s="137"/>
      <c r="AW52" s="137"/>
      <c r="AX52" s="137"/>
      <c r="AY52" s="137" t="s">
        <v>259</v>
      </c>
      <c r="AZ52" s="137"/>
      <c r="BA52" s="137"/>
      <c r="BB52" s="137"/>
      <c r="BC52" s="137"/>
      <c r="BD52" s="137"/>
      <c r="BE52" s="137" t="s">
        <v>260</v>
      </c>
      <c r="BF52" s="137"/>
      <c r="BG52" s="137"/>
      <c r="BH52" s="137"/>
      <c r="BI52" s="137"/>
      <c r="BJ52" s="140"/>
    </row>
    <row r="53" spans="2:62" ht="13.5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41"/>
    </row>
    <row r="54" spans="2:62" ht="13.5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42"/>
    </row>
    <row r="55" ht="13.5">
      <c r="M55" s="57"/>
    </row>
    <row r="56" spans="3:62" ht="13.5">
      <c r="C56" s="75" t="s">
        <v>226</v>
      </c>
      <c r="D56" s="75"/>
      <c r="E56" s="75"/>
      <c r="F56" s="75"/>
      <c r="G56" s="76">
        <v>20</v>
      </c>
      <c r="H56" s="76"/>
      <c r="I56" s="76"/>
      <c r="J56" s="76" t="s">
        <v>227</v>
      </c>
      <c r="K56" s="76"/>
      <c r="L56" s="76"/>
      <c r="M56" s="58"/>
      <c r="N56" s="77">
        <v>3812</v>
      </c>
      <c r="O56" s="77"/>
      <c r="P56" s="77"/>
      <c r="Q56" s="77"/>
      <c r="R56" s="77"/>
      <c r="S56" s="77"/>
      <c r="T56" s="77">
        <v>109</v>
      </c>
      <c r="U56" s="77"/>
      <c r="V56" s="77"/>
      <c r="W56" s="77"/>
      <c r="X56" s="77"/>
      <c r="Y56" s="77"/>
      <c r="Z56" s="77">
        <v>3534</v>
      </c>
      <c r="AA56" s="77"/>
      <c r="AB56" s="77"/>
      <c r="AC56" s="77"/>
      <c r="AD56" s="77"/>
      <c r="AE56" s="77"/>
      <c r="AF56" s="77"/>
      <c r="AG56" s="77">
        <v>85</v>
      </c>
      <c r="AH56" s="77"/>
      <c r="AI56" s="77"/>
      <c r="AJ56" s="77"/>
      <c r="AK56" s="77"/>
      <c r="AL56" s="77"/>
      <c r="AM56" s="77">
        <v>60</v>
      </c>
      <c r="AN56" s="77"/>
      <c r="AO56" s="77"/>
      <c r="AP56" s="77"/>
      <c r="AQ56" s="77"/>
      <c r="AR56" s="77"/>
      <c r="AS56" s="77">
        <v>0</v>
      </c>
      <c r="AT56" s="77"/>
      <c r="AU56" s="77"/>
      <c r="AV56" s="77"/>
      <c r="AW56" s="77"/>
      <c r="AX56" s="77"/>
      <c r="AY56" s="77">
        <v>23</v>
      </c>
      <c r="AZ56" s="77"/>
      <c r="BA56" s="77"/>
      <c r="BB56" s="77"/>
      <c r="BC56" s="77"/>
      <c r="BD56" s="77"/>
      <c r="BE56" s="77">
        <v>1</v>
      </c>
      <c r="BF56" s="77"/>
      <c r="BG56" s="77"/>
      <c r="BH56" s="77"/>
      <c r="BI56" s="77"/>
      <c r="BJ56" s="77"/>
    </row>
    <row r="57" spans="7:62" ht="13.5">
      <c r="G57" s="76">
        <v>21</v>
      </c>
      <c r="H57" s="76"/>
      <c r="I57" s="76"/>
      <c r="M57" s="58"/>
      <c r="N57" s="77">
        <v>3812</v>
      </c>
      <c r="O57" s="77"/>
      <c r="P57" s="77"/>
      <c r="Q57" s="77"/>
      <c r="R57" s="77"/>
      <c r="S57" s="77"/>
      <c r="T57" s="77">
        <v>109</v>
      </c>
      <c r="U57" s="77"/>
      <c r="V57" s="77"/>
      <c r="W57" s="77"/>
      <c r="X57" s="77"/>
      <c r="Y57" s="77"/>
      <c r="Z57" s="77">
        <v>3534</v>
      </c>
      <c r="AA57" s="77"/>
      <c r="AB57" s="77"/>
      <c r="AC57" s="77"/>
      <c r="AD57" s="77"/>
      <c r="AE57" s="77"/>
      <c r="AF57" s="77"/>
      <c r="AG57" s="77">
        <v>85</v>
      </c>
      <c r="AH57" s="77"/>
      <c r="AI57" s="77"/>
      <c r="AJ57" s="77"/>
      <c r="AK57" s="77"/>
      <c r="AL57" s="77"/>
      <c r="AM57" s="77">
        <v>60</v>
      </c>
      <c r="AN57" s="77"/>
      <c r="AO57" s="77"/>
      <c r="AP57" s="77"/>
      <c r="AQ57" s="77"/>
      <c r="AR57" s="77"/>
      <c r="AS57" s="77">
        <v>0</v>
      </c>
      <c r="AT57" s="77"/>
      <c r="AU57" s="77"/>
      <c r="AV57" s="77"/>
      <c r="AW57" s="77"/>
      <c r="AX57" s="77"/>
      <c r="AY57" s="77">
        <v>23</v>
      </c>
      <c r="AZ57" s="77"/>
      <c r="BA57" s="77"/>
      <c r="BB57" s="77"/>
      <c r="BC57" s="77"/>
      <c r="BD57" s="77"/>
      <c r="BE57" s="77">
        <v>1</v>
      </c>
      <c r="BF57" s="77"/>
      <c r="BG57" s="77"/>
      <c r="BH57" s="77"/>
      <c r="BI57" s="77"/>
      <c r="BJ57" s="77"/>
    </row>
    <row r="58" spans="7:62" ht="13.5">
      <c r="G58" s="76">
        <v>22</v>
      </c>
      <c r="H58" s="76"/>
      <c r="I58" s="76"/>
      <c r="M58" s="58"/>
      <c r="N58" s="77">
        <v>3815</v>
      </c>
      <c r="O58" s="77"/>
      <c r="P58" s="77"/>
      <c r="Q58" s="77"/>
      <c r="R58" s="77"/>
      <c r="S58" s="77"/>
      <c r="T58" s="77">
        <v>109</v>
      </c>
      <c r="U58" s="77"/>
      <c r="V58" s="77"/>
      <c r="W58" s="77"/>
      <c r="X58" s="77"/>
      <c r="Y58" s="77"/>
      <c r="Z58" s="77">
        <v>3537</v>
      </c>
      <c r="AA58" s="77"/>
      <c r="AB58" s="77"/>
      <c r="AC58" s="77"/>
      <c r="AD58" s="77"/>
      <c r="AE58" s="77"/>
      <c r="AF58" s="77"/>
      <c r="AG58" s="77">
        <v>85</v>
      </c>
      <c r="AH58" s="77"/>
      <c r="AI58" s="77"/>
      <c r="AJ58" s="77"/>
      <c r="AK58" s="77"/>
      <c r="AL58" s="77"/>
      <c r="AM58" s="77">
        <v>60</v>
      </c>
      <c r="AN58" s="77"/>
      <c r="AO58" s="77"/>
      <c r="AP58" s="77"/>
      <c r="AQ58" s="77"/>
      <c r="AR58" s="77"/>
      <c r="AS58" s="77">
        <v>0</v>
      </c>
      <c r="AT58" s="77"/>
      <c r="AU58" s="77"/>
      <c r="AV58" s="77"/>
      <c r="AW58" s="77"/>
      <c r="AX58" s="77"/>
      <c r="AY58" s="77">
        <v>23</v>
      </c>
      <c r="AZ58" s="77"/>
      <c r="BA58" s="77"/>
      <c r="BB58" s="77"/>
      <c r="BC58" s="77"/>
      <c r="BD58" s="77"/>
      <c r="BE58" s="77">
        <v>1</v>
      </c>
      <c r="BF58" s="77"/>
      <c r="BG58" s="77"/>
      <c r="BH58" s="77"/>
      <c r="BI58" s="77"/>
      <c r="BJ58" s="77"/>
    </row>
    <row r="59" spans="7:62" ht="13.5">
      <c r="G59" s="76">
        <v>23</v>
      </c>
      <c r="H59" s="76"/>
      <c r="I59" s="76"/>
      <c r="M59" s="58"/>
      <c r="N59" s="77">
        <v>3815</v>
      </c>
      <c r="O59" s="77"/>
      <c r="P59" s="77"/>
      <c r="Q59" s="77"/>
      <c r="R59" s="77"/>
      <c r="S59" s="77"/>
      <c r="T59" s="77">
        <v>109</v>
      </c>
      <c r="U59" s="77"/>
      <c r="V59" s="77"/>
      <c r="W59" s="77"/>
      <c r="X59" s="77"/>
      <c r="Y59" s="77"/>
      <c r="Z59" s="77">
        <v>3537</v>
      </c>
      <c r="AA59" s="77"/>
      <c r="AB59" s="77"/>
      <c r="AC59" s="77"/>
      <c r="AD59" s="77"/>
      <c r="AE59" s="77"/>
      <c r="AF59" s="77"/>
      <c r="AG59" s="77">
        <v>85</v>
      </c>
      <c r="AH59" s="77"/>
      <c r="AI59" s="77"/>
      <c r="AJ59" s="77"/>
      <c r="AK59" s="77"/>
      <c r="AL59" s="77"/>
      <c r="AM59" s="77">
        <v>60</v>
      </c>
      <c r="AN59" s="77"/>
      <c r="AO59" s="77"/>
      <c r="AP59" s="77"/>
      <c r="AQ59" s="77"/>
      <c r="AR59" s="77"/>
      <c r="AS59" s="77">
        <v>0</v>
      </c>
      <c r="AT59" s="77"/>
      <c r="AU59" s="77"/>
      <c r="AV59" s="77"/>
      <c r="AW59" s="77"/>
      <c r="AX59" s="77"/>
      <c r="AY59" s="77">
        <v>23</v>
      </c>
      <c r="AZ59" s="77"/>
      <c r="BA59" s="77"/>
      <c r="BB59" s="77"/>
      <c r="BC59" s="77"/>
      <c r="BD59" s="77"/>
      <c r="BE59" s="77">
        <v>1</v>
      </c>
      <c r="BF59" s="77"/>
      <c r="BG59" s="77"/>
      <c r="BH59" s="77"/>
      <c r="BI59" s="77"/>
      <c r="BJ59" s="77"/>
    </row>
    <row r="60" spans="7:62" ht="13.5">
      <c r="G60" s="78">
        <v>24</v>
      </c>
      <c r="H60" s="78"/>
      <c r="I60" s="78"/>
      <c r="M60" s="58"/>
      <c r="N60" s="89">
        <f>SUM(T60:BJ60)</f>
        <v>3816</v>
      </c>
      <c r="O60" s="89"/>
      <c r="P60" s="89"/>
      <c r="Q60" s="89"/>
      <c r="R60" s="89"/>
      <c r="S60" s="89"/>
      <c r="T60" s="89">
        <v>109</v>
      </c>
      <c r="U60" s="89"/>
      <c r="V60" s="89"/>
      <c r="W60" s="89"/>
      <c r="X60" s="89"/>
      <c r="Y60" s="89"/>
      <c r="Z60" s="89">
        <v>3538</v>
      </c>
      <c r="AA60" s="89"/>
      <c r="AB60" s="89"/>
      <c r="AC60" s="89"/>
      <c r="AD60" s="89"/>
      <c r="AE60" s="89"/>
      <c r="AF60" s="89"/>
      <c r="AG60" s="89">
        <v>85</v>
      </c>
      <c r="AH60" s="89"/>
      <c r="AI60" s="89"/>
      <c r="AJ60" s="89"/>
      <c r="AK60" s="89"/>
      <c r="AL60" s="89"/>
      <c r="AM60" s="89">
        <v>60</v>
      </c>
      <c r="AN60" s="89"/>
      <c r="AO60" s="89"/>
      <c r="AP60" s="89"/>
      <c r="AQ60" s="89"/>
      <c r="AR60" s="89"/>
      <c r="AS60" s="89">
        <v>0</v>
      </c>
      <c r="AT60" s="89"/>
      <c r="AU60" s="89"/>
      <c r="AV60" s="89"/>
      <c r="AW60" s="89"/>
      <c r="AX60" s="89"/>
      <c r="AY60" s="89">
        <v>23</v>
      </c>
      <c r="AZ60" s="89"/>
      <c r="BA60" s="89"/>
      <c r="BB60" s="89"/>
      <c r="BC60" s="89"/>
      <c r="BD60" s="89"/>
      <c r="BE60" s="89">
        <v>1</v>
      </c>
      <c r="BF60" s="89"/>
      <c r="BG60" s="89"/>
      <c r="BH60" s="89"/>
      <c r="BI60" s="89"/>
      <c r="BJ60" s="89"/>
    </row>
    <row r="61" spans="2:62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3:6" ht="13.5">
      <c r="C62" s="82" t="s">
        <v>261</v>
      </c>
      <c r="D62" s="82"/>
      <c r="E62" s="20" t="s">
        <v>245</v>
      </c>
      <c r="F62" s="4" t="s">
        <v>263</v>
      </c>
    </row>
    <row r="63" spans="2:6" ht="13.5">
      <c r="B63" s="80" t="s">
        <v>244</v>
      </c>
      <c r="C63" s="80"/>
      <c r="D63" s="80"/>
      <c r="E63" s="20" t="s">
        <v>262</v>
      </c>
      <c r="F63" s="4" t="s">
        <v>246</v>
      </c>
    </row>
  </sheetData>
  <sheetProtection/>
  <mergeCells count="242">
    <mergeCell ref="C62:D62"/>
    <mergeCell ref="B63:D63"/>
    <mergeCell ref="AY59:BD59"/>
    <mergeCell ref="BE59:BJ59"/>
    <mergeCell ref="AM60:AR60"/>
    <mergeCell ref="AS60:AX60"/>
    <mergeCell ref="AY60:BD60"/>
    <mergeCell ref="BE60:BJ60"/>
    <mergeCell ref="AY57:BD57"/>
    <mergeCell ref="BE57:BJ57"/>
    <mergeCell ref="AM58:AR58"/>
    <mergeCell ref="AS58:AX58"/>
    <mergeCell ref="AY58:BD58"/>
    <mergeCell ref="BE58:BJ58"/>
    <mergeCell ref="AG57:AL57"/>
    <mergeCell ref="AG58:AL58"/>
    <mergeCell ref="AG59:AL59"/>
    <mergeCell ref="AG60:AL60"/>
    <mergeCell ref="AM56:AR56"/>
    <mergeCell ref="AS56:AX56"/>
    <mergeCell ref="AM59:AR59"/>
    <mergeCell ref="AS59:AX59"/>
    <mergeCell ref="AM57:AR57"/>
    <mergeCell ref="AS57:AX57"/>
    <mergeCell ref="T57:Y57"/>
    <mergeCell ref="T58:Y58"/>
    <mergeCell ref="T59:Y59"/>
    <mergeCell ref="T60:Y60"/>
    <mergeCell ref="Z56:AF56"/>
    <mergeCell ref="Z57:AF57"/>
    <mergeCell ref="Z58:AF58"/>
    <mergeCell ref="Z59:AF59"/>
    <mergeCell ref="Z60:AF60"/>
    <mergeCell ref="G57:I57"/>
    <mergeCell ref="G58:I58"/>
    <mergeCell ref="G59:I59"/>
    <mergeCell ref="G60:I60"/>
    <mergeCell ref="N56:S56"/>
    <mergeCell ref="N57:S57"/>
    <mergeCell ref="N58:S58"/>
    <mergeCell ref="N59:S59"/>
    <mergeCell ref="N60:S60"/>
    <mergeCell ref="AY52:BD54"/>
    <mergeCell ref="BE52:BJ54"/>
    <mergeCell ref="B52:M54"/>
    <mergeCell ref="C56:F56"/>
    <mergeCell ref="G56:I56"/>
    <mergeCell ref="J56:L56"/>
    <mergeCell ref="T56:Y56"/>
    <mergeCell ref="AG56:AL56"/>
    <mergeCell ref="AY56:BD56"/>
    <mergeCell ref="BE56:BJ56"/>
    <mergeCell ref="N52:S54"/>
    <mergeCell ref="T52:Y54"/>
    <mergeCell ref="Z52:AF54"/>
    <mergeCell ref="AG52:AL54"/>
    <mergeCell ref="AM52:AR54"/>
    <mergeCell ref="AG45:AU45"/>
    <mergeCell ref="AS52:AX54"/>
    <mergeCell ref="B48:D48"/>
    <mergeCell ref="B50:BJ50"/>
    <mergeCell ref="AG42:AU42"/>
    <mergeCell ref="AV42:BJ42"/>
    <mergeCell ref="AG43:AU43"/>
    <mergeCell ref="AV43:BJ43"/>
    <mergeCell ref="AG44:AU44"/>
    <mergeCell ref="AV44:BJ44"/>
    <mergeCell ref="H46:K46"/>
    <mergeCell ref="R42:AF42"/>
    <mergeCell ref="R43:AF43"/>
    <mergeCell ref="R44:AF44"/>
    <mergeCell ref="R45:AF45"/>
    <mergeCell ref="R46:AF46"/>
    <mergeCell ref="AV45:BJ45"/>
    <mergeCell ref="AG46:AU46"/>
    <mergeCell ref="AV46:BJ46"/>
    <mergeCell ref="C42:G42"/>
    <mergeCell ref="H42:K42"/>
    <mergeCell ref="L42:P42"/>
    <mergeCell ref="H43:K43"/>
    <mergeCell ref="H44:K44"/>
    <mergeCell ref="H45:K45"/>
    <mergeCell ref="B35:D35"/>
    <mergeCell ref="B37:BJ37"/>
    <mergeCell ref="B39:Q40"/>
    <mergeCell ref="R39:AF40"/>
    <mergeCell ref="AG39:AU40"/>
    <mergeCell ref="AV39:BJ40"/>
    <mergeCell ref="G12:I12"/>
    <mergeCell ref="B3:BJ3"/>
    <mergeCell ref="B5:M7"/>
    <mergeCell ref="N5:T7"/>
    <mergeCell ref="U5:AA7"/>
    <mergeCell ref="AB5:AH7"/>
    <mergeCell ref="AI5:AO7"/>
    <mergeCell ref="AP5:AV7"/>
    <mergeCell ref="AW5:BC7"/>
    <mergeCell ref="BD5:BJ7"/>
    <mergeCell ref="N9:T9"/>
    <mergeCell ref="N10:T10"/>
    <mergeCell ref="N11:T11"/>
    <mergeCell ref="N12:T12"/>
    <mergeCell ref="N13:T13"/>
    <mergeCell ref="C9:F9"/>
    <mergeCell ref="G9:I9"/>
    <mergeCell ref="J9:L9"/>
    <mergeCell ref="G10:I10"/>
    <mergeCell ref="G11:I11"/>
    <mergeCell ref="U9:AA9"/>
    <mergeCell ref="AB9:AH9"/>
    <mergeCell ref="AI9:AO9"/>
    <mergeCell ref="AP9:AV9"/>
    <mergeCell ref="AW9:BC9"/>
    <mergeCell ref="BD9:BJ9"/>
    <mergeCell ref="U10:AA10"/>
    <mergeCell ref="AB10:AH10"/>
    <mergeCell ref="AI10:AO10"/>
    <mergeCell ref="AP10:AV10"/>
    <mergeCell ref="AW10:BC10"/>
    <mergeCell ref="BD10:BJ10"/>
    <mergeCell ref="U11:AA11"/>
    <mergeCell ref="AB11:AH11"/>
    <mergeCell ref="AI11:AO11"/>
    <mergeCell ref="AP11:AV11"/>
    <mergeCell ref="AW11:BC11"/>
    <mergeCell ref="BD11:BJ11"/>
    <mergeCell ref="BD13:BJ13"/>
    <mergeCell ref="U12:AA12"/>
    <mergeCell ref="AB12:AH12"/>
    <mergeCell ref="AI12:AO12"/>
    <mergeCell ref="AP12:AV12"/>
    <mergeCell ref="AW12:BC12"/>
    <mergeCell ref="BD12:BJ12"/>
    <mergeCell ref="C19:F19"/>
    <mergeCell ref="U13:AA13"/>
    <mergeCell ref="AB13:AH13"/>
    <mergeCell ref="AI13:AO13"/>
    <mergeCell ref="AP13:AV13"/>
    <mergeCell ref="AW13:BC13"/>
    <mergeCell ref="G13:I13"/>
    <mergeCell ref="B15:M17"/>
    <mergeCell ref="N15:T17"/>
    <mergeCell ref="AP15:AV17"/>
    <mergeCell ref="U16:AA17"/>
    <mergeCell ref="AB16:AH17"/>
    <mergeCell ref="AI16:AO17"/>
    <mergeCell ref="U15:AO15"/>
    <mergeCell ref="J19:L19"/>
    <mergeCell ref="N19:T19"/>
    <mergeCell ref="U19:AA19"/>
    <mergeCell ref="AB19:AH19"/>
    <mergeCell ref="AW19:BC19"/>
    <mergeCell ref="AI19:AO19"/>
    <mergeCell ref="AP19:AV19"/>
    <mergeCell ref="BD19:BJ19"/>
    <mergeCell ref="G20:I20"/>
    <mergeCell ref="N20:T20"/>
    <mergeCell ref="U20:AA20"/>
    <mergeCell ref="AB20:AH20"/>
    <mergeCell ref="AI20:AO20"/>
    <mergeCell ref="AP20:AV20"/>
    <mergeCell ref="AW20:BC20"/>
    <mergeCell ref="BD20:BJ20"/>
    <mergeCell ref="G19:I19"/>
    <mergeCell ref="G21:I21"/>
    <mergeCell ref="N21:T21"/>
    <mergeCell ref="U21:AA21"/>
    <mergeCell ref="AB21:AH21"/>
    <mergeCell ref="AI21:AO21"/>
    <mergeCell ref="AP21:AV21"/>
    <mergeCell ref="AW21:BC21"/>
    <mergeCell ref="BD21:BJ21"/>
    <mergeCell ref="G22:I22"/>
    <mergeCell ref="N22:T22"/>
    <mergeCell ref="U22:AA22"/>
    <mergeCell ref="AB22:AH22"/>
    <mergeCell ref="AI22:AO22"/>
    <mergeCell ref="AP22:AV22"/>
    <mergeCell ref="AW22:BC22"/>
    <mergeCell ref="BD22:BJ22"/>
    <mergeCell ref="AW23:BC23"/>
    <mergeCell ref="BD23:BJ23"/>
    <mergeCell ref="B25:M27"/>
    <mergeCell ref="G23:I23"/>
    <mergeCell ref="N23:T23"/>
    <mergeCell ref="U23:AA23"/>
    <mergeCell ref="AB23:AH23"/>
    <mergeCell ref="AI23:AO23"/>
    <mergeCell ref="AP23:AV23"/>
    <mergeCell ref="AW26:BC27"/>
    <mergeCell ref="C29:F29"/>
    <mergeCell ref="G29:I29"/>
    <mergeCell ref="J29:L29"/>
    <mergeCell ref="N29:T29"/>
    <mergeCell ref="U29:AA29"/>
    <mergeCell ref="AB29:AH29"/>
    <mergeCell ref="AI29:AO29"/>
    <mergeCell ref="AP29:AV29"/>
    <mergeCell ref="AW29:BC29"/>
    <mergeCell ref="BD29:BJ29"/>
    <mergeCell ref="G30:I30"/>
    <mergeCell ref="N30:T30"/>
    <mergeCell ref="U30:AA30"/>
    <mergeCell ref="AB30:AH30"/>
    <mergeCell ref="AI30:AO30"/>
    <mergeCell ref="AP30:AV30"/>
    <mergeCell ref="AW30:BC30"/>
    <mergeCell ref="BD30:BJ30"/>
    <mergeCell ref="G31:I31"/>
    <mergeCell ref="N31:T31"/>
    <mergeCell ref="U31:AA31"/>
    <mergeCell ref="AB31:AH31"/>
    <mergeCell ref="AI31:AO31"/>
    <mergeCell ref="AP31:AV31"/>
    <mergeCell ref="AW31:BC31"/>
    <mergeCell ref="BD31:BJ31"/>
    <mergeCell ref="BD33:BJ33"/>
    <mergeCell ref="G32:I32"/>
    <mergeCell ref="N32:T32"/>
    <mergeCell ref="U32:AA32"/>
    <mergeCell ref="AB32:AH32"/>
    <mergeCell ref="AI32:AO32"/>
    <mergeCell ref="AP32:AV32"/>
    <mergeCell ref="AW32:BC32"/>
    <mergeCell ref="BD32:BJ32"/>
    <mergeCell ref="G33:I33"/>
    <mergeCell ref="N33:T33"/>
    <mergeCell ref="U33:AA33"/>
    <mergeCell ref="AB33:AH33"/>
    <mergeCell ref="AI33:AO33"/>
    <mergeCell ref="AP33:AV33"/>
    <mergeCell ref="AW33:BC33"/>
    <mergeCell ref="BD26:BJ27"/>
    <mergeCell ref="AW15:BJ15"/>
    <mergeCell ref="AW16:BC17"/>
    <mergeCell ref="BD16:BJ17"/>
    <mergeCell ref="N25:BJ25"/>
    <mergeCell ref="N26:T27"/>
    <mergeCell ref="U26:AA27"/>
    <mergeCell ref="AB26:AH27"/>
    <mergeCell ref="AI26:AO27"/>
    <mergeCell ref="AP26:AV2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264</v>
      </c>
    </row>
    <row r="2" ht="10.5" customHeight="1"/>
    <row r="3" spans="2:62" ht="18" customHeight="1">
      <c r="B3" s="70" t="s">
        <v>530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ht="12.75" customHeight="1"/>
    <row r="5" spans="2:62" ht="13.5">
      <c r="B5" s="71" t="s">
        <v>265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 t="s">
        <v>266</v>
      </c>
      <c r="O5" s="72"/>
      <c r="P5" s="72"/>
      <c r="Q5" s="72"/>
      <c r="R5" s="72"/>
      <c r="S5" s="72"/>
      <c r="T5" s="72"/>
      <c r="U5" s="73" t="s">
        <v>267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4"/>
    </row>
    <row r="6" spans="2:62" ht="13.5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 t="s">
        <v>268</v>
      </c>
      <c r="V6" s="72"/>
      <c r="W6" s="72"/>
      <c r="X6" s="72"/>
      <c r="Y6" s="72"/>
      <c r="Z6" s="72"/>
      <c r="AA6" s="72"/>
      <c r="AB6" s="72" t="s">
        <v>269</v>
      </c>
      <c r="AC6" s="72"/>
      <c r="AD6" s="72"/>
      <c r="AE6" s="72"/>
      <c r="AF6" s="72"/>
      <c r="AG6" s="72"/>
      <c r="AH6" s="72"/>
      <c r="AI6" s="72" t="s">
        <v>270</v>
      </c>
      <c r="AJ6" s="72"/>
      <c r="AK6" s="72"/>
      <c r="AL6" s="72"/>
      <c r="AM6" s="72"/>
      <c r="AN6" s="72"/>
      <c r="AO6" s="72"/>
      <c r="AP6" s="72" t="s">
        <v>271</v>
      </c>
      <c r="AQ6" s="72"/>
      <c r="AR6" s="72"/>
      <c r="AS6" s="72"/>
      <c r="AT6" s="72"/>
      <c r="AU6" s="72"/>
      <c r="AV6" s="72"/>
      <c r="AW6" s="86" t="s">
        <v>272</v>
      </c>
      <c r="AX6" s="72"/>
      <c r="AY6" s="72"/>
      <c r="AZ6" s="72"/>
      <c r="BA6" s="72"/>
      <c r="BB6" s="72"/>
      <c r="BC6" s="72"/>
      <c r="BD6" s="72" t="s">
        <v>273</v>
      </c>
      <c r="BE6" s="72"/>
      <c r="BF6" s="72"/>
      <c r="BG6" s="72"/>
      <c r="BH6" s="72"/>
      <c r="BI6" s="72"/>
      <c r="BJ6" s="128"/>
    </row>
    <row r="7" spans="2:62" ht="13.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128"/>
    </row>
    <row r="8" spans="2:62" ht="13.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28"/>
    </row>
    <row r="9" ht="7.5" customHeight="1">
      <c r="M9" s="57"/>
    </row>
    <row r="10" spans="3:62" ht="13.5">
      <c r="C10" s="75" t="s">
        <v>274</v>
      </c>
      <c r="D10" s="75"/>
      <c r="E10" s="75"/>
      <c r="F10" s="75"/>
      <c r="G10" s="76">
        <v>19</v>
      </c>
      <c r="H10" s="76"/>
      <c r="I10" s="76"/>
      <c r="J10" s="76" t="s">
        <v>275</v>
      </c>
      <c r="K10" s="76"/>
      <c r="L10" s="76"/>
      <c r="M10" s="58"/>
      <c r="N10" s="77">
        <v>4888</v>
      </c>
      <c r="O10" s="77"/>
      <c r="P10" s="77"/>
      <c r="Q10" s="77"/>
      <c r="R10" s="77"/>
      <c r="S10" s="77"/>
      <c r="T10" s="77"/>
      <c r="U10" s="77">
        <v>1641</v>
      </c>
      <c r="V10" s="77"/>
      <c r="W10" s="77"/>
      <c r="X10" s="77"/>
      <c r="Y10" s="77"/>
      <c r="Z10" s="77"/>
      <c r="AA10" s="77"/>
      <c r="AB10" s="77">
        <v>56</v>
      </c>
      <c r="AC10" s="77"/>
      <c r="AD10" s="77"/>
      <c r="AE10" s="77"/>
      <c r="AF10" s="77"/>
      <c r="AG10" s="77"/>
      <c r="AH10" s="77"/>
      <c r="AI10" s="77">
        <v>215</v>
      </c>
      <c r="AJ10" s="77"/>
      <c r="AK10" s="77"/>
      <c r="AL10" s="77"/>
      <c r="AM10" s="77"/>
      <c r="AN10" s="77"/>
      <c r="AO10" s="77"/>
      <c r="AP10" s="77">
        <v>142</v>
      </c>
      <c r="AQ10" s="77"/>
      <c r="AR10" s="77"/>
      <c r="AS10" s="77"/>
      <c r="AT10" s="77"/>
      <c r="AU10" s="77"/>
      <c r="AV10" s="77"/>
      <c r="AW10" s="77">
        <v>79</v>
      </c>
      <c r="AX10" s="77"/>
      <c r="AY10" s="77"/>
      <c r="AZ10" s="77"/>
      <c r="BA10" s="77"/>
      <c r="BB10" s="77"/>
      <c r="BC10" s="77"/>
      <c r="BD10" s="77">
        <v>147</v>
      </c>
      <c r="BE10" s="77"/>
      <c r="BF10" s="77"/>
      <c r="BG10" s="77"/>
      <c r="BH10" s="77"/>
      <c r="BI10" s="77"/>
      <c r="BJ10" s="77"/>
    </row>
    <row r="11" spans="7:62" ht="13.5">
      <c r="G11" s="76">
        <v>20</v>
      </c>
      <c r="H11" s="76"/>
      <c r="I11" s="76"/>
      <c r="M11" s="58"/>
      <c r="N11" s="77">
        <v>4957</v>
      </c>
      <c r="O11" s="77"/>
      <c r="P11" s="77"/>
      <c r="Q11" s="77"/>
      <c r="R11" s="77"/>
      <c r="S11" s="77"/>
      <c r="T11" s="77"/>
      <c r="U11" s="77">
        <v>1616</v>
      </c>
      <c r="V11" s="77"/>
      <c r="W11" s="77"/>
      <c r="X11" s="77"/>
      <c r="Y11" s="77"/>
      <c r="Z11" s="77"/>
      <c r="AA11" s="77"/>
      <c r="AB11" s="77">
        <v>73</v>
      </c>
      <c r="AC11" s="77"/>
      <c r="AD11" s="77"/>
      <c r="AE11" s="77"/>
      <c r="AF11" s="77"/>
      <c r="AG11" s="77"/>
      <c r="AH11" s="77"/>
      <c r="AI11" s="77">
        <v>262</v>
      </c>
      <c r="AJ11" s="77"/>
      <c r="AK11" s="77"/>
      <c r="AL11" s="77"/>
      <c r="AM11" s="77"/>
      <c r="AN11" s="77"/>
      <c r="AO11" s="77"/>
      <c r="AP11" s="77">
        <v>126</v>
      </c>
      <c r="AQ11" s="77"/>
      <c r="AR11" s="77"/>
      <c r="AS11" s="77"/>
      <c r="AT11" s="77"/>
      <c r="AU11" s="77"/>
      <c r="AV11" s="77"/>
      <c r="AW11" s="77">
        <v>75</v>
      </c>
      <c r="AX11" s="77"/>
      <c r="AY11" s="77"/>
      <c r="AZ11" s="77"/>
      <c r="BA11" s="77"/>
      <c r="BB11" s="77"/>
      <c r="BC11" s="77"/>
      <c r="BD11" s="77">
        <v>126</v>
      </c>
      <c r="BE11" s="77"/>
      <c r="BF11" s="77"/>
      <c r="BG11" s="77"/>
      <c r="BH11" s="77"/>
      <c r="BI11" s="77"/>
      <c r="BJ11" s="77"/>
    </row>
    <row r="12" spans="7:62" ht="13.5">
      <c r="G12" s="76">
        <v>21</v>
      </c>
      <c r="H12" s="76"/>
      <c r="I12" s="76"/>
      <c r="M12" s="58"/>
      <c r="N12" s="77">
        <v>4893</v>
      </c>
      <c r="O12" s="77"/>
      <c r="P12" s="77"/>
      <c r="Q12" s="77"/>
      <c r="R12" s="77"/>
      <c r="S12" s="77"/>
      <c r="T12" s="77"/>
      <c r="U12" s="77">
        <v>1620</v>
      </c>
      <c r="V12" s="77"/>
      <c r="W12" s="77"/>
      <c r="X12" s="77"/>
      <c r="Y12" s="77"/>
      <c r="Z12" s="77"/>
      <c r="AA12" s="77"/>
      <c r="AB12" s="77">
        <v>67</v>
      </c>
      <c r="AC12" s="77"/>
      <c r="AD12" s="77"/>
      <c r="AE12" s="77"/>
      <c r="AF12" s="77"/>
      <c r="AG12" s="77"/>
      <c r="AH12" s="77"/>
      <c r="AI12" s="77">
        <v>245</v>
      </c>
      <c r="AJ12" s="77"/>
      <c r="AK12" s="77"/>
      <c r="AL12" s="77"/>
      <c r="AM12" s="77"/>
      <c r="AN12" s="77"/>
      <c r="AO12" s="77"/>
      <c r="AP12" s="77">
        <v>161</v>
      </c>
      <c r="AQ12" s="77"/>
      <c r="AR12" s="77"/>
      <c r="AS12" s="77"/>
      <c r="AT12" s="77"/>
      <c r="AU12" s="77"/>
      <c r="AV12" s="77"/>
      <c r="AW12" s="77">
        <v>73</v>
      </c>
      <c r="AX12" s="77"/>
      <c r="AY12" s="77"/>
      <c r="AZ12" s="77"/>
      <c r="BA12" s="77"/>
      <c r="BB12" s="77"/>
      <c r="BC12" s="77"/>
      <c r="BD12" s="77">
        <v>122</v>
      </c>
      <c r="BE12" s="77"/>
      <c r="BF12" s="77"/>
      <c r="BG12" s="77"/>
      <c r="BH12" s="77"/>
      <c r="BI12" s="77"/>
      <c r="BJ12" s="77"/>
    </row>
    <row r="13" spans="7:62" ht="13.5">
      <c r="G13" s="76">
        <v>22</v>
      </c>
      <c r="H13" s="76"/>
      <c r="I13" s="76"/>
      <c r="M13" s="58"/>
      <c r="N13" s="77">
        <v>5219</v>
      </c>
      <c r="O13" s="77"/>
      <c r="P13" s="77"/>
      <c r="Q13" s="77"/>
      <c r="R13" s="77"/>
      <c r="S13" s="77"/>
      <c r="T13" s="77"/>
      <c r="U13" s="77">
        <v>1640</v>
      </c>
      <c r="V13" s="77"/>
      <c r="W13" s="77"/>
      <c r="X13" s="77"/>
      <c r="Y13" s="77"/>
      <c r="Z13" s="77"/>
      <c r="AA13" s="77"/>
      <c r="AB13" s="77">
        <v>55</v>
      </c>
      <c r="AC13" s="77"/>
      <c r="AD13" s="77"/>
      <c r="AE13" s="77"/>
      <c r="AF13" s="77"/>
      <c r="AG13" s="77"/>
      <c r="AH13" s="77"/>
      <c r="AI13" s="77">
        <v>236</v>
      </c>
      <c r="AJ13" s="77"/>
      <c r="AK13" s="77"/>
      <c r="AL13" s="77"/>
      <c r="AM13" s="77"/>
      <c r="AN13" s="77"/>
      <c r="AO13" s="77"/>
      <c r="AP13" s="77">
        <v>156</v>
      </c>
      <c r="AQ13" s="77"/>
      <c r="AR13" s="77"/>
      <c r="AS13" s="77"/>
      <c r="AT13" s="77"/>
      <c r="AU13" s="77"/>
      <c r="AV13" s="77"/>
      <c r="AW13" s="77">
        <v>64</v>
      </c>
      <c r="AX13" s="77"/>
      <c r="AY13" s="77"/>
      <c r="AZ13" s="77"/>
      <c r="BA13" s="77"/>
      <c r="BB13" s="77"/>
      <c r="BC13" s="77"/>
      <c r="BD13" s="77">
        <v>144</v>
      </c>
      <c r="BE13" s="77"/>
      <c r="BF13" s="77"/>
      <c r="BG13" s="77"/>
      <c r="BH13" s="77"/>
      <c r="BI13" s="77"/>
      <c r="BJ13" s="77"/>
    </row>
    <row r="14" spans="7:62" ht="13.5">
      <c r="G14" s="78">
        <v>23</v>
      </c>
      <c r="H14" s="78"/>
      <c r="I14" s="78"/>
      <c r="M14" s="58"/>
      <c r="N14" s="106">
        <v>5334</v>
      </c>
      <c r="O14" s="89"/>
      <c r="P14" s="89"/>
      <c r="Q14" s="89"/>
      <c r="R14" s="89"/>
      <c r="S14" s="89"/>
      <c r="T14" s="89"/>
      <c r="U14" s="89">
        <v>1685</v>
      </c>
      <c r="V14" s="89"/>
      <c r="W14" s="89"/>
      <c r="X14" s="89"/>
      <c r="Y14" s="89"/>
      <c r="Z14" s="89"/>
      <c r="AA14" s="89"/>
      <c r="AB14" s="89">
        <v>59</v>
      </c>
      <c r="AC14" s="89"/>
      <c r="AD14" s="89"/>
      <c r="AE14" s="89"/>
      <c r="AF14" s="89"/>
      <c r="AG14" s="89"/>
      <c r="AH14" s="89"/>
      <c r="AI14" s="89">
        <v>206</v>
      </c>
      <c r="AJ14" s="89"/>
      <c r="AK14" s="89"/>
      <c r="AL14" s="89"/>
      <c r="AM14" s="89"/>
      <c r="AN14" s="89"/>
      <c r="AO14" s="89"/>
      <c r="AP14" s="89">
        <v>158</v>
      </c>
      <c r="AQ14" s="89"/>
      <c r="AR14" s="89"/>
      <c r="AS14" s="89"/>
      <c r="AT14" s="89"/>
      <c r="AU14" s="89"/>
      <c r="AV14" s="89"/>
      <c r="AW14" s="89">
        <v>62</v>
      </c>
      <c r="AX14" s="89"/>
      <c r="AY14" s="89"/>
      <c r="AZ14" s="89"/>
      <c r="BA14" s="89"/>
      <c r="BB14" s="89"/>
      <c r="BC14" s="89"/>
      <c r="BD14" s="89">
        <v>136</v>
      </c>
      <c r="BE14" s="89"/>
      <c r="BF14" s="89"/>
      <c r="BG14" s="89"/>
      <c r="BH14" s="89"/>
      <c r="BI14" s="89"/>
      <c r="BJ14" s="89"/>
    </row>
    <row r="15" spans="2:62" ht="7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5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2" ht="13.5">
      <c r="B16" s="71" t="s">
        <v>265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 t="s">
        <v>267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127"/>
    </row>
    <row r="17" spans="2:62" ht="13.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86" t="s">
        <v>276</v>
      </c>
      <c r="O17" s="72"/>
      <c r="P17" s="72"/>
      <c r="Q17" s="72"/>
      <c r="R17" s="72"/>
      <c r="S17" s="72"/>
      <c r="T17" s="72"/>
      <c r="U17" s="72" t="s">
        <v>277</v>
      </c>
      <c r="V17" s="72"/>
      <c r="W17" s="72"/>
      <c r="X17" s="72"/>
      <c r="Y17" s="72"/>
      <c r="Z17" s="72"/>
      <c r="AA17" s="72"/>
      <c r="AB17" s="86" t="s">
        <v>278</v>
      </c>
      <c r="AC17" s="72"/>
      <c r="AD17" s="72"/>
      <c r="AE17" s="72"/>
      <c r="AF17" s="72"/>
      <c r="AG17" s="72"/>
      <c r="AH17" s="72"/>
      <c r="AI17" s="72" t="s">
        <v>279</v>
      </c>
      <c r="AJ17" s="72"/>
      <c r="AK17" s="72"/>
      <c r="AL17" s="72"/>
      <c r="AM17" s="72"/>
      <c r="AN17" s="72"/>
      <c r="AO17" s="72"/>
      <c r="AP17" s="72" t="s">
        <v>280</v>
      </c>
      <c r="AQ17" s="72"/>
      <c r="AR17" s="72"/>
      <c r="AS17" s="72"/>
      <c r="AT17" s="72"/>
      <c r="AU17" s="72"/>
      <c r="AV17" s="72"/>
      <c r="AW17" s="86" t="s">
        <v>281</v>
      </c>
      <c r="AX17" s="72"/>
      <c r="AY17" s="72"/>
      <c r="AZ17" s="72"/>
      <c r="BA17" s="72"/>
      <c r="BB17" s="72"/>
      <c r="BC17" s="72"/>
      <c r="BD17" s="72" t="s">
        <v>282</v>
      </c>
      <c r="BE17" s="72"/>
      <c r="BF17" s="72"/>
      <c r="BG17" s="72"/>
      <c r="BH17" s="72"/>
      <c r="BI17" s="72"/>
      <c r="BJ17" s="128"/>
    </row>
    <row r="18" spans="2:62" ht="13.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128"/>
    </row>
    <row r="19" spans="2:62" ht="13.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128"/>
    </row>
    <row r="20" ht="7.5" customHeight="1">
      <c r="M20" s="57"/>
    </row>
    <row r="21" spans="3:62" ht="13.5">
      <c r="C21" s="75" t="s">
        <v>274</v>
      </c>
      <c r="D21" s="75"/>
      <c r="E21" s="75"/>
      <c r="F21" s="75"/>
      <c r="G21" s="76">
        <v>19</v>
      </c>
      <c r="H21" s="76"/>
      <c r="I21" s="76"/>
      <c r="J21" s="76" t="s">
        <v>275</v>
      </c>
      <c r="K21" s="76"/>
      <c r="L21" s="76"/>
      <c r="M21" s="58"/>
      <c r="N21" s="77">
        <v>63</v>
      </c>
      <c r="O21" s="77"/>
      <c r="P21" s="77"/>
      <c r="Q21" s="77"/>
      <c r="R21" s="77"/>
      <c r="S21" s="77"/>
      <c r="T21" s="77"/>
      <c r="U21" s="77">
        <v>122</v>
      </c>
      <c r="V21" s="77"/>
      <c r="W21" s="77"/>
      <c r="X21" s="77"/>
      <c r="Y21" s="77"/>
      <c r="Z21" s="77"/>
      <c r="AA21" s="77"/>
      <c r="AB21" s="77">
        <v>320</v>
      </c>
      <c r="AC21" s="77"/>
      <c r="AD21" s="77"/>
      <c r="AE21" s="77"/>
      <c r="AF21" s="77"/>
      <c r="AG21" s="77"/>
      <c r="AH21" s="77"/>
      <c r="AI21" s="77">
        <v>66</v>
      </c>
      <c r="AJ21" s="77"/>
      <c r="AK21" s="77"/>
      <c r="AL21" s="77"/>
      <c r="AM21" s="77"/>
      <c r="AN21" s="77"/>
      <c r="AO21" s="77"/>
      <c r="AP21" s="77">
        <v>23</v>
      </c>
      <c r="AQ21" s="77"/>
      <c r="AR21" s="77"/>
      <c r="AS21" s="77"/>
      <c r="AT21" s="77"/>
      <c r="AU21" s="77"/>
      <c r="AV21" s="77"/>
      <c r="AW21" s="77">
        <v>41</v>
      </c>
      <c r="AX21" s="77"/>
      <c r="AY21" s="77"/>
      <c r="AZ21" s="77"/>
      <c r="BA21" s="77"/>
      <c r="BB21" s="77"/>
      <c r="BC21" s="77"/>
      <c r="BD21" s="77">
        <v>367</v>
      </c>
      <c r="BE21" s="77"/>
      <c r="BF21" s="77"/>
      <c r="BG21" s="77"/>
      <c r="BH21" s="77"/>
      <c r="BI21" s="77"/>
      <c r="BJ21" s="77"/>
    </row>
    <row r="22" spans="7:62" ht="13.5">
      <c r="G22" s="76">
        <v>20</v>
      </c>
      <c r="H22" s="76"/>
      <c r="I22" s="76"/>
      <c r="M22" s="58"/>
      <c r="N22" s="77">
        <v>94</v>
      </c>
      <c r="O22" s="77"/>
      <c r="P22" s="77"/>
      <c r="Q22" s="77"/>
      <c r="R22" s="77"/>
      <c r="S22" s="77"/>
      <c r="T22" s="77"/>
      <c r="U22" s="77">
        <v>110</v>
      </c>
      <c r="V22" s="77"/>
      <c r="W22" s="77"/>
      <c r="X22" s="77"/>
      <c r="Y22" s="77"/>
      <c r="Z22" s="77"/>
      <c r="AA22" s="77"/>
      <c r="AB22" s="77">
        <v>291</v>
      </c>
      <c r="AC22" s="77"/>
      <c r="AD22" s="77"/>
      <c r="AE22" s="77"/>
      <c r="AF22" s="77"/>
      <c r="AG22" s="77"/>
      <c r="AH22" s="77"/>
      <c r="AI22" s="77">
        <v>68</v>
      </c>
      <c r="AJ22" s="77"/>
      <c r="AK22" s="77"/>
      <c r="AL22" s="77"/>
      <c r="AM22" s="77"/>
      <c r="AN22" s="77"/>
      <c r="AO22" s="77"/>
      <c r="AP22" s="77">
        <v>22</v>
      </c>
      <c r="AQ22" s="77"/>
      <c r="AR22" s="77"/>
      <c r="AS22" s="77"/>
      <c r="AT22" s="77"/>
      <c r="AU22" s="77"/>
      <c r="AV22" s="77"/>
      <c r="AW22" s="77">
        <v>32</v>
      </c>
      <c r="AX22" s="77"/>
      <c r="AY22" s="77"/>
      <c r="AZ22" s="77"/>
      <c r="BA22" s="77"/>
      <c r="BB22" s="77"/>
      <c r="BC22" s="77"/>
      <c r="BD22" s="77">
        <v>337</v>
      </c>
      <c r="BE22" s="77"/>
      <c r="BF22" s="77"/>
      <c r="BG22" s="77"/>
      <c r="BH22" s="77"/>
      <c r="BI22" s="77"/>
      <c r="BJ22" s="77"/>
    </row>
    <row r="23" spans="7:62" ht="13.5">
      <c r="G23" s="76">
        <v>21</v>
      </c>
      <c r="H23" s="76"/>
      <c r="I23" s="76"/>
      <c r="M23" s="58"/>
      <c r="N23" s="77">
        <v>64</v>
      </c>
      <c r="O23" s="77"/>
      <c r="P23" s="77"/>
      <c r="Q23" s="77"/>
      <c r="R23" s="77"/>
      <c r="S23" s="77"/>
      <c r="T23" s="77"/>
      <c r="U23" s="77">
        <v>117</v>
      </c>
      <c r="V23" s="77"/>
      <c r="W23" s="77"/>
      <c r="X23" s="77"/>
      <c r="Y23" s="77"/>
      <c r="Z23" s="77"/>
      <c r="AA23" s="77"/>
      <c r="AB23" s="77">
        <v>313</v>
      </c>
      <c r="AC23" s="77"/>
      <c r="AD23" s="77"/>
      <c r="AE23" s="77"/>
      <c r="AF23" s="77"/>
      <c r="AG23" s="77"/>
      <c r="AH23" s="77"/>
      <c r="AI23" s="77">
        <v>65</v>
      </c>
      <c r="AJ23" s="77"/>
      <c r="AK23" s="77"/>
      <c r="AL23" s="77"/>
      <c r="AM23" s="77"/>
      <c r="AN23" s="77"/>
      <c r="AO23" s="77"/>
      <c r="AP23" s="77">
        <v>22</v>
      </c>
      <c r="AQ23" s="77"/>
      <c r="AR23" s="77"/>
      <c r="AS23" s="77"/>
      <c r="AT23" s="77"/>
      <c r="AU23" s="77"/>
      <c r="AV23" s="77"/>
      <c r="AW23" s="77">
        <v>32</v>
      </c>
      <c r="AX23" s="77"/>
      <c r="AY23" s="77"/>
      <c r="AZ23" s="77"/>
      <c r="BA23" s="77"/>
      <c r="BB23" s="77"/>
      <c r="BC23" s="77"/>
      <c r="BD23" s="77">
        <v>339</v>
      </c>
      <c r="BE23" s="77"/>
      <c r="BF23" s="77"/>
      <c r="BG23" s="77"/>
      <c r="BH23" s="77"/>
      <c r="BI23" s="77"/>
      <c r="BJ23" s="77"/>
    </row>
    <row r="24" spans="7:62" ht="13.5">
      <c r="G24" s="76">
        <v>22</v>
      </c>
      <c r="H24" s="76"/>
      <c r="I24" s="76"/>
      <c r="M24" s="58"/>
      <c r="N24" s="77">
        <v>67</v>
      </c>
      <c r="O24" s="77"/>
      <c r="P24" s="77"/>
      <c r="Q24" s="77"/>
      <c r="R24" s="77"/>
      <c r="S24" s="77"/>
      <c r="T24" s="77"/>
      <c r="U24" s="77">
        <v>117</v>
      </c>
      <c r="V24" s="77"/>
      <c r="W24" s="77"/>
      <c r="X24" s="77"/>
      <c r="Y24" s="77"/>
      <c r="Z24" s="77"/>
      <c r="AA24" s="77"/>
      <c r="AB24" s="77">
        <v>323</v>
      </c>
      <c r="AC24" s="77"/>
      <c r="AD24" s="77"/>
      <c r="AE24" s="77"/>
      <c r="AF24" s="77"/>
      <c r="AG24" s="77"/>
      <c r="AH24" s="77"/>
      <c r="AI24" s="77">
        <v>73</v>
      </c>
      <c r="AJ24" s="77"/>
      <c r="AK24" s="77"/>
      <c r="AL24" s="77"/>
      <c r="AM24" s="77"/>
      <c r="AN24" s="77"/>
      <c r="AO24" s="77"/>
      <c r="AP24" s="77">
        <v>30</v>
      </c>
      <c r="AQ24" s="77"/>
      <c r="AR24" s="77"/>
      <c r="AS24" s="77"/>
      <c r="AT24" s="77"/>
      <c r="AU24" s="77"/>
      <c r="AV24" s="77"/>
      <c r="AW24" s="77">
        <v>38</v>
      </c>
      <c r="AX24" s="77"/>
      <c r="AY24" s="77"/>
      <c r="AZ24" s="77"/>
      <c r="BA24" s="77"/>
      <c r="BB24" s="77"/>
      <c r="BC24" s="77"/>
      <c r="BD24" s="77">
        <v>337</v>
      </c>
      <c r="BE24" s="77"/>
      <c r="BF24" s="77"/>
      <c r="BG24" s="77"/>
      <c r="BH24" s="77"/>
      <c r="BI24" s="77"/>
      <c r="BJ24" s="77"/>
    </row>
    <row r="25" spans="7:62" ht="13.5">
      <c r="G25" s="78">
        <v>23</v>
      </c>
      <c r="H25" s="78"/>
      <c r="I25" s="78"/>
      <c r="M25" s="58"/>
      <c r="N25" s="106">
        <v>72</v>
      </c>
      <c r="O25" s="89"/>
      <c r="P25" s="89"/>
      <c r="Q25" s="89"/>
      <c r="R25" s="89"/>
      <c r="S25" s="89"/>
      <c r="T25" s="89"/>
      <c r="U25" s="89">
        <v>151</v>
      </c>
      <c r="V25" s="89"/>
      <c r="W25" s="89"/>
      <c r="X25" s="89"/>
      <c r="Y25" s="89"/>
      <c r="Z25" s="89"/>
      <c r="AA25" s="89"/>
      <c r="AB25" s="89">
        <v>322</v>
      </c>
      <c r="AC25" s="89"/>
      <c r="AD25" s="89"/>
      <c r="AE25" s="89"/>
      <c r="AF25" s="89"/>
      <c r="AG25" s="89"/>
      <c r="AH25" s="89"/>
      <c r="AI25" s="89">
        <v>91</v>
      </c>
      <c r="AJ25" s="89"/>
      <c r="AK25" s="89"/>
      <c r="AL25" s="89"/>
      <c r="AM25" s="89"/>
      <c r="AN25" s="89"/>
      <c r="AO25" s="89"/>
      <c r="AP25" s="89">
        <v>32</v>
      </c>
      <c r="AQ25" s="89"/>
      <c r="AR25" s="89"/>
      <c r="AS25" s="89"/>
      <c r="AT25" s="89"/>
      <c r="AU25" s="89"/>
      <c r="AV25" s="89"/>
      <c r="AW25" s="89">
        <v>32</v>
      </c>
      <c r="AX25" s="89"/>
      <c r="AY25" s="89"/>
      <c r="AZ25" s="89"/>
      <c r="BA25" s="89"/>
      <c r="BB25" s="89"/>
      <c r="BC25" s="89"/>
      <c r="BD25" s="89">
        <v>364</v>
      </c>
      <c r="BE25" s="89"/>
      <c r="BF25" s="89"/>
      <c r="BG25" s="89"/>
      <c r="BH25" s="89"/>
      <c r="BI25" s="89"/>
      <c r="BJ25" s="89"/>
    </row>
    <row r="26" spans="2:62" ht="7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 ht="13.5">
      <c r="B27" s="102" t="s">
        <v>265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96" t="s">
        <v>283</v>
      </c>
      <c r="O27" s="96"/>
      <c r="P27" s="96"/>
      <c r="Q27" s="96"/>
      <c r="R27" s="96"/>
      <c r="S27" s="96"/>
      <c r="T27" s="96"/>
      <c r="U27" s="96" t="s">
        <v>284</v>
      </c>
      <c r="V27" s="96"/>
      <c r="W27" s="96"/>
      <c r="X27" s="96"/>
      <c r="Y27" s="96"/>
      <c r="Z27" s="96"/>
      <c r="AA27" s="96"/>
      <c r="AB27" s="96" t="s">
        <v>285</v>
      </c>
      <c r="AC27" s="96"/>
      <c r="AD27" s="96"/>
      <c r="AE27" s="96"/>
      <c r="AF27" s="96"/>
      <c r="AG27" s="96"/>
      <c r="AH27" s="96"/>
      <c r="AI27" s="96" t="s">
        <v>286</v>
      </c>
      <c r="AJ27" s="96"/>
      <c r="AK27" s="96"/>
      <c r="AL27" s="96"/>
      <c r="AM27" s="96"/>
      <c r="AN27" s="96"/>
      <c r="AO27" s="96"/>
      <c r="AP27" s="96" t="s">
        <v>287</v>
      </c>
      <c r="AQ27" s="96"/>
      <c r="AR27" s="96"/>
      <c r="AS27" s="96"/>
      <c r="AT27" s="96"/>
      <c r="AU27" s="96"/>
      <c r="AV27" s="96"/>
      <c r="AW27" s="96" t="s">
        <v>288</v>
      </c>
      <c r="AX27" s="96"/>
      <c r="AY27" s="96"/>
      <c r="AZ27" s="96"/>
      <c r="BA27" s="96"/>
      <c r="BB27" s="96"/>
      <c r="BC27" s="96"/>
      <c r="BD27" s="96" t="s">
        <v>289</v>
      </c>
      <c r="BE27" s="96"/>
      <c r="BF27" s="96"/>
      <c r="BG27" s="96"/>
      <c r="BH27" s="96"/>
      <c r="BI27" s="96"/>
      <c r="BJ27" s="98"/>
    </row>
    <row r="28" spans="2:62" ht="13.5"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9"/>
    </row>
    <row r="29" ht="7.5" customHeight="1">
      <c r="M29" s="57"/>
    </row>
    <row r="30" spans="3:62" ht="13.5">
      <c r="C30" s="75" t="s">
        <v>274</v>
      </c>
      <c r="D30" s="75"/>
      <c r="E30" s="75"/>
      <c r="F30" s="75"/>
      <c r="G30" s="76">
        <v>19</v>
      </c>
      <c r="H30" s="76"/>
      <c r="I30" s="76"/>
      <c r="J30" s="76" t="s">
        <v>275</v>
      </c>
      <c r="K30" s="76"/>
      <c r="L30" s="76"/>
      <c r="M30" s="58"/>
      <c r="N30" s="77">
        <v>17</v>
      </c>
      <c r="O30" s="77"/>
      <c r="P30" s="77"/>
      <c r="Q30" s="77"/>
      <c r="R30" s="77"/>
      <c r="S30" s="77"/>
      <c r="T30" s="77"/>
      <c r="U30" s="77">
        <v>57</v>
      </c>
      <c r="V30" s="77"/>
      <c r="W30" s="77"/>
      <c r="X30" s="77"/>
      <c r="Y30" s="77"/>
      <c r="Z30" s="77"/>
      <c r="AA30" s="77"/>
      <c r="AB30" s="77">
        <v>762</v>
      </c>
      <c r="AC30" s="77"/>
      <c r="AD30" s="77"/>
      <c r="AE30" s="77"/>
      <c r="AF30" s="77"/>
      <c r="AG30" s="77"/>
      <c r="AH30" s="77"/>
      <c r="AI30" s="77">
        <v>36</v>
      </c>
      <c r="AJ30" s="77"/>
      <c r="AK30" s="77"/>
      <c r="AL30" s="77"/>
      <c r="AM30" s="77"/>
      <c r="AN30" s="77"/>
      <c r="AO30" s="77"/>
      <c r="AP30" s="77">
        <v>500</v>
      </c>
      <c r="AQ30" s="77"/>
      <c r="AR30" s="77"/>
      <c r="AS30" s="77"/>
      <c r="AT30" s="77"/>
      <c r="AU30" s="77"/>
      <c r="AV30" s="77"/>
      <c r="AW30" s="77">
        <v>472</v>
      </c>
      <c r="AX30" s="77"/>
      <c r="AY30" s="77"/>
      <c r="AZ30" s="77"/>
      <c r="BA30" s="77"/>
      <c r="BB30" s="77"/>
      <c r="BC30" s="77"/>
      <c r="BD30" s="77">
        <v>13</v>
      </c>
      <c r="BE30" s="77"/>
      <c r="BF30" s="77"/>
      <c r="BG30" s="77"/>
      <c r="BH30" s="77"/>
      <c r="BI30" s="77"/>
      <c r="BJ30" s="77"/>
    </row>
    <row r="31" spans="7:62" ht="13.5">
      <c r="G31" s="76">
        <v>20</v>
      </c>
      <c r="H31" s="76"/>
      <c r="I31" s="76"/>
      <c r="M31" s="58"/>
      <c r="N31" s="77">
        <v>18</v>
      </c>
      <c r="O31" s="77"/>
      <c r="P31" s="77"/>
      <c r="Q31" s="77"/>
      <c r="R31" s="77"/>
      <c r="S31" s="77"/>
      <c r="T31" s="77"/>
      <c r="U31" s="77">
        <v>55</v>
      </c>
      <c r="V31" s="77"/>
      <c r="W31" s="77"/>
      <c r="X31" s="77"/>
      <c r="Y31" s="77"/>
      <c r="Z31" s="77"/>
      <c r="AA31" s="77"/>
      <c r="AB31" s="77">
        <v>746</v>
      </c>
      <c r="AC31" s="77"/>
      <c r="AD31" s="77"/>
      <c r="AE31" s="77"/>
      <c r="AF31" s="77"/>
      <c r="AG31" s="77"/>
      <c r="AH31" s="77"/>
      <c r="AI31" s="77">
        <v>32</v>
      </c>
      <c r="AJ31" s="77"/>
      <c r="AK31" s="77"/>
      <c r="AL31" s="77"/>
      <c r="AM31" s="77"/>
      <c r="AN31" s="77"/>
      <c r="AO31" s="77"/>
      <c r="AP31" s="77">
        <v>560</v>
      </c>
      <c r="AQ31" s="77"/>
      <c r="AR31" s="77"/>
      <c r="AS31" s="77"/>
      <c r="AT31" s="77"/>
      <c r="AU31" s="77"/>
      <c r="AV31" s="77"/>
      <c r="AW31" s="77">
        <v>467</v>
      </c>
      <c r="AX31" s="77"/>
      <c r="AY31" s="77"/>
      <c r="AZ31" s="77"/>
      <c r="BA31" s="77"/>
      <c r="BB31" s="77"/>
      <c r="BC31" s="77"/>
      <c r="BD31" s="77">
        <v>4</v>
      </c>
      <c r="BE31" s="77"/>
      <c r="BF31" s="77"/>
      <c r="BG31" s="77"/>
      <c r="BH31" s="77"/>
      <c r="BI31" s="77"/>
      <c r="BJ31" s="77"/>
    </row>
    <row r="32" spans="7:62" ht="13.5">
      <c r="G32" s="76">
        <v>21</v>
      </c>
      <c r="H32" s="76"/>
      <c r="I32" s="76"/>
      <c r="M32" s="58"/>
      <c r="N32" s="77">
        <v>15</v>
      </c>
      <c r="O32" s="77"/>
      <c r="P32" s="77"/>
      <c r="Q32" s="77"/>
      <c r="R32" s="77"/>
      <c r="S32" s="77"/>
      <c r="T32" s="77"/>
      <c r="U32" s="77">
        <v>64</v>
      </c>
      <c r="V32" s="77"/>
      <c r="W32" s="77"/>
      <c r="X32" s="77"/>
      <c r="Y32" s="77"/>
      <c r="Z32" s="77"/>
      <c r="AA32" s="77"/>
      <c r="AB32" s="77">
        <v>733</v>
      </c>
      <c r="AC32" s="77"/>
      <c r="AD32" s="77"/>
      <c r="AE32" s="77"/>
      <c r="AF32" s="77"/>
      <c r="AG32" s="77"/>
      <c r="AH32" s="77"/>
      <c r="AI32" s="77">
        <v>38</v>
      </c>
      <c r="AJ32" s="77"/>
      <c r="AK32" s="77"/>
      <c r="AL32" s="77"/>
      <c r="AM32" s="77"/>
      <c r="AN32" s="77"/>
      <c r="AO32" s="77"/>
      <c r="AP32" s="77">
        <v>503</v>
      </c>
      <c r="AQ32" s="77"/>
      <c r="AR32" s="77"/>
      <c r="AS32" s="77"/>
      <c r="AT32" s="77"/>
      <c r="AU32" s="77"/>
      <c r="AV32" s="77"/>
      <c r="AW32" s="77">
        <v>405</v>
      </c>
      <c r="AX32" s="77"/>
      <c r="AY32" s="77"/>
      <c r="AZ32" s="77"/>
      <c r="BA32" s="77"/>
      <c r="BB32" s="77"/>
      <c r="BC32" s="77"/>
      <c r="BD32" s="77">
        <v>6</v>
      </c>
      <c r="BE32" s="77"/>
      <c r="BF32" s="77"/>
      <c r="BG32" s="77"/>
      <c r="BH32" s="77"/>
      <c r="BI32" s="77"/>
      <c r="BJ32" s="77"/>
    </row>
    <row r="33" spans="7:62" ht="13.5">
      <c r="G33" s="76">
        <v>22</v>
      </c>
      <c r="H33" s="76"/>
      <c r="I33" s="76"/>
      <c r="M33" s="58"/>
      <c r="N33" s="77">
        <v>11</v>
      </c>
      <c r="O33" s="77"/>
      <c r="P33" s="77"/>
      <c r="Q33" s="77"/>
      <c r="R33" s="77"/>
      <c r="S33" s="77"/>
      <c r="T33" s="77"/>
      <c r="U33" s="77">
        <v>75</v>
      </c>
      <c r="V33" s="77"/>
      <c r="W33" s="77"/>
      <c r="X33" s="77"/>
      <c r="Y33" s="77"/>
      <c r="Z33" s="77"/>
      <c r="AA33" s="77"/>
      <c r="AB33" s="77">
        <v>812</v>
      </c>
      <c r="AC33" s="77"/>
      <c r="AD33" s="77"/>
      <c r="AE33" s="77"/>
      <c r="AF33" s="77"/>
      <c r="AG33" s="77"/>
      <c r="AH33" s="77"/>
      <c r="AI33" s="77">
        <v>51</v>
      </c>
      <c r="AJ33" s="77"/>
      <c r="AK33" s="77"/>
      <c r="AL33" s="77"/>
      <c r="AM33" s="77"/>
      <c r="AN33" s="77"/>
      <c r="AO33" s="77"/>
      <c r="AP33" s="77">
        <v>527</v>
      </c>
      <c r="AQ33" s="77"/>
      <c r="AR33" s="77"/>
      <c r="AS33" s="77"/>
      <c r="AT33" s="77"/>
      <c r="AU33" s="77"/>
      <c r="AV33" s="77"/>
      <c r="AW33" s="77">
        <v>430</v>
      </c>
      <c r="AX33" s="77"/>
      <c r="AY33" s="77"/>
      <c r="AZ33" s="77"/>
      <c r="BA33" s="77"/>
      <c r="BB33" s="77"/>
      <c r="BC33" s="77"/>
      <c r="BD33" s="77">
        <v>10</v>
      </c>
      <c r="BE33" s="77"/>
      <c r="BF33" s="77"/>
      <c r="BG33" s="77"/>
      <c r="BH33" s="77"/>
      <c r="BI33" s="77"/>
      <c r="BJ33" s="77"/>
    </row>
    <row r="34" spans="7:62" ht="13.5">
      <c r="G34" s="78">
        <v>23</v>
      </c>
      <c r="H34" s="78"/>
      <c r="I34" s="78"/>
      <c r="M34" s="58"/>
      <c r="N34" s="106">
        <v>17</v>
      </c>
      <c r="O34" s="89"/>
      <c r="P34" s="89"/>
      <c r="Q34" s="89"/>
      <c r="R34" s="89"/>
      <c r="S34" s="89"/>
      <c r="T34" s="89"/>
      <c r="U34" s="89">
        <v>58</v>
      </c>
      <c r="V34" s="89"/>
      <c r="W34" s="89"/>
      <c r="X34" s="89"/>
      <c r="Y34" s="89"/>
      <c r="Z34" s="89"/>
      <c r="AA34" s="89"/>
      <c r="AB34" s="89">
        <v>852</v>
      </c>
      <c r="AC34" s="89"/>
      <c r="AD34" s="89"/>
      <c r="AE34" s="89"/>
      <c r="AF34" s="89"/>
      <c r="AG34" s="89"/>
      <c r="AH34" s="89"/>
      <c r="AI34" s="89">
        <v>44</v>
      </c>
      <c r="AJ34" s="89"/>
      <c r="AK34" s="89"/>
      <c r="AL34" s="89"/>
      <c r="AM34" s="89"/>
      <c r="AN34" s="89"/>
      <c r="AO34" s="89"/>
      <c r="AP34" s="89">
        <v>469</v>
      </c>
      <c r="AQ34" s="89"/>
      <c r="AR34" s="89"/>
      <c r="AS34" s="89"/>
      <c r="AT34" s="89"/>
      <c r="AU34" s="89"/>
      <c r="AV34" s="89"/>
      <c r="AW34" s="89">
        <v>501</v>
      </c>
      <c r="AX34" s="89"/>
      <c r="AY34" s="89"/>
      <c r="AZ34" s="89"/>
      <c r="BA34" s="89"/>
      <c r="BB34" s="89"/>
      <c r="BC34" s="89"/>
      <c r="BD34" s="89">
        <v>7</v>
      </c>
      <c r="BE34" s="89"/>
      <c r="BF34" s="89"/>
      <c r="BG34" s="89"/>
      <c r="BH34" s="89"/>
      <c r="BI34" s="89"/>
      <c r="BJ34" s="89"/>
    </row>
    <row r="35" spans="2:62" ht="7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2:62" ht="13.5">
      <c r="B36" s="102" t="s">
        <v>265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6" t="s">
        <v>290</v>
      </c>
      <c r="O36" s="96"/>
      <c r="P36" s="96"/>
      <c r="Q36" s="96"/>
      <c r="R36" s="96"/>
      <c r="S36" s="96"/>
      <c r="T36" s="96"/>
      <c r="U36" s="96"/>
      <c r="V36" s="96" t="s">
        <v>291</v>
      </c>
      <c r="W36" s="96"/>
      <c r="X36" s="96"/>
      <c r="Y36" s="96"/>
      <c r="Z36" s="96"/>
      <c r="AA36" s="96"/>
      <c r="AB36" s="96"/>
      <c r="AC36" s="96"/>
      <c r="AD36" s="96" t="s">
        <v>292</v>
      </c>
      <c r="AE36" s="96"/>
      <c r="AF36" s="96"/>
      <c r="AG36" s="96"/>
      <c r="AH36" s="96"/>
      <c r="AI36" s="96"/>
      <c r="AJ36" s="96"/>
      <c r="AK36" s="96"/>
      <c r="AL36" s="96" t="s">
        <v>293</v>
      </c>
      <c r="AM36" s="96"/>
      <c r="AN36" s="96"/>
      <c r="AO36" s="96"/>
      <c r="AP36" s="96"/>
      <c r="AQ36" s="96"/>
      <c r="AR36" s="96"/>
      <c r="AS36" s="96"/>
      <c r="AT36" s="96" t="s">
        <v>294</v>
      </c>
      <c r="AU36" s="96"/>
      <c r="AV36" s="96"/>
      <c r="AW36" s="96"/>
      <c r="AX36" s="96"/>
      <c r="AY36" s="96"/>
      <c r="AZ36" s="96"/>
      <c r="BA36" s="96"/>
      <c r="BB36" s="103" t="s">
        <v>295</v>
      </c>
      <c r="BC36" s="103"/>
      <c r="BD36" s="103"/>
      <c r="BE36" s="103"/>
      <c r="BF36" s="103"/>
      <c r="BG36" s="103"/>
      <c r="BH36" s="103"/>
      <c r="BI36" s="103"/>
      <c r="BJ36" s="132"/>
    </row>
    <row r="37" spans="2:62" ht="13.5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105"/>
      <c r="BC37" s="105"/>
      <c r="BD37" s="105"/>
      <c r="BE37" s="105"/>
      <c r="BF37" s="105"/>
      <c r="BG37" s="105"/>
      <c r="BH37" s="105"/>
      <c r="BI37" s="105"/>
      <c r="BJ37" s="134"/>
    </row>
    <row r="38" ht="7.5" customHeight="1">
      <c r="M38" s="57"/>
    </row>
    <row r="39" spans="3:62" ht="13.5">
      <c r="C39" s="75" t="s">
        <v>274</v>
      </c>
      <c r="D39" s="75"/>
      <c r="E39" s="75"/>
      <c r="F39" s="75"/>
      <c r="G39" s="76">
        <v>19</v>
      </c>
      <c r="H39" s="76"/>
      <c r="I39" s="76"/>
      <c r="J39" s="76" t="s">
        <v>275</v>
      </c>
      <c r="K39" s="76"/>
      <c r="L39" s="76"/>
      <c r="M39" s="58"/>
      <c r="N39" s="91">
        <v>77</v>
      </c>
      <c r="O39" s="91"/>
      <c r="P39" s="91"/>
      <c r="Q39" s="91"/>
      <c r="R39" s="91"/>
      <c r="S39" s="91"/>
      <c r="T39" s="91"/>
      <c r="U39" s="91"/>
      <c r="V39" s="91">
        <v>94</v>
      </c>
      <c r="W39" s="91"/>
      <c r="X39" s="91"/>
      <c r="Y39" s="91"/>
      <c r="Z39" s="91"/>
      <c r="AA39" s="91"/>
      <c r="AB39" s="91"/>
      <c r="AC39" s="91"/>
      <c r="AD39" s="91">
        <v>108</v>
      </c>
      <c r="AE39" s="91"/>
      <c r="AF39" s="91"/>
      <c r="AG39" s="91"/>
      <c r="AH39" s="91"/>
      <c r="AI39" s="91"/>
      <c r="AJ39" s="91"/>
      <c r="AK39" s="91"/>
      <c r="AL39" s="91">
        <v>135</v>
      </c>
      <c r="AM39" s="91"/>
      <c r="AN39" s="91"/>
      <c r="AO39" s="91"/>
      <c r="AP39" s="91"/>
      <c r="AQ39" s="91"/>
      <c r="AR39" s="91"/>
      <c r="AS39" s="91"/>
      <c r="AT39" s="91">
        <v>157</v>
      </c>
      <c r="AU39" s="91"/>
      <c r="AV39" s="91"/>
      <c r="AW39" s="91"/>
      <c r="AX39" s="91"/>
      <c r="AY39" s="91"/>
      <c r="AZ39" s="91"/>
      <c r="BA39" s="91"/>
      <c r="BB39" s="77">
        <v>819</v>
      </c>
      <c r="BC39" s="77"/>
      <c r="BD39" s="77"/>
      <c r="BE39" s="77"/>
      <c r="BF39" s="77"/>
      <c r="BG39" s="77"/>
      <c r="BH39" s="77"/>
      <c r="BI39" s="77"/>
      <c r="BJ39" s="77"/>
    </row>
    <row r="40" spans="7:62" ht="13.5">
      <c r="G40" s="76">
        <v>20</v>
      </c>
      <c r="H40" s="76"/>
      <c r="I40" s="76"/>
      <c r="M40" s="58"/>
      <c r="N40" s="91">
        <v>70</v>
      </c>
      <c r="O40" s="91"/>
      <c r="P40" s="91"/>
      <c r="Q40" s="91"/>
      <c r="R40" s="91"/>
      <c r="S40" s="91"/>
      <c r="T40" s="91"/>
      <c r="U40" s="91"/>
      <c r="V40" s="91">
        <v>68</v>
      </c>
      <c r="W40" s="91"/>
      <c r="X40" s="91"/>
      <c r="Y40" s="91"/>
      <c r="Z40" s="91"/>
      <c r="AA40" s="91"/>
      <c r="AB40" s="91"/>
      <c r="AC40" s="91"/>
      <c r="AD40" s="91">
        <v>110</v>
      </c>
      <c r="AE40" s="91"/>
      <c r="AF40" s="91"/>
      <c r="AG40" s="91"/>
      <c r="AH40" s="91"/>
      <c r="AI40" s="91"/>
      <c r="AJ40" s="91"/>
      <c r="AK40" s="91"/>
      <c r="AL40" s="91">
        <v>129</v>
      </c>
      <c r="AM40" s="91"/>
      <c r="AN40" s="91"/>
      <c r="AO40" s="91"/>
      <c r="AP40" s="91"/>
      <c r="AQ40" s="91"/>
      <c r="AR40" s="91"/>
      <c r="AS40" s="91"/>
      <c r="AT40" s="91">
        <v>133</v>
      </c>
      <c r="AU40" s="91"/>
      <c r="AV40" s="91"/>
      <c r="AW40" s="91"/>
      <c r="AX40" s="91"/>
      <c r="AY40" s="91"/>
      <c r="AZ40" s="91"/>
      <c r="BA40" s="91"/>
      <c r="BB40" s="77">
        <v>949</v>
      </c>
      <c r="BC40" s="77"/>
      <c r="BD40" s="77"/>
      <c r="BE40" s="77"/>
      <c r="BF40" s="77"/>
      <c r="BG40" s="77"/>
      <c r="BH40" s="77"/>
      <c r="BI40" s="77"/>
      <c r="BJ40" s="77"/>
    </row>
    <row r="41" spans="7:62" ht="13.5">
      <c r="G41" s="76">
        <v>21</v>
      </c>
      <c r="H41" s="76"/>
      <c r="I41" s="76"/>
      <c r="M41" s="58"/>
      <c r="N41" s="91">
        <v>89</v>
      </c>
      <c r="O41" s="91"/>
      <c r="P41" s="91"/>
      <c r="Q41" s="91"/>
      <c r="R41" s="91"/>
      <c r="S41" s="91"/>
      <c r="T41" s="91"/>
      <c r="U41" s="91"/>
      <c r="V41" s="91">
        <v>78</v>
      </c>
      <c r="W41" s="91"/>
      <c r="X41" s="91"/>
      <c r="Y41" s="91"/>
      <c r="Z41" s="91"/>
      <c r="AA41" s="91"/>
      <c r="AB41" s="91"/>
      <c r="AC41" s="91"/>
      <c r="AD41" s="91">
        <v>135</v>
      </c>
      <c r="AE41" s="91"/>
      <c r="AF41" s="91"/>
      <c r="AG41" s="91"/>
      <c r="AH41" s="91"/>
      <c r="AI41" s="91"/>
      <c r="AJ41" s="91"/>
      <c r="AK41" s="91"/>
      <c r="AL41" s="91">
        <v>122</v>
      </c>
      <c r="AM41" s="91"/>
      <c r="AN41" s="91"/>
      <c r="AO41" s="91"/>
      <c r="AP41" s="91"/>
      <c r="AQ41" s="91"/>
      <c r="AR41" s="91"/>
      <c r="AS41" s="91"/>
      <c r="AT41" s="91">
        <v>174</v>
      </c>
      <c r="AU41" s="91"/>
      <c r="AV41" s="91"/>
      <c r="AW41" s="91"/>
      <c r="AX41" s="91"/>
      <c r="AY41" s="91"/>
      <c r="AZ41" s="91"/>
      <c r="BA41" s="91"/>
      <c r="BB41" s="77">
        <v>911</v>
      </c>
      <c r="BC41" s="77"/>
      <c r="BD41" s="77"/>
      <c r="BE41" s="77"/>
      <c r="BF41" s="77"/>
      <c r="BG41" s="77"/>
      <c r="BH41" s="77"/>
      <c r="BI41" s="77"/>
      <c r="BJ41" s="77"/>
    </row>
    <row r="42" spans="7:62" ht="13.5">
      <c r="G42" s="76">
        <v>22</v>
      </c>
      <c r="H42" s="76"/>
      <c r="I42" s="76"/>
      <c r="M42" s="58"/>
      <c r="N42" s="91">
        <v>93</v>
      </c>
      <c r="O42" s="91"/>
      <c r="P42" s="91"/>
      <c r="Q42" s="91"/>
      <c r="R42" s="91"/>
      <c r="S42" s="91"/>
      <c r="T42" s="91"/>
      <c r="U42" s="91"/>
      <c r="V42" s="91">
        <v>74</v>
      </c>
      <c r="W42" s="91"/>
      <c r="X42" s="91"/>
      <c r="Y42" s="91"/>
      <c r="Z42" s="91"/>
      <c r="AA42" s="91"/>
      <c r="AB42" s="91"/>
      <c r="AC42" s="91"/>
      <c r="AD42" s="91">
        <v>162</v>
      </c>
      <c r="AE42" s="91"/>
      <c r="AF42" s="91"/>
      <c r="AG42" s="91"/>
      <c r="AH42" s="91"/>
      <c r="AI42" s="91"/>
      <c r="AJ42" s="91"/>
      <c r="AK42" s="91"/>
      <c r="AL42" s="91">
        <v>146</v>
      </c>
      <c r="AM42" s="91"/>
      <c r="AN42" s="91"/>
      <c r="AO42" s="91"/>
      <c r="AP42" s="91"/>
      <c r="AQ42" s="91"/>
      <c r="AR42" s="91"/>
      <c r="AS42" s="91"/>
      <c r="AT42" s="91">
        <v>148</v>
      </c>
      <c r="AU42" s="91"/>
      <c r="AV42" s="91"/>
      <c r="AW42" s="91"/>
      <c r="AX42" s="91"/>
      <c r="AY42" s="91"/>
      <c r="AZ42" s="91"/>
      <c r="BA42" s="91"/>
      <c r="BB42" s="77">
        <v>1040</v>
      </c>
      <c r="BC42" s="77"/>
      <c r="BD42" s="77"/>
      <c r="BE42" s="77"/>
      <c r="BF42" s="77"/>
      <c r="BG42" s="77"/>
      <c r="BH42" s="77"/>
      <c r="BI42" s="77"/>
      <c r="BJ42" s="77"/>
    </row>
    <row r="43" spans="7:62" ht="13.5">
      <c r="G43" s="78">
        <v>23</v>
      </c>
      <c r="H43" s="78"/>
      <c r="I43" s="78"/>
      <c r="M43" s="58"/>
      <c r="N43" s="143">
        <v>91</v>
      </c>
      <c r="O43" s="143"/>
      <c r="P43" s="143"/>
      <c r="Q43" s="143"/>
      <c r="R43" s="143"/>
      <c r="S43" s="143"/>
      <c r="T43" s="143"/>
      <c r="U43" s="143"/>
      <c r="V43" s="143">
        <v>76</v>
      </c>
      <c r="W43" s="143"/>
      <c r="X43" s="143"/>
      <c r="Y43" s="143"/>
      <c r="Z43" s="143"/>
      <c r="AA43" s="143"/>
      <c r="AB43" s="143"/>
      <c r="AC43" s="143"/>
      <c r="AD43" s="143">
        <v>174</v>
      </c>
      <c r="AE43" s="143"/>
      <c r="AF43" s="143"/>
      <c r="AG43" s="143"/>
      <c r="AH43" s="143"/>
      <c r="AI43" s="143"/>
      <c r="AJ43" s="143"/>
      <c r="AK43" s="143"/>
      <c r="AL43" s="143">
        <v>131</v>
      </c>
      <c r="AM43" s="143"/>
      <c r="AN43" s="143"/>
      <c r="AO43" s="143"/>
      <c r="AP43" s="143"/>
      <c r="AQ43" s="143"/>
      <c r="AR43" s="143"/>
      <c r="AS43" s="143"/>
      <c r="AT43" s="143">
        <v>151</v>
      </c>
      <c r="AU43" s="143"/>
      <c r="AV43" s="143"/>
      <c r="AW43" s="143"/>
      <c r="AX43" s="143"/>
      <c r="AY43" s="143"/>
      <c r="AZ43" s="143"/>
      <c r="BA43" s="143"/>
      <c r="BB43" s="143">
        <v>1078</v>
      </c>
      <c r="BC43" s="143"/>
      <c r="BD43" s="143"/>
      <c r="BE43" s="143"/>
      <c r="BF43" s="143"/>
      <c r="BG43" s="143"/>
      <c r="BH43" s="143"/>
      <c r="BI43" s="143"/>
      <c r="BJ43" s="143"/>
    </row>
    <row r="44" spans="2:62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3:6" ht="13.5">
      <c r="C45" s="82" t="s">
        <v>296</v>
      </c>
      <c r="D45" s="82"/>
      <c r="E45" s="20" t="s">
        <v>298</v>
      </c>
      <c r="F45" s="4" t="s">
        <v>299</v>
      </c>
    </row>
    <row r="46" spans="2:6" ht="13.5">
      <c r="B46" s="80" t="s">
        <v>297</v>
      </c>
      <c r="C46" s="80"/>
      <c r="D46" s="80"/>
      <c r="E46" s="20" t="s">
        <v>298</v>
      </c>
      <c r="F46" s="4" t="s">
        <v>546</v>
      </c>
    </row>
    <row r="48" spans="2:62" ht="18" customHeight="1">
      <c r="B48" s="70" t="s">
        <v>531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</row>
    <row r="49" spans="2:62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3.5">
      <c r="B50" s="71" t="s">
        <v>265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 t="s">
        <v>300</v>
      </c>
      <c r="O50" s="73"/>
      <c r="P50" s="73"/>
      <c r="Q50" s="73"/>
      <c r="R50" s="73"/>
      <c r="S50" s="73"/>
      <c r="T50" s="73" t="s">
        <v>301</v>
      </c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4"/>
    </row>
    <row r="51" spans="2:62" ht="13.5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73"/>
      <c r="P51" s="73"/>
      <c r="Q51" s="73"/>
      <c r="R51" s="73"/>
      <c r="S51" s="73"/>
      <c r="T51" s="94" t="s">
        <v>302</v>
      </c>
      <c r="U51" s="73"/>
      <c r="V51" s="73"/>
      <c r="W51" s="73"/>
      <c r="X51" s="73"/>
      <c r="Y51" s="73"/>
      <c r="Z51" s="94" t="s">
        <v>303</v>
      </c>
      <c r="AA51" s="73"/>
      <c r="AB51" s="73"/>
      <c r="AC51" s="73"/>
      <c r="AD51" s="73"/>
      <c r="AE51" s="73"/>
      <c r="AF51" s="73"/>
      <c r="AG51" s="94" t="s">
        <v>304</v>
      </c>
      <c r="AH51" s="73"/>
      <c r="AI51" s="73"/>
      <c r="AJ51" s="73"/>
      <c r="AK51" s="73"/>
      <c r="AL51" s="73"/>
      <c r="AM51" s="94" t="s">
        <v>305</v>
      </c>
      <c r="AN51" s="73"/>
      <c r="AO51" s="73"/>
      <c r="AP51" s="73"/>
      <c r="AQ51" s="73"/>
      <c r="AR51" s="73"/>
      <c r="AS51" s="94" t="s">
        <v>306</v>
      </c>
      <c r="AT51" s="73"/>
      <c r="AU51" s="73"/>
      <c r="AV51" s="73"/>
      <c r="AW51" s="73"/>
      <c r="AX51" s="73"/>
      <c r="AY51" s="94" t="s">
        <v>307</v>
      </c>
      <c r="AZ51" s="73"/>
      <c r="BA51" s="73"/>
      <c r="BB51" s="73"/>
      <c r="BC51" s="73"/>
      <c r="BD51" s="73"/>
      <c r="BE51" s="94" t="s">
        <v>308</v>
      </c>
      <c r="BF51" s="73"/>
      <c r="BG51" s="73"/>
      <c r="BH51" s="73"/>
      <c r="BI51" s="73"/>
      <c r="BJ51" s="74"/>
    </row>
    <row r="52" spans="2:62" ht="13.5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4"/>
    </row>
    <row r="53" spans="2:62" ht="13.5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4"/>
    </row>
    <row r="54" spans="2:13" ht="7.5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57"/>
    </row>
    <row r="55" spans="2:62" ht="13.5">
      <c r="B55" s="23"/>
      <c r="C55" s="144" t="s">
        <v>274</v>
      </c>
      <c r="D55" s="144"/>
      <c r="E55" s="144"/>
      <c r="F55" s="144"/>
      <c r="G55" s="145">
        <v>19</v>
      </c>
      <c r="H55" s="145"/>
      <c r="I55" s="145"/>
      <c r="J55" s="145" t="s">
        <v>275</v>
      </c>
      <c r="K55" s="145"/>
      <c r="L55" s="145"/>
      <c r="M55" s="58"/>
      <c r="N55" s="77">
        <v>197</v>
      </c>
      <c r="O55" s="77"/>
      <c r="P55" s="77"/>
      <c r="Q55" s="77"/>
      <c r="R55" s="77"/>
      <c r="S55" s="77"/>
      <c r="T55" s="77">
        <v>0</v>
      </c>
      <c r="U55" s="77"/>
      <c r="V55" s="77"/>
      <c r="W55" s="77"/>
      <c r="X55" s="77"/>
      <c r="Y55" s="77"/>
      <c r="Z55" s="77">
        <v>0</v>
      </c>
      <c r="AA55" s="77"/>
      <c r="AB55" s="77"/>
      <c r="AC55" s="77"/>
      <c r="AD55" s="77"/>
      <c r="AE55" s="77"/>
      <c r="AF55" s="77"/>
      <c r="AG55" s="77">
        <v>0</v>
      </c>
      <c r="AH55" s="77"/>
      <c r="AI55" s="77"/>
      <c r="AJ55" s="77"/>
      <c r="AK55" s="77"/>
      <c r="AL55" s="77"/>
      <c r="AM55" s="77">
        <v>0</v>
      </c>
      <c r="AN55" s="77"/>
      <c r="AO55" s="77"/>
      <c r="AP55" s="77"/>
      <c r="AQ55" s="77"/>
      <c r="AR55" s="77"/>
      <c r="AS55" s="77">
        <v>0</v>
      </c>
      <c r="AT55" s="77"/>
      <c r="AU55" s="77"/>
      <c r="AV55" s="77"/>
      <c r="AW55" s="77"/>
      <c r="AX55" s="77"/>
      <c r="AY55" s="77">
        <v>0</v>
      </c>
      <c r="AZ55" s="77"/>
      <c r="BA55" s="77"/>
      <c r="BB55" s="77"/>
      <c r="BC55" s="77"/>
      <c r="BD55" s="77"/>
      <c r="BE55" s="77">
        <v>0</v>
      </c>
      <c r="BF55" s="77"/>
      <c r="BG55" s="77"/>
      <c r="BH55" s="77"/>
      <c r="BI55" s="77"/>
      <c r="BJ55" s="77"/>
    </row>
    <row r="56" spans="2:62" ht="13.5">
      <c r="B56" s="23"/>
      <c r="C56" s="23"/>
      <c r="D56" s="23"/>
      <c r="E56" s="23"/>
      <c r="F56" s="23"/>
      <c r="G56" s="145">
        <v>20</v>
      </c>
      <c r="H56" s="145"/>
      <c r="I56" s="145"/>
      <c r="J56" s="23"/>
      <c r="K56" s="23"/>
      <c r="L56" s="23"/>
      <c r="M56" s="58"/>
      <c r="N56" s="77">
        <v>150</v>
      </c>
      <c r="O56" s="77"/>
      <c r="P56" s="77"/>
      <c r="Q56" s="77"/>
      <c r="R56" s="77"/>
      <c r="S56" s="77"/>
      <c r="T56" s="77">
        <v>0</v>
      </c>
      <c r="U56" s="77"/>
      <c r="V56" s="77"/>
      <c r="W56" s="77"/>
      <c r="X56" s="77"/>
      <c r="Y56" s="77"/>
      <c r="Z56" s="77">
        <v>0</v>
      </c>
      <c r="AA56" s="77"/>
      <c r="AB56" s="77"/>
      <c r="AC56" s="77"/>
      <c r="AD56" s="77"/>
      <c r="AE56" s="77"/>
      <c r="AF56" s="77"/>
      <c r="AG56" s="77">
        <v>0</v>
      </c>
      <c r="AH56" s="77"/>
      <c r="AI56" s="77"/>
      <c r="AJ56" s="77"/>
      <c r="AK56" s="77"/>
      <c r="AL56" s="77"/>
      <c r="AM56" s="77">
        <v>0</v>
      </c>
      <c r="AN56" s="77"/>
      <c r="AO56" s="77"/>
      <c r="AP56" s="77"/>
      <c r="AQ56" s="77"/>
      <c r="AR56" s="77"/>
      <c r="AS56" s="77">
        <v>0</v>
      </c>
      <c r="AT56" s="77"/>
      <c r="AU56" s="77"/>
      <c r="AV56" s="77"/>
      <c r="AW56" s="77"/>
      <c r="AX56" s="77"/>
      <c r="AY56" s="77">
        <v>0</v>
      </c>
      <c r="AZ56" s="77"/>
      <c r="BA56" s="77"/>
      <c r="BB56" s="77"/>
      <c r="BC56" s="77"/>
      <c r="BD56" s="77"/>
      <c r="BE56" s="77">
        <v>0</v>
      </c>
      <c r="BF56" s="77"/>
      <c r="BG56" s="77"/>
      <c r="BH56" s="77"/>
      <c r="BI56" s="77"/>
      <c r="BJ56" s="77"/>
    </row>
    <row r="57" spans="2:62" ht="13.5">
      <c r="B57" s="23"/>
      <c r="C57" s="23"/>
      <c r="D57" s="23"/>
      <c r="E57" s="23"/>
      <c r="F57" s="23"/>
      <c r="G57" s="145">
        <v>21</v>
      </c>
      <c r="H57" s="145"/>
      <c r="I57" s="145"/>
      <c r="J57" s="23"/>
      <c r="K57" s="23"/>
      <c r="L57" s="23"/>
      <c r="M57" s="58"/>
      <c r="N57" s="77">
        <v>174</v>
      </c>
      <c r="O57" s="77"/>
      <c r="P57" s="77"/>
      <c r="Q57" s="77"/>
      <c r="R57" s="77"/>
      <c r="S57" s="77"/>
      <c r="T57" s="77">
        <v>0</v>
      </c>
      <c r="U57" s="77"/>
      <c r="V57" s="77"/>
      <c r="W57" s="77"/>
      <c r="X57" s="77"/>
      <c r="Y57" s="77"/>
      <c r="Z57" s="77">
        <v>0</v>
      </c>
      <c r="AA57" s="77"/>
      <c r="AB57" s="77"/>
      <c r="AC57" s="77"/>
      <c r="AD57" s="77"/>
      <c r="AE57" s="77"/>
      <c r="AF57" s="77"/>
      <c r="AG57" s="77">
        <v>0</v>
      </c>
      <c r="AH57" s="77"/>
      <c r="AI57" s="77"/>
      <c r="AJ57" s="77"/>
      <c r="AK57" s="77"/>
      <c r="AL57" s="77"/>
      <c r="AM57" s="77">
        <v>0</v>
      </c>
      <c r="AN57" s="77"/>
      <c r="AO57" s="77"/>
      <c r="AP57" s="77"/>
      <c r="AQ57" s="77"/>
      <c r="AR57" s="77"/>
      <c r="AS57" s="77">
        <v>0</v>
      </c>
      <c r="AT57" s="77"/>
      <c r="AU57" s="77"/>
      <c r="AV57" s="77"/>
      <c r="AW57" s="77"/>
      <c r="AX57" s="77"/>
      <c r="AY57" s="77">
        <v>0</v>
      </c>
      <c r="AZ57" s="77"/>
      <c r="BA57" s="77"/>
      <c r="BB57" s="77"/>
      <c r="BC57" s="77"/>
      <c r="BD57" s="77"/>
      <c r="BE57" s="77">
        <v>0</v>
      </c>
      <c r="BF57" s="77"/>
      <c r="BG57" s="77"/>
      <c r="BH57" s="77"/>
      <c r="BI57" s="77"/>
      <c r="BJ57" s="77"/>
    </row>
    <row r="58" spans="2:62" ht="13.5">
      <c r="B58" s="23"/>
      <c r="C58" s="23"/>
      <c r="D58" s="23"/>
      <c r="E58" s="23"/>
      <c r="F58" s="23"/>
      <c r="G58" s="145">
        <v>22</v>
      </c>
      <c r="H58" s="145"/>
      <c r="I58" s="145"/>
      <c r="J58" s="23"/>
      <c r="K58" s="23"/>
      <c r="L58" s="23"/>
      <c r="M58" s="58"/>
      <c r="N58" s="77">
        <v>162</v>
      </c>
      <c r="O58" s="77"/>
      <c r="P58" s="77"/>
      <c r="Q58" s="77"/>
      <c r="R58" s="77"/>
      <c r="S58" s="77"/>
      <c r="T58" s="77">
        <v>0</v>
      </c>
      <c r="U58" s="77"/>
      <c r="V58" s="77"/>
      <c r="W58" s="77"/>
      <c r="X58" s="77"/>
      <c r="Y58" s="77"/>
      <c r="Z58" s="77">
        <v>0</v>
      </c>
      <c r="AA58" s="77"/>
      <c r="AB58" s="77"/>
      <c r="AC58" s="77"/>
      <c r="AD58" s="77"/>
      <c r="AE58" s="77"/>
      <c r="AF58" s="77"/>
      <c r="AG58" s="77">
        <v>0</v>
      </c>
      <c r="AH58" s="77"/>
      <c r="AI58" s="77"/>
      <c r="AJ58" s="77"/>
      <c r="AK58" s="77"/>
      <c r="AL58" s="77"/>
      <c r="AM58" s="77">
        <v>0</v>
      </c>
      <c r="AN58" s="77"/>
      <c r="AO58" s="77"/>
      <c r="AP58" s="77"/>
      <c r="AQ58" s="77"/>
      <c r="AR58" s="77"/>
      <c r="AS58" s="77">
        <v>0</v>
      </c>
      <c r="AT58" s="77"/>
      <c r="AU58" s="77"/>
      <c r="AV58" s="77"/>
      <c r="AW58" s="77"/>
      <c r="AX58" s="77"/>
      <c r="AY58" s="77">
        <v>0</v>
      </c>
      <c r="AZ58" s="77"/>
      <c r="BA58" s="77"/>
      <c r="BB58" s="77"/>
      <c r="BC58" s="77"/>
      <c r="BD58" s="77"/>
      <c r="BE58" s="77">
        <v>0</v>
      </c>
      <c r="BF58" s="77"/>
      <c r="BG58" s="77"/>
      <c r="BH58" s="77"/>
      <c r="BI58" s="77"/>
      <c r="BJ58" s="77"/>
    </row>
    <row r="59" spans="2:62" ht="13.5">
      <c r="B59" s="23"/>
      <c r="C59" s="23"/>
      <c r="D59" s="23"/>
      <c r="E59" s="23"/>
      <c r="F59" s="23"/>
      <c r="G59" s="146">
        <v>23</v>
      </c>
      <c r="H59" s="146"/>
      <c r="I59" s="146"/>
      <c r="J59" s="23"/>
      <c r="K59" s="23"/>
      <c r="L59" s="23"/>
      <c r="M59" s="58"/>
      <c r="N59" s="89">
        <f>SUM(T59:BJ59,N70:BJ70)</f>
        <v>204</v>
      </c>
      <c r="O59" s="89"/>
      <c r="P59" s="89"/>
      <c r="Q59" s="89"/>
      <c r="R59" s="89"/>
      <c r="S59" s="89"/>
      <c r="T59" s="89">
        <v>0</v>
      </c>
      <c r="U59" s="89"/>
      <c r="V59" s="89"/>
      <c r="W59" s="89"/>
      <c r="X59" s="89"/>
      <c r="Y59" s="89"/>
      <c r="Z59" s="89">
        <v>0</v>
      </c>
      <c r="AA59" s="89"/>
      <c r="AB59" s="89"/>
      <c r="AC59" s="89"/>
      <c r="AD59" s="89"/>
      <c r="AE59" s="89"/>
      <c r="AF59" s="89"/>
      <c r="AG59" s="89">
        <v>0</v>
      </c>
      <c r="AH59" s="89"/>
      <c r="AI59" s="89"/>
      <c r="AJ59" s="89"/>
      <c r="AK59" s="89"/>
      <c r="AL59" s="89"/>
      <c r="AM59" s="89">
        <v>0</v>
      </c>
      <c r="AN59" s="89"/>
      <c r="AO59" s="89"/>
      <c r="AP59" s="89"/>
      <c r="AQ59" s="89"/>
      <c r="AR59" s="89"/>
      <c r="AS59" s="89">
        <v>0</v>
      </c>
      <c r="AT59" s="89"/>
      <c r="AU59" s="89"/>
      <c r="AV59" s="89"/>
      <c r="AW59" s="89"/>
      <c r="AX59" s="89"/>
      <c r="AY59" s="89">
        <v>0</v>
      </c>
      <c r="AZ59" s="89"/>
      <c r="BA59" s="89"/>
      <c r="BB59" s="89"/>
      <c r="BC59" s="89"/>
      <c r="BD59" s="89"/>
      <c r="BE59" s="89">
        <v>0</v>
      </c>
      <c r="BF59" s="89"/>
      <c r="BG59" s="89"/>
      <c r="BH59" s="89"/>
      <c r="BI59" s="89"/>
      <c r="BJ59" s="89"/>
    </row>
    <row r="60" spans="2:62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 ht="13.5">
      <c r="B61" s="71" t="s">
        <v>265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54" t="s">
        <v>544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 t="s">
        <v>545</v>
      </c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</row>
    <row r="62" spans="2:62" ht="13.5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50" t="s">
        <v>309</v>
      </c>
      <c r="O62" s="148"/>
      <c r="P62" s="148"/>
      <c r="Q62" s="148"/>
      <c r="R62" s="148"/>
      <c r="S62" s="148"/>
      <c r="T62" s="94" t="s">
        <v>310</v>
      </c>
      <c r="U62" s="73"/>
      <c r="V62" s="73"/>
      <c r="W62" s="73"/>
      <c r="X62" s="73"/>
      <c r="Y62" s="148" t="s">
        <v>315</v>
      </c>
      <c r="Z62" s="148"/>
      <c r="AA62" s="148"/>
      <c r="AB62" s="148"/>
      <c r="AC62" s="148"/>
      <c r="AD62" s="152" t="s">
        <v>311</v>
      </c>
      <c r="AE62" s="153"/>
      <c r="AF62" s="153"/>
      <c r="AG62" s="153"/>
      <c r="AH62" s="153"/>
      <c r="AI62" s="153"/>
      <c r="AJ62" s="153"/>
      <c r="AK62" s="73" t="s">
        <v>312</v>
      </c>
      <c r="AL62" s="73"/>
      <c r="AM62" s="73"/>
      <c r="AN62" s="73"/>
      <c r="AO62" s="73"/>
      <c r="AP62" s="73" t="s">
        <v>313</v>
      </c>
      <c r="AQ62" s="73"/>
      <c r="AR62" s="73"/>
      <c r="AS62" s="73"/>
      <c r="AT62" s="73"/>
      <c r="AU62" s="147" t="s">
        <v>314</v>
      </c>
      <c r="AV62" s="148"/>
      <c r="AW62" s="148"/>
      <c r="AX62" s="148"/>
      <c r="AY62" s="148"/>
      <c r="AZ62" s="148"/>
      <c r="BA62" s="73" t="s">
        <v>316</v>
      </c>
      <c r="BB62" s="73"/>
      <c r="BC62" s="73"/>
      <c r="BD62" s="73"/>
      <c r="BE62" s="73"/>
      <c r="BF62" s="116" t="s">
        <v>317</v>
      </c>
      <c r="BG62" s="116"/>
      <c r="BH62" s="116"/>
      <c r="BI62" s="116"/>
      <c r="BJ62" s="149"/>
    </row>
    <row r="63" spans="2:62" ht="13.5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51"/>
      <c r="O63" s="148"/>
      <c r="P63" s="148"/>
      <c r="Q63" s="148"/>
      <c r="R63" s="148"/>
      <c r="S63" s="148"/>
      <c r="T63" s="73"/>
      <c r="U63" s="73"/>
      <c r="V63" s="73"/>
      <c r="W63" s="73"/>
      <c r="X63" s="73"/>
      <c r="Y63" s="148"/>
      <c r="Z63" s="148"/>
      <c r="AA63" s="148"/>
      <c r="AB63" s="148"/>
      <c r="AC63" s="148"/>
      <c r="AD63" s="153"/>
      <c r="AE63" s="153"/>
      <c r="AF63" s="153"/>
      <c r="AG63" s="153"/>
      <c r="AH63" s="153"/>
      <c r="AI63" s="153"/>
      <c r="AJ63" s="15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148"/>
      <c r="AV63" s="148"/>
      <c r="AW63" s="148"/>
      <c r="AX63" s="148"/>
      <c r="AY63" s="148"/>
      <c r="AZ63" s="148"/>
      <c r="BA63" s="73"/>
      <c r="BB63" s="73"/>
      <c r="BC63" s="73"/>
      <c r="BD63" s="73"/>
      <c r="BE63" s="73"/>
      <c r="BF63" s="116"/>
      <c r="BG63" s="116"/>
      <c r="BH63" s="116"/>
      <c r="BI63" s="116"/>
      <c r="BJ63" s="149"/>
    </row>
    <row r="64" spans="2:62" ht="13.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51"/>
      <c r="O64" s="148"/>
      <c r="P64" s="148"/>
      <c r="Q64" s="148"/>
      <c r="R64" s="148"/>
      <c r="S64" s="148"/>
      <c r="T64" s="73"/>
      <c r="U64" s="73"/>
      <c r="V64" s="73"/>
      <c r="W64" s="73"/>
      <c r="X64" s="73"/>
      <c r="Y64" s="148"/>
      <c r="Z64" s="148"/>
      <c r="AA64" s="148"/>
      <c r="AB64" s="148"/>
      <c r="AC64" s="148"/>
      <c r="AD64" s="153"/>
      <c r="AE64" s="153"/>
      <c r="AF64" s="153"/>
      <c r="AG64" s="153"/>
      <c r="AH64" s="153"/>
      <c r="AI64" s="153"/>
      <c r="AJ64" s="15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148"/>
      <c r="AV64" s="148"/>
      <c r="AW64" s="148"/>
      <c r="AX64" s="148"/>
      <c r="AY64" s="148"/>
      <c r="AZ64" s="148"/>
      <c r="BA64" s="73"/>
      <c r="BB64" s="73"/>
      <c r="BC64" s="73"/>
      <c r="BD64" s="73"/>
      <c r="BE64" s="73"/>
      <c r="BF64" s="116"/>
      <c r="BG64" s="116"/>
      <c r="BH64" s="116"/>
      <c r="BI64" s="116"/>
      <c r="BJ64" s="149"/>
    </row>
    <row r="65" spans="2:13" ht="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58"/>
    </row>
    <row r="66" spans="2:62" ht="13.5">
      <c r="B66" s="23"/>
      <c r="C66" s="144" t="s">
        <v>274</v>
      </c>
      <c r="D66" s="144"/>
      <c r="E66" s="144"/>
      <c r="F66" s="144"/>
      <c r="G66" s="145">
        <v>19</v>
      </c>
      <c r="H66" s="145"/>
      <c r="I66" s="145"/>
      <c r="J66" s="145" t="s">
        <v>275</v>
      </c>
      <c r="K66" s="145"/>
      <c r="L66" s="145"/>
      <c r="M66" s="58"/>
      <c r="N66" s="91">
        <v>0</v>
      </c>
      <c r="O66" s="77"/>
      <c r="P66" s="77"/>
      <c r="Q66" s="77"/>
      <c r="R66" s="77"/>
      <c r="S66" s="77"/>
      <c r="T66" s="77">
        <v>181</v>
      </c>
      <c r="U66" s="77"/>
      <c r="V66" s="77"/>
      <c r="W66" s="77"/>
      <c r="X66" s="77"/>
      <c r="Y66" s="77">
        <v>0</v>
      </c>
      <c r="Z66" s="77"/>
      <c r="AA66" s="77"/>
      <c r="AB66" s="77"/>
      <c r="AC66" s="77"/>
      <c r="AD66" s="77">
        <v>0</v>
      </c>
      <c r="AE66" s="77"/>
      <c r="AF66" s="77"/>
      <c r="AG66" s="77"/>
      <c r="AH66" s="77"/>
      <c r="AI66" s="77"/>
      <c r="AJ66" s="77"/>
      <c r="AK66" s="77">
        <v>1</v>
      </c>
      <c r="AL66" s="77"/>
      <c r="AM66" s="77"/>
      <c r="AN66" s="77"/>
      <c r="AO66" s="77"/>
      <c r="AP66" s="77">
        <v>0</v>
      </c>
      <c r="AQ66" s="77"/>
      <c r="AR66" s="77"/>
      <c r="AS66" s="77"/>
      <c r="AT66" s="77"/>
      <c r="AU66" s="77">
        <v>15</v>
      </c>
      <c r="AV66" s="77"/>
      <c r="AW66" s="77"/>
      <c r="AX66" s="77"/>
      <c r="AY66" s="77"/>
      <c r="AZ66" s="77"/>
      <c r="BA66" s="77">
        <v>0</v>
      </c>
      <c r="BB66" s="77"/>
      <c r="BC66" s="77"/>
      <c r="BD66" s="77"/>
      <c r="BE66" s="77"/>
      <c r="BF66" s="77">
        <v>0</v>
      </c>
      <c r="BG66" s="77"/>
      <c r="BH66" s="77"/>
      <c r="BI66" s="77"/>
      <c r="BJ66" s="77"/>
    </row>
    <row r="67" spans="2:62" ht="13.5">
      <c r="B67" s="23"/>
      <c r="C67" s="23"/>
      <c r="D67" s="23"/>
      <c r="E67" s="23"/>
      <c r="F67" s="23"/>
      <c r="G67" s="145">
        <v>20</v>
      </c>
      <c r="H67" s="145"/>
      <c r="I67" s="145"/>
      <c r="J67" s="23"/>
      <c r="K67" s="23"/>
      <c r="L67" s="23"/>
      <c r="M67" s="58"/>
      <c r="N67" s="91">
        <v>0</v>
      </c>
      <c r="O67" s="77"/>
      <c r="P67" s="77"/>
      <c r="Q67" s="77"/>
      <c r="R67" s="77"/>
      <c r="S67" s="77"/>
      <c r="T67" s="77">
        <v>141</v>
      </c>
      <c r="U67" s="77"/>
      <c r="V67" s="77"/>
      <c r="W67" s="77"/>
      <c r="X67" s="77"/>
      <c r="Y67" s="77">
        <v>0</v>
      </c>
      <c r="Z67" s="77"/>
      <c r="AA67" s="77"/>
      <c r="AB67" s="77"/>
      <c r="AC67" s="77"/>
      <c r="AD67" s="77">
        <v>0</v>
      </c>
      <c r="AE67" s="77"/>
      <c r="AF67" s="77"/>
      <c r="AG67" s="77"/>
      <c r="AH67" s="77"/>
      <c r="AI67" s="77"/>
      <c r="AJ67" s="77"/>
      <c r="AK67" s="77">
        <v>0</v>
      </c>
      <c r="AL67" s="77"/>
      <c r="AM67" s="77"/>
      <c r="AN67" s="77"/>
      <c r="AO67" s="77"/>
      <c r="AP67" s="77">
        <v>0</v>
      </c>
      <c r="AQ67" s="77"/>
      <c r="AR67" s="77"/>
      <c r="AS67" s="77"/>
      <c r="AT67" s="77"/>
      <c r="AU67" s="77">
        <v>9</v>
      </c>
      <c r="AV67" s="77"/>
      <c r="AW67" s="77"/>
      <c r="AX67" s="77"/>
      <c r="AY67" s="77"/>
      <c r="AZ67" s="77"/>
      <c r="BA67" s="77">
        <v>0</v>
      </c>
      <c r="BB67" s="77"/>
      <c r="BC67" s="77"/>
      <c r="BD67" s="77"/>
      <c r="BE67" s="77"/>
      <c r="BF67" s="77">
        <v>0</v>
      </c>
      <c r="BG67" s="77"/>
      <c r="BH67" s="77"/>
      <c r="BI67" s="77"/>
      <c r="BJ67" s="77"/>
    </row>
    <row r="68" spans="2:62" ht="13.5">
      <c r="B68" s="23"/>
      <c r="C68" s="23"/>
      <c r="D68" s="23"/>
      <c r="E68" s="23"/>
      <c r="F68" s="23"/>
      <c r="G68" s="145">
        <v>21</v>
      </c>
      <c r="H68" s="145"/>
      <c r="I68" s="145"/>
      <c r="J68" s="23"/>
      <c r="K68" s="23"/>
      <c r="L68" s="23"/>
      <c r="M68" s="58"/>
      <c r="N68" s="91">
        <v>0</v>
      </c>
      <c r="O68" s="77"/>
      <c r="P68" s="77"/>
      <c r="Q68" s="77"/>
      <c r="R68" s="77"/>
      <c r="S68" s="77"/>
      <c r="T68" s="77">
        <v>163</v>
      </c>
      <c r="U68" s="77"/>
      <c r="V68" s="77"/>
      <c r="W68" s="77"/>
      <c r="X68" s="77"/>
      <c r="Y68" s="77">
        <v>0</v>
      </c>
      <c r="Z68" s="77"/>
      <c r="AA68" s="77"/>
      <c r="AB68" s="77"/>
      <c r="AC68" s="77"/>
      <c r="AD68" s="77">
        <v>0</v>
      </c>
      <c r="AE68" s="77"/>
      <c r="AF68" s="77"/>
      <c r="AG68" s="77"/>
      <c r="AH68" s="77"/>
      <c r="AI68" s="77"/>
      <c r="AJ68" s="77"/>
      <c r="AK68" s="77">
        <v>0</v>
      </c>
      <c r="AL68" s="77"/>
      <c r="AM68" s="77"/>
      <c r="AN68" s="77"/>
      <c r="AO68" s="77"/>
      <c r="AP68" s="77">
        <v>0</v>
      </c>
      <c r="AQ68" s="77"/>
      <c r="AR68" s="77"/>
      <c r="AS68" s="77"/>
      <c r="AT68" s="77"/>
      <c r="AU68" s="77">
        <v>11</v>
      </c>
      <c r="AV68" s="77"/>
      <c r="AW68" s="77"/>
      <c r="AX68" s="77"/>
      <c r="AY68" s="77"/>
      <c r="AZ68" s="77"/>
      <c r="BA68" s="77">
        <v>0</v>
      </c>
      <c r="BB68" s="77"/>
      <c r="BC68" s="77"/>
      <c r="BD68" s="77"/>
      <c r="BE68" s="77"/>
      <c r="BF68" s="77">
        <v>0</v>
      </c>
      <c r="BG68" s="77"/>
      <c r="BH68" s="77"/>
      <c r="BI68" s="77"/>
      <c r="BJ68" s="77"/>
    </row>
    <row r="69" spans="2:62" ht="13.5">
      <c r="B69" s="23"/>
      <c r="C69" s="23"/>
      <c r="D69" s="23"/>
      <c r="E69" s="23"/>
      <c r="F69" s="23"/>
      <c r="G69" s="145">
        <v>22</v>
      </c>
      <c r="H69" s="145"/>
      <c r="I69" s="145"/>
      <c r="J69" s="23"/>
      <c r="K69" s="23"/>
      <c r="L69" s="23"/>
      <c r="M69" s="58"/>
      <c r="N69" s="91">
        <v>0</v>
      </c>
      <c r="O69" s="77"/>
      <c r="P69" s="77"/>
      <c r="Q69" s="77"/>
      <c r="R69" s="77"/>
      <c r="S69" s="77"/>
      <c r="T69" s="77">
        <v>150</v>
      </c>
      <c r="U69" s="77"/>
      <c r="V69" s="77"/>
      <c r="W69" s="77"/>
      <c r="X69" s="77"/>
      <c r="Y69" s="77">
        <v>0</v>
      </c>
      <c r="Z69" s="77"/>
      <c r="AA69" s="77"/>
      <c r="AB69" s="77"/>
      <c r="AC69" s="77"/>
      <c r="AD69" s="77">
        <v>0</v>
      </c>
      <c r="AE69" s="77"/>
      <c r="AF69" s="77"/>
      <c r="AG69" s="77"/>
      <c r="AH69" s="77"/>
      <c r="AI69" s="77"/>
      <c r="AJ69" s="77"/>
      <c r="AK69" s="77">
        <v>0</v>
      </c>
      <c r="AL69" s="77"/>
      <c r="AM69" s="77"/>
      <c r="AN69" s="77"/>
      <c r="AO69" s="77"/>
      <c r="AP69" s="77">
        <v>0</v>
      </c>
      <c r="AQ69" s="77"/>
      <c r="AR69" s="77"/>
      <c r="AS69" s="77"/>
      <c r="AT69" s="77"/>
      <c r="AU69" s="77">
        <v>12</v>
      </c>
      <c r="AV69" s="77"/>
      <c r="AW69" s="77"/>
      <c r="AX69" s="77"/>
      <c r="AY69" s="77"/>
      <c r="AZ69" s="77"/>
      <c r="BA69" s="77">
        <v>0</v>
      </c>
      <c r="BB69" s="77"/>
      <c r="BC69" s="77"/>
      <c r="BD69" s="77"/>
      <c r="BE69" s="77"/>
      <c r="BF69" s="77">
        <v>0</v>
      </c>
      <c r="BG69" s="77"/>
      <c r="BH69" s="77"/>
      <c r="BI69" s="77"/>
      <c r="BJ69" s="77"/>
    </row>
    <row r="70" spans="2:62" ht="13.5">
      <c r="B70" s="23"/>
      <c r="C70" s="23"/>
      <c r="D70" s="23"/>
      <c r="E70" s="23"/>
      <c r="F70" s="23"/>
      <c r="G70" s="146">
        <v>23</v>
      </c>
      <c r="H70" s="146"/>
      <c r="I70" s="146"/>
      <c r="J70" s="23"/>
      <c r="K70" s="23"/>
      <c r="L70" s="23"/>
      <c r="M70" s="58"/>
      <c r="N70" s="106">
        <v>0</v>
      </c>
      <c r="O70" s="89"/>
      <c r="P70" s="89"/>
      <c r="Q70" s="89"/>
      <c r="R70" s="89"/>
      <c r="S70" s="89"/>
      <c r="T70" s="89">
        <v>195</v>
      </c>
      <c r="U70" s="89"/>
      <c r="V70" s="89"/>
      <c r="W70" s="89"/>
      <c r="X70" s="89"/>
      <c r="Y70" s="89">
        <v>0</v>
      </c>
      <c r="Z70" s="89"/>
      <c r="AA70" s="89"/>
      <c r="AB70" s="89"/>
      <c r="AC70" s="89"/>
      <c r="AD70" s="89">
        <v>0</v>
      </c>
      <c r="AE70" s="89"/>
      <c r="AF70" s="89"/>
      <c r="AG70" s="89"/>
      <c r="AH70" s="89"/>
      <c r="AI70" s="89"/>
      <c r="AJ70" s="89"/>
      <c r="AK70" s="89">
        <v>0</v>
      </c>
      <c r="AL70" s="89"/>
      <c r="AM70" s="89"/>
      <c r="AN70" s="89"/>
      <c r="AO70" s="89"/>
      <c r="AP70" s="89">
        <v>2</v>
      </c>
      <c r="AQ70" s="89"/>
      <c r="AR70" s="89"/>
      <c r="AS70" s="89"/>
      <c r="AT70" s="89"/>
      <c r="AU70" s="89">
        <v>7</v>
      </c>
      <c r="AV70" s="89"/>
      <c r="AW70" s="89"/>
      <c r="AX70" s="89"/>
      <c r="AY70" s="89"/>
      <c r="AZ70" s="89"/>
      <c r="BA70" s="89">
        <v>0</v>
      </c>
      <c r="BB70" s="89"/>
      <c r="BC70" s="89"/>
      <c r="BD70" s="89"/>
      <c r="BE70" s="89"/>
      <c r="BF70" s="89">
        <v>0</v>
      </c>
      <c r="BG70" s="89"/>
      <c r="BH70" s="89"/>
      <c r="BI70" s="89"/>
      <c r="BJ70" s="89"/>
    </row>
    <row r="71" spans="1:63" ht="7.5" customHeight="1">
      <c r="A71" s="2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3"/>
    </row>
    <row r="72" spans="3:6" ht="13.5">
      <c r="C72" s="155" t="s">
        <v>296</v>
      </c>
      <c r="D72" s="155"/>
      <c r="E72" s="20" t="s">
        <v>298</v>
      </c>
      <c r="F72" s="4" t="s">
        <v>318</v>
      </c>
    </row>
    <row r="73" spans="2:6" ht="13.5">
      <c r="B73" s="80" t="s">
        <v>297</v>
      </c>
      <c r="C73" s="80"/>
      <c r="D73" s="80"/>
      <c r="E73" s="20" t="s">
        <v>298</v>
      </c>
      <c r="F73" s="4" t="s">
        <v>319</v>
      </c>
    </row>
  </sheetData>
  <sheetProtection/>
  <mergeCells count="323">
    <mergeCell ref="N61:AJ61"/>
    <mergeCell ref="AK61:BJ61"/>
    <mergeCell ref="C72:D72"/>
    <mergeCell ref="B73:D73"/>
    <mergeCell ref="BF70:BJ70"/>
    <mergeCell ref="AU66:AZ66"/>
    <mergeCell ref="AU67:AZ67"/>
    <mergeCell ref="AU68:AZ68"/>
    <mergeCell ref="AU69:AZ69"/>
    <mergeCell ref="AU70:AZ70"/>
    <mergeCell ref="BF66:BJ66"/>
    <mergeCell ref="BA67:BE67"/>
    <mergeCell ref="BF67:BJ67"/>
    <mergeCell ref="BA68:BE68"/>
    <mergeCell ref="BF68:BJ68"/>
    <mergeCell ref="BA69:BE69"/>
    <mergeCell ref="BF69:BJ69"/>
    <mergeCell ref="AP66:AT66"/>
    <mergeCell ref="AP67:AT67"/>
    <mergeCell ref="AP68:AT68"/>
    <mergeCell ref="AP69:AT69"/>
    <mergeCell ref="AP70:AT70"/>
    <mergeCell ref="BA66:BE66"/>
    <mergeCell ref="BA70:BE70"/>
    <mergeCell ref="AD66:AJ66"/>
    <mergeCell ref="AD67:AJ67"/>
    <mergeCell ref="AD68:AJ68"/>
    <mergeCell ref="AD69:AJ69"/>
    <mergeCell ref="AD70:AJ70"/>
    <mergeCell ref="AK66:AO66"/>
    <mergeCell ref="AK67:AO67"/>
    <mergeCell ref="AK68:AO68"/>
    <mergeCell ref="AK69:AO69"/>
    <mergeCell ref="AK70:AO70"/>
    <mergeCell ref="T66:X66"/>
    <mergeCell ref="T67:X67"/>
    <mergeCell ref="T68:X68"/>
    <mergeCell ref="T69:X69"/>
    <mergeCell ref="T70:X70"/>
    <mergeCell ref="Y66:AC66"/>
    <mergeCell ref="Y67:AC67"/>
    <mergeCell ref="Y68:AC68"/>
    <mergeCell ref="Y69:AC69"/>
    <mergeCell ref="Y70:AC70"/>
    <mergeCell ref="N62:S64"/>
    <mergeCell ref="T62:X64"/>
    <mergeCell ref="Y62:AC64"/>
    <mergeCell ref="AD62:AJ64"/>
    <mergeCell ref="AK62:AO64"/>
    <mergeCell ref="AP62:AT64"/>
    <mergeCell ref="G69:I69"/>
    <mergeCell ref="G70:I70"/>
    <mergeCell ref="AU62:AZ64"/>
    <mergeCell ref="BA62:BE64"/>
    <mergeCell ref="BF62:BJ64"/>
    <mergeCell ref="N66:S66"/>
    <mergeCell ref="N67:S67"/>
    <mergeCell ref="N68:S68"/>
    <mergeCell ref="N69:S69"/>
    <mergeCell ref="N70:S70"/>
    <mergeCell ref="B61:M64"/>
    <mergeCell ref="C66:F66"/>
    <mergeCell ref="G66:I66"/>
    <mergeCell ref="J66:L66"/>
    <mergeCell ref="G67:I67"/>
    <mergeCell ref="G68:I68"/>
    <mergeCell ref="AY58:BD58"/>
    <mergeCell ref="BE58:BJ58"/>
    <mergeCell ref="AM59:AR59"/>
    <mergeCell ref="AS59:AX59"/>
    <mergeCell ref="AY59:BD59"/>
    <mergeCell ref="BE59:BJ59"/>
    <mergeCell ref="BE55:BJ55"/>
    <mergeCell ref="AM56:AR56"/>
    <mergeCell ref="AS56:AX56"/>
    <mergeCell ref="AY56:BD56"/>
    <mergeCell ref="BE56:BJ56"/>
    <mergeCell ref="AM57:AR57"/>
    <mergeCell ref="AS57:AX57"/>
    <mergeCell ref="AY57:BD57"/>
    <mergeCell ref="BE57:BJ57"/>
    <mergeCell ref="AY55:BD55"/>
    <mergeCell ref="AG56:AL56"/>
    <mergeCell ref="AG57:AL57"/>
    <mergeCell ref="AG58:AL58"/>
    <mergeCell ref="AG59:AL59"/>
    <mergeCell ref="AM55:AR55"/>
    <mergeCell ref="AS55:AX55"/>
    <mergeCell ref="AM58:AR58"/>
    <mergeCell ref="AS58:AX58"/>
    <mergeCell ref="T56:Y56"/>
    <mergeCell ref="T57:Y57"/>
    <mergeCell ref="T58:Y58"/>
    <mergeCell ref="T59:Y59"/>
    <mergeCell ref="Z55:AF55"/>
    <mergeCell ref="Z56:AF56"/>
    <mergeCell ref="Z57:AF57"/>
    <mergeCell ref="Z58:AF58"/>
    <mergeCell ref="Z59:AF59"/>
    <mergeCell ref="G56:I56"/>
    <mergeCell ref="G57:I57"/>
    <mergeCell ref="G58:I58"/>
    <mergeCell ref="G59:I59"/>
    <mergeCell ref="N55:S55"/>
    <mergeCell ref="N56:S56"/>
    <mergeCell ref="N57:S57"/>
    <mergeCell ref="N58:S58"/>
    <mergeCell ref="N59:S59"/>
    <mergeCell ref="C45:D45"/>
    <mergeCell ref="B46:D46"/>
    <mergeCell ref="B48:BJ48"/>
    <mergeCell ref="B50:M53"/>
    <mergeCell ref="N50:S53"/>
    <mergeCell ref="T50:BJ50"/>
    <mergeCell ref="T51:Y53"/>
    <mergeCell ref="Z51:AF53"/>
    <mergeCell ref="AG51:AL53"/>
    <mergeCell ref="AM51:AR53"/>
    <mergeCell ref="BB39:BJ39"/>
    <mergeCell ref="BB40:BJ40"/>
    <mergeCell ref="BB41:BJ41"/>
    <mergeCell ref="BB42:BJ42"/>
    <mergeCell ref="BB43:BJ43"/>
    <mergeCell ref="AT41:BA41"/>
    <mergeCell ref="V42:AC42"/>
    <mergeCell ref="AD42:AK42"/>
    <mergeCell ref="AL42:AS42"/>
    <mergeCell ref="AT42:BA42"/>
    <mergeCell ref="AS51:AX53"/>
    <mergeCell ref="AY51:BD53"/>
    <mergeCell ref="V43:AC43"/>
    <mergeCell ref="AD43:AK43"/>
    <mergeCell ref="AL43:AS43"/>
    <mergeCell ref="AT43:BA43"/>
    <mergeCell ref="BE51:BJ53"/>
    <mergeCell ref="V40:AC40"/>
    <mergeCell ref="AD40:AK40"/>
    <mergeCell ref="AL40:AS40"/>
    <mergeCell ref="AT40:BA40"/>
    <mergeCell ref="C55:F55"/>
    <mergeCell ref="G55:I55"/>
    <mergeCell ref="J55:L55"/>
    <mergeCell ref="T55:Y55"/>
    <mergeCell ref="AG55:AL55"/>
    <mergeCell ref="AT36:BA37"/>
    <mergeCell ref="BB36:BJ37"/>
    <mergeCell ref="N39:U39"/>
    <mergeCell ref="N40:U40"/>
    <mergeCell ref="N41:U41"/>
    <mergeCell ref="N42:U42"/>
    <mergeCell ref="V39:AC39"/>
    <mergeCell ref="AD39:AK39"/>
    <mergeCell ref="AL39:AS39"/>
    <mergeCell ref="AT39:BA39"/>
    <mergeCell ref="G42:I42"/>
    <mergeCell ref="G43:I43"/>
    <mergeCell ref="N36:U37"/>
    <mergeCell ref="V36:AC37"/>
    <mergeCell ref="AD36:AK37"/>
    <mergeCell ref="AL36:AS37"/>
    <mergeCell ref="N43:U43"/>
    <mergeCell ref="V41:AC41"/>
    <mergeCell ref="AD41:AK41"/>
    <mergeCell ref="AL41:AS41"/>
    <mergeCell ref="B36:M37"/>
    <mergeCell ref="C39:F39"/>
    <mergeCell ref="G39:I39"/>
    <mergeCell ref="J39:L39"/>
    <mergeCell ref="G40:I40"/>
    <mergeCell ref="G41:I41"/>
    <mergeCell ref="AW33:BC33"/>
    <mergeCell ref="BD33:BJ33"/>
    <mergeCell ref="G34:I34"/>
    <mergeCell ref="N34:T34"/>
    <mergeCell ref="U34:AA34"/>
    <mergeCell ref="AB34:AH34"/>
    <mergeCell ref="AI34:AO34"/>
    <mergeCell ref="AP34:AV34"/>
    <mergeCell ref="AW34:BC34"/>
    <mergeCell ref="BD34:BJ34"/>
    <mergeCell ref="G33:I33"/>
    <mergeCell ref="N33:T33"/>
    <mergeCell ref="U33:AA33"/>
    <mergeCell ref="AB33:AH33"/>
    <mergeCell ref="AI33:AO33"/>
    <mergeCell ref="AP33:AV33"/>
    <mergeCell ref="BD31:BJ31"/>
    <mergeCell ref="G32:I32"/>
    <mergeCell ref="N32:T32"/>
    <mergeCell ref="U32:AA32"/>
    <mergeCell ref="AB32:AH32"/>
    <mergeCell ref="AI32:AO32"/>
    <mergeCell ref="AP32:AV32"/>
    <mergeCell ref="AW32:BC32"/>
    <mergeCell ref="BD32:BJ32"/>
    <mergeCell ref="AP30:AV30"/>
    <mergeCell ref="AW30:BC30"/>
    <mergeCell ref="BD30:BJ30"/>
    <mergeCell ref="G31:I31"/>
    <mergeCell ref="N31:T31"/>
    <mergeCell ref="U31:AA31"/>
    <mergeCell ref="AB31:AH31"/>
    <mergeCell ref="AI31:AO31"/>
    <mergeCell ref="AP31:AV31"/>
    <mergeCell ref="AW31:BC31"/>
    <mergeCell ref="AW27:BC28"/>
    <mergeCell ref="BD27:BJ28"/>
    <mergeCell ref="AW24:BC24"/>
    <mergeCell ref="C30:F30"/>
    <mergeCell ref="G30:I30"/>
    <mergeCell ref="J30:L30"/>
    <mergeCell ref="N30:T30"/>
    <mergeCell ref="U30:AA30"/>
    <mergeCell ref="AB30:AH30"/>
    <mergeCell ref="AI30:AO30"/>
    <mergeCell ref="B27:M28"/>
    <mergeCell ref="N27:T28"/>
    <mergeCell ref="U27:AA28"/>
    <mergeCell ref="AB27:AH28"/>
    <mergeCell ref="AI27:AO28"/>
    <mergeCell ref="AP27:AV28"/>
    <mergeCell ref="BD24:BJ24"/>
    <mergeCell ref="G25:I25"/>
    <mergeCell ref="N25:T25"/>
    <mergeCell ref="U25:AA25"/>
    <mergeCell ref="AB25:AH25"/>
    <mergeCell ref="AI25:AO25"/>
    <mergeCell ref="AP25:AV25"/>
    <mergeCell ref="AW25:BC25"/>
    <mergeCell ref="BD25:BJ25"/>
    <mergeCell ref="G24:I24"/>
    <mergeCell ref="N24:T24"/>
    <mergeCell ref="U24:AA24"/>
    <mergeCell ref="AB24:AH24"/>
    <mergeCell ref="AI24:AO24"/>
    <mergeCell ref="AP24:AV24"/>
    <mergeCell ref="AW22:BC22"/>
    <mergeCell ref="BD22:BJ22"/>
    <mergeCell ref="G23:I23"/>
    <mergeCell ref="N23:T23"/>
    <mergeCell ref="U23:AA23"/>
    <mergeCell ref="AB23:AH23"/>
    <mergeCell ref="AI23:AO23"/>
    <mergeCell ref="AP23:AV23"/>
    <mergeCell ref="AW23:BC23"/>
    <mergeCell ref="BD23:BJ23"/>
    <mergeCell ref="AI21:AO21"/>
    <mergeCell ref="AP21:AV21"/>
    <mergeCell ref="AW21:BC21"/>
    <mergeCell ref="BD21:BJ21"/>
    <mergeCell ref="G22:I22"/>
    <mergeCell ref="N22:T22"/>
    <mergeCell ref="U22:AA22"/>
    <mergeCell ref="AB22:AH22"/>
    <mergeCell ref="AI22:AO22"/>
    <mergeCell ref="AP22:AV22"/>
    <mergeCell ref="C21:F21"/>
    <mergeCell ref="G21:I21"/>
    <mergeCell ref="J21:L21"/>
    <mergeCell ref="N21:T21"/>
    <mergeCell ref="U21:AA21"/>
    <mergeCell ref="AB21:AH21"/>
    <mergeCell ref="B16:M19"/>
    <mergeCell ref="U17:AA19"/>
    <mergeCell ref="AB17:AH19"/>
    <mergeCell ref="AI17:AO19"/>
    <mergeCell ref="AP17:AV19"/>
    <mergeCell ref="AW17:BC19"/>
    <mergeCell ref="N16:BJ16"/>
    <mergeCell ref="BD17:BJ19"/>
    <mergeCell ref="N17:T19"/>
    <mergeCell ref="U14:AA14"/>
    <mergeCell ref="AB14:AH14"/>
    <mergeCell ref="AI14:AO14"/>
    <mergeCell ref="AP14:AV14"/>
    <mergeCell ref="AW14:BC14"/>
    <mergeCell ref="BD14:BJ14"/>
    <mergeCell ref="U13:AA13"/>
    <mergeCell ref="AB13:AH13"/>
    <mergeCell ref="AI13:AO13"/>
    <mergeCell ref="AP13:AV13"/>
    <mergeCell ref="AW13:BC13"/>
    <mergeCell ref="BD13:BJ13"/>
    <mergeCell ref="U12:AA12"/>
    <mergeCell ref="AB12:AH12"/>
    <mergeCell ref="AI12:AO12"/>
    <mergeCell ref="AP12:AV12"/>
    <mergeCell ref="AW12:BC12"/>
    <mergeCell ref="BD12:BJ12"/>
    <mergeCell ref="AW10:BC10"/>
    <mergeCell ref="BD10:BJ10"/>
    <mergeCell ref="U11:AA11"/>
    <mergeCell ref="AB11:AH11"/>
    <mergeCell ref="AI11:AO11"/>
    <mergeCell ref="AP11:AV11"/>
    <mergeCell ref="AW11:BC11"/>
    <mergeCell ref="BD11:BJ11"/>
    <mergeCell ref="AI10:AO10"/>
    <mergeCell ref="AP10:AV10"/>
    <mergeCell ref="G12:I12"/>
    <mergeCell ref="G13:I13"/>
    <mergeCell ref="G14:I14"/>
    <mergeCell ref="N10:T10"/>
    <mergeCell ref="N11:T11"/>
    <mergeCell ref="N12:T12"/>
    <mergeCell ref="N13:T13"/>
    <mergeCell ref="N14:T14"/>
    <mergeCell ref="C10:F10"/>
    <mergeCell ref="G10:I10"/>
    <mergeCell ref="J10:L10"/>
    <mergeCell ref="G11:I11"/>
    <mergeCell ref="U10:AA10"/>
    <mergeCell ref="AB10:AH10"/>
    <mergeCell ref="B3:BJ3"/>
    <mergeCell ref="U5:BJ5"/>
    <mergeCell ref="B5:M8"/>
    <mergeCell ref="N5:T8"/>
    <mergeCell ref="U6:AA8"/>
    <mergeCell ref="AB6:AH8"/>
    <mergeCell ref="AI6:AO8"/>
    <mergeCell ref="AP6:AV8"/>
    <mergeCell ref="AW6:BC8"/>
    <mergeCell ref="BD6:BJ8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320</v>
      </c>
    </row>
    <row r="2" ht="10.5" customHeight="1"/>
    <row r="3" spans="2:62" ht="18" customHeight="1">
      <c r="B3" s="70" t="s">
        <v>532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71" t="s">
        <v>321</v>
      </c>
      <c r="C5" s="72"/>
      <c r="D5" s="72"/>
      <c r="E5" s="72"/>
      <c r="F5" s="72"/>
      <c r="G5" s="72"/>
      <c r="H5" s="72"/>
      <c r="I5" s="72"/>
      <c r="J5" s="72"/>
      <c r="K5" s="72"/>
      <c r="L5" s="73" t="s">
        <v>324</v>
      </c>
      <c r="M5" s="73"/>
      <c r="N5" s="73"/>
      <c r="O5" s="73"/>
      <c r="P5" s="73" t="s">
        <v>504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4"/>
    </row>
    <row r="6" spans="2:62" ht="13.5"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73"/>
      <c r="N6" s="73"/>
      <c r="O6" s="73"/>
      <c r="P6" s="148" t="s">
        <v>322</v>
      </c>
      <c r="Q6" s="148"/>
      <c r="R6" s="148"/>
      <c r="S6" s="148"/>
      <c r="T6" s="161" t="s">
        <v>323</v>
      </c>
      <c r="U6" s="161"/>
      <c r="V6" s="161"/>
      <c r="W6" s="161"/>
      <c r="X6" s="161"/>
      <c r="Y6" s="148" t="s">
        <v>325</v>
      </c>
      <c r="Z6" s="148"/>
      <c r="AA6" s="148"/>
      <c r="AB6" s="148"/>
      <c r="AC6" s="162" t="s">
        <v>326</v>
      </c>
      <c r="AD6" s="161"/>
      <c r="AE6" s="161"/>
      <c r="AF6" s="161"/>
      <c r="AG6" s="161"/>
      <c r="AH6" s="147" t="s">
        <v>327</v>
      </c>
      <c r="AI6" s="148"/>
      <c r="AJ6" s="148"/>
      <c r="AK6" s="148"/>
      <c r="AL6" s="148"/>
      <c r="AM6" s="148"/>
      <c r="AN6" s="147" t="s">
        <v>328</v>
      </c>
      <c r="AO6" s="148"/>
      <c r="AP6" s="148"/>
      <c r="AQ6" s="148"/>
      <c r="AR6" s="148"/>
      <c r="AS6" s="73" t="s">
        <v>329</v>
      </c>
      <c r="AT6" s="73"/>
      <c r="AU6" s="73"/>
      <c r="AV6" s="73"/>
      <c r="AW6" s="147" t="s">
        <v>332</v>
      </c>
      <c r="AX6" s="148"/>
      <c r="AY6" s="148"/>
      <c r="AZ6" s="148"/>
      <c r="BA6" s="148"/>
      <c r="BB6" s="148"/>
      <c r="BC6" s="116" t="s">
        <v>330</v>
      </c>
      <c r="BD6" s="116"/>
      <c r="BE6" s="116"/>
      <c r="BF6" s="116"/>
      <c r="BG6" s="116" t="s">
        <v>331</v>
      </c>
      <c r="BH6" s="116"/>
      <c r="BI6" s="116"/>
      <c r="BJ6" s="149"/>
    </row>
    <row r="7" spans="2:62" ht="13.5">
      <c r="B7" s="71"/>
      <c r="C7" s="72"/>
      <c r="D7" s="72"/>
      <c r="E7" s="72"/>
      <c r="F7" s="72"/>
      <c r="G7" s="72"/>
      <c r="H7" s="72"/>
      <c r="I7" s="72"/>
      <c r="J7" s="72"/>
      <c r="K7" s="72"/>
      <c r="L7" s="73"/>
      <c r="M7" s="73"/>
      <c r="N7" s="73"/>
      <c r="O7" s="73"/>
      <c r="P7" s="148"/>
      <c r="Q7" s="148"/>
      <c r="R7" s="148"/>
      <c r="S7" s="148"/>
      <c r="T7" s="161"/>
      <c r="U7" s="161"/>
      <c r="V7" s="161"/>
      <c r="W7" s="161"/>
      <c r="X7" s="161"/>
      <c r="Y7" s="148"/>
      <c r="Z7" s="148"/>
      <c r="AA7" s="148"/>
      <c r="AB7" s="148"/>
      <c r="AC7" s="161"/>
      <c r="AD7" s="161"/>
      <c r="AE7" s="161"/>
      <c r="AF7" s="161"/>
      <c r="AG7" s="161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73"/>
      <c r="AT7" s="73"/>
      <c r="AU7" s="73"/>
      <c r="AV7" s="73"/>
      <c r="AW7" s="148"/>
      <c r="AX7" s="148"/>
      <c r="AY7" s="148"/>
      <c r="AZ7" s="148"/>
      <c r="BA7" s="148"/>
      <c r="BB7" s="148"/>
      <c r="BC7" s="116"/>
      <c r="BD7" s="116"/>
      <c r="BE7" s="116"/>
      <c r="BF7" s="116"/>
      <c r="BG7" s="116"/>
      <c r="BH7" s="116"/>
      <c r="BI7" s="116"/>
      <c r="BJ7" s="149"/>
    </row>
    <row r="8" spans="2:62" ht="13.5">
      <c r="B8" s="71"/>
      <c r="C8" s="72"/>
      <c r="D8" s="72"/>
      <c r="E8" s="72"/>
      <c r="F8" s="72"/>
      <c r="G8" s="72"/>
      <c r="H8" s="72"/>
      <c r="I8" s="72"/>
      <c r="J8" s="72"/>
      <c r="K8" s="72"/>
      <c r="L8" s="73"/>
      <c r="M8" s="73"/>
      <c r="N8" s="73"/>
      <c r="O8" s="73"/>
      <c r="P8" s="148"/>
      <c r="Q8" s="148"/>
      <c r="R8" s="148"/>
      <c r="S8" s="148"/>
      <c r="T8" s="161"/>
      <c r="U8" s="161"/>
      <c r="V8" s="161"/>
      <c r="W8" s="161"/>
      <c r="X8" s="161"/>
      <c r="Y8" s="148"/>
      <c r="Z8" s="148"/>
      <c r="AA8" s="148"/>
      <c r="AB8" s="148"/>
      <c r="AC8" s="161"/>
      <c r="AD8" s="161"/>
      <c r="AE8" s="161"/>
      <c r="AF8" s="161"/>
      <c r="AG8" s="161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73"/>
      <c r="AT8" s="73"/>
      <c r="AU8" s="73"/>
      <c r="AV8" s="73"/>
      <c r="AW8" s="148"/>
      <c r="AX8" s="148"/>
      <c r="AY8" s="148"/>
      <c r="AZ8" s="148"/>
      <c r="BA8" s="148"/>
      <c r="BB8" s="148"/>
      <c r="BC8" s="116"/>
      <c r="BD8" s="116"/>
      <c r="BE8" s="116"/>
      <c r="BF8" s="116"/>
      <c r="BG8" s="116"/>
      <c r="BH8" s="116"/>
      <c r="BI8" s="116"/>
      <c r="BJ8" s="149"/>
    </row>
    <row r="9" ht="13.5">
      <c r="K9" s="57"/>
    </row>
    <row r="10" spans="3:62" ht="13.5">
      <c r="C10" s="75" t="s">
        <v>333</v>
      </c>
      <c r="D10" s="75"/>
      <c r="E10" s="75"/>
      <c r="F10" s="76">
        <v>19</v>
      </c>
      <c r="G10" s="76"/>
      <c r="H10" s="76" t="s">
        <v>334</v>
      </c>
      <c r="I10" s="76"/>
      <c r="J10" s="76"/>
      <c r="K10" s="58"/>
      <c r="L10" s="77">
        <v>48</v>
      </c>
      <c r="M10" s="77"/>
      <c r="N10" s="77"/>
      <c r="O10" s="77"/>
      <c r="P10" s="77">
        <v>0</v>
      </c>
      <c r="Q10" s="77"/>
      <c r="R10" s="77"/>
      <c r="S10" s="77"/>
      <c r="T10" s="77">
        <v>0</v>
      </c>
      <c r="U10" s="77"/>
      <c r="V10" s="77"/>
      <c r="W10" s="77"/>
      <c r="X10" s="77"/>
      <c r="Y10" s="77">
        <v>0</v>
      </c>
      <c r="Z10" s="77"/>
      <c r="AA10" s="77"/>
      <c r="AB10" s="77"/>
      <c r="AC10" s="77">
        <v>3</v>
      </c>
      <c r="AD10" s="77"/>
      <c r="AE10" s="77"/>
      <c r="AF10" s="77"/>
      <c r="AG10" s="77"/>
      <c r="AH10" s="77">
        <v>0</v>
      </c>
      <c r="AI10" s="77"/>
      <c r="AJ10" s="77"/>
      <c r="AK10" s="77"/>
      <c r="AL10" s="77"/>
      <c r="AM10" s="77"/>
      <c r="AN10" s="77">
        <v>4</v>
      </c>
      <c r="AO10" s="77"/>
      <c r="AP10" s="77"/>
      <c r="AQ10" s="77"/>
      <c r="AR10" s="77"/>
      <c r="AS10" s="77">
        <v>5</v>
      </c>
      <c r="AT10" s="77"/>
      <c r="AU10" s="77"/>
      <c r="AV10" s="77"/>
      <c r="AW10" s="77">
        <v>0</v>
      </c>
      <c r="AX10" s="77"/>
      <c r="AY10" s="77"/>
      <c r="AZ10" s="77"/>
      <c r="BA10" s="77"/>
      <c r="BB10" s="77"/>
      <c r="BC10" s="77">
        <v>35</v>
      </c>
      <c r="BD10" s="77"/>
      <c r="BE10" s="77"/>
      <c r="BF10" s="77"/>
      <c r="BG10" s="77">
        <v>1</v>
      </c>
      <c r="BH10" s="77"/>
      <c r="BI10" s="77"/>
      <c r="BJ10" s="77"/>
    </row>
    <row r="11" spans="6:62" ht="13.5">
      <c r="F11" s="76">
        <v>20</v>
      </c>
      <c r="G11" s="76"/>
      <c r="K11" s="58"/>
      <c r="L11" s="77">
        <v>59</v>
      </c>
      <c r="M11" s="77"/>
      <c r="N11" s="77"/>
      <c r="O11" s="77"/>
      <c r="P11" s="77">
        <v>0</v>
      </c>
      <c r="Q11" s="77"/>
      <c r="R11" s="77"/>
      <c r="S11" s="77"/>
      <c r="T11" s="77">
        <v>1</v>
      </c>
      <c r="U11" s="77"/>
      <c r="V11" s="77"/>
      <c r="W11" s="77"/>
      <c r="X11" s="77"/>
      <c r="Y11" s="77">
        <v>1</v>
      </c>
      <c r="Z11" s="77"/>
      <c r="AA11" s="77"/>
      <c r="AB11" s="77"/>
      <c r="AC11" s="77">
        <v>5</v>
      </c>
      <c r="AD11" s="77"/>
      <c r="AE11" s="77"/>
      <c r="AF11" s="77"/>
      <c r="AG11" s="77"/>
      <c r="AH11" s="77">
        <v>2</v>
      </c>
      <c r="AI11" s="77"/>
      <c r="AJ11" s="77"/>
      <c r="AK11" s="77"/>
      <c r="AL11" s="77"/>
      <c r="AM11" s="77"/>
      <c r="AN11" s="77">
        <v>3</v>
      </c>
      <c r="AO11" s="77"/>
      <c r="AP11" s="77"/>
      <c r="AQ11" s="77"/>
      <c r="AR11" s="77"/>
      <c r="AS11" s="77">
        <v>2</v>
      </c>
      <c r="AT11" s="77"/>
      <c r="AU11" s="77"/>
      <c r="AV11" s="77"/>
      <c r="AW11" s="77">
        <v>2</v>
      </c>
      <c r="AX11" s="77"/>
      <c r="AY11" s="77"/>
      <c r="AZ11" s="77"/>
      <c r="BA11" s="77"/>
      <c r="BB11" s="77"/>
      <c r="BC11" s="77">
        <v>43</v>
      </c>
      <c r="BD11" s="77"/>
      <c r="BE11" s="77"/>
      <c r="BF11" s="77"/>
      <c r="BG11" s="77">
        <v>0</v>
      </c>
      <c r="BH11" s="77"/>
      <c r="BI11" s="77"/>
      <c r="BJ11" s="77"/>
    </row>
    <row r="12" spans="6:62" ht="13.5">
      <c r="F12" s="76">
        <v>21</v>
      </c>
      <c r="G12" s="76"/>
      <c r="K12" s="58"/>
      <c r="L12" s="77">
        <v>12</v>
      </c>
      <c r="M12" s="77"/>
      <c r="N12" s="77"/>
      <c r="O12" s="77"/>
      <c r="P12" s="77">
        <v>1</v>
      </c>
      <c r="Q12" s="77"/>
      <c r="R12" s="77"/>
      <c r="S12" s="77"/>
      <c r="T12" s="77">
        <v>0</v>
      </c>
      <c r="U12" s="77"/>
      <c r="V12" s="77"/>
      <c r="W12" s="77"/>
      <c r="X12" s="77"/>
      <c r="Y12" s="77">
        <v>0</v>
      </c>
      <c r="Z12" s="77"/>
      <c r="AA12" s="77"/>
      <c r="AB12" s="77"/>
      <c r="AC12" s="77">
        <v>4</v>
      </c>
      <c r="AD12" s="77"/>
      <c r="AE12" s="77"/>
      <c r="AF12" s="77"/>
      <c r="AG12" s="77"/>
      <c r="AH12" s="77">
        <v>1</v>
      </c>
      <c r="AI12" s="77"/>
      <c r="AJ12" s="77"/>
      <c r="AK12" s="77"/>
      <c r="AL12" s="77"/>
      <c r="AM12" s="77"/>
      <c r="AN12" s="77">
        <v>4</v>
      </c>
      <c r="AO12" s="77"/>
      <c r="AP12" s="77"/>
      <c r="AQ12" s="77"/>
      <c r="AR12" s="77"/>
      <c r="AS12" s="77">
        <v>0</v>
      </c>
      <c r="AT12" s="77"/>
      <c r="AU12" s="77"/>
      <c r="AV12" s="77"/>
      <c r="AW12" s="77">
        <v>1</v>
      </c>
      <c r="AX12" s="77"/>
      <c r="AY12" s="77"/>
      <c r="AZ12" s="77"/>
      <c r="BA12" s="77"/>
      <c r="BB12" s="77"/>
      <c r="BC12" s="77">
        <v>1</v>
      </c>
      <c r="BD12" s="77"/>
      <c r="BE12" s="77"/>
      <c r="BF12" s="77"/>
      <c r="BG12" s="77">
        <v>0</v>
      </c>
      <c r="BH12" s="77"/>
      <c r="BI12" s="77"/>
      <c r="BJ12" s="77"/>
    </row>
    <row r="13" spans="6:62" ht="13.5">
      <c r="F13" s="76">
        <v>22</v>
      </c>
      <c r="G13" s="76"/>
      <c r="K13" s="58"/>
      <c r="L13" s="77">
        <v>20</v>
      </c>
      <c r="M13" s="77"/>
      <c r="N13" s="77"/>
      <c r="O13" s="77"/>
      <c r="P13" s="77">
        <v>0</v>
      </c>
      <c r="Q13" s="77"/>
      <c r="R13" s="77"/>
      <c r="S13" s="77"/>
      <c r="T13" s="77">
        <v>0</v>
      </c>
      <c r="U13" s="77"/>
      <c r="V13" s="77"/>
      <c r="W13" s="77"/>
      <c r="X13" s="77"/>
      <c r="Y13" s="77">
        <v>0</v>
      </c>
      <c r="Z13" s="77"/>
      <c r="AA13" s="77"/>
      <c r="AB13" s="77"/>
      <c r="AC13" s="77">
        <v>9</v>
      </c>
      <c r="AD13" s="77"/>
      <c r="AE13" s="77"/>
      <c r="AF13" s="77"/>
      <c r="AG13" s="77"/>
      <c r="AH13" s="77">
        <v>1</v>
      </c>
      <c r="AI13" s="77"/>
      <c r="AJ13" s="77"/>
      <c r="AK13" s="77"/>
      <c r="AL13" s="77"/>
      <c r="AM13" s="77"/>
      <c r="AN13" s="77">
        <v>5</v>
      </c>
      <c r="AO13" s="77"/>
      <c r="AP13" s="77"/>
      <c r="AQ13" s="77"/>
      <c r="AR13" s="77"/>
      <c r="AS13" s="77">
        <v>0</v>
      </c>
      <c r="AT13" s="77"/>
      <c r="AU13" s="77"/>
      <c r="AV13" s="77"/>
      <c r="AW13" s="77">
        <v>0</v>
      </c>
      <c r="AX13" s="77"/>
      <c r="AY13" s="77"/>
      <c r="AZ13" s="77"/>
      <c r="BA13" s="77"/>
      <c r="BB13" s="77"/>
      <c r="BC13" s="77">
        <v>5</v>
      </c>
      <c r="BD13" s="77"/>
      <c r="BE13" s="77"/>
      <c r="BF13" s="77"/>
      <c r="BG13" s="77">
        <v>0</v>
      </c>
      <c r="BH13" s="77"/>
      <c r="BI13" s="77"/>
      <c r="BJ13" s="77"/>
    </row>
    <row r="14" spans="6:62" ht="13.5">
      <c r="F14" s="78">
        <v>23</v>
      </c>
      <c r="G14" s="78"/>
      <c r="K14" s="58"/>
      <c r="L14" s="89">
        <f>SUM(P14:BJ14)</f>
        <v>20</v>
      </c>
      <c r="M14" s="89"/>
      <c r="N14" s="89"/>
      <c r="O14" s="89"/>
      <c r="P14" s="89">
        <v>0</v>
      </c>
      <c r="Q14" s="89"/>
      <c r="R14" s="89"/>
      <c r="S14" s="89"/>
      <c r="T14" s="89">
        <v>0</v>
      </c>
      <c r="U14" s="89"/>
      <c r="V14" s="89"/>
      <c r="W14" s="89"/>
      <c r="X14" s="89"/>
      <c r="Y14" s="89">
        <v>1</v>
      </c>
      <c r="Z14" s="89"/>
      <c r="AA14" s="89"/>
      <c r="AB14" s="89"/>
      <c r="AC14" s="89">
        <v>6</v>
      </c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>
        <v>4</v>
      </c>
      <c r="AO14" s="89"/>
      <c r="AP14" s="89"/>
      <c r="AQ14" s="89"/>
      <c r="AR14" s="89"/>
      <c r="AS14" s="89">
        <v>3</v>
      </c>
      <c r="AT14" s="89"/>
      <c r="AU14" s="89"/>
      <c r="AV14" s="89"/>
      <c r="AW14" s="89">
        <v>1</v>
      </c>
      <c r="AX14" s="89"/>
      <c r="AY14" s="89"/>
      <c r="AZ14" s="89"/>
      <c r="BA14" s="89"/>
      <c r="BB14" s="89"/>
      <c r="BC14" s="89">
        <v>5</v>
      </c>
      <c r="BD14" s="89"/>
      <c r="BE14" s="89"/>
      <c r="BF14" s="89"/>
      <c r="BG14" s="89">
        <v>0</v>
      </c>
      <c r="BH14" s="89"/>
      <c r="BI14" s="89"/>
      <c r="BJ14" s="89"/>
    </row>
    <row r="15" spans="2:62" ht="13.5">
      <c r="B15" s="2"/>
      <c r="C15" s="2"/>
      <c r="D15" s="2"/>
      <c r="E15" s="2"/>
      <c r="F15" s="2"/>
      <c r="G15" s="2"/>
      <c r="H15" s="2"/>
      <c r="I15" s="2"/>
      <c r="J15" s="2"/>
      <c r="K15" s="5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" ht="13.5">
      <c r="B16" s="107" t="s">
        <v>335</v>
      </c>
      <c r="C16" s="107"/>
      <c r="D16" s="107"/>
      <c r="E16" s="21" t="s">
        <v>336</v>
      </c>
      <c r="F16" s="4" t="s">
        <v>337</v>
      </c>
    </row>
    <row r="18" spans="2:62" ht="18" customHeight="1">
      <c r="B18" s="70" t="s">
        <v>533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</row>
    <row r="19" spans="2:62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3.5">
      <c r="B20" s="154" t="s">
        <v>338</v>
      </c>
      <c r="C20" s="73"/>
      <c r="D20" s="73"/>
      <c r="E20" s="73"/>
      <c r="F20" s="73"/>
      <c r="G20" s="73"/>
      <c r="H20" s="73"/>
      <c r="I20" s="73"/>
      <c r="J20" s="73"/>
      <c r="K20" s="73"/>
      <c r="L20" s="73" t="s">
        <v>339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 t="s">
        <v>340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</row>
    <row r="21" spans="2:62" ht="13.5">
      <c r="B21" s="154"/>
      <c r="C21" s="73"/>
      <c r="D21" s="73"/>
      <c r="E21" s="73"/>
      <c r="F21" s="73"/>
      <c r="G21" s="73"/>
      <c r="H21" s="73"/>
      <c r="I21" s="73"/>
      <c r="J21" s="73"/>
      <c r="K21" s="73"/>
      <c r="L21" s="73" t="s">
        <v>349</v>
      </c>
      <c r="M21" s="73"/>
      <c r="N21" s="73"/>
      <c r="O21" s="73"/>
      <c r="P21" s="73"/>
      <c r="Q21" s="73"/>
      <c r="R21" s="73"/>
      <c r="S21" s="73"/>
      <c r="T21" s="73"/>
      <c r="U21" s="73" t="s">
        <v>350</v>
      </c>
      <c r="V21" s="73"/>
      <c r="W21" s="73"/>
      <c r="X21" s="73"/>
      <c r="Y21" s="73"/>
      <c r="Z21" s="73"/>
      <c r="AA21" s="73"/>
      <c r="AB21" s="73"/>
      <c r="AC21" s="73"/>
      <c r="AD21" s="73" t="s">
        <v>341</v>
      </c>
      <c r="AE21" s="73"/>
      <c r="AF21" s="73"/>
      <c r="AG21" s="73"/>
      <c r="AH21" s="73"/>
      <c r="AI21" s="73"/>
      <c r="AJ21" s="73"/>
      <c r="AK21" s="73"/>
      <c r="AL21" s="73" t="s">
        <v>349</v>
      </c>
      <c r="AM21" s="73"/>
      <c r="AN21" s="73"/>
      <c r="AO21" s="73"/>
      <c r="AP21" s="73"/>
      <c r="AQ21" s="73"/>
      <c r="AR21" s="73"/>
      <c r="AS21" s="73"/>
      <c r="AT21" s="73"/>
      <c r="AU21" s="73" t="s">
        <v>351</v>
      </c>
      <c r="AV21" s="73"/>
      <c r="AW21" s="73"/>
      <c r="AX21" s="73"/>
      <c r="AY21" s="73"/>
      <c r="AZ21" s="73"/>
      <c r="BA21" s="73"/>
      <c r="BB21" s="73"/>
      <c r="BC21" s="73"/>
      <c r="BD21" s="73" t="s">
        <v>341</v>
      </c>
      <c r="BE21" s="73"/>
      <c r="BF21" s="73"/>
      <c r="BG21" s="73"/>
      <c r="BH21" s="73"/>
      <c r="BI21" s="73"/>
      <c r="BJ21" s="74"/>
    </row>
    <row r="22" ht="13.5">
      <c r="K22" s="57"/>
    </row>
    <row r="23" spans="3:62" ht="13.5">
      <c r="C23" s="75" t="s">
        <v>333</v>
      </c>
      <c r="D23" s="75"/>
      <c r="E23" s="75"/>
      <c r="F23" s="76">
        <v>19</v>
      </c>
      <c r="G23" s="76"/>
      <c r="H23" s="75" t="s">
        <v>338</v>
      </c>
      <c r="I23" s="75"/>
      <c r="J23" s="75"/>
      <c r="K23" s="58"/>
      <c r="L23" s="77">
        <v>23555</v>
      </c>
      <c r="M23" s="77"/>
      <c r="N23" s="77"/>
      <c r="O23" s="77"/>
      <c r="P23" s="77"/>
      <c r="Q23" s="77"/>
      <c r="R23" s="77"/>
      <c r="S23" s="77"/>
      <c r="T23" s="77"/>
      <c r="U23" s="77">
        <v>23339</v>
      </c>
      <c r="V23" s="77"/>
      <c r="W23" s="77"/>
      <c r="X23" s="77"/>
      <c r="Y23" s="77"/>
      <c r="Z23" s="77"/>
      <c r="AA23" s="77"/>
      <c r="AB23" s="77"/>
      <c r="AC23" s="77"/>
      <c r="AD23" s="159">
        <f>SUM(U23/L23*100)</f>
        <v>99.08299724050096</v>
      </c>
      <c r="AE23" s="159"/>
      <c r="AF23" s="159"/>
      <c r="AG23" s="159"/>
      <c r="AH23" s="159"/>
      <c r="AI23" s="159"/>
      <c r="AJ23" s="159"/>
      <c r="AK23" s="159"/>
      <c r="AL23" s="77">
        <v>5989</v>
      </c>
      <c r="AM23" s="77"/>
      <c r="AN23" s="77"/>
      <c r="AO23" s="77"/>
      <c r="AP23" s="77"/>
      <c r="AQ23" s="77"/>
      <c r="AR23" s="77"/>
      <c r="AS23" s="77"/>
      <c r="AT23" s="77"/>
      <c r="AU23" s="77">
        <v>3269</v>
      </c>
      <c r="AV23" s="77"/>
      <c r="AW23" s="77"/>
      <c r="AX23" s="77"/>
      <c r="AY23" s="77"/>
      <c r="AZ23" s="77"/>
      <c r="BA23" s="77"/>
      <c r="BB23" s="77"/>
      <c r="BC23" s="77"/>
      <c r="BD23" s="159">
        <f>SUM(AU23/AL23*100)</f>
        <v>54.58340290532643</v>
      </c>
      <c r="BE23" s="159"/>
      <c r="BF23" s="159"/>
      <c r="BG23" s="159"/>
      <c r="BH23" s="159"/>
      <c r="BI23" s="159"/>
      <c r="BJ23" s="159"/>
    </row>
    <row r="24" spans="6:62" ht="13.5">
      <c r="F24" s="76">
        <v>20</v>
      </c>
      <c r="G24" s="76"/>
      <c r="K24" s="58"/>
      <c r="L24" s="77">
        <v>23754</v>
      </c>
      <c r="M24" s="77"/>
      <c r="N24" s="77"/>
      <c r="O24" s="77"/>
      <c r="P24" s="77"/>
      <c r="Q24" s="77"/>
      <c r="R24" s="77"/>
      <c r="S24" s="77"/>
      <c r="T24" s="77"/>
      <c r="U24" s="77">
        <v>24235</v>
      </c>
      <c r="V24" s="77"/>
      <c r="W24" s="77"/>
      <c r="X24" s="77"/>
      <c r="Y24" s="77"/>
      <c r="Z24" s="77"/>
      <c r="AA24" s="77"/>
      <c r="AB24" s="77"/>
      <c r="AC24" s="77"/>
      <c r="AD24" s="159">
        <f>SUM(U24/L24*100)</f>
        <v>102.02492211838006</v>
      </c>
      <c r="AE24" s="159"/>
      <c r="AF24" s="159"/>
      <c r="AG24" s="159"/>
      <c r="AH24" s="159"/>
      <c r="AI24" s="159"/>
      <c r="AJ24" s="159"/>
      <c r="AK24" s="159"/>
      <c r="AL24" s="77">
        <v>6009</v>
      </c>
      <c r="AM24" s="77"/>
      <c r="AN24" s="77"/>
      <c r="AO24" s="77"/>
      <c r="AP24" s="77"/>
      <c r="AQ24" s="77"/>
      <c r="AR24" s="77"/>
      <c r="AS24" s="77"/>
      <c r="AT24" s="77"/>
      <c r="AU24" s="77">
        <v>3784</v>
      </c>
      <c r="AV24" s="77"/>
      <c r="AW24" s="77"/>
      <c r="AX24" s="77"/>
      <c r="AY24" s="77"/>
      <c r="AZ24" s="77"/>
      <c r="BA24" s="77"/>
      <c r="BB24" s="77"/>
      <c r="BC24" s="77"/>
      <c r="BD24" s="159">
        <f>SUM(AU24/AL24*100)</f>
        <v>62.97220835413546</v>
      </c>
      <c r="BE24" s="159"/>
      <c r="BF24" s="159"/>
      <c r="BG24" s="159"/>
      <c r="BH24" s="159"/>
      <c r="BI24" s="159"/>
      <c r="BJ24" s="159"/>
    </row>
    <row r="25" spans="6:62" ht="13.5">
      <c r="F25" s="76">
        <v>21</v>
      </c>
      <c r="G25" s="76"/>
      <c r="K25" s="58"/>
      <c r="L25" s="77">
        <v>24020</v>
      </c>
      <c r="M25" s="77"/>
      <c r="N25" s="77"/>
      <c r="O25" s="77"/>
      <c r="P25" s="77"/>
      <c r="Q25" s="77"/>
      <c r="R25" s="77"/>
      <c r="S25" s="77"/>
      <c r="T25" s="77"/>
      <c r="U25" s="77">
        <v>24610</v>
      </c>
      <c r="V25" s="77"/>
      <c r="W25" s="77"/>
      <c r="X25" s="77"/>
      <c r="Y25" s="77"/>
      <c r="Z25" s="77"/>
      <c r="AA25" s="77"/>
      <c r="AB25" s="77"/>
      <c r="AC25" s="77"/>
      <c r="AD25" s="159">
        <f>SUM(U25/L25*100)</f>
        <v>102.45628642797668</v>
      </c>
      <c r="AE25" s="159"/>
      <c r="AF25" s="159"/>
      <c r="AG25" s="159"/>
      <c r="AH25" s="159"/>
      <c r="AI25" s="159"/>
      <c r="AJ25" s="159"/>
      <c r="AK25" s="159"/>
      <c r="AL25" s="77">
        <v>6173</v>
      </c>
      <c r="AM25" s="77"/>
      <c r="AN25" s="77"/>
      <c r="AO25" s="77"/>
      <c r="AP25" s="77"/>
      <c r="AQ25" s="77"/>
      <c r="AR25" s="77"/>
      <c r="AS25" s="77"/>
      <c r="AT25" s="77"/>
      <c r="AU25" s="77">
        <v>4107</v>
      </c>
      <c r="AV25" s="77"/>
      <c r="AW25" s="77"/>
      <c r="AX25" s="77"/>
      <c r="AY25" s="77"/>
      <c r="AZ25" s="77"/>
      <c r="BA25" s="77"/>
      <c r="BB25" s="77"/>
      <c r="BC25" s="77"/>
      <c r="BD25" s="159">
        <f>SUM(AU25/AL25*100)</f>
        <v>66.5316701765754</v>
      </c>
      <c r="BE25" s="159"/>
      <c r="BF25" s="159"/>
      <c r="BG25" s="159"/>
      <c r="BH25" s="159"/>
      <c r="BI25" s="159"/>
      <c r="BJ25" s="159"/>
    </row>
    <row r="26" spans="6:62" ht="13.5">
      <c r="F26" s="76">
        <v>22</v>
      </c>
      <c r="G26" s="76"/>
      <c r="K26" s="58"/>
      <c r="L26" s="77">
        <v>24592</v>
      </c>
      <c r="M26" s="77"/>
      <c r="N26" s="77"/>
      <c r="O26" s="77"/>
      <c r="P26" s="77"/>
      <c r="Q26" s="77"/>
      <c r="R26" s="77"/>
      <c r="S26" s="77"/>
      <c r="T26" s="77"/>
      <c r="U26" s="77">
        <v>24902</v>
      </c>
      <c r="V26" s="77"/>
      <c r="W26" s="77"/>
      <c r="X26" s="77"/>
      <c r="Y26" s="77"/>
      <c r="Z26" s="77"/>
      <c r="AA26" s="77"/>
      <c r="AB26" s="77"/>
      <c r="AC26" s="77"/>
      <c r="AD26" s="159">
        <f>SUM(U26/L26*100)</f>
        <v>101.26057254391671</v>
      </c>
      <c r="AE26" s="159"/>
      <c r="AF26" s="159"/>
      <c r="AG26" s="159"/>
      <c r="AH26" s="159"/>
      <c r="AI26" s="159"/>
      <c r="AJ26" s="159"/>
      <c r="AK26" s="159"/>
      <c r="AL26" s="77">
        <v>6237</v>
      </c>
      <c r="AM26" s="77"/>
      <c r="AN26" s="77"/>
      <c r="AO26" s="77"/>
      <c r="AP26" s="77"/>
      <c r="AQ26" s="77"/>
      <c r="AR26" s="77"/>
      <c r="AS26" s="77"/>
      <c r="AT26" s="77"/>
      <c r="AU26" s="77">
        <v>4825</v>
      </c>
      <c r="AV26" s="77"/>
      <c r="AW26" s="77"/>
      <c r="AX26" s="77"/>
      <c r="AY26" s="77"/>
      <c r="AZ26" s="77"/>
      <c r="BA26" s="77"/>
      <c r="BB26" s="77"/>
      <c r="BC26" s="77"/>
      <c r="BD26" s="159">
        <f>SUM(AU26/AL26*100)</f>
        <v>77.36091069424403</v>
      </c>
      <c r="BE26" s="159"/>
      <c r="BF26" s="159"/>
      <c r="BG26" s="159"/>
      <c r="BH26" s="159"/>
      <c r="BI26" s="159"/>
      <c r="BJ26" s="159"/>
    </row>
    <row r="27" spans="6:62" ht="13.5">
      <c r="F27" s="78">
        <v>23</v>
      </c>
      <c r="G27" s="78"/>
      <c r="K27" s="58"/>
      <c r="L27" s="89">
        <v>23648</v>
      </c>
      <c r="M27" s="89"/>
      <c r="N27" s="89"/>
      <c r="O27" s="89"/>
      <c r="P27" s="89"/>
      <c r="Q27" s="89"/>
      <c r="R27" s="89"/>
      <c r="S27" s="89"/>
      <c r="T27" s="89"/>
      <c r="U27" s="89">
        <v>24063</v>
      </c>
      <c r="V27" s="89"/>
      <c r="W27" s="89"/>
      <c r="X27" s="89"/>
      <c r="Y27" s="89"/>
      <c r="Z27" s="89"/>
      <c r="AA27" s="89"/>
      <c r="AB27" s="89"/>
      <c r="AC27" s="89"/>
      <c r="AD27" s="160">
        <f>SUM(U27/L27*100)</f>
        <v>101.7549052774019</v>
      </c>
      <c r="AE27" s="160"/>
      <c r="AF27" s="160"/>
      <c r="AG27" s="160"/>
      <c r="AH27" s="160"/>
      <c r="AI27" s="160"/>
      <c r="AJ27" s="160"/>
      <c r="AK27" s="160"/>
      <c r="AL27" s="89">
        <v>6111</v>
      </c>
      <c r="AM27" s="89"/>
      <c r="AN27" s="89"/>
      <c r="AO27" s="89"/>
      <c r="AP27" s="89"/>
      <c r="AQ27" s="89"/>
      <c r="AR27" s="89"/>
      <c r="AS27" s="89"/>
      <c r="AT27" s="89"/>
      <c r="AU27" s="89">
        <v>4866</v>
      </c>
      <c r="AV27" s="89"/>
      <c r="AW27" s="89"/>
      <c r="AX27" s="89"/>
      <c r="AY27" s="89"/>
      <c r="AZ27" s="89"/>
      <c r="BA27" s="89"/>
      <c r="BB27" s="89"/>
      <c r="BC27" s="89"/>
      <c r="BD27" s="160">
        <f>SUM(AU27/AL27*100)</f>
        <v>79.62690230731468</v>
      </c>
      <c r="BE27" s="160"/>
      <c r="BF27" s="160"/>
      <c r="BG27" s="160"/>
      <c r="BH27" s="160"/>
      <c r="BI27" s="160"/>
      <c r="BJ27" s="160"/>
    </row>
    <row r="28" spans="2:62" ht="13.5">
      <c r="B28" s="2"/>
      <c r="C28" s="2"/>
      <c r="D28" s="2"/>
      <c r="E28" s="2"/>
      <c r="F28" s="2"/>
      <c r="G28" s="2"/>
      <c r="H28" s="2"/>
      <c r="I28" s="2"/>
      <c r="J28" s="2"/>
      <c r="K28" s="5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2:62" ht="13.5">
      <c r="B29" s="154" t="s">
        <v>338</v>
      </c>
      <c r="C29" s="73"/>
      <c r="D29" s="73"/>
      <c r="E29" s="73"/>
      <c r="F29" s="73"/>
      <c r="G29" s="73"/>
      <c r="H29" s="73"/>
      <c r="I29" s="73"/>
      <c r="J29" s="73"/>
      <c r="K29" s="73"/>
      <c r="L29" s="73" t="s">
        <v>342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 t="s">
        <v>331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</row>
    <row r="30" spans="2:62" ht="13.5">
      <c r="B30" s="154"/>
      <c r="C30" s="73"/>
      <c r="D30" s="73"/>
      <c r="E30" s="73"/>
      <c r="F30" s="73"/>
      <c r="G30" s="73"/>
      <c r="H30" s="73"/>
      <c r="I30" s="73"/>
      <c r="J30" s="73"/>
      <c r="K30" s="73"/>
      <c r="L30" s="73" t="s">
        <v>349</v>
      </c>
      <c r="M30" s="73"/>
      <c r="N30" s="73"/>
      <c r="O30" s="73"/>
      <c r="P30" s="73"/>
      <c r="Q30" s="73"/>
      <c r="R30" s="73"/>
      <c r="S30" s="73"/>
      <c r="T30" s="73"/>
      <c r="U30" s="73" t="s">
        <v>352</v>
      </c>
      <c r="V30" s="73"/>
      <c r="W30" s="73"/>
      <c r="X30" s="73"/>
      <c r="Y30" s="73"/>
      <c r="Z30" s="73"/>
      <c r="AA30" s="73"/>
      <c r="AB30" s="73"/>
      <c r="AC30" s="73"/>
      <c r="AD30" s="73" t="s">
        <v>341</v>
      </c>
      <c r="AE30" s="73"/>
      <c r="AF30" s="73"/>
      <c r="AG30" s="73"/>
      <c r="AH30" s="73"/>
      <c r="AI30" s="73"/>
      <c r="AJ30" s="73"/>
      <c r="AK30" s="73"/>
      <c r="AL30" s="73" t="s">
        <v>353</v>
      </c>
      <c r="AM30" s="73"/>
      <c r="AN30" s="73"/>
      <c r="AO30" s="73"/>
      <c r="AP30" s="73"/>
      <c r="AQ30" s="73"/>
      <c r="AR30" s="73"/>
      <c r="AS30" s="73"/>
      <c r="AT30" s="73"/>
      <c r="AU30" s="73" t="s">
        <v>351</v>
      </c>
      <c r="AV30" s="73"/>
      <c r="AW30" s="73"/>
      <c r="AX30" s="73"/>
      <c r="AY30" s="73"/>
      <c r="AZ30" s="73"/>
      <c r="BA30" s="73"/>
      <c r="BB30" s="73"/>
      <c r="BC30" s="73"/>
      <c r="BD30" s="73" t="s">
        <v>341</v>
      </c>
      <c r="BE30" s="73"/>
      <c r="BF30" s="73"/>
      <c r="BG30" s="73"/>
      <c r="BH30" s="73"/>
      <c r="BI30" s="73"/>
      <c r="BJ30" s="74"/>
    </row>
    <row r="31" ht="13.5">
      <c r="K31" s="57"/>
    </row>
    <row r="32" spans="3:62" ht="13.5">
      <c r="C32" s="75" t="s">
        <v>333</v>
      </c>
      <c r="D32" s="75"/>
      <c r="E32" s="75"/>
      <c r="F32" s="76">
        <v>19</v>
      </c>
      <c r="G32" s="76"/>
      <c r="H32" s="75" t="s">
        <v>338</v>
      </c>
      <c r="I32" s="75"/>
      <c r="J32" s="75"/>
      <c r="K32" s="58"/>
      <c r="L32" s="77">
        <v>11309</v>
      </c>
      <c r="M32" s="77"/>
      <c r="N32" s="77"/>
      <c r="O32" s="77"/>
      <c r="P32" s="77"/>
      <c r="Q32" s="77"/>
      <c r="R32" s="77"/>
      <c r="S32" s="77"/>
      <c r="T32" s="77"/>
      <c r="U32" s="77">
        <v>10949</v>
      </c>
      <c r="V32" s="77"/>
      <c r="W32" s="77"/>
      <c r="X32" s="77"/>
      <c r="Y32" s="77"/>
      <c r="Z32" s="77"/>
      <c r="AA32" s="77"/>
      <c r="AB32" s="77"/>
      <c r="AC32" s="77"/>
      <c r="AD32" s="159">
        <f>SUM(U32/L32*100)</f>
        <v>96.81669466796356</v>
      </c>
      <c r="AE32" s="159"/>
      <c r="AF32" s="159"/>
      <c r="AG32" s="159"/>
      <c r="AH32" s="159"/>
      <c r="AI32" s="159"/>
      <c r="AJ32" s="159"/>
      <c r="AK32" s="159"/>
      <c r="AL32" s="77">
        <v>11605</v>
      </c>
      <c r="AM32" s="77"/>
      <c r="AN32" s="77"/>
      <c r="AO32" s="77"/>
      <c r="AP32" s="77"/>
      <c r="AQ32" s="77"/>
      <c r="AR32" s="77"/>
      <c r="AS32" s="77"/>
      <c r="AT32" s="77"/>
      <c r="AU32" s="77">
        <v>10981</v>
      </c>
      <c r="AV32" s="77"/>
      <c r="AW32" s="77"/>
      <c r="AX32" s="77"/>
      <c r="AY32" s="77"/>
      <c r="AZ32" s="77"/>
      <c r="BA32" s="77"/>
      <c r="BB32" s="77"/>
      <c r="BC32" s="77"/>
      <c r="BD32" s="159">
        <f>SUM(AU32/AL32*100)</f>
        <v>94.62300732442912</v>
      </c>
      <c r="BE32" s="159"/>
      <c r="BF32" s="159"/>
      <c r="BG32" s="159"/>
      <c r="BH32" s="159"/>
      <c r="BI32" s="159"/>
      <c r="BJ32" s="159"/>
    </row>
    <row r="33" spans="6:63" ht="13.5">
      <c r="F33" s="76">
        <v>20</v>
      </c>
      <c r="G33" s="76"/>
      <c r="K33" s="58"/>
      <c r="L33" s="77">
        <v>11099</v>
      </c>
      <c r="M33" s="77"/>
      <c r="N33" s="77"/>
      <c r="O33" s="77"/>
      <c r="P33" s="77"/>
      <c r="Q33" s="77"/>
      <c r="R33" s="77"/>
      <c r="S33" s="77"/>
      <c r="T33" s="77"/>
      <c r="U33" s="77">
        <v>11506</v>
      </c>
      <c r="V33" s="77"/>
      <c r="W33" s="77"/>
      <c r="X33" s="77"/>
      <c r="Y33" s="77"/>
      <c r="Z33" s="77"/>
      <c r="AA33" s="77"/>
      <c r="AB33" s="77"/>
      <c r="AC33" s="77"/>
      <c r="AD33" s="159">
        <f>SUM(U33/L33*100)</f>
        <v>103.66699702675916</v>
      </c>
      <c r="AE33" s="159"/>
      <c r="AF33" s="159"/>
      <c r="AG33" s="159"/>
      <c r="AH33" s="159"/>
      <c r="AI33" s="159"/>
      <c r="AJ33" s="159"/>
      <c r="AK33" s="159"/>
      <c r="AL33" s="156" t="s">
        <v>505</v>
      </c>
      <c r="AM33" s="157"/>
      <c r="AN33" s="157"/>
      <c r="AO33" s="157"/>
      <c r="AP33" s="157"/>
      <c r="AQ33" s="157"/>
      <c r="AR33" s="157"/>
      <c r="AS33" s="157"/>
      <c r="AT33" s="157"/>
      <c r="AU33" s="156" t="s">
        <v>506</v>
      </c>
      <c r="AV33" s="158"/>
      <c r="AW33" s="158"/>
      <c r="AX33" s="158"/>
      <c r="AY33" s="158"/>
      <c r="AZ33" s="158"/>
      <c r="BA33" s="158"/>
      <c r="BB33" s="158"/>
      <c r="BC33" s="158"/>
      <c r="BD33" s="156" t="s">
        <v>505</v>
      </c>
      <c r="BE33" s="157"/>
      <c r="BF33" s="157"/>
      <c r="BG33" s="157"/>
      <c r="BH33" s="157"/>
      <c r="BI33" s="157"/>
      <c r="BJ33" s="157"/>
      <c r="BK33" s="42"/>
    </row>
    <row r="34" spans="6:63" ht="13.5">
      <c r="F34" s="76">
        <v>21</v>
      </c>
      <c r="G34" s="76"/>
      <c r="K34" s="58"/>
      <c r="L34" s="77">
        <v>12079</v>
      </c>
      <c r="M34" s="77"/>
      <c r="N34" s="77"/>
      <c r="O34" s="77"/>
      <c r="P34" s="77"/>
      <c r="Q34" s="77"/>
      <c r="R34" s="77"/>
      <c r="S34" s="77"/>
      <c r="T34" s="77"/>
      <c r="U34" s="77">
        <v>11350</v>
      </c>
      <c r="V34" s="77"/>
      <c r="W34" s="77"/>
      <c r="X34" s="77"/>
      <c r="Y34" s="77"/>
      <c r="Z34" s="77"/>
      <c r="AA34" s="77"/>
      <c r="AB34" s="77"/>
      <c r="AC34" s="77"/>
      <c r="AD34" s="159">
        <f>SUM(U34/L34*100)</f>
        <v>93.96473217981621</v>
      </c>
      <c r="AE34" s="159"/>
      <c r="AF34" s="159"/>
      <c r="AG34" s="159"/>
      <c r="AH34" s="159"/>
      <c r="AI34" s="159"/>
      <c r="AJ34" s="159"/>
      <c r="AK34" s="159"/>
      <c r="AL34" s="156" t="s">
        <v>505</v>
      </c>
      <c r="AM34" s="157"/>
      <c r="AN34" s="157"/>
      <c r="AO34" s="157"/>
      <c r="AP34" s="157"/>
      <c r="AQ34" s="157"/>
      <c r="AR34" s="157"/>
      <c r="AS34" s="157"/>
      <c r="AT34" s="157"/>
      <c r="AU34" s="156" t="s">
        <v>505</v>
      </c>
      <c r="AV34" s="158"/>
      <c r="AW34" s="158"/>
      <c r="AX34" s="158"/>
      <c r="AY34" s="158"/>
      <c r="AZ34" s="158"/>
      <c r="BA34" s="158"/>
      <c r="BB34" s="158"/>
      <c r="BC34" s="158"/>
      <c r="BD34" s="156" t="s">
        <v>505</v>
      </c>
      <c r="BE34" s="157"/>
      <c r="BF34" s="157"/>
      <c r="BG34" s="157"/>
      <c r="BH34" s="157"/>
      <c r="BI34" s="157"/>
      <c r="BJ34" s="157"/>
      <c r="BK34" s="40"/>
    </row>
    <row r="35" spans="6:63" ht="13.5">
      <c r="F35" s="76">
        <v>22</v>
      </c>
      <c r="G35" s="76"/>
      <c r="K35" s="58"/>
      <c r="L35" s="77">
        <v>11909</v>
      </c>
      <c r="M35" s="77"/>
      <c r="N35" s="77"/>
      <c r="O35" s="77"/>
      <c r="P35" s="77"/>
      <c r="Q35" s="77"/>
      <c r="R35" s="77"/>
      <c r="S35" s="77"/>
      <c r="T35" s="77"/>
      <c r="U35" s="77">
        <v>11538</v>
      </c>
      <c r="V35" s="77"/>
      <c r="W35" s="77"/>
      <c r="X35" s="77"/>
      <c r="Y35" s="77"/>
      <c r="Z35" s="77"/>
      <c r="AA35" s="77"/>
      <c r="AB35" s="77"/>
      <c r="AC35" s="77"/>
      <c r="AD35" s="159">
        <f>SUM(U35/L35*100)</f>
        <v>96.88470904358049</v>
      </c>
      <c r="AE35" s="159"/>
      <c r="AF35" s="159"/>
      <c r="AG35" s="159"/>
      <c r="AH35" s="159"/>
      <c r="AI35" s="159"/>
      <c r="AJ35" s="159"/>
      <c r="AK35" s="159"/>
      <c r="AL35" s="156" t="s">
        <v>505</v>
      </c>
      <c r="AM35" s="157"/>
      <c r="AN35" s="157"/>
      <c r="AO35" s="157"/>
      <c r="AP35" s="157"/>
      <c r="AQ35" s="157"/>
      <c r="AR35" s="157"/>
      <c r="AS35" s="157"/>
      <c r="AT35" s="157"/>
      <c r="AU35" s="156" t="s">
        <v>505</v>
      </c>
      <c r="AV35" s="158"/>
      <c r="AW35" s="158"/>
      <c r="AX35" s="158"/>
      <c r="AY35" s="158"/>
      <c r="AZ35" s="158"/>
      <c r="BA35" s="158"/>
      <c r="BB35" s="158"/>
      <c r="BC35" s="158"/>
      <c r="BD35" s="156" t="s">
        <v>505</v>
      </c>
      <c r="BE35" s="157"/>
      <c r="BF35" s="157"/>
      <c r="BG35" s="157"/>
      <c r="BH35" s="157"/>
      <c r="BI35" s="157"/>
      <c r="BJ35" s="157"/>
      <c r="BK35" s="40"/>
    </row>
    <row r="36" spans="6:62" ht="13.5">
      <c r="F36" s="78">
        <v>23</v>
      </c>
      <c r="G36" s="78"/>
      <c r="K36" s="58"/>
      <c r="L36" s="89">
        <v>12175</v>
      </c>
      <c r="M36" s="89"/>
      <c r="N36" s="89"/>
      <c r="O36" s="89"/>
      <c r="P36" s="89"/>
      <c r="Q36" s="89"/>
      <c r="R36" s="89"/>
      <c r="S36" s="89"/>
      <c r="T36" s="89"/>
      <c r="U36" s="89">
        <v>9000</v>
      </c>
      <c r="V36" s="89"/>
      <c r="W36" s="89"/>
      <c r="X36" s="89"/>
      <c r="Y36" s="89"/>
      <c r="Z36" s="89"/>
      <c r="AA36" s="89"/>
      <c r="AB36" s="89"/>
      <c r="AC36" s="89"/>
      <c r="AD36" s="160">
        <f>SUM(U36/L36*100)</f>
        <v>73.92197125256673</v>
      </c>
      <c r="AE36" s="160"/>
      <c r="AF36" s="160"/>
      <c r="AG36" s="160"/>
      <c r="AH36" s="160"/>
      <c r="AI36" s="160"/>
      <c r="AJ36" s="160"/>
      <c r="AK36" s="160"/>
      <c r="AL36" s="156" t="s">
        <v>505</v>
      </c>
      <c r="AM36" s="157"/>
      <c r="AN36" s="157"/>
      <c r="AO36" s="157"/>
      <c r="AP36" s="157"/>
      <c r="AQ36" s="157"/>
      <c r="AR36" s="157"/>
      <c r="AS36" s="157"/>
      <c r="AT36" s="157"/>
      <c r="AU36" s="156" t="s">
        <v>505</v>
      </c>
      <c r="AV36" s="158"/>
      <c r="AW36" s="158"/>
      <c r="AX36" s="158"/>
      <c r="AY36" s="158"/>
      <c r="AZ36" s="158"/>
      <c r="BA36" s="158"/>
      <c r="BB36" s="158"/>
      <c r="BC36" s="158"/>
      <c r="BD36" s="156" t="s">
        <v>505</v>
      </c>
      <c r="BE36" s="157"/>
      <c r="BF36" s="157"/>
      <c r="BG36" s="157"/>
      <c r="BH36" s="157"/>
      <c r="BI36" s="157"/>
      <c r="BJ36" s="157"/>
    </row>
    <row r="37" spans="2:62" ht="13.5">
      <c r="B37" s="2"/>
      <c r="C37" s="2"/>
      <c r="D37" s="2"/>
      <c r="E37" s="2"/>
      <c r="F37" s="2"/>
      <c r="G37" s="2"/>
      <c r="H37" s="2"/>
      <c r="I37" s="2"/>
      <c r="J37" s="2"/>
      <c r="K37" s="5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2:62" ht="13.5">
      <c r="B38" s="154" t="s">
        <v>338</v>
      </c>
      <c r="C38" s="73"/>
      <c r="D38" s="73"/>
      <c r="E38" s="73"/>
      <c r="F38" s="73"/>
      <c r="G38" s="73"/>
      <c r="H38" s="73"/>
      <c r="I38" s="73"/>
      <c r="J38" s="73"/>
      <c r="K38" s="73"/>
      <c r="L38" s="73" t="s">
        <v>330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 t="s">
        <v>343</v>
      </c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 t="s">
        <v>344</v>
      </c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</row>
    <row r="39" spans="2:62" ht="13.5">
      <c r="B39" s="154"/>
      <c r="C39" s="73"/>
      <c r="D39" s="73"/>
      <c r="E39" s="73"/>
      <c r="F39" s="73"/>
      <c r="G39" s="73"/>
      <c r="H39" s="73"/>
      <c r="I39" s="73"/>
      <c r="J39" s="73"/>
      <c r="K39" s="73"/>
      <c r="L39" s="72" t="s">
        <v>349</v>
      </c>
      <c r="M39" s="72"/>
      <c r="N39" s="72"/>
      <c r="O39" s="72"/>
      <c r="P39" s="72"/>
      <c r="Q39" s="72"/>
      <c r="R39" s="72" t="s">
        <v>351</v>
      </c>
      <c r="S39" s="72"/>
      <c r="T39" s="72"/>
      <c r="U39" s="72"/>
      <c r="V39" s="72"/>
      <c r="W39" s="72"/>
      <c r="X39" s="72" t="s">
        <v>341</v>
      </c>
      <c r="Y39" s="72"/>
      <c r="Z39" s="72"/>
      <c r="AA39" s="72"/>
      <c r="AB39" s="72"/>
      <c r="AC39" s="72" t="s">
        <v>349</v>
      </c>
      <c r="AD39" s="72"/>
      <c r="AE39" s="72"/>
      <c r="AF39" s="72"/>
      <c r="AG39" s="72"/>
      <c r="AH39" s="72"/>
      <c r="AI39" s="72" t="s">
        <v>351</v>
      </c>
      <c r="AJ39" s="72"/>
      <c r="AK39" s="72"/>
      <c r="AL39" s="72"/>
      <c r="AM39" s="72"/>
      <c r="AN39" s="72"/>
      <c r="AO39" s="72" t="s">
        <v>341</v>
      </c>
      <c r="AP39" s="72"/>
      <c r="AQ39" s="72"/>
      <c r="AR39" s="72"/>
      <c r="AS39" s="72"/>
      <c r="AT39" s="72" t="s">
        <v>349</v>
      </c>
      <c r="AU39" s="72"/>
      <c r="AV39" s="72"/>
      <c r="AW39" s="72"/>
      <c r="AX39" s="72"/>
      <c r="AY39" s="72"/>
      <c r="AZ39" s="72" t="s">
        <v>351</v>
      </c>
      <c r="BA39" s="72"/>
      <c r="BB39" s="72"/>
      <c r="BC39" s="72"/>
      <c r="BD39" s="72"/>
      <c r="BE39" s="72"/>
      <c r="BF39" s="72" t="s">
        <v>341</v>
      </c>
      <c r="BG39" s="72"/>
      <c r="BH39" s="72"/>
      <c r="BI39" s="72"/>
      <c r="BJ39" s="128"/>
    </row>
    <row r="40" ht="13.5">
      <c r="K40" s="57"/>
    </row>
    <row r="41" spans="3:62" ht="13.5">
      <c r="C41" s="75" t="s">
        <v>333</v>
      </c>
      <c r="D41" s="75"/>
      <c r="E41" s="75"/>
      <c r="F41" s="76">
        <v>19</v>
      </c>
      <c r="G41" s="76"/>
      <c r="H41" s="75" t="s">
        <v>338</v>
      </c>
      <c r="I41" s="75"/>
      <c r="J41" s="75"/>
      <c r="K41" s="58"/>
      <c r="L41" s="77">
        <v>11605</v>
      </c>
      <c r="M41" s="77"/>
      <c r="N41" s="77"/>
      <c r="O41" s="77"/>
      <c r="P41" s="77"/>
      <c r="Q41" s="77"/>
      <c r="R41" s="77">
        <v>10981</v>
      </c>
      <c r="S41" s="77"/>
      <c r="T41" s="77"/>
      <c r="U41" s="77"/>
      <c r="V41" s="77"/>
      <c r="W41" s="77"/>
      <c r="X41" s="159">
        <f>SUM(R41/L41*100)</f>
        <v>94.62300732442912</v>
      </c>
      <c r="Y41" s="159"/>
      <c r="Z41" s="159"/>
      <c r="AA41" s="159"/>
      <c r="AB41" s="159"/>
      <c r="AC41" s="77">
        <v>0</v>
      </c>
      <c r="AD41" s="77"/>
      <c r="AE41" s="77"/>
      <c r="AF41" s="77"/>
      <c r="AG41" s="77"/>
      <c r="AH41" s="77"/>
      <c r="AI41" s="77">
        <v>800</v>
      </c>
      <c r="AJ41" s="77"/>
      <c r="AK41" s="77"/>
      <c r="AL41" s="77"/>
      <c r="AM41" s="77"/>
      <c r="AN41" s="77"/>
      <c r="AO41" s="77">
        <v>0</v>
      </c>
      <c r="AP41" s="77"/>
      <c r="AQ41" s="77"/>
      <c r="AR41" s="77"/>
      <c r="AS41" s="77"/>
      <c r="AT41" s="77">
        <v>129787</v>
      </c>
      <c r="AU41" s="77"/>
      <c r="AV41" s="77"/>
      <c r="AW41" s="77"/>
      <c r="AX41" s="77"/>
      <c r="AY41" s="77"/>
      <c r="AZ41" s="77">
        <v>60144</v>
      </c>
      <c r="BA41" s="77"/>
      <c r="BB41" s="77"/>
      <c r="BC41" s="77"/>
      <c r="BD41" s="77"/>
      <c r="BE41" s="77"/>
      <c r="BF41" s="159">
        <f>SUM(AZ41/AT41*100)</f>
        <v>46.340542581306295</v>
      </c>
      <c r="BG41" s="159"/>
      <c r="BH41" s="159"/>
      <c r="BI41" s="159"/>
      <c r="BJ41" s="159"/>
    </row>
    <row r="42" spans="6:62" ht="13.5">
      <c r="F42" s="76">
        <v>20</v>
      </c>
      <c r="G42" s="76"/>
      <c r="K42" s="58"/>
      <c r="L42" s="77">
        <v>22676</v>
      </c>
      <c r="M42" s="77"/>
      <c r="N42" s="77"/>
      <c r="O42" s="77"/>
      <c r="P42" s="77"/>
      <c r="Q42" s="77"/>
      <c r="R42" s="77">
        <v>19557</v>
      </c>
      <c r="S42" s="77"/>
      <c r="T42" s="77"/>
      <c r="U42" s="77"/>
      <c r="V42" s="77"/>
      <c r="W42" s="77"/>
      <c r="X42" s="159">
        <f>SUM(R42/L42*100)</f>
        <v>86.24536955371318</v>
      </c>
      <c r="Y42" s="159"/>
      <c r="Z42" s="159"/>
      <c r="AA42" s="159"/>
      <c r="AB42" s="159"/>
      <c r="AC42" s="77">
        <v>0</v>
      </c>
      <c r="AD42" s="77"/>
      <c r="AE42" s="77"/>
      <c r="AF42" s="77"/>
      <c r="AG42" s="77"/>
      <c r="AH42" s="77"/>
      <c r="AI42" s="77">
        <v>1193</v>
      </c>
      <c r="AJ42" s="77"/>
      <c r="AK42" s="77"/>
      <c r="AL42" s="77"/>
      <c r="AM42" s="77"/>
      <c r="AN42" s="77"/>
      <c r="AO42" s="77">
        <v>0</v>
      </c>
      <c r="AP42" s="77"/>
      <c r="AQ42" s="77"/>
      <c r="AR42" s="77"/>
      <c r="AS42" s="77"/>
      <c r="AT42" s="77">
        <v>128476</v>
      </c>
      <c r="AU42" s="77"/>
      <c r="AV42" s="77"/>
      <c r="AW42" s="77"/>
      <c r="AX42" s="77"/>
      <c r="AY42" s="77"/>
      <c r="AZ42" s="77">
        <v>68195</v>
      </c>
      <c r="BA42" s="77"/>
      <c r="BB42" s="77"/>
      <c r="BC42" s="77"/>
      <c r="BD42" s="77"/>
      <c r="BE42" s="77"/>
      <c r="BF42" s="159">
        <f>SUM(AZ42/AT42*100)</f>
        <v>53.07995267598618</v>
      </c>
      <c r="BG42" s="159"/>
      <c r="BH42" s="159"/>
      <c r="BI42" s="159"/>
      <c r="BJ42" s="159"/>
    </row>
    <row r="43" spans="6:62" ht="13.5">
      <c r="F43" s="76">
        <v>21</v>
      </c>
      <c r="G43" s="76"/>
      <c r="K43" s="58"/>
      <c r="L43" s="77">
        <v>23758</v>
      </c>
      <c r="M43" s="77"/>
      <c r="N43" s="77"/>
      <c r="O43" s="77"/>
      <c r="P43" s="77"/>
      <c r="Q43" s="77"/>
      <c r="R43" s="77">
        <v>20419</v>
      </c>
      <c r="S43" s="77"/>
      <c r="T43" s="77"/>
      <c r="U43" s="77"/>
      <c r="V43" s="77"/>
      <c r="W43" s="77"/>
      <c r="X43" s="159">
        <f>SUM(R43/L43*100)</f>
        <v>85.94578668238067</v>
      </c>
      <c r="Y43" s="159"/>
      <c r="Z43" s="159"/>
      <c r="AA43" s="159"/>
      <c r="AB43" s="159"/>
      <c r="AC43" s="77">
        <v>0</v>
      </c>
      <c r="AD43" s="77"/>
      <c r="AE43" s="77"/>
      <c r="AF43" s="77"/>
      <c r="AG43" s="77"/>
      <c r="AH43" s="77"/>
      <c r="AI43" s="77">
        <v>3645</v>
      </c>
      <c r="AJ43" s="77"/>
      <c r="AK43" s="77"/>
      <c r="AL43" s="77"/>
      <c r="AM43" s="77"/>
      <c r="AN43" s="77"/>
      <c r="AO43" s="77">
        <v>0</v>
      </c>
      <c r="AP43" s="77"/>
      <c r="AQ43" s="77"/>
      <c r="AR43" s="77"/>
      <c r="AS43" s="77"/>
      <c r="AT43" s="77">
        <v>132340</v>
      </c>
      <c r="AU43" s="77"/>
      <c r="AV43" s="77"/>
      <c r="AW43" s="77"/>
      <c r="AX43" s="77"/>
      <c r="AY43" s="77"/>
      <c r="AZ43" s="77">
        <v>67217</v>
      </c>
      <c r="BA43" s="77"/>
      <c r="BB43" s="77"/>
      <c r="BC43" s="77"/>
      <c r="BD43" s="77"/>
      <c r="BE43" s="77"/>
      <c r="BF43" s="159">
        <f>SUM(AZ43/AT43*100)</f>
        <v>50.79114402297114</v>
      </c>
      <c r="BG43" s="159"/>
      <c r="BH43" s="159"/>
      <c r="BI43" s="159"/>
      <c r="BJ43" s="159"/>
    </row>
    <row r="44" spans="6:62" ht="13.5">
      <c r="F44" s="76">
        <v>22</v>
      </c>
      <c r="G44" s="76"/>
      <c r="K44" s="58"/>
      <c r="L44" s="77">
        <v>23901</v>
      </c>
      <c r="M44" s="77"/>
      <c r="N44" s="77"/>
      <c r="O44" s="77"/>
      <c r="P44" s="77"/>
      <c r="Q44" s="77"/>
      <c r="R44" s="77">
        <v>20978</v>
      </c>
      <c r="S44" s="77"/>
      <c r="T44" s="77"/>
      <c r="U44" s="77"/>
      <c r="V44" s="77"/>
      <c r="W44" s="77"/>
      <c r="X44" s="159">
        <f>SUM(R44/L44*100)</f>
        <v>87.77038617631061</v>
      </c>
      <c r="Y44" s="159"/>
      <c r="Z44" s="159"/>
      <c r="AA44" s="159"/>
      <c r="AB44" s="159"/>
      <c r="AC44" s="77">
        <v>73143</v>
      </c>
      <c r="AD44" s="77"/>
      <c r="AE44" s="77"/>
      <c r="AF44" s="77"/>
      <c r="AG44" s="77"/>
      <c r="AH44" s="77"/>
      <c r="AI44" s="77">
        <v>27464</v>
      </c>
      <c r="AJ44" s="77"/>
      <c r="AK44" s="77"/>
      <c r="AL44" s="77"/>
      <c r="AM44" s="77"/>
      <c r="AN44" s="77"/>
      <c r="AO44" s="159">
        <f>SUM(AI44/AC44*100)</f>
        <v>37.548364163351245</v>
      </c>
      <c r="AP44" s="159"/>
      <c r="AQ44" s="159"/>
      <c r="AR44" s="159"/>
      <c r="AS44" s="159"/>
      <c r="AT44" s="77">
        <v>140255</v>
      </c>
      <c r="AU44" s="77"/>
      <c r="AV44" s="77"/>
      <c r="AW44" s="77"/>
      <c r="AX44" s="77"/>
      <c r="AY44" s="77"/>
      <c r="AZ44" s="77">
        <v>71444</v>
      </c>
      <c r="BA44" s="77"/>
      <c r="BB44" s="77"/>
      <c r="BC44" s="77"/>
      <c r="BD44" s="77"/>
      <c r="BE44" s="77"/>
      <c r="BF44" s="159">
        <f>SUM(AZ44/AT44*100)</f>
        <v>50.938647463548534</v>
      </c>
      <c r="BG44" s="159"/>
      <c r="BH44" s="159"/>
      <c r="BI44" s="159"/>
      <c r="BJ44" s="159"/>
    </row>
    <row r="45" spans="6:62" ht="13.5">
      <c r="F45" s="78">
        <v>23</v>
      </c>
      <c r="G45" s="78"/>
      <c r="K45" s="58"/>
      <c r="L45" s="106">
        <v>23820</v>
      </c>
      <c r="M45" s="89"/>
      <c r="N45" s="89"/>
      <c r="O45" s="89"/>
      <c r="P45" s="89"/>
      <c r="Q45" s="89"/>
      <c r="R45" s="89">
        <v>21960</v>
      </c>
      <c r="S45" s="89"/>
      <c r="T45" s="89"/>
      <c r="U45" s="89"/>
      <c r="V45" s="89"/>
      <c r="W45" s="89"/>
      <c r="X45" s="160">
        <f>SUM(R45/L45*100)</f>
        <v>92.19143576826197</v>
      </c>
      <c r="Y45" s="160"/>
      <c r="Z45" s="160"/>
      <c r="AA45" s="160"/>
      <c r="AB45" s="160"/>
      <c r="AC45" s="108">
        <v>101508</v>
      </c>
      <c r="AD45" s="108"/>
      <c r="AE45" s="108"/>
      <c r="AF45" s="108"/>
      <c r="AG45" s="108"/>
      <c r="AH45" s="108"/>
      <c r="AI45" s="108">
        <v>42292</v>
      </c>
      <c r="AJ45" s="108"/>
      <c r="AK45" s="108"/>
      <c r="AL45" s="108"/>
      <c r="AM45" s="108"/>
      <c r="AN45" s="108"/>
      <c r="AO45" s="160">
        <f>SUM(AI45/AC45*100)</f>
        <v>41.66371123458249</v>
      </c>
      <c r="AP45" s="160"/>
      <c r="AQ45" s="160"/>
      <c r="AR45" s="160"/>
      <c r="AS45" s="160"/>
      <c r="AT45" s="89">
        <v>140588</v>
      </c>
      <c r="AU45" s="89"/>
      <c r="AV45" s="89"/>
      <c r="AW45" s="89"/>
      <c r="AX45" s="89"/>
      <c r="AY45" s="89"/>
      <c r="AZ45" s="89">
        <v>66177</v>
      </c>
      <c r="BA45" s="89"/>
      <c r="BB45" s="89"/>
      <c r="BC45" s="89"/>
      <c r="BD45" s="89"/>
      <c r="BE45" s="89"/>
      <c r="BF45" s="160">
        <f>SUM(AZ45/AT45*100)</f>
        <v>47.07158505704612</v>
      </c>
      <c r="BG45" s="160"/>
      <c r="BH45" s="160"/>
      <c r="BI45" s="160"/>
      <c r="BJ45" s="160"/>
    </row>
    <row r="46" spans="2:62" ht="13.5">
      <c r="B46" s="2"/>
      <c r="C46" s="2"/>
      <c r="D46" s="2"/>
      <c r="E46" s="2"/>
      <c r="F46" s="2"/>
      <c r="G46" s="2"/>
      <c r="H46" s="2"/>
      <c r="I46" s="2"/>
      <c r="J46" s="2"/>
      <c r="K46" s="5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3:8" ht="13.5">
      <c r="C47" s="82" t="s">
        <v>345</v>
      </c>
      <c r="D47" s="82"/>
      <c r="E47" s="24" t="s">
        <v>336</v>
      </c>
      <c r="F47" s="95">
        <v>-1</v>
      </c>
      <c r="G47" s="95"/>
      <c r="H47" s="4" t="s">
        <v>346</v>
      </c>
    </row>
    <row r="48" spans="6:8" ht="13.5">
      <c r="F48" s="163">
        <v>-2</v>
      </c>
      <c r="G48" s="163"/>
      <c r="H48" s="4" t="s">
        <v>347</v>
      </c>
    </row>
    <row r="49" spans="6:8" ht="13.5">
      <c r="F49" s="163">
        <v>-3</v>
      </c>
      <c r="G49" s="163"/>
      <c r="H49" s="4" t="s">
        <v>348</v>
      </c>
    </row>
    <row r="50" spans="2:6" ht="13.5">
      <c r="B50" s="75" t="s">
        <v>335</v>
      </c>
      <c r="C50" s="75"/>
      <c r="D50" s="75"/>
      <c r="E50" s="24" t="s">
        <v>336</v>
      </c>
      <c r="F50" s="4" t="s">
        <v>337</v>
      </c>
    </row>
    <row r="52" spans="2:62" ht="18" customHeight="1">
      <c r="B52" s="70" t="s">
        <v>534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</row>
    <row r="53" spans="2:62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3.5">
      <c r="B54" s="164" t="s">
        <v>338</v>
      </c>
      <c r="C54" s="96"/>
      <c r="D54" s="96"/>
      <c r="E54" s="96"/>
      <c r="F54" s="96"/>
      <c r="G54" s="96"/>
      <c r="H54" s="96"/>
      <c r="I54" s="96"/>
      <c r="J54" s="96"/>
      <c r="K54" s="96"/>
      <c r="L54" s="96" t="s">
        <v>354</v>
      </c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 t="s">
        <v>355</v>
      </c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 t="s">
        <v>356</v>
      </c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8"/>
    </row>
    <row r="55" spans="2:62" ht="13.5">
      <c r="B55" s="16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9"/>
    </row>
    <row r="56" ht="13.5">
      <c r="K56" s="57"/>
    </row>
    <row r="57" spans="3:62" ht="13.5">
      <c r="C57" s="75" t="s">
        <v>333</v>
      </c>
      <c r="D57" s="75"/>
      <c r="E57" s="75"/>
      <c r="F57" s="76">
        <v>19</v>
      </c>
      <c r="G57" s="76"/>
      <c r="H57" s="75" t="s">
        <v>338</v>
      </c>
      <c r="I57" s="75"/>
      <c r="J57" s="75"/>
      <c r="K57" s="58"/>
      <c r="L57" s="92">
        <v>2740</v>
      </c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>
        <v>18424</v>
      </c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>
        <v>12</v>
      </c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</row>
    <row r="58" spans="6:62" ht="13.5">
      <c r="F58" s="76">
        <v>20</v>
      </c>
      <c r="G58" s="76"/>
      <c r="K58" s="58"/>
      <c r="L58" s="92">
        <v>2516</v>
      </c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>
        <v>18838</v>
      </c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>
        <v>13</v>
      </c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</row>
    <row r="59" spans="6:62" ht="13.5">
      <c r="F59" s="76">
        <v>21</v>
      </c>
      <c r="G59" s="76"/>
      <c r="K59" s="58"/>
      <c r="L59" s="92">
        <v>2597</v>
      </c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>
        <v>19297</v>
      </c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>
        <v>32</v>
      </c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</row>
    <row r="60" spans="6:62" ht="13.5">
      <c r="F60" s="76">
        <v>22</v>
      </c>
      <c r="G60" s="76"/>
      <c r="K60" s="58"/>
      <c r="L60" s="92">
        <v>2807</v>
      </c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>
        <v>19421</v>
      </c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>
        <v>30</v>
      </c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</row>
    <row r="61" spans="6:62" ht="13.5">
      <c r="F61" s="78">
        <v>23</v>
      </c>
      <c r="G61" s="78"/>
      <c r="K61" s="58"/>
      <c r="L61" s="166">
        <v>2462</v>
      </c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>
        <v>19911</v>
      </c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>
        <v>20</v>
      </c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</row>
    <row r="62" spans="2:62" ht="13.5">
      <c r="B62" s="2"/>
      <c r="C62" s="2"/>
      <c r="D62" s="2"/>
      <c r="E62" s="2"/>
      <c r="F62" s="2"/>
      <c r="G62" s="2"/>
      <c r="H62" s="2"/>
      <c r="I62" s="2"/>
      <c r="J62" s="2"/>
      <c r="K62" s="5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" ht="13.5">
      <c r="B63" s="107" t="s">
        <v>335</v>
      </c>
      <c r="C63" s="107"/>
      <c r="D63" s="107"/>
      <c r="E63" s="24" t="s">
        <v>336</v>
      </c>
      <c r="F63" s="4" t="s">
        <v>357</v>
      </c>
    </row>
  </sheetData>
  <sheetProtection/>
  <mergeCells count="268">
    <mergeCell ref="AU35:BC35"/>
    <mergeCell ref="AL35:AT35"/>
    <mergeCell ref="BD34:BJ34"/>
    <mergeCell ref="BD35:BJ35"/>
    <mergeCell ref="P5:BJ5"/>
    <mergeCell ref="AC61:AS61"/>
    <mergeCell ref="AT61:BJ61"/>
    <mergeCell ref="L57:AB57"/>
    <mergeCell ref="L58:AB58"/>
    <mergeCell ref="L59:AB59"/>
    <mergeCell ref="B63:D63"/>
    <mergeCell ref="AC58:AS58"/>
    <mergeCell ref="AT58:BJ58"/>
    <mergeCell ref="AC59:AS59"/>
    <mergeCell ref="AT59:BJ59"/>
    <mergeCell ref="AC60:AS60"/>
    <mergeCell ref="AT60:BJ60"/>
    <mergeCell ref="F58:G58"/>
    <mergeCell ref="F60:G60"/>
    <mergeCell ref="F61:G61"/>
    <mergeCell ref="L60:AB60"/>
    <mergeCell ref="L61:AB61"/>
    <mergeCell ref="C57:E57"/>
    <mergeCell ref="H57:J57"/>
    <mergeCell ref="F57:G57"/>
    <mergeCell ref="AC57:AS57"/>
    <mergeCell ref="AT57:BJ57"/>
    <mergeCell ref="F59:G59"/>
    <mergeCell ref="L45:Q45"/>
    <mergeCell ref="B52:BJ52"/>
    <mergeCell ref="B54:K55"/>
    <mergeCell ref="L54:AB55"/>
    <mergeCell ref="AC54:AS55"/>
    <mergeCell ref="AT54:BJ55"/>
    <mergeCell ref="R45:W45"/>
    <mergeCell ref="AC45:AH45"/>
    <mergeCell ref="BF44:BJ44"/>
    <mergeCell ref="AT45:AY45"/>
    <mergeCell ref="AZ45:BE45"/>
    <mergeCell ref="BF45:BJ45"/>
    <mergeCell ref="C47:D47"/>
    <mergeCell ref="B50:D50"/>
    <mergeCell ref="F47:G47"/>
    <mergeCell ref="F48:G48"/>
    <mergeCell ref="F49:G49"/>
    <mergeCell ref="X45:AB45"/>
    <mergeCell ref="BF41:BJ41"/>
    <mergeCell ref="AT42:AY42"/>
    <mergeCell ref="AZ42:BE42"/>
    <mergeCell ref="BF42:BJ42"/>
    <mergeCell ref="AT43:AY43"/>
    <mergeCell ref="AZ43:BE43"/>
    <mergeCell ref="BF43:BJ43"/>
    <mergeCell ref="AI45:AN45"/>
    <mergeCell ref="AO45:AS45"/>
    <mergeCell ref="AT41:AY41"/>
    <mergeCell ref="AZ41:BE41"/>
    <mergeCell ref="AT44:AY44"/>
    <mergeCell ref="AZ44:BE44"/>
    <mergeCell ref="AI41:AN41"/>
    <mergeCell ref="AO41:AS41"/>
    <mergeCell ref="AI42:AN42"/>
    <mergeCell ref="AO42:AS42"/>
    <mergeCell ref="AC44:AH44"/>
    <mergeCell ref="AI44:AN44"/>
    <mergeCell ref="AO44:AS44"/>
    <mergeCell ref="AC43:AH43"/>
    <mergeCell ref="AI43:AN43"/>
    <mergeCell ref="AO43:AS43"/>
    <mergeCell ref="AZ39:BE39"/>
    <mergeCell ref="BF39:BJ39"/>
    <mergeCell ref="L41:Q41"/>
    <mergeCell ref="L42:Q42"/>
    <mergeCell ref="L39:Q39"/>
    <mergeCell ref="R39:W39"/>
    <mergeCell ref="X39:AB39"/>
    <mergeCell ref="R41:W41"/>
    <mergeCell ref="AC41:AH41"/>
    <mergeCell ref="AC42:AH42"/>
    <mergeCell ref="L44:Q44"/>
    <mergeCell ref="X41:AB41"/>
    <mergeCell ref="X42:AB42"/>
    <mergeCell ref="X43:AB43"/>
    <mergeCell ref="X44:AB44"/>
    <mergeCell ref="R42:W42"/>
    <mergeCell ref="R43:W43"/>
    <mergeCell ref="R44:W44"/>
    <mergeCell ref="B3:BJ3"/>
    <mergeCell ref="B5:K8"/>
    <mergeCell ref="L5:O8"/>
    <mergeCell ref="P6:S8"/>
    <mergeCell ref="T6:X8"/>
    <mergeCell ref="Y6:AB8"/>
    <mergeCell ref="AC6:AG8"/>
    <mergeCell ref="AH6:AM8"/>
    <mergeCell ref="AN6:AR8"/>
    <mergeCell ref="AS6:AV8"/>
    <mergeCell ref="AW6:BB8"/>
    <mergeCell ref="BC6:BF8"/>
    <mergeCell ref="BG6:BJ8"/>
    <mergeCell ref="C10:E10"/>
    <mergeCell ref="F10:G10"/>
    <mergeCell ref="H10:J10"/>
    <mergeCell ref="P10:S10"/>
    <mergeCell ref="Y10:AB10"/>
    <mergeCell ref="AN10:AR10"/>
    <mergeCell ref="BG10:BJ10"/>
    <mergeCell ref="F11:G11"/>
    <mergeCell ref="F12:G12"/>
    <mergeCell ref="F13:G13"/>
    <mergeCell ref="F14:G14"/>
    <mergeCell ref="L10:O10"/>
    <mergeCell ref="L11:O11"/>
    <mergeCell ref="L12:O12"/>
    <mergeCell ref="L13:O13"/>
    <mergeCell ref="L14:O14"/>
    <mergeCell ref="P11:S11"/>
    <mergeCell ref="P12:S12"/>
    <mergeCell ref="P13:S13"/>
    <mergeCell ref="P14:S14"/>
    <mergeCell ref="T10:X10"/>
    <mergeCell ref="T11:X11"/>
    <mergeCell ref="T12:X12"/>
    <mergeCell ref="T13:X13"/>
    <mergeCell ref="T14:X14"/>
    <mergeCell ref="AH10:AM10"/>
    <mergeCell ref="AH11:AM11"/>
    <mergeCell ref="AH12:AM12"/>
    <mergeCell ref="AH13:AM13"/>
    <mergeCell ref="AH14:AM14"/>
    <mergeCell ref="AC10:AG10"/>
    <mergeCell ref="AC11:AG11"/>
    <mergeCell ref="AC12:AG12"/>
    <mergeCell ref="AC13:AG13"/>
    <mergeCell ref="AS11:AV11"/>
    <mergeCell ref="AS12:AV12"/>
    <mergeCell ref="AS13:AV13"/>
    <mergeCell ref="AS14:AV14"/>
    <mergeCell ref="Y14:AB14"/>
    <mergeCell ref="AC14:AG14"/>
    <mergeCell ref="Y11:AB11"/>
    <mergeCell ref="Y12:AB12"/>
    <mergeCell ref="Y13:AB13"/>
    <mergeCell ref="BC10:BF10"/>
    <mergeCell ref="BC11:BF11"/>
    <mergeCell ref="BC12:BF12"/>
    <mergeCell ref="BC13:BF13"/>
    <mergeCell ref="BC14:BF14"/>
    <mergeCell ref="AN11:AR11"/>
    <mergeCell ref="AN12:AR12"/>
    <mergeCell ref="AN13:AR13"/>
    <mergeCell ref="AN14:AR14"/>
    <mergeCell ref="AS10:AV10"/>
    <mergeCell ref="BG11:BJ11"/>
    <mergeCell ref="BG12:BJ12"/>
    <mergeCell ref="BG13:BJ13"/>
    <mergeCell ref="BG14:BJ14"/>
    <mergeCell ref="B16:D16"/>
    <mergeCell ref="AW10:BB10"/>
    <mergeCell ref="AW11:BB11"/>
    <mergeCell ref="AW12:BB12"/>
    <mergeCell ref="AW13:BB13"/>
    <mergeCell ref="AW14:BB14"/>
    <mergeCell ref="AL23:AT23"/>
    <mergeCell ref="B18:BJ18"/>
    <mergeCell ref="B20:K21"/>
    <mergeCell ref="L21:T21"/>
    <mergeCell ref="U21:AC21"/>
    <mergeCell ref="AD21:AK21"/>
    <mergeCell ref="AL21:AT21"/>
    <mergeCell ref="AU21:BC21"/>
    <mergeCell ref="BD21:BJ21"/>
    <mergeCell ref="L20:AK20"/>
    <mergeCell ref="L26:T26"/>
    <mergeCell ref="L27:T27"/>
    <mergeCell ref="AL20:BJ20"/>
    <mergeCell ref="C23:E23"/>
    <mergeCell ref="F23:G23"/>
    <mergeCell ref="H23:J23"/>
    <mergeCell ref="F24:G24"/>
    <mergeCell ref="F25:G25"/>
    <mergeCell ref="U23:AC23"/>
    <mergeCell ref="U24:AC24"/>
    <mergeCell ref="AD23:AK23"/>
    <mergeCell ref="AD24:AK24"/>
    <mergeCell ref="AD25:AK25"/>
    <mergeCell ref="AD26:AK26"/>
    <mergeCell ref="AD27:AK27"/>
    <mergeCell ref="F26:G26"/>
    <mergeCell ref="F27:G27"/>
    <mergeCell ref="L23:T23"/>
    <mergeCell ref="L24:T24"/>
    <mergeCell ref="L25:T25"/>
    <mergeCell ref="AU25:BC25"/>
    <mergeCell ref="AL26:AT26"/>
    <mergeCell ref="AU26:BC26"/>
    <mergeCell ref="U26:AC26"/>
    <mergeCell ref="U27:AC27"/>
    <mergeCell ref="U25:AC25"/>
    <mergeCell ref="AL27:AT27"/>
    <mergeCell ref="AU27:BC27"/>
    <mergeCell ref="AD30:AK30"/>
    <mergeCell ref="AL30:AT30"/>
    <mergeCell ref="AU30:BC30"/>
    <mergeCell ref="BD23:BJ23"/>
    <mergeCell ref="BD24:BJ24"/>
    <mergeCell ref="BD25:BJ25"/>
    <mergeCell ref="BD26:BJ26"/>
    <mergeCell ref="BD27:BJ27"/>
    <mergeCell ref="AU23:BC23"/>
    <mergeCell ref="AL25:AT25"/>
    <mergeCell ref="AL32:AT32"/>
    <mergeCell ref="AU32:BC32"/>
    <mergeCell ref="BD32:BJ32"/>
    <mergeCell ref="AL24:AT24"/>
    <mergeCell ref="AU24:BC24"/>
    <mergeCell ref="B29:K30"/>
    <mergeCell ref="L29:AK29"/>
    <mergeCell ref="AL29:BJ29"/>
    <mergeCell ref="L30:T30"/>
    <mergeCell ref="U30:AC30"/>
    <mergeCell ref="AD33:AK33"/>
    <mergeCell ref="AL33:AT33"/>
    <mergeCell ref="AU33:BC33"/>
    <mergeCell ref="BD30:BJ30"/>
    <mergeCell ref="C32:E32"/>
    <mergeCell ref="F32:G32"/>
    <mergeCell ref="H32:J32"/>
    <mergeCell ref="L32:T32"/>
    <mergeCell ref="U32:AC32"/>
    <mergeCell ref="AD32:AK32"/>
    <mergeCell ref="BD33:BJ33"/>
    <mergeCell ref="F34:G34"/>
    <mergeCell ref="L34:T34"/>
    <mergeCell ref="U34:AC34"/>
    <mergeCell ref="AD34:AK34"/>
    <mergeCell ref="AL34:AT34"/>
    <mergeCell ref="AU34:BC34"/>
    <mergeCell ref="F33:G33"/>
    <mergeCell ref="L33:T33"/>
    <mergeCell ref="U33:AC33"/>
    <mergeCell ref="F35:G35"/>
    <mergeCell ref="L35:T35"/>
    <mergeCell ref="U35:AC35"/>
    <mergeCell ref="AD35:AK35"/>
    <mergeCell ref="L36:T36"/>
    <mergeCell ref="U36:AC36"/>
    <mergeCell ref="AD36:AK36"/>
    <mergeCell ref="F45:G45"/>
    <mergeCell ref="BD36:BJ36"/>
    <mergeCell ref="B38:K39"/>
    <mergeCell ref="C41:E41"/>
    <mergeCell ref="F41:G41"/>
    <mergeCell ref="H41:J41"/>
    <mergeCell ref="L38:AB38"/>
    <mergeCell ref="AC38:AS38"/>
    <mergeCell ref="AT38:BJ38"/>
    <mergeCell ref="AC39:AH39"/>
    <mergeCell ref="F42:G42"/>
    <mergeCell ref="F36:G36"/>
    <mergeCell ref="AL36:AT36"/>
    <mergeCell ref="AU36:BC36"/>
    <mergeCell ref="F43:G43"/>
    <mergeCell ref="F44:G44"/>
    <mergeCell ref="AI39:AN39"/>
    <mergeCell ref="AO39:AS39"/>
    <mergeCell ref="AT39:AY39"/>
    <mergeCell ref="L43:Q43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61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8</v>
      </c>
    </row>
    <row r="2" ht="10.5" customHeight="1"/>
    <row r="3" spans="2:62" ht="18" customHeight="1">
      <c r="B3" s="70" t="s">
        <v>535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71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3" t="s">
        <v>1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 t="s">
        <v>2</v>
      </c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4"/>
    </row>
    <row r="6" spans="2:62" ht="13.5"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4"/>
    </row>
    <row r="7" spans="2:62" ht="13.5" customHeight="1">
      <c r="B7" s="71"/>
      <c r="C7" s="72"/>
      <c r="D7" s="72"/>
      <c r="E7" s="72"/>
      <c r="F7" s="72"/>
      <c r="G7" s="72"/>
      <c r="H7" s="72"/>
      <c r="I7" s="72"/>
      <c r="J7" s="72"/>
      <c r="K7" s="72"/>
      <c r="L7" s="72" t="s">
        <v>3</v>
      </c>
      <c r="M7" s="72"/>
      <c r="N7" s="72"/>
      <c r="O7" s="72"/>
      <c r="P7" s="72"/>
      <c r="Q7" s="72"/>
      <c r="R7" s="72"/>
      <c r="S7" s="72" t="s">
        <v>4</v>
      </c>
      <c r="T7" s="72"/>
      <c r="U7" s="72"/>
      <c r="V7" s="72"/>
      <c r="W7" s="72"/>
      <c r="X7" s="72"/>
      <c r="Y7" s="72"/>
      <c r="Z7" s="167" t="s">
        <v>521</v>
      </c>
      <c r="AA7" s="168"/>
      <c r="AB7" s="168"/>
      <c r="AC7" s="168"/>
      <c r="AD7" s="168"/>
      <c r="AE7" s="168"/>
      <c r="AF7" s="168"/>
      <c r="AG7" s="86" t="s">
        <v>5</v>
      </c>
      <c r="AH7" s="72"/>
      <c r="AI7" s="72"/>
      <c r="AJ7" s="72"/>
      <c r="AK7" s="72"/>
      <c r="AL7" s="72"/>
      <c r="AM7" s="72"/>
      <c r="AN7" s="86" t="s">
        <v>9</v>
      </c>
      <c r="AO7" s="72"/>
      <c r="AP7" s="72"/>
      <c r="AQ7" s="72"/>
      <c r="AR7" s="72"/>
      <c r="AS7" s="72"/>
      <c r="AT7" s="72"/>
      <c r="AU7" s="72"/>
      <c r="AV7" s="86" t="s">
        <v>10</v>
      </c>
      <c r="AW7" s="72"/>
      <c r="AX7" s="72"/>
      <c r="AY7" s="72"/>
      <c r="AZ7" s="72"/>
      <c r="BA7" s="72"/>
      <c r="BB7" s="72"/>
      <c r="BC7" s="86" t="s">
        <v>11</v>
      </c>
      <c r="BD7" s="72"/>
      <c r="BE7" s="72"/>
      <c r="BF7" s="72"/>
      <c r="BG7" s="72"/>
      <c r="BH7" s="72"/>
      <c r="BI7" s="72"/>
      <c r="BJ7" s="128"/>
    </row>
    <row r="8" spans="2:62" ht="13.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168"/>
      <c r="AA8" s="168"/>
      <c r="AB8" s="168"/>
      <c r="AC8" s="168"/>
      <c r="AD8" s="168"/>
      <c r="AE8" s="168"/>
      <c r="AF8" s="168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28"/>
    </row>
    <row r="9" spans="2:62" ht="13.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68"/>
      <c r="AA9" s="168"/>
      <c r="AB9" s="168"/>
      <c r="AC9" s="168"/>
      <c r="AD9" s="168"/>
      <c r="AE9" s="168"/>
      <c r="AF9" s="168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28"/>
    </row>
    <row r="10" ht="13.5">
      <c r="K10" s="57"/>
    </row>
    <row r="11" spans="3:62" ht="13.5">
      <c r="C11" s="75" t="s">
        <v>7</v>
      </c>
      <c r="D11" s="75"/>
      <c r="E11" s="75"/>
      <c r="F11" s="76">
        <v>19</v>
      </c>
      <c r="G11" s="76"/>
      <c r="H11" s="75" t="s">
        <v>6</v>
      </c>
      <c r="I11" s="75"/>
      <c r="J11" s="75"/>
      <c r="K11" s="58"/>
      <c r="L11" s="77">
        <v>5692</v>
      </c>
      <c r="M11" s="77"/>
      <c r="N11" s="77"/>
      <c r="O11" s="77"/>
      <c r="P11" s="77"/>
      <c r="Q11" s="77"/>
      <c r="R11" s="77"/>
      <c r="S11" s="77">
        <v>6092</v>
      </c>
      <c r="T11" s="77"/>
      <c r="U11" s="77"/>
      <c r="V11" s="77"/>
      <c r="W11" s="77"/>
      <c r="X11" s="77"/>
      <c r="Y11" s="77"/>
      <c r="Z11" s="77">
        <v>5660</v>
      </c>
      <c r="AA11" s="77"/>
      <c r="AB11" s="77"/>
      <c r="AC11" s="77"/>
      <c r="AD11" s="77"/>
      <c r="AE11" s="77"/>
      <c r="AF11" s="77"/>
      <c r="AG11" s="77">
        <v>636</v>
      </c>
      <c r="AH11" s="77"/>
      <c r="AI11" s="77"/>
      <c r="AJ11" s="77"/>
      <c r="AK11" s="77"/>
      <c r="AL11" s="77"/>
      <c r="AM11" s="77"/>
      <c r="AN11" s="77">
        <v>2575</v>
      </c>
      <c r="AO11" s="77"/>
      <c r="AP11" s="77"/>
      <c r="AQ11" s="77"/>
      <c r="AR11" s="77"/>
      <c r="AS11" s="77"/>
      <c r="AT11" s="77"/>
      <c r="AU11" s="77"/>
      <c r="AV11" s="77">
        <v>154</v>
      </c>
      <c r="AW11" s="77"/>
      <c r="AX11" s="77"/>
      <c r="AY11" s="77"/>
      <c r="AZ11" s="77"/>
      <c r="BA11" s="77"/>
      <c r="BB11" s="77"/>
      <c r="BC11" s="77">
        <v>193</v>
      </c>
      <c r="BD11" s="77"/>
      <c r="BE11" s="77"/>
      <c r="BF11" s="77"/>
      <c r="BG11" s="77"/>
      <c r="BH11" s="77"/>
      <c r="BI11" s="77"/>
      <c r="BJ11" s="77"/>
    </row>
    <row r="12" spans="6:62" ht="13.5">
      <c r="F12" s="76">
        <v>20</v>
      </c>
      <c r="G12" s="76"/>
      <c r="K12" s="58"/>
      <c r="L12" s="77">
        <v>5526</v>
      </c>
      <c r="M12" s="77"/>
      <c r="N12" s="77"/>
      <c r="O12" s="77"/>
      <c r="P12" s="77"/>
      <c r="Q12" s="77"/>
      <c r="R12" s="77"/>
      <c r="S12" s="77">
        <v>5677</v>
      </c>
      <c r="T12" s="77"/>
      <c r="U12" s="77"/>
      <c r="V12" s="77"/>
      <c r="W12" s="77"/>
      <c r="X12" s="77"/>
      <c r="Y12" s="77"/>
      <c r="Z12" s="77">
        <v>5195</v>
      </c>
      <c r="AA12" s="77"/>
      <c r="AB12" s="77"/>
      <c r="AC12" s="77"/>
      <c r="AD12" s="77"/>
      <c r="AE12" s="77"/>
      <c r="AF12" s="77"/>
      <c r="AG12" s="77">
        <v>597</v>
      </c>
      <c r="AH12" s="77"/>
      <c r="AI12" s="77"/>
      <c r="AJ12" s="77"/>
      <c r="AK12" s="77"/>
      <c r="AL12" s="77"/>
      <c r="AM12" s="77"/>
      <c r="AN12" s="77">
        <v>3021</v>
      </c>
      <c r="AO12" s="77"/>
      <c r="AP12" s="77"/>
      <c r="AQ12" s="77"/>
      <c r="AR12" s="77"/>
      <c r="AS12" s="77"/>
      <c r="AT12" s="77"/>
      <c r="AU12" s="77"/>
      <c r="AV12" s="77">
        <v>164</v>
      </c>
      <c r="AW12" s="77"/>
      <c r="AX12" s="77"/>
      <c r="AY12" s="77"/>
      <c r="AZ12" s="77"/>
      <c r="BA12" s="77"/>
      <c r="BB12" s="77"/>
      <c r="BC12" s="77">
        <v>252</v>
      </c>
      <c r="BD12" s="77"/>
      <c r="BE12" s="77"/>
      <c r="BF12" s="77"/>
      <c r="BG12" s="77"/>
      <c r="BH12" s="77"/>
      <c r="BI12" s="77"/>
      <c r="BJ12" s="77"/>
    </row>
    <row r="13" spans="6:62" ht="13.5">
      <c r="F13" s="76">
        <v>21</v>
      </c>
      <c r="G13" s="76"/>
      <c r="K13" s="58"/>
      <c r="L13" s="77">
        <v>7027</v>
      </c>
      <c r="M13" s="77"/>
      <c r="N13" s="77"/>
      <c r="O13" s="77"/>
      <c r="P13" s="77"/>
      <c r="Q13" s="77"/>
      <c r="R13" s="77"/>
      <c r="S13" s="77">
        <v>7763</v>
      </c>
      <c r="T13" s="77"/>
      <c r="U13" s="77"/>
      <c r="V13" s="77"/>
      <c r="W13" s="77"/>
      <c r="X13" s="77"/>
      <c r="Y13" s="77"/>
      <c r="Z13" s="77">
        <v>6757</v>
      </c>
      <c r="AA13" s="77"/>
      <c r="AB13" s="77"/>
      <c r="AC13" s="77"/>
      <c r="AD13" s="77"/>
      <c r="AE13" s="77"/>
      <c r="AF13" s="77"/>
      <c r="AG13" s="77">
        <v>549</v>
      </c>
      <c r="AH13" s="77"/>
      <c r="AI13" s="77"/>
      <c r="AJ13" s="77"/>
      <c r="AK13" s="77"/>
      <c r="AL13" s="77"/>
      <c r="AM13" s="77"/>
      <c r="AN13" s="77">
        <v>2932</v>
      </c>
      <c r="AO13" s="77"/>
      <c r="AP13" s="77"/>
      <c r="AQ13" s="77"/>
      <c r="AR13" s="77"/>
      <c r="AS13" s="77"/>
      <c r="AT13" s="77"/>
      <c r="AU13" s="77"/>
      <c r="AV13" s="77">
        <v>166</v>
      </c>
      <c r="AW13" s="77"/>
      <c r="AX13" s="77"/>
      <c r="AY13" s="77"/>
      <c r="AZ13" s="77"/>
      <c r="BA13" s="77"/>
      <c r="BB13" s="77"/>
      <c r="BC13" s="77">
        <v>250</v>
      </c>
      <c r="BD13" s="77"/>
      <c r="BE13" s="77"/>
      <c r="BF13" s="77"/>
      <c r="BG13" s="77"/>
      <c r="BH13" s="77"/>
      <c r="BI13" s="77"/>
      <c r="BJ13" s="77"/>
    </row>
    <row r="14" spans="6:62" ht="13.5">
      <c r="F14" s="76">
        <v>22</v>
      </c>
      <c r="G14" s="76"/>
      <c r="K14" s="58"/>
      <c r="L14" s="77">
        <v>5498</v>
      </c>
      <c r="M14" s="77"/>
      <c r="N14" s="77"/>
      <c r="O14" s="77"/>
      <c r="P14" s="77"/>
      <c r="Q14" s="77"/>
      <c r="R14" s="77"/>
      <c r="S14" s="77">
        <v>6069</v>
      </c>
      <c r="T14" s="77"/>
      <c r="U14" s="77"/>
      <c r="V14" s="77"/>
      <c r="W14" s="77"/>
      <c r="X14" s="77"/>
      <c r="Y14" s="77"/>
      <c r="Z14" s="77">
        <v>5423</v>
      </c>
      <c r="AA14" s="77"/>
      <c r="AB14" s="77"/>
      <c r="AC14" s="77"/>
      <c r="AD14" s="77"/>
      <c r="AE14" s="77"/>
      <c r="AF14" s="77"/>
      <c r="AG14" s="77">
        <v>463</v>
      </c>
      <c r="AH14" s="77"/>
      <c r="AI14" s="77"/>
      <c r="AJ14" s="77"/>
      <c r="AK14" s="77"/>
      <c r="AL14" s="77"/>
      <c r="AM14" s="77"/>
      <c r="AN14" s="77">
        <v>3045</v>
      </c>
      <c r="AO14" s="77"/>
      <c r="AP14" s="77"/>
      <c r="AQ14" s="77"/>
      <c r="AR14" s="77"/>
      <c r="AS14" s="77"/>
      <c r="AT14" s="77"/>
      <c r="AU14" s="77"/>
      <c r="AV14" s="77">
        <v>147</v>
      </c>
      <c r="AW14" s="77"/>
      <c r="AX14" s="77"/>
      <c r="AY14" s="77"/>
      <c r="AZ14" s="77"/>
      <c r="BA14" s="77"/>
      <c r="BB14" s="77"/>
      <c r="BC14" s="77">
        <v>269</v>
      </c>
      <c r="BD14" s="77"/>
      <c r="BE14" s="77"/>
      <c r="BF14" s="77"/>
      <c r="BG14" s="77"/>
      <c r="BH14" s="77"/>
      <c r="BI14" s="77"/>
      <c r="BJ14" s="77"/>
    </row>
    <row r="15" spans="6:62" ht="13.5">
      <c r="F15" s="78">
        <v>23</v>
      </c>
      <c r="G15" s="78"/>
      <c r="K15" s="58"/>
      <c r="L15" s="89">
        <v>6013</v>
      </c>
      <c r="M15" s="89"/>
      <c r="N15" s="89"/>
      <c r="O15" s="89"/>
      <c r="P15" s="89"/>
      <c r="Q15" s="89"/>
      <c r="R15" s="89"/>
      <c r="S15" s="89">
        <v>6235</v>
      </c>
      <c r="T15" s="89"/>
      <c r="U15" s="89"/>
      <c r="V15" s="89"/>
      <c r="W15" s="89"/>
      <c r="X15" s="89"/>
      <c r="Y15" s="89"/>
      <c r="Z15" s="89">
        <v>5673</v>
      </c>
      <c r="AA15" s="89"/>
      <c r="AB15" s="89"/>
      <c r="AC15" s="89"/>
      <c r="AD15" s="89"/>
      <c r="AE15" s="89"/>
      <c r="AF15" s="89"/>
      <c r="AG15" s="89">
        <v>502</v>
      </c>
      <c r="AH15" s="89"/>
      <c r="AI15" s="89"/>
      <c r="AJ15" s="89"/>
      <c r="AK15" s="89"/>
      <c r="AL15" s="89"/>
      <c r="AM15" s="89"/>
      <c r="AN15" s="89">
        <v>2896</v>
      </c>
      <c r="AO15" s="89"/>
      <c r="AP15" s="89"/>
      <c r="AQ15" s="89"/>
      <c r="AR15" s="89"/>
      <c r="AS15" s="89"/>
      <c r="AT15" s="89"/>
      <c r="AU15" s="89"/>
      <c r="AV15" s="89">
        <v>121</v>
      </c>
      <c r="AW15" s="89"/>
      <c r="AX15" s="89"/>
      <c r="AY15" s="89"/>
      <c r="AZ15" s="89"/>
      <c r="BA15" s="89"/>
      <c r="BB15" s="89"/>
      <c r="BC15" s="89">
        <v>257</v>
      </c>
      <c r="BD15" s="89"/>
      <c r="BE15" s="89"/>
      <c r="BF15" s="89"/>
      <c r="BG15" s="89"/>
      <c r="BH15" s="89"/>
      <c r="BI15" s="89"/>
      <c r="BJ15" s="89"/>
    </row>
    <row r="16" spans="2:62" ht="13.5">
      <c r="B16" s="2"/>
      <c r="C16" s="2"/>
      <c r="D16" s="2"/>
      <c r="E16" s="2"/>
      <c r="F16" s="2"/>
      <c r="G16" s="2"/>
      <c r="H16" s="2"/>
      <c r="I16" s="2"/>
      <c r="J16" s="2"/>
      <c r="K16" s="5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3.5">
      <c r="B17" s="71" t="s">
        <v>0</v>
      </c>
      <c r="C17" s="72"/>
      <c r="D17" s="72"/>
      <c r="E17" s="72"/>
      <c r="F17" s="72"/>
      <c r="G17" s="72"/>
      <c r="H17" s="72"/>
      <c r="I17" s="72"/>
      <c r="J17" s="72"/>
      <c r="K17" s="72"/>
      <c r="L17" s="73" t="s">
        <v>12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 t="s">
        <v>13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86" t="s">
        <v>16</v>
      </c>
      <c r="AO17" s="72"/>
      <c r="AP17" s="72"/>
      <c r="AQ17" s="72"/>
      <c r="AR17" s="72"/>
      <c r="AS17" s="72"/>
      <c r="AT17" s="72"/>
      <c r="AU17" s="72"/>
      <c r="AV17" s="73" t="s">
        <v>15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4"/>
    </row>
    <row r="18" spans="2:62" ht="13.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2"/>
      <c r="AO18" s="72"/>
      <c r="AP18" s="72"/>
      <c r="AQ18" s="72"/>
      <c r="AR18" s="72"/>
      <c r="AS18" s="72"/>
      <c r="AT18" s="72"/>
      <c r="AU18" s="72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4"/>
    </row>
    <row r="19" spans="2:62" ht="13.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3" t="s">
        <v>3</v>
      </c>
      <c r="M19" s="73"/>
      <c r="N19" s="73"/>
      <c r="O19" s="73"/>
      <c r="P19" s="73"/>
      <c r="Q19" s="73"/>
      <c r="R19" s="73"/>
      <c r="S19" s="73" t="s">
        <v>4</v>
      </c>
      <c r="T19" s="73"/>
      <c r="U19" s="73"/>
      <c r="V19" s="73"/>
      <c r="W19" s="73"/>
      <c r="X19" s="73"/>
      <c r="Y19" s="73"/>
      <c r="Z19" s="73" t="s">
        <v>3</v>
      </c>
      <c r="AA19" s="73"/>
      <c r="AB19" s="73"/>
      <c r="AC19" s="73"/>
      <c r="AD19" s="73"/>
      <c r="AE19" s="73"/>
      <c r="AF19" s="73"/>
      <c r="AG19" s="94" t="s">
        <v>14</v>
      </c>
      <c r="AH19" s="73"/>
      <c r="AI19" s="73"/>
      <c r="AJ19" s="73"/>
      <c r="AK19" s="73"/>
      <c r="AL19" s="73"/>
      <c r="AM19" s="73"/>
      <c r="AN19" s="72"/>
      <c r="AO19" s="72"/>
      <c r="AP19" s="72"/>
      <c r="AQ19" s="72"/>
      <c r="AR19" s="72"/>
      <c r="AS19" s="72"/>
      <c r="AT19" s="72"/>
      <c r="AU19" s="72"/>
      <c r="AV19" s="73" t="s">
        <v>3</v>
      </c>
      <c r="AW19" s="73"/>
      <c r="AX19" s="73"/>
      <c r="AY19" s="73"/>
      <c r="AZ19" s="73"/>
      <c r="BA19" s="73"/>
      <c r="BB19" s="73"/>
      <c r="BC19" s="94" t="s">
        <v>14</v>
      </c>
      <c r="BD19" s="73"/>
      <c r="BE19" s="73"/>
      <c r="BF19" s="73"/>
      <c r="BG19" s="73"/>
      <c r="BH19" s="73"/>
      <c r="BI19" s="73"/>
      <c r="BJ19" s="74"/>
    </row>
    <row r="20" spans="2:62" ht="13.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2"/>
      <c r="AO20" s="72"/>
      <c r="AP20" s="72"/>
      <c r="AQ20" s="72"/>
      <c r="AR20" s="72"/>
      <c r="AS20" s="72"/>
      <c r="AT20" s="72"/>
      <c r="AU20" s="72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</row>
    <row r="21" spans="2:62" ht="13.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2"/>
      <c r="AO21" s="72"/>
      <c r="AP21" s="72"/>
      <c r="AQ21" s="72"/>
      <c r="AR21" s="72"/>
      <c r="AS21" s="72"/>
      <c r="AT21" s="72"/>
      <c r="AU21" s="72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4"/>
    </row>
    <row r="22" ht="13.5">
      <c r="K22" s="57"/>
    </row>
    <row r="23" spans="3:62" ht="13.5">
      <c r="C23" s="75" t="s">
        <v>7</v>
      </c>
      <c r="D23" s="75"/>
      <c r="E23" s="75"/>
      <c r="F23" s="76">
        <v>19</v>
      </c>
      <c r="G23" s="76"/>
      <c r="H23" s="75" t="s">
        <v>6</v>
      </c>
      <c r="I23" s="75"/>
      <c r="J23" s="75"/>
      <c r="K23" s="58"/>
      <c r="L23" s="77">
        <v>5420</v>
      </c>
      <c r="M23" s="77"/>
      <c r="N23" s="77"/>
      <c r="O23" s="77"/>
      <c r="P23" s="77"/>
      <c r="Q23" s="77"/>
      <c r="R23" s="77"/>
      <c r="S23" s="77">
        <v>5253</v>
      </c>
      <c r="T23" s="77"/>
      <c r="U23" s="77"/>
      <c r="V23" s="77"/>
      <c r="W23" s="77"/>
      <c r="X23" s="77"/>
      <c r="Y23" s="77"/>
      <c r="Z23" s="77">
        <v>4272</v>
      </c>
      <c r="AA23" s="77"/>
      <c r="AB23" s="77"/>
      <c r="AC23" s="77"/>
      <c r="AD23" s="77"/>
      <c r="AE23" s="77"/>
      <c r="AF23" s="77"/>
      <c r="AG23" s="77">
        <v>2050</v>
      </c>
      <c r="AH23" s="77"/>
      <c r="AI23" s="77"/>
      <c r="AJ23" s="77"/>
      <c r="AK23" s="77"/>
      <c r="AL23" s="77"/>
      <c r="AM23" s="77"/>
      <c r="AN23" s="77">
        <v>726</v>
      </c>
      <c r="AO23" s="77"/>
      <c r="AP23" s="77"/>
      <c r="AQ23" s="77"/>
      <c r="AR23" s="77"/>
      <c r="AS23" s="77"/>
      <c r="AT23" s="77"/>
      <c r="AU23" s="77"/>
      <c r="AV23" s="77">
        <v>0</v>
      </c>
      <c r="AW23" s="77"/>
      <c r="AX23" s="77"/>
      <c r="AY23" s="77"/>
      <c r="AZ23" s="77"/>
      <c r="BA23" s="77"/>
      <c r="BB23" s="77"/>
      <c r="BC23" s="77">
        <v>0</v>
      </c>
      <c r="BD23" s="77"/>
      <c r="BE23" s="77"/>
      <c r="BF23" s="77"/>
      <c r="BG23" s="77"/>
      <c r="BH23" s="77"/>
      <c r="BI23" s="77"/>
      <c r="BJ23" s="77"/>
    </row>
    <row r="24" spans="6:62" ht="13.5">
      <c r="F24" s="76">
        <v>20</v>
      </c>
      <c r="G24" s="76"/>
      <c r="K24" s="58"/>
      <c r="L24" s="77">
        <v>5319</v>
      </c>
      <c r="M24" s="77"/>
      <c r="N24" s="77"/>
      <c r="O24" s="77"/>
      <c r="P24" s="77"/>
      <c r="Q24" s="77"/>
      <c r="R24" s="77"/>
      <c r="S24" s="77">
        <v>4939</v>
      </c>
      <c r="T24" s="77"/>
      <c r="U24" s="77"/>
      <c r="V24" s="77"/>
      <c r="W24" s="77"/>
      <c r="X24" s="77"/>
      <c r="Y24" s="77"/>
      <c r="Z24" s="77">
        <v>4293</v>
      </c>
      <c r="AA24" s="77"/>
      <c r="AB24" s="77"/>
      <c r="AC24" s="77"/>
      <c r="AD24" s="77"/>
      <c r="AE24" s="77"/>
      <c r="AF24" s="77"/>
      <c r="AG24" s="77">
        <v>2072</v>
      </c>
      <c r="AH24" s="77"/>
      <c r="AI24" s="77"/>
      <c r="AJ24" s="77"/>
      <c r="AK24" s="77"/>
      <c r="AL24" s="77"/>
      <c r="AM24" s="77"/>
      <c r="AN24" s="77">
        <v>618</v>
      </c>
      <c r="AO24" s="77"/>
      <c r="AP24" s="77"/>
      <c r="AQ24" s="77"/>
      <c r="AR24" s="77"/>
      <c r="AS24" s="77"/>
      <c r="AT24" s="77"/>
      <c r="AU24" s="77"/>
      <c r="AV24" s="77">
        <v>4157</v>
      </c>
      <c r="AW24" s="77"/>
      <c r="AX24" s="77"/>
      <c r="AY24" s="77"/>
      <c r="AZ24" s="77"/>
      <c r="BA24" s="77"/>
      <c r="BB24" s="77"/>
      <c r="BC24" s="77">
        <v>1903</v>
      </c>
      <c r="BD24" s="77"/>
      <c r="BE24" s="77"/>
      <c r="BF24" s="77"/>
      <c r="BG24" s="77"/>
      <c r="BH24" s="77"/>
      <c r="BI24" s="77"/>
      <c r="BJ24" s="77"/>
    </row>
    <row r="25" spans="6:62" ht="13.5">
      <c r="F25" s="76">
        <v>21</v>
      </c>
      <c r="G25" s="76"/>
      <c r="K25" s="58"/>
      <c r="L25" s="77">
        <v>6444</v>
      </c>
      <c r="M25" s="77"/>
      <c r="N25" s="77"/>
      <c r="O25" s="77"/>
      <c r="P25" s="77"/>
      <c r="Q25" s="77"/>
      <c r="R25" s="77"/>
      <c r="S25" s="77">
        <v>6878</v>
      </c>
      <c r="T25" s="77"/>
      <c r="U25" s="77"/>
      <c r="V25" s="77"/>
      <c r="W25" s="77"/>
      <c r="X25" s="77"/>
      <c r="Y25" s="77"/>
      <c r="Z25" s="77">
        <v>6088</v>
      </c>
      <c r="AA25" s="77"/>
      <c r="AB25" s="77"/>
      <c r="AC25" s="77"/>
      <c r="AD25" s="77"/>
      <c r="AE25" s="77"/>
      <c r="AF25" s="77"/>
      <c r="AG25" s="77">
        <v>3597</v>
      </c>
      <c r="AH25" s="77"/>
      <c r="AI25" s="77"/>
      <c r="AJ25" s="77"/>
      <c r="AK25" s="77"/>
      <c r="AL25" s="77"/>
      <c r="AM25" s="77"/>
      <c r="AN25" s="77">
        <v>637</v>
      </c>
      <c r="AO25" s="77"/>
      <c r="AP25" s="77"/>
      <c r="AQ25" s="77"/>
      <c r="AR25" s="77"/>
      <c r="AS25" s="77"/>
      <c r="AT25" s="77"/>
      <c r="AU25" s="77"/>
      <c r="AV25" s="77">
        <v>5643</v>
      </c>
      <c r="AW25" s="77"/>
      <c r="AX25" s="77"/>
      <c r="AY25" s="77"/>
      <c r="AZ25" s="77"/>
      <c r="BA25" s="77"/>
      <c r="BB25" s="77"/>
      <c r="BC25" s="77">
        <v>3370</v>
      </c>
      <c r="BD25" s="77"/>
      <c r="BE25" s="77"/>
      <c r="BF25" s="77"/>
      <c r="BG25" s="77"/>
      <c r="BH25" s="77"/>
      <c r="BI25" s="77"/>
      <c r="BJ25" s="77"/>
    </row>
    <row r="26" spans="6:62" ht="13.5">
      <c r="F26" s="76">
        <v>22</v>
      </c>
      <c r="G26" s="76"/>
      <c r="K26" s="58"/>
      <c r="L26" s="77">
        <v>5183</v>
      </c>
      <c r="M26" s="77"/>
      <c r="N26" s="77"/>
      <c r="O26" s="77"/>
      <c r="P26" s="77"/>
      <c r="Q26" s="77"/>
      <c r="R26" s="77"/>
      <c r="S26" s="77">
        <v>5290</v>
      </c>
      <c r="T26" s="77"/>
      <c r="U26" s="77"/>
      <c r="V26" s="77"/>
      <c r="W26" s="77"/>
      <c r="X26" s="77"/>
      <c r="Y26" s="77"/>
      <c r="Z26" s="77">
        <v>4837</v>
      </c>
      <c r="AA26" s="77"/>
      <c r="AB26" s="77"/>
      <c r="AC26" s="77"/>
      <c r="AD26" s="77"/>
      <c r="AE26" s="77"/>
      <c r="AF26" s="77"/>
      <c r="AG26" s="77">
        <v>2434</v>
      </c>
      <c r="AH26" s="77"/>
      <c r="AI26" s="77"/>
      <c r="AJ26" s="77"/>
      <c r="AK26" s="77"/>
      <c r="AL26" s="77"/>
      <c r="AM26" s="77"/>
      <c r="AN26" s="77">
        <v>596</v>
      </c>
      <c r="AO26" s="77"/>
      <c r="AP26" s="77"/>
      <c r="AQ26" s="77"/>
      <c r="AR26" s="77"/>
      <c r="AS26" s="77"/>
      <c r="AT26" s="77"/>
      <c r="AU26" s="77"/>
      <c r="AV26" s="77">
        <v>4527</v>
      </c>
      <c r="AW26" s="77"/>
      <c r="AX26" s="77"/>
      <c r="AY26" s="77"/>
      <c r="AZ26" s="77"/>
      <c r="BA26" s="77"/>
      <c r="BB26" s="77"/>
      <c r="BC26" s="77">
        <v>2199</v>
      </c>
      <c r="BD26" s="77"/>
      <c r="BE26" s="77"/>
      <c r="BF26" s="77"/>
      <c r="BG26" s="77"/>
      <c r="BH26" s="77"/>
      <c r="BI26" s="77"/>
      <c r="BJ26" s="77"/>
    </row>
    <row r="27" spans="6:62" ht="13.5">
      <c r="F27" s="78">
        <v>23</v>
      </c>
      <c r="G27" s="78"/>
      <c r="K27" s="58"/>
      <c r="L27" s="89">
        <v>5487</v>
      </c>
      <c r="M27" s="89"/>
      <c r="N27" s="89"/>
      <c r="O27" s="89"/>
      <c r="P27" s="89"/>
      <c r="Q27" s="89"/>
      <c r="R27" s="89"/>
      <c r="S27" s="89">
        <v>5563</v>
      </c>
      <c r="T27" s="89"/>
      <c r="U27" s="89"/>
      <c r="V27" s="89"/>
      <c r="W27" s="89"/>
      <c r="X27" s="89"/>
      <c r="Y27" s="89"/>
      <c r="Z27" s="89">
        <v>4815</v>
      </c>
      <c r="AA27" s="89"/>
      <c r="AB27" s="89"/>
      <c r="AC27" s="89"/>
      <c r="AD27" s="89"/>
      <c r="AE27" s="89"/>
      <c r="AF27" s="89"/>
      <c r="AG27" s="89">
        <v>2632</v>
      </c>
      <c r="AH27" s="89"/>
      <c r="AI27" s="89"/>
      <c r="AJ27" s="89"/>
      <c r="AK27" s="89"/>
      <c r="AL27" s="89"/>
      <c r="AM27" s="89"/>
      <c r="AN27" s="89">
        <v>583</v>
      </c>
      <c r="AO27" s="89"/>
      <c r="AP27" s="89"/>
      <c r="AQ27" s="89"/>
      <c r="AR27" s="89"/>
      <c r="AS27" s="89"/>
      <c r="AT27" s="89"/>
      <c r="AU27" s="89"/>
      <c r="AV27" s="89">
        <v>4649</v>
      </c>
      <c r="AW27" s="89"/>
      <c r="AX27" s="89"/>
      <c r="AY27" s="89"/>
      <c r="AZ27" s="89"/>
      <c r="BA27" s="89"/>
      <c r="BB27" s="89"/>
      <c r="BC27" s="89">
        <v>2423</v>
      </c>
      <c r="BD27" s="89"/>
      <c r="BE27" s="89"/>
      <c r="BF27" s="89"/>
      <c r="BG27" s="89"/>
      <c r="BH27" s="89"/>
      <c r="BI27" s="89"/>
      <c r="BJ27" s="89"/>
    </row>
    <row r="28" spans="2:62" ht="13.5">
      <c r="B28" s="2"/>
      <c r="C28" s="2"/>
      <c r="D28" s="2"/>
      <c r="E28" s="2"/>
      <c r="F28" s="2"/>
      <c r="G28" s="2"/>
      <c r="H28" s="2"/>
      <c r="I28" s="2"/>
      <c r="J28" s="2"/>
      <c r="K28" s="5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2:62" ht="13.5">
      <c r="B29" s="71" t="s">
        <v>0</v>
      </c>
      <c r="C29" s="72"/>
      <c r="D29" s="72"/>
      <c r="E29" s="72"/>
      <c r="F29" s="72"/>
      <c r="G29" s="72"/>
      <c r="H29" s="72"/>
      <c r="I29" s="72"/>
      <c r="J29" s="72"/>
      <c r="K29" s="72"/>
      <c r="L29" s="73" t="s">
        <v>17</v>
      </c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73" t="s">
        <v>18</v>
      </c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 t="s">
        <v>19</v>
      </c>
      <c r="BC29" s="72"/>
      <c r="BD29" s="72"/>
      <c r="BE29" s="72"/>
      <c r="BF29" s="72"/>
      <c r="BG29" s="72"/>
      <c r="BH29" s="72"/>
      <c r="BI29" s="72"/>
      <c r="BJ29" s="128"/>
    </row>
    <row r="30" spans="2:62" ht="13.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72"/>
      <c r="BC30" s="72"/>
      <c r="BD30" s="72"/>
      <c r="BE30" s="72"/>
      <c r="BF30" s="72"/>
      <c r="BG30" s="72"/>
      <c r="BH30" s="72"/>
      <c r="BI30" s="72"/>
      <c r="BJ30" s="128"/>
    </row>
    <row r="31" spans="2:62" ht="13.5" customHeight="1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86" t="s">
        <v>22</v>
      </c>
      <c r="M31" s="72"/>
      <c r="N31" s="72"/>
      <c r="O31" s="72"/>
      <c r="P31" s="72"/>
      <c r="Q31" s="72"/>
      <c r="R31" s="72"/>
      <c r="S31" s="86" t="s">
        <v>21</v>
      </c>
      <c r="T31" s="72"/>
      <c r="U31" s="72"/>
      <c r="V31" s="72"/>
      <c r="W31" s="72"/>
      <c r="X31" s="72"/>
      <c r="Y31" s="72"/>
      <c r="Z31" s="86" t="s">
        <v>20</v>
      </c>
      <c r="AA31" s="72"/>
      <c r="AB31" s="72"/>
      <c r="AC31" s="72"/>
      <c r="AD31" s="72"/>
      <c r="AE31" s="72"/>
      <c r="AF31" s="72"/>
      <c r="AG31" s="86" t="s">
        <v>23</v>
      </c>
      <c r="AH31" s="72"/>
      <c r="AI31" s="72"/>
      <c r="AJ31" s="72"/>
      <c r="AK31" s="72"/>
      <c r="AL31" s="72"/>
      <c r="AM31" s="72"/>
      <c r="AN31" s="86" t="s">
        <v>24</v>
      </c>
      <c r="AO31" s="72"/>
      <c r="AP31" s="72"/>
      <c r="AQ31" s="72"/>
      <c r="AR31" s="72"/>
      <c r="AS31" s="72"/>
      <c r="AT31" s="72"/>
      <c r="AU31" s="86" t="s">
        <v>25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128"/>
    </row>
    <row r="32" spans="2:62" ht="13.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128"/>
    </row>
    <row r="33" spans="2:62" ht="13.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128"/>
    </row>
    <row r="34" ht="13.5">
      <c r="K34" s="57"/>
    </row>
    <row r="35" spans="3:62" ht="13.5">
      <c r="C35" s="75" t="s">
        <v>7</v>
      </c>
      <c r="D35" s="75"/>
      <c r="E35" s="75"/>
      <c r="F35" s="76">
        <v>19</v>
      </c>
      <c r="G35" s="76"/>
      <c r="H35" s="75" t="s">
        <v>6</v>
      </c>
      <c r="I35" s="75"/>
      <c r="J35" s="75"/>
      <c r="K35" s="58"/>
      <c r="L35" s="77">
        <v>3143</v>
      </c>
      <c r="M35" s="77"/>
      <c r="N35" s="77"/>
      <c r="O35" s="77"/>
      <c r="P35" s="77"/>
      <c r="Q35" s="77"/>
      <c r="R35" s="77"/>
      <c r="S35" s="77">
        <v>1310</v>
      </c>
      <c r="T35" s="77"/>
      <c r="U35" s="77"/>
      <c r="V35" s="77"/>
      <c r="W35" s="77"/>
      <c r="X35" s="77"/>
      <c r="Y35" s="77"/>
      <c r="Z35" s="77">
        <v>0</v>
      </c>
      <c r="AA35" s="77"/>
      <c r="AB35" s="77"/>
      <c r="AC35" s="77"/>
      <c r="AD35" s="77"/>
      <c r="AE35" s="77"/>
      <c r="AF35" s="77"/>
      <c r="AG35" s="77">
        <v>6192</v>
      </c>
      <c r="AH35" s="77"/>
      <c r="AI35" s="77"/>
      <c r="AJ35" s="77"/>
      <c r="AK35" s="77"/>
      <c r="AL35" s="77"/>
      <c r="AM35" s="77"/>
      <c r="AN35" s="77">
        <v>95</v>
      </c>
      <c r="AO35" s="77"/>
      <c r="AP35" s="77"/>
      <c r="AQ35" s="77"/>
      <c r="AR35" s="77"/>
      <c r="AS35" s="77"/>
      <c r="AT35" s="77"/>
      <c r="AU35" s="77">
        <v>452</v>
      </c>
      <c r="AV35" s="77"/>
      <c r="AW35" s="77"/>
      <c r="AX35" s="77"/>
      <c r="AY35" s="77"/>
      <c r="AZ35" s="77"/>
      <c r="BA35" s="77"/>
      <c r="BB35" s="77">
        <v>137</v>
      </c>
      <c r="BC35" s="77"/>
      <c r="BD35" s="77"/>
      <c r="BE35" s="77"/>
      <c r="BF35" s="77"/>
      <c r="BG35" s="77"/>
      <c r="BH35" s="77"/>
      <c r="BI35" s="77"/>
      <c r="BJ35" s="77"/>
    </row>
    <row r="36" spans="6:62" ht="13.5">
      <c r="F36" s="76">
        <v>20</v>
      </c>
      <c r="G36" s="76"/>
      <c r="K36" s="58"/>
      <c r="L36" s="77">
        <v>2851</v>
      </c>
      <c r="M36" s="77"/>
      <c r="N36" s="77"/>
      <c r="O36" s="77"/>
      <c r="P36" s="77"/>
      <c r="Q36" s="77"/>
      <c r="R36" s="77"/>
      <c r="S36" s="77">
        <v>1082</v>
      </c>
      <c r="T36" s="77"/>
      <c r="U36" s="77"/>
      <c r="V36" s="77"/>
      <c r="W36" s="77"/>
      <c r="X36" s="77"/>
      <c r="Y36" s="77"/>
      <c r="Z36" s="77">
        <v>0</v>
      </c>
      <c r="AA36" s="77"/>
      <c r="AB36" s="77"/>
      <c r="AC36" s="77"/>
      <c r="AD36" s="77"/>
      <c r="AE36" s="77"/>
      <c r="AF36" s="77"/>
      <c r="AG36" s="77">
        <v>6367</v>
      </c>
      <c r="AH36" s="77"/>
      <c r="AI36" s="77"/>
      <c r="AJ36" s="77"/>
      <c r="AK36" s="77"/>
      <c r="AL36" s="77"/>
      <c r="AM36" s="77"/>
      <c r="AN36" s="77">
        <v>121</v>
      </c>
      <c r="AO36" s="77"/>
      <c r="AP36" s="77"/>
      <c r="AQ36" s="77"/>
      <c r="AR36" s="77"/>
      <c r="AS36" s="77"/>
      <c r="AT36" s="77"/>
      <c r="AU36" s="77">
        <v>410</v>
      </c>
      <c r="AV36" s="77"/>
      <c r="AW36" s="77"/>
      <c r="AX36" s="77"/>
      <c r="AY36" s="77"/>
      <c r="AZ36" s="77"/>
      <c r="BA36" s="77"/>
      <c r="BB36" s="77">
        <v>148</v>
      </c>
      <c r="BC36" s="77"/>
      <c r="BD36" s="77"/>
      <c r="BE36" s="77"/>
      <c r="BF36" s="77"/>
      <c r="BG36" s="77"/>
      <c r="BH36" s="77"/>
      <c r="BI36" s="77"/>
      <c r="BJ36" s="77"/>
    </row>
    <row r="37" spans="6:62" ht="13.5">
      <c r="F37" s="76">
        <v>21</v>
      </c>
      <c r="G37" s="76"/>
      <c r="K37" s="58"/>
      <c r="L37" s="77">
        <v>3951</v>
      </c>
      <c r="M37" s="77"/>
      <c r="N37" s="77"/>
      <c r="O37" s="77"/>
      <c r="P37" s="77"/>
      <c r="Q37" s="77"/>
      <c r="R37" s="77"/>
      <c r="S37" s="77">
        <v>1214</v>
      </c>
      <c r="T37" s="77"/>
      <c r="U37" s="77"/>
      <c r="V37" s="77"/>
      <c r="W37" s="77"/>
      <c r="X37" s="77"/>
      <c r="Y37" s="77"/>
      <c r="Z37" s="77">
        <v>0</v>
      </c>
      <c r="AA37" s="77"/>
      <c r="AB37" s="77"/>
      <c r="AC37" s="77"/>
      <c r="AD37" s="77"/>
      <c r="AE37" s="77"/>
      <c r="AF37" s="77"/>
      <c r="AG37" s="77">
        <v>7223</v>
      </c>
      <c r="AH37" s="77"/>
      <c r="AI37" s="77"/>
      <c r="AJ37" s="77"/>
      <c r="AK37" s="77"/>
      <c r="AL37" s="77"/>
      <c r="AM37" s="77"/>
      <c r="AN37" s="77">
        <v>79</v>
      </c>
      <c r="AO37" s="77"/>
      <c r="AP37" s="77"/>
      <c r="AQ37" s="77"/>
      <c r="AR37" s="77"/>
      <c r="AS37" s="77"/>
      <c r="AT37" s="77"/>
      <c r="AU37" s="77">
        <v>508</v>
      </c>
      <c r="AV37" s="77"/>
      <c r="AW37" s="77"/>
      <c r="AX37" s="77"/>
      <c r="AY37" s="77"/>
      <c r="AZ37" s="77"/>
      <c r="BA37" s="77"/>
      <c r="BB37" s="77">
        <v>146</v>
      </c>
      <c r="BC37" s="77"/>
      <c r="BD37" s="77"/>
      <c r="BE37" s="77"/>
      <c r="BF37" s="77"/>
      <c r="BG37" s="77"/>
      <c r="BH37" s="77"/>
      <c r="BI37" s="77"/>
      <c r="BJ37" s="77"/>
    </row>
    <row r="38" spans="6:62" ht="13.5">
      <c r="F38" s="76">
        <v>22</v>
      </c>
      <c r="G38" s="76"/>
      <c r="K38" s="58"/>
      <c r="L38" s="77">
        <v>3592</v>
      </c>
      <c r="M38" s="77"/>
      <c r="N38" s="77"/>
      <c r="O38" s="77"/>
      <c r="P38" s="77"/>
      <c r="Q38" s="77"/>
      <c r="R38" s="77"/>
      <c r="S38" s="77">
        <v>1073</v>
      </c>
      <c r="T38" s="77"/>
      <c r="U38" s="77"/>
      <c r="V38" s="77"/>
      <c r="W38" s="77"/>
      <c r="X38" s="77"/>
      <c r="Y38" s="77"/>
      <c r="Z38" s="77">
        <v>0</v>
      </c>
      <c r="AA38" s="77"/>
      <c r="AB38" s="77"/>
      <c r="AC38" s="77"/>
      <c r="AD38" s="77"/>
      <c r="AE38" s="77"/>
      <c r="AF38" s="77"/>
      <c r="AG38" s="77">
        <v>5703</v>
      </c>
      <c r="AH38" s="77"/>
      <c r="AI38" s="77"/>
      <c r="AJ38" s="77"/>
      <c r="AK38" s="77"/>
      <c r="AL38" s="77"/>
      <c r="AM38" s="77"/>
      <c r="AN38" s="77">
        <v>125</v>
      </c>
      <c r="AO38" s="77"/>
      <c r="AP38" s="77"/>
      <c r="AQ38" s="77"/>
      <c r="AR38" s="77"/>
      <c r="AS38" s="77"/>
      <c r="AT38" s="77"/>
      <c r="AU38" s="77">
        <v>494</v>
      </c>
      <c r="AV38" s="77"/>
      <c r="AW38" s="77"/>
      <c r="AX38" s="77"/>
      <c r="AY38" s="77"/>
      <c r="AZ38" s="77"/>
      <c r="BA38" s="77"/>
      <c r="BB38" s="77">
        <v>153</v>
      </c>
      <c r="BC38" s="77"/>
      <c r="BD38" s="77"/>
      <c r="BE38" s="77"/>
      <c r="BF38" s="77"/>
      <c r="BG38" s="77"/>
      <c r="BH38" s="77"/>
      <c r="BI38" s="77"/>
      <c r="BJ38" s="77"/>
    </row>
    <row r="39" spans="6:62" ht="13.5">
      <c r="F39" s="78">
        <v>23</v>
      </c>
      <c r="G39" s="78"/>
      <c r="K39" s="58"/>
      <c r="L39" s="89">
        <v>3380</v>
      </c>
      <c r="M39" s="89"/>
      <c r="N39" s="89"/>
      <c r="O39" s="89"/>
      <c r="P39" s="89"/>
      <c r="Q39" s="89"/>
      <c r="R39" s="89"/>
      <c r="S39" s="89">
        <v>1198</v>
      </c>
      <c r="T39" s="89"/>
      <c r="U39" s="89"/>
      <c r="V39" s="89"/>
      <c r="W39" s="89"/>
      <c r="X39" s="89"/>
      <c r="Y39" s="89"/>
      <c r="Z39" s="89">
        <v>110</v>
      </c>
      <c r="AA39" s="89"/>
      <c r="AB39" s="89"/>
      <c r="AC39" s="89"/>
      <c r="AD39" s="89"/>
      <c r="AE39" s="89"/>
      <c r="AF39" s="89"/>
      <c r="AG39" s="89">
        <v>5720</v>
      </c>
      <c r="AH39" s="89"/>
      <c r="AI39" s="89"/>
      <c r="AJ39" s="89"/>
      <c r="AK39" s="89"/>
      <c r="AL39" s="89"/>
      <c r="AM39" s="89"/>
      <c r="AN39" s="89">
        <v>94</v>
      </c>
      <c r="AO39" s="89"/>
      <c r="AP39" s="89"/>
      <c r="AQ39" s="89"/>
      <c r="AR39" s="89"/>
      <c r="AS39" s="89"/>
      <c r="AT39" s="89"/>
      <c r="AU39" s="89">
        <v>530</v>
      </c>
      <c r="AV39" s="89"/>
      <c r="AW39" s="89"/>
      <c r="AX39" s="89"/>
      <c r="AY39" s="89"/>
      <c r="AZ39" s="89"/>
      <c r="BA39" s="89"/>
      <c r="BB39" s="89">
        <v>110</v>
      </c>
      <c r="BC39" s="89"/>
      <c r="BD39" s="89"/>
      <c r="BE39" s="89"/>
      <c r="BF39" s="89"/>
      <c r="BG39" s="89"/>
      <c r="BH39" s="89"/>
      <c r="BI39" s="89"/>
      <c r="BJ39" s="89"/>
    </row>
    <row r="40" spans="2:62" ht="13.5">
      <c r="B40" s="2"/>
      <c r="C40" s="2"/>
      <c r="D40" s="2"/>
      <c r="E40" s="2"/>
      <c r="F40" s="2"/>
      <c r="G40" s="2"/>
      <c r="H40" s="2"/>
      <c r="I40" s="2"/>
      <c r="J40" s="2"/>
      <c r="K40" s="5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3:8" ht="13.5">
      <c r="C41" s="82" t="s">
        <v>26</v>
      </c>
      <c r="D41" s="82"/>
      <c r="E41" s="3" t="s">
        <v>28</v>
      </c>
      <c r="F41" s="95">
        <v>-1</v>
      </c>
      <c r="G41" s="95"/>
      <c r="H41" s="4" t="s">
        <v>29</v>
      </c>
    </row>
    <row r="42" spans="6:8" ht="13.5">
      <c r="F42" s="163">
        <v>-2</v>
      </c>
      <c r="G42" s="163"/>
      <c r="H42" s="4" t="s">
        <v>30</v>
      </c>
    </row>
    <row r="43" spans="2:6" ht="13.5">
      <c r="B43" s="80" t="s">
        <v>27</v>
      </c>
      <c r="C43" s="80"/>
      <c r="D43" s="80"/>
      <c r="E43" s="4" t="s">
        <v>28</v>
      </c>
      <c r="F43" s="4" t="s">
        <v>31</v>
      </c>
    </row>
    <row r="46" spans="2:62" ht="18" customHeight="1">
      <c r="B46" s="70" t="s">
        <v>536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</row>
    <row r="47" spans="2:62" ht="12.75" customHeight="1">
      <c r="B47" s="76" t="s">
        <v>32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</row>
    <row r="48" spans="2:62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3.5">
      <c r="B49" s="71" t="s">
        <v>0</v>
      </c>
      <c r="C49" s="72"/>
      <c r="D49" s="72"/>
      <c r="E49" s="72"/>
      <c r="F49" s="72"/>
      <c r="G49" s="72"/>
      <c r="H49" s="72"/>
      <c r="I49" s="72"/>
      <c r="J49" s="72"/>
      <c r="K49" s="72"/>
      <c r="L49" s="94" t="s">
        <v>33</v>
      </c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94" t="s">
        <v>35</v>
      </c>
      <c r="Z49" s="85"/>
      <c r="AA49" s="85"/>
      <c r="AB49" s="85"/>
      <c r="AC49" s="85"/>
      <c r="AD49" s="85"/>
      <c r="AE49" s="85"/>
      <c r="AF49" s="94" t="s">
        <v>41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4" t="s">
        <v>40</v>
      </c>
      <c r="BE49" s="85"/>
      <c r="BF49" s="85"/>
      <c r="BG49" s="85"/>
      <c r="BH49" s="85"/>
      <c r="BI49" s="85"/>
      <c r="BJ49" s="127"/>
    </row>
    <row r="50" spans="2:62" ht="13.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127"/>
    </row>
    <row r="51" spans="2:62" ht="13.5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3" t="s">
        <v>37</v>
      </c>
      <c r="M51" s="85"/>
      <c r="N51" s="85"/>
      <c r="O51" s="85"/>
      <c r="P51" s="85"/>
      <c r="Q51" s="85"/>
      <c r="R51" s="73" t="s">
        <v>34</v>
      </c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73" t="s">
        <v>38</v>
      </c>
      <c r="AG51" s="85"/>
      <c r="AH51" s="85"/>
      <c r="AI51" s="85"/>
      <c r="AJ51" s="85"/>
      <c r="AK51" s="85"/>
      <c r="AL51" s="73" t="s">
        <v>36</v>
      </c>
      <c r="AM51" s="85"/>
      <c r="AN51" s="85"/>
      <c r="AO51" s="85"/>
      <c r="AP51" s="85"/>
      <c r="AQ51" s="85"/>
      <c r="AR51" s="73" t="s">
        <v>39</v>
      </c>
      <c r="AS51" s="85"/>
      <c r="AT51" s="85"/>
      <c r="AU51" s="85"/>
      <c r="AV51" s="85"/>
      <c r="AW51" s="85"/>
      <c r="AX51" s="73" t="s">
        <v>36</v>
      </c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127"/>
    </row>
    <row r="52" spans="2:62" ht="13.5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127"/>
    </row>
    <row r="53" spans="11:55" ht="13.5">
      <c r="K53" s="57"/>
      <c r="P53" s="145" t="s">
        <v>42</v>
      </c>
      <c r="Q53" s="145"/>
      <c r="W53" s="145" t="s">
        <v>42</v>
      </c>
      <c r="X53" s="145"/>
      <c r="AD53" s="145" t="s">
        <v>43</v>
      </c>
      <c r="AE53" s="145"/>
      <c r="AJ53" s="145" t="s">
        <v>42</v>
      </c>
      <c r="AK53" s="145"/>
      <c r="AP53" s="145" t="s">
        <v>42</v>
      </c>
      <c r="AQ53" s="145"/>
      <c r="AV53" s="145" t="s">
        <v>42</v>
      </c>
      <c r="AW53" s="145"/>
      <c r="BB53" s="145" t="s">
        <v>42</v>
      </c>
      <c r="BC53" s="145"/>
    </row>
    <row r="54" ht="13.5">
      <c r="K54" s="58"/>
    </row>
    <row r="55" spans="3:62" ht="13.5">
      <c r="C55" s="75" t="s">
        <v>7</v>
      </c>
      <c r="D55" s="75"/>
      <c r="E55" s="75"/>
      <c r="F55" s="76">
        <v>19</v>
      </c>
      <c r="G55" s="76"/>
      <c r="H55" s="75" t="s">
        <v>6</v>
      </c>
      <c r="I55" s="75"/>
      <c r="J55" s="75"/>
      <c r="K55" s="58"/>
      <c r="L55" s="77">
        <v>113</v>
      </c>
      <c r="M55" s="77"/>
      <c r="N55" s="77"/>
      <c r="O55" s="77"/>
      <c r="P55" s="77"/>
      <c r="Q55" s="77"/>
      <c r="R55" s="77">
        <v>344</v>
      </c>
      <c r="S55" s="77"/>
      <c r="T55" s="77"/>
      <c r="U55" s="77"/>
      <c r="V55" s="77"/>
      <c r="W55" s="77"/>
      <c r="X55" s="77"/>
      <c r="Y55" s="77">
        <v>147</v>
      </c>
      <c r="Z55" s="77"/>
      <c r="AA55" s="77"/>
      <c r="AB55" s="77"/>
      <c r="AC55" s="77"/>
      <c r="AD55" s="77"/>
      <c r="AE55" s="77"/>
      <c r="AF55" s="77">
        <v>633</v>
      </c>
      <c r="AG55" s="77"/>
      <c r="AH55" s="77"/>
      <c r="AI55" s="77"/>
      <c r="AJ55" s="77"/>
      <c r="AK55" s="77"/>
      <c r="AL55" s="77">
        <v>303</v>
      </c>
      <c r="AM55" s="77"/>
      <c r="AN55" s="77"/>
      <c r="AO55" s="77"/>
      <c r="AP55" s="77"/>
      <c r="AQ55" s="77"/>
      <c r="AR55" s="77">
        <v>157</v>
      </c>
      <c r="AS55" s="77"/>
      <c r="AT55" s="77"/>
      <c r="AU55" s="77"/>
      <c r="AV55" s="77"/>
      <c r="AW55" s="77"/>
      <c r="AX55" s="77">
        <v>13</v>
      </c>
      <c r="AY55" s="77"/>
      <c r="AZ55" s="77"/>
      <c r="BA55" s="77"/>
      <c r="BB55" s="77"/>
      <c r="BC55" s="77"/>
      <c r="BD55" s="77">
        <v>322</v>
      </c>
      <c r="BE55" s="77"/>
      <c r="BF55" s="77"/>
      <c r="BG55" s="77"/>
      <c r="BH55" s="77"/>
      <c r="BI55" s="77"/>
      <c r="BJ55" s="77"/>
    </row>
    <row r="56" spans="6:62" ht="13.5">
      <c r="F56" s="76">
        <v>20</v>
      </c>
      <c r="G56" s="76"/>
      <c r="K56" s="58"/>
      <c r="L56" s="77">
        <v>86</v>
      </c>
      <c r="M56" s="77"/>
      <c r="N56" s="77"/>
      <c r="O56" s="77"/>
      <c r="P56" s="77"/>
      <c r="Q56" s="77"/>
      <c r="R56" s="77">
        <v>289</v>
      </c>
      <c r="S56" s="77"/>
      <c r="T56" s="77"/>
      <c r="U56" s="77"/>
      <c r="V56" s="77"/>
      <c r="W56" s="77"/>
      <c r="X56" s="77"/>
      <c r="Y56" s="77">
        <v>124</v>
      </c>
      <c r="Z56" s="77"/>
      <c r="AA56" s="77"/>
      <c r="AB56" s="77"/>
      <c r="AC56" s="77"/>
      <c r="AD56" s="77"/>
      <c r="AE56" s="77"/>
      <c r="AF56" s="77">
        <v>545</v>
      </c>
      <c r="AG56" s="77"/>
      <c r="AH56" s="77"/>
      <c r="AI56" s="77"/>
      <c r="AJ56" s="77"/>
      <c r="AK56" s="77"/>
      <c r="AL56" s="77">
        <v>309</v>
      </c>
      <c r="AM56" s="77"/>
      <c r="AN56" s="77"/>
      <c r="AO56" s="77"/>
      <c r="AP56" s="77"/>
      <c r="AQ56" s="77"/>
      <c r="AR56" s="77">
        <v>103</v>
      </c>
      <c r="AS56" s="77"/>
      <c r="AT56" s="77"/>
      <c r="AU56" s="77"/>
      <c r="AV56" s="77"/>
      <c r="AW56" s="77"/>
      <c r="AX56" s="77">
        <v>12</v>
      </c>
      <c r="AY56" s="77"/>
      <c r="AZ56" s="77"/>
      <c r="BA56" s="77"/>
      <c r="BB56" s="77"/>
      <c r="BC56" s="77"/>
      <c r="BD56" s="77">
        <v>345</v>
      </c>
      <c r="BE56" s="77"/>
      <c r="BF56" s="77"/>
      <c r="BG56" s="77"/>
      <c r="BH56" s="77"/>
      <c r="BI56" s="77"/>
      <c r="BJ56" s="77"/>
    </row>
    <row r="57" spans="6:62" ht="13.5">
      <c r="F57" s="76">
        <v>21</v>
      </c>
      <c r="G57" s="76"/>
      <c r="K57" s="58"/>
      <c r="L57" s="77">
        <v>58</v>
      </c>
      <c r="M57" s="77"/>
      <c r="N57" s="77"/>
      <c r="O57" s="77"/>
      <c r="P57" s="77"/>
      <c r="Q57" s="77"/>
      <c r="R57" s="77">
        <v>212</v>
      </c>
      <c r="S57" s="77"/>
      <c r="T57" s="77"/>
      <c r="U57" s="77"/>
      <c r="V57" s="77"/>
      <c r="W57" s="77"/>
      <c r="X57" s="77"/>
      <c r="Y57" s="77">
        <v>146</v>
      </c>
      <c r="Z57" s="77"/>
      <c r="AA57" s="77"/>
      <c r="AB57" s="77"/>
      <c r="AC57" s="77"/>
      <c r="AD57" s="77"/>
      <c r="AE57" s="77"/>
      <c r="AF57" s="77">
        <v>550</v>
      </c>
      <c r="AG57" s="77"/>
      <c r="AH57" s="77"/>
      <c r="AI57" s="77"/>
      <c r="AJ57" s="77"/>
      <c r="AK57" s="77"/>
      <c r="AL57" s="77">
        <v>281</v>
      </c>
      <c r="AM57" s="77"/>
      <c r="AN57" s="77"/>
      <c r="AO57" s="77"/>
      <c r="AP57" s="77"/>
      <c r="AQ57" s="77"/>
      <c r="AR57" s="77">
        <v>120</v>
      </c>
      <c r="AS57" s="77"/>
      <c r="AT57" s="77"/>
      <c r="AU57" s="77"/>
      <c r="AV57" s="77"/>
      <c r="AW57" s="77"/>
      <c r="AX57" s="77">
        <v>16</v>
      </c>
      <c r="AY57" s="77"/>
      <c r="AZ57" s="77"/>
      <c r="BA57" s="77"/>
      <c r="BB57" s="77"/>
      <c r="BC57" s="77"/>
      <c r="BD57" s="77">
        <v>366</v>
      </c>
      <c r="BE57" s="77"/>
      <c r="BF57" s="77"/>
      <c r="BG57" s="77"/>
      <c r="BH57" s="77"/>
      <c r="BI57" s="77"/>
      <c r="BJ57" s="77"/>
    </row>
    <row r="58" spans="6:62" ht="13.5">
      <c r="F58" s="76">
        <v>22</v>
      </c>
      <c r="G58" s="76"/>
      <c r="K58" s="58"/>
      <c r="L58" s="77">
        <v>65</v>
      </c>
      <c r="M58" s="77"/>
      <c r="N58" s="77"/>
      <c r="O58" s="77"/>
      <c r="P58" s="77"/>
      <c r="Q58" s="77"/>
      <c r="R58" s="77">
        <v>154</v>
      </c>
      <c r="S58" s="77"/>
      <c r="T58" s="77"/>
      <c r="U58" s="77"/>
      <c r="V58" s="77"/>
      <c r="W58" s="77"/>
      <c r="X58" s="77"/>
      <c r="Y58" s="77">
        <v>162</v>
      </c>
      <c r="Z58" s="77"/>
      <c r="AA58" s="77"/>
      <c r="AB58" s="77"/>
      <c r="AC58" s="77"/>
      <c r="AD58" s="77"/>
      <c r="AE58" s="77"/>
      <c r="AF58" s="77">
        <v>510</v>
      </c>
      <c r="AG58" s="77"/>
      <c r="AH58" s="77"/>
      <c r="AI58" s="77"/>
      <c r="AJ58" s="77"/>
      <c r="AK58" s="77"/>
      <c r="AL58" s="77">
        <v>252</v>
      </c>
      <c r="AM58" s="77"/>
      <c r="AN58" s="77"/>
      <c r="AO58" s="77"/>
      <c r="AP58" s="77"/>
      <c r="AQ58" s="77"/>
      <c r="AR58" s="77">
        <v>106</v>
      </c>
      <c r="AS58" s="77"/>
      <c r="AT58" s="77"/>
      <c r="AU58" s="77"/>
      <c r="AV58" s="77"/>
      <c r="AW58" s="77"/>
      <c r="AX58" s="77">
        <v>10</v>
      </c>
      <c r="AY58" s="77"/>
      <c r="AZ58" s="77"/>
      <c r="BA58" s="77"/>
      <c r="BB58" s="77"/>
      <c r="BC58" s="77"/>
      <c r="BD58" s="77">
        <v>414</v>
      </c>
      <c r="BE58" s="77"/>
      <c r="BF58" s="77"/>
      <c r="BG58" s="77"/>
      <c r="BH58" s="77"/>
      <c r="BI58" s="77"/>
      <c r="BJ58" s="77"/>
    </row>
    <row r="59" spans="6:62" ht="13.5">
      <c r="F59" s="78">
        <v>23</v>
      </c>
      <c r="G59" s="78"/>
      <c r="K59" s="58"/>
      <c r="L59" s="89">
        <v>49</v>
      </c>
      <c r="M59" s="89"/>
      <c r="N59" s="89"/>
      <c r="O59" s="89"/>
      <c r="P59" s="89"/>
      <c r="Q59" s="89"/>
      <c r="R59" s="89">
        <v>121</v>
      </c>
      <c r="S59" s="89"/>
      <c r="T59" s="89"/>
      <c r="U59" s="89"/>
      <c r="V59" s="89"/>
      <c r="W59" s="89"/>
      <c r="X59" s="89"/>
      <c r="Y59" s="89">
        <v>132</v>
      </c>
      <c r="Z59" s="89"/>
      <c r="AA59" s="89"/>
      <c r="AB59" s="89"/>
      <c r="AC59" s="89"/>
      <c r="AD59" s="89"/>
      <c r="AE59" s="89"/>
      <c r="AF59" s="89">
        <v>556</v>
      </c>
      <c r="AG59" s="89"/>
      <c r="AH59" s="89"/>
      <c r="AI59" s="89"/>
      <c r="AJ59" s="89"/>
      <c r="AK59" s="89"/>
      <c r="AL59" s="89">
        <v>308</v>
      </c>
      <c r="AM59" s="89"/>
      <c r="AN59" s="89"/>
      <c r="AO59" s="89"/>
      <c r="AP59" s="89"/>
      <c r="AQ59" s="89"/>
      <c r="AR59" s="89">
        <v>107</v>
      </c>
      <c r="AS59" s="89"/>
      <c r="AT59" s="89"/>
      <c r="AU59" s="89"/>
      <c r="AV59" s="89"/>
      <c r="AW59" s="89"/>
      <c r="AX59" s="89">
        <v>9</v>
      </c>
      <c r="AY59" s="89"/>
      <c r="AZ59" s="89"/>
      <c r="BA59" s="89"/>
      <c r="BB59" s="89"/>
      <c r="BC59" s="89"/>
      <c r="BD59" s="89">
        <v>449</v>
      </c>
      <c r="BE59" s="89"/>
      <c r="BF59" s="89"/>
      <c r="BG59" s="89"/>
      <c r="BH59" s="89"/>
      <c r="BI59" s="89"/>
      <c r="BJ59" s="89"/>
    </row>
    <row r="60" spans="2:62" ht="13.5">
      <c r="B60" s="2"/>
      <c r="C60" s="2"/>
      <c r="D60" s="2"/>
      <c r="E60" s="2"/>
      <c r="F60" s="2"/>
      <c r="G60" s="2"/>
      <c r="H60" s="2"/>
      <c r="I60" s="2"/>
      <c r="J60" s="2"/>
      <c r="K60" s="5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" ht="13.5">
      <c r="B61" s="107" t="s">
        <v>27</v>
      </c>
      <c r="C61" s="107"/>
      <c r="D61" s="107"/>
      <c r="E61" s="3" t="s">
        <v>28</v>
      </c>
      <c r="F61" s="4" t="s">
        <v>44</v>
      </c>
    </row>
  </sheetData>
  <sheetProtection/>
  <mergeCells count="230">
    <mergeCell ref="AX59:BC59"/>
    <mergeCell ref="BD59:BJ59"/>
    <mergeCell ref="B61:D61"/>
    <mergeCell ref="AL58:AQ58"/>
    <mergeCell ref="AR58:AW58"/>
    <mergeCell ref="AX58:BC58"/>
    <mergeCell ref="BD58:BJ58"/>
    <mergeCell ref="L59:Q59"/>
    <mergeCell ref="R59:X59"/>
    <mergeCell ref="Y59:AE59"/>
    <mergeCell ref="AF59:AK59"/>
    <mergeCell ref="AL59:AQ59"/>
    <mergeCell ref="AR59:AW59"/>
    <mergeCell ref="BD56:BJ56"/>
    <mergeCell ref="L57:Q57"/>
    <mergeCell ref="R57:X57"/>
    <mergeCell ref="Y57:AE57"/>
    <mergeCell ref="AF57:AK57"/>
    <mergeCell ref="AL57:AQ57"/>
    <mergeCell ref="AR57:AW57"/>
    <mergeCell ref="AX57:BC57"/>
    <mergeCell ref="BD57:BJ57"/>
    <mergeCell ref="AR55:AW55"/>
    <mergeCell ref="AX55:BC55"/>
    <mergeCell ref="BD55:BJ55"/>
    <mergeCell ref="L56:Q56"/>
    <mergeCell ref="R56:X56"/>
    <mergeCell ref="Y56:AE56"/>
    <mergeCell ref="AF56:AK56"/>
    <mergeCell ref="AL56:AQ56"/>
    <mergeCell ref="AR56:AW56"/>
    <mergeCell ref="AX56:BC56"/>
    <mergeCell ref="F59:G59"/>
    <mergeCell ref="L55:Q55"/>
    <mergeCell ref="R55:X55"/>
    <mergeCell ref="Y55:AE55"/>
    <mergeCell ref="AF55:AK55"/>
    <mergeCell ref="AL55:AQ55"/>
    <mergeCell ref="L58:Q58"/>
    <mergeCell ref="R58:X58"/>
    <mergeCell ref="Y58:AE58"/>
    <mergeCell ref="AF58:AK58"/>
    <mergeCell ref="C55:E55"/>
    <mergeCell ref="H55:J55"/>
    <mergeCell ref="F55:G55"/>
    <mergeCell ref="F56:G56"/>
    <mergeCell ref="F57:G57"/>
    <mergeCell ref="F58:G58"/>
    <mergeCell ref="AX51:BC52"/>
    <mergeCell ref="AF49:BC50"/>
    <mergeCell ref="P53:Q53"/>
    <mergeCell ref="W53:X53"/>
    <mergeCell ref="AD53:AE53"/>
    <mergeCell ref="AJ53:AK53"/>
    <mergeCell ref="AP53:AQ53"/>
    <mergeCell ref="AV53:AW53"/>
    <mergeCell ref="BB53:BC53"/>
    <mergeCell ref="L51:Q52"/>
    <mergeCell ref="R51:X52"/>
    <mergeCell ref="Y49:AE52"/>
    <mergeCell ref="L49:X50"/>
    <mergeCell ref="AF51:AK52"/>
    <mergeCell ref="AR51:AW52"/>
    <mergeCell ref="B49:K52"/>
    <mergeCell ref="AL51:AQ52"/>
    <mergeCell ref="BB39:BJ39"/>
    <mergeCell ref="C41:D41"/>
    <mergeCell ref="F41:G41"/>
    <mergeCell ref="F42:G42"/>
    <mergeCell ref="B43:D43"/>
    <mergeCell ref="B46:BJ46"/>
    <mergeCell ref="AU39:BA39"/>
    <mergeCell ref="BD49:BJ52"/>
    <mergeCell ref="BB35:BJ35"/>
    <mergeCell ref="BB36:BJ36"/>
    <mergeCell ref="BB37:BJ37"/>
    <mergeCell ref="BB38:BJ38"/>
    <mergeCell ref="B47:BJ47"/>
    <mergeCell ref="AU35:BA35"/>
    <mergeCell ref="AN36:AT36"/>
    <mergeCell ref="AU36:BA36"/>
    <mergeCell ref="AN37:AT37"/>
    <mergeCell ref="AU37:BA37"/>
    <mergeCell ref="AN38:AT38"/>
    <mergeCell ref="AU38:BA38"/>
    <mergeCell ref="F39:G39"/>
    <mergeCell ref="L39:R39"/>
    <mergeCell ref="S39:Y39"/>
    <mergeCell ref="Z39:AF39"/>
    <mergeCell ref="AG39:AM39"/>
    <mergeCell ref="Z38:AF38"/>
    <mergeCell ref="AG38:AM38"/>
    <mergeCell ref="AN35:AT35"/>
    <mergeCell ref="AN39:AT39"/>
    <mergeCell ref="F37:G37"/>
    <mergeCell ref="L37:R37"/>
    <mergeCell ref="S37:Y37"/>
    <mergeCell ref="Z37:AF37"/>
    <mergeCell ref="AG37:AM37"/>
    <mergeCell ref="F38:G38"/>
    <mergeCell ref="L38:R38"/>
    <mergeCell ref="S38:Y38"/>
    <mergeCell ref="Z35:AF35"/>
    <mergeCell ref="AG35:AM35"/>
    <mergeCell ref="F36:G36"/>
    <mergeCell ref="L36:R36"/>
    <mergeCell ref="S36:Y36"/>
    <mergeCell ref="Z36:AF36"/>
    <mergeCell ref="AG36:AM36"/>
    <mergeCell ref="AU31:BA33"/>
    <mergeCell ref="F27:G27"/>
    <mergeCell ref="L29:AF30"/>
    <mergeCell ref="AG29:BA30"/>
    <mergeCell ref="BB29:BJ33"/>
    <mergeCell ref="C35:E35"/>
    <mergeCell ref="F35:G35"/>
    <mergeCell ref="H35:J35"/>
    <mergeCell ref="L35:R35"/>
    <mergeCell ref="S35:Y35"/>
    <mergeCell ref="B29:K33"/>
    <mergeCell ref="L31:R33"/>
    <mergeCell ref="S31:Y33"/>
    <mergeCell ref="Z31:AF33"/>
    <mergeCell ref="AG31:AM33"/>
    <mergeCell ref="AN31:AT33"/>
    <mergeCell ref="L27:R27"/>
    <mergeCell ref="S27:Y27"/>
    <mergeCell ref="Z27:AF27"/>
    <mergeCell ref="AG27:AM27"/>
    <mergeCell ref="AN27:AU27"/>
    <mergeCell ref="BC25:BJ25"/>
    <mergeCell ref="AV26:BB26"/>
    <mergeCell ref="BC26:BJ26"/>
    <mergeCell ref="AV27:BB27"/>
    <mergeCell ref="BC27:BJ27"/>
    <mergeCell ref="F26:G26"/>
    <mergeCell ref="L26:R26"/>
    <mergeCell ref="S26:Y26"/>
    <mergeCell ref="Z26:AF26"/>
    <mergeCell ref="AG26:AM26"/>
    <mergeCell ref="AN26:AU26"/>
    <mergeCell ref="AN24:AU24"/>
    <mergeCell ref="AV24:BB24"/>
    <mergeCell ref="BC24:BJ24"/>
    <mergeCell ref="F25:G25"/>
    <mergeCell ref="L25:R25"/>
    <mergeCell ref="S25:Y25"/>
    <mergeCell ref="Z25:AF25"/>
    <mergeCell ref="AG25:AM25"/>
    <mergeCell ref="AN25:AU25"/>
    <mergeCell ref="AV25:BB25"/>
    <mergeCell ref="Z23:AF23"/>
    <mergeCell ref="AG23:AM23"/>
    <mergeCell ref="AN23:AU23"/>
    <mergeCell ref="AV23:BB23"/>
    <mergeCell ref="BC23:BJ23"/>
    <mergeCell ref="F24:G24"/>
    <mergeCell ref="L24:R24"/>
    <mergeCell ref="S24:Y24"/>
    <mergeCell ref="Z24:AF24"/>
    <mergeCell ref="AG24:AM24"/>
    <mergeCell ref="AN17:AU21"/>
    <mergeCell ref="AV17:BJ18"/>
    <mergeCell ref="AV19:BB21"/>
    <mergeCell ref="BC19:BJ21"/>
    <mergeCell ref="C23:E23"/>
    <mergeCell ref="F23:G23"/>
    <mergeCell ref="H23:J23"/>
    <mergeCell ref="L23:R23"/>
    <mergeCell ref="S23:Y23"/>
    <mergeCell ref="B17:K21"/>
    <mergeCell ref="L19:R21"/>
    <mergeCell ref="S19:Y21"/>
    <mergeCell ref="Z19:AF21"/>
    <mergeCell ref="AG19:AM21"/>
    <mergeCell ref="L17:Y18"/>
    <mergeCell ref="Z17:AM18"/>
    <mergeCell ref="BC11:BJ11"/>
    <mergeCell ref="BC12:BJ12"/>
    <mergeCell ref="BC13:BJ13"/>
    <mergeCell ref="BC14:BJ14"/>
    <mergeCell ref="BC15:BJ15"/>
    <mergeCell ref="AV11:BB11"/>
    <mergeCell ref="AV12:BB12"/>
    <mergeCell ref="AV13:BB13"/>
    <mergeCell ref="AV14:BB14"/>
    <mergeCell ref="AV15:BB15"/>
    <mergeCell ref="S15:Y15"/>
    <mergeCell ref="Z15:AF15"/>
    <mergeCell ref="AG15:AM15"/>
    <mergeCell ref="AN11:AU11"/>
    <mergeCell ref="AN12:AU12"/>
    <mergeCell ref="AN13:AU13"/>
    <mergeCell ref="AN14:AU14"/>
    <mergeCell ref="AN15:AU15"/>
    <mergeCell ref="Z12:AF12"/>
    <mergeCell ref="AG12:AM12"/>
    <mergeCell ref="S13:Y13"/>
    <mergeCell ref="Z13:AF13"/>
    <mergeCell ref="AG13:AM13"/>
    <mergeCell ref="S14:Y14"/>
    <mergeCell ref="Z14:AF14"/>
    <mergeCell ref="AG14:AM14"/>
    <mergeCell ref="F14:G14"/>
    <mergeCell ref="F15:G15"/>
    <mergeCell ref="L11:R11"/>
    <mergeCell ref="L12:R12"/>
    <mergeCell ref="L13:R13"/>
    <mergeCell ref="L14:R14"/>
    <mergeCell ref="L15:R15"/>
    <mergeCell ref="BC7:BJ9"/>
    <mergeCell ref="C11:E11"/>
    <mergeCell ref="H11:J11"/>
    <mergeCell ref="F11:G11"/>
    <mergeCell ref="F12:G12"/>
    <mergeCell ref="F13:G13"/>
    <mergeCell ref="S11:Y11"/>
    <mergeCell ref="Z11:AF11"/>
    <mergeCell ref="AG11:AM11"/>
    <mergeCell ref="S12:Y12"/>
    <mergeCell ref="B3:BJ3"/>
    <mergeCell ref="B5:K9"/>
    <mergeCell ref="L5:AF6"/>
    <mergeCell ref="AG5:BJ6"/>
    <mergeCell ref="L7:R9"/>
    <mergeCell ref="S7:Y9"/>
    <mergeCell ref="Z7:AF9"/>
    <mergeCell ref="AG7:AM9"/>
    <mergeCell ref="AN7:AU9"/>
    <mergeCell ref="AV7:BB9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2013-07-05T01:51:15Z</dcterms:modified>
  <cp:category/>
  <cp:version/>
  <cp:contentType/>
  <cp:contentStatus/>
</cp:coreProperties>
</file>