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18表紙" sheetId="1" r:id="rId1"/>
    <sheet name="18表紙裏面" sheetId="2" r:id="rId2"/>
    <sheet name="18-1" sheetId="3" r:id="rId3"/>
    <sheet name="18-2" sheetId="4" r:id="rId4"/>
    <sheet name="18-3" sheetId="5" r:id="rId5"/>
    <sheet name="18-4" sheetId="6" r:id="rId6"/>
  </sheets>
  <definedNames/>
  <calcPr fullCalcOnLoad="1"/>
</workbook>
</file>

<file path=xl/sharedStrings.xml><?xml version="1.0" encoding="utf-8"?>
<sst xmlns="http://schemas.openxmlformats.org/spreadsheetml/2006/main" count="346" uniqueCount="211">
  <si>
    <t>平成</t>
  </si>
  <si>
    <t>年</t>
  </si>
  <si>
    <t>資料</t>
  </si>
  <si>
    <t>(各年３月31日現在)</t>
  </si>
  <si>
    <t>年次</t>
  </si>
  <si>
    <t>需要家件数</t>
  </si>
  <si>
    <t>消費量</t>
  </si>
  <si>
    <t>千㎥</t>
  </si>
  <si>
    <t>年度</t>
  </si>
  <si>
    <t>注</t>
  </si>
  <si>
    <t>：</t>
  </si>
  <si>
    <t>需要家件数は、各年度末日現在の数値である。</t>
  </si>
  <si>
    <t>東京ガス(株)北部支店</t>
  </si>
  <si>
    <t>(単位：ｍ)</t>
  </si>
  <si>
    <t>総数</t>
  </si>
  <si>
    <t>家庭用</t>
  </si>
  <si>
    <t>構成比</t>
  </si>
  <si>
    <t>月間１件当り
ガス販売量</t>
  </si>
  <si>
    <t>商業用</t>
  </si>
  <si>
    <t>公用</t>
  </si>
  <si>
    <t>医療用</t>
  </si>
  <si>
    <t>工業用</t>
  </si>
  <si>
    <t>(単位：㎥)</t>
  </si>
  <si>
    <t>口径別料金適用のもの</t>
  </si>
  <si>
    <t>共同住宅</t>
  </si>
  <si>
    <t>公衆浴場</t>
  </si>
  <si>
    <t>局施設用</t>
  </si>
  <si>
    <t>一般用</t>
  </si>
  <si>
    <t>公衆用</t>
  </si>
  <si>
    <t>局施設用水量は、総数に含まない。</t>
  </si>
  <si>
    <t>(単位：ｍ）</t>
  </si>
  <si>
    <t>配水管総延長</t>
  </si>
  <si>
    <t>配水本管</t>
  </si>
  <si>
    <t>配水小管</t>
  </si>
  <si>
    <t>東京都水道局給水部配水課</t>
  </si>
  <si>
    <t>(各年３月31日現在)</t>
  </si>
  <si>
    <t>給水所数</t>
  </si>
  <si>
    <t>支 所 ・
営 業 所</t>
  </si>
  <si>
    <t>震災時用
応　　急
給 水 槽</t>
  </si>
  <si>
    <t>消火栓数</t>
  </si>
  <si>
    <t>制水弁数</t>
  </si>
  <si>
    <t>空気弁数</t>
  </si>
  <si>
    <t>排水弁数</t>
  </si>
  <si>
    <t>給水人口</t>
  </si>
  <si>
    <t>普及率</t>
  </si>
  <si>
    <t>下水道必要人口</t>
  </si>
  <si>
    <t>年</t>
  </si>
  <si>
    <t>下水道管理渠</t>
  </si>
  <si>
    <t>マンホール数</t>
  </si>
  <si>
    <t>汚水桝数</t>
  </si>
  <si>
    <t>幹線</t>
  </si>
  <si>
    <t>枝線</t>
  </si>
  <si>
    <t>東京都下水道局施設管理部管路管理課</t>
  </si>
  <si>
    <t>総数</t>
  </si>
  <si>
    <t>使用メーター１個当りの
年　　間　　消　　費　　量</t>
  </si>
  <si>
    <t>：</t>
  </si>
  <si>
    <t>：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</si>
  <si>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</si>
  <si>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</si>
  <si>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</si>
  <si>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</si>
  <si>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</si>
  <si>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</si>
  <si>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</si>
  <si>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</si>
  <si>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</si>
  <si>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</si>
  <si>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</si>
  <si>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</si>
  <si>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人</t>
  </si>
  <si>
    <t>人</t>
  </si>
  <si>
    <t>％</t>
  </si>
  <si>
    <t>計</t>
  </si>
  <si>
    <t>平成</t>
  </si>
  <si>
    <t>総数</t>
  </si>
  <si>
    <t>中圧管</t>
  </si>
  <si>
    <t>低圧管</t>
  </si>
  <si>
    <t>本管</t>
  </si>
  <si>
    <t>支管</t>
  </si>
  <si>
    <t>(単位：千㎥)</t>
  </si>
  <si>
    <t>東京都水道局サービス推進部業務課</t>
  </si>
  <si>
    <t>東京都下水道局施設管理部管路管理課</t>
  </si>
  <si>
    <t>需要家
件数</t>
  </si>
  <si>
    <t>年間
使用量</t>
  </si>
  <si>
    <t>ｍ</t>
  </si>
  <si>
    <t>普及人口</t>
  </si>
  <si>
    <t>使用件数</t>
  </si>
  <si>
    <t>18　ガス･上下水道・運輸</t>
  </si>
  <si>
    <t>駅名</t>
  </si>
  <si>
    <t>乗車人員</t>
  </si>
  <si>
    <t>降車人員</t>
  </si>
  <si>
    <t>定期</t>
  </si>
  <si>
    <t>普通</t>
  </si>
  <si>
    <t>西武鉄道</t>
  </si>
  <si>
    <t>池袋線</t>
  </si>
  <si>
    <t>池袋</t>
  </si>
  <si>
    <t>東長崎</t>
  </si>
  <si>
    <t>江古田</t>
  </si>
  <si>
    <t>桜台</t>
  </si>
  <si>
    <t>練馬</t>
  </si>
  <si>
    <t>中村橋</t>
  </si>
  <si>
    <t>富士見台</t>
  </si>
  <si>
    <t>練馬高野台</t>
  </si>
  <si>
    <t>石神井公園</t>
  </si>
  <si>
    <t>大泉学園</t>
  </si>
  <si>
    <t>保谷</t>
  </si>
  <si>
    <t>西武有楽町線</t>
  </si>
  <si>
    <t>小竹向原</t>
  </si>
  <si>
    <t>新桜台</t>
  </si>
  <si>
    <t>豊島線</t>
  </si>
  <si>
    <t>豊島園</t>
  </si>
  <si>
    <t>新宿線</t>
  </si>
  <si>
    <t>西武新宿</t>
  </si>
  <si>
    <t>高田馬場</t>
  </si>
  <si>
    <t>野方</t>
  </si>
  <si>
    <t>都立家政</t>
  </si>
  <si>
    <t>鷺ノ宮</t>
  </si>
  <si>
    <t>下井草</t>
  </si>
  <si>
    <t>井荻</t>
  </si>
  <si>
    <t>上井草</t>
  </si>
  <si>
    <t>上石神井</t>
  </si>
  <si>
    <t>武蔵関</t>
  </si>
  <si>
    <t>東伏見</t>
  </si>
  <si>
    <t>所沢</t>
  </si>
  <si>
    <t>東武鉄道</t>
  </si>
  <si>
    <t>東上線</t>
  </si>
  <si>
    <t>上板橋</t>
  </si>
  <si>
    <t>東武練馬</t>
  </si>
  <si>
    <t>下赤塚</t>
  </si>
  <si>
    <t>成増</t>
  </si>
  <si>
    <t>東京地下鉄</t>
  </si>
  <si>
    <t>有楽町線</t>
  </si>
  <si>
    <t>氷川台</t>
  </si>
  <si>
    <t>平和台</t>
  </si>
  <si>
    <t>地下鉄赤塚</t>
  </si>
  <si>
    <t>地下鉄成増</t>
  </si>
  <si>
    <t>都営</t>
  </si>
  <si>
    <t>大江戸線</t>
  </si>
  <si>
    <t>新宿</t>
  </si>
  <si>
    <t>都庁前</t>
  </si>
  <si>
    <t>落合南長崎</t>
  </si>
  <si>
    <t>新江古田</t>
  </si>
  <si>
    <t>練馬春日町</t>
  </si>
  <si>
    <t>光が丘</t>
  </si>
  <si>
    <t>小竹向原駅は直通連絡客を含む。</t>
  </si>
  <si>
    <t>区　　　　　　分</t>
  </si>
  <si>
    <t>平成19年</t>
  </si>
  <si>
    <t>平成20年</t>
  </si>
  <si>
    <t>台数</t>
  </si>
  <si>
    <t>増加率</t>
  </si>
  <si>
    <t>％</t>
  </si>
  <si>
    <t>登録自動車</t>
  </si>
  <si>
    <t>貨物自動車</t>
  </si>
  <si>
    <t>普通車</t>
  </si>
  <si>
    <t>小型車</t>
  </si>
  <si>
    <t>被牽引車</t>
  </si>
  <si>
    <t>乗用車</t>
  </si>
  <si>
    <t>乗合自動車</t>
  </si>
  <si>
    <t>特種用途車</t>
  </si>
  <si>
    <t>特殊車</t>
  </si>
  <si>
    <t>届出自動車</t>
  </si>
  <si>
    <t>その他</t>
  </si>
  <si>
    <t>原動機付自転車</t>
  </si>
  <si>
    <t>ミニカー</t>
  </si>
  <si>
    <t>練馬自動車検査登録事務所、区民部税務課</t>
  </si>
  <si>
    <t>豊       玉      陸       橋</t>
  </si>
  <si>
    <t>谷                原</t>
  </si>
  <si>
    <t>四  輪  以  上</t>
  </si>
  <si>
    <t>二   輪   車</t>
  </si>
  <si>
    <t>自  転  車  等</t>
  </si>
  <si>
    <t>警視庁交通部交通総務課｢警視庁交通年鑑｣</t>
  </si>
  <si>
    <t>：</t>
  </si>
  <si>
    <t>調査は、各年秋季の平日に実施した。</t>
  </si>
  <si>
    <t>ガス・上下水道・運輸　18- 1</t>
  </si>
  <si>
    <t>18- 2　ガス・上下水道・運輸</t>
  </si>
  <si>
    <t>18- 4　ガス・上下水道・運輸</t>
  </si>
  <si>
    <t>㎥</t>
  </si>
  <si>
    <t>198　都　市　ガ　ス　需　要　状　況</t>
  </si>
  <si>
    <t>199　都　市　ガ　ス　施　設　状　況</t>
  </si>
  <si>
    <t>200　都　市　ガ　ス　使　用　量</t>
  </si>
  <si>
    <t>201　用　途　別　ガ　ス　使　用　量</t>
  </si>
  <si>
    <t>202　上　水　道　使　用　水　量</t>
  </si>
  <si>
    <t>203　配　　水　　管　　延　　長</t>
  </si>
  <si>
    <t>204　上 水 道 施 設 、 付 属 設 備 お よ び 給 水 人 口</t>
  </si>
  <si>
    <t>205　下　　水　　道　　普　　及　　状　　況</t>
  </si>
  <si>
    <t>206　下　水　道　施　設　お　よ　び　付　属　設　備</t>
  </si>
  <si>
    <t>207　乗　降　車　人　員　(１　日　平　均)</t>
  </si>
  <si>
    <t>208　自　　動　　車　　台　　数</t>
  </si>
  <si>
    <t>209　主　要　交　差　点　交　通　量（12　時　間）</t>
  </si>
  <si>
    <t>ガス・上下水道・運輸　18- 3</t>
  </si>
  <si>
    <t>軽自動車</t>
  </si>
  <si>
    <t>二輪</t>
  </si>
  <si>
    <t>（うち、被けん引車）</t>
  </si>
  <si>
    <t>三輪</t>
  </si>
  <si>
    <t>四輪（乗用）</t>
  </si>
  <si>
    <t>四輪（貨物）</t>
  </si>
  <si>
    <t>雪上車</t>
  </si>
  <si>
    <t>小型特殊自動車</t>
  </si>
  <si>
    <t>農耕作業用</t>
  </si>
  <si>
    <t>二輪の小型自動車</t>
  </si>
  <si>
    <t>年度</t>
  </si>
  <si>
    <t>年度</t>
  </si>
  <si>
    <t>１２５ｃｃ 以下</t>
  </si>
  <si>
    <t>　５０ｃｃ 以下</t>
  </si>
  <si>
    <t>　９０ｃｃ 以下</t>
  </si>
  <si>
    <t>白　紙　ペ　ー　ジ</t>
  </si>
  <si>
    <t>需要家件数は、各年度末日現在の数字である。</t>
  </si>
  <si>
    <t>西武鉄道(株)、東武鉄道(株)、東京地下鉄(株)、東京都交通局電車部営業課</t>
  </si>
  <si>
    <t>（平成20年度）</t>
  </si>
  <si>
    <t>平成21年</t>
  </si>
  <si>
    <t>副都心線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</si>
</sst>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0_ "/>
    <numFmt numFmtId="182" formatCode="#,##0.0"/>
    <numFmt numFmtId="183" formatCode="#,##0.00_ "/>
    <numFmt numFmtId="184" formatCode="#,##0\ ;&quot;△&quot;#,##0\ ;&quot;－ &quot;"/>
    <numFmt numFmtId="185" formatCode="#.##0\ ;&quot;△&quot;#.##0\ ;&quot;－ &quot;"/>
    <numFmt numFmtId="186" formatCode="#.##0\ ;&quot;△&quot;#.##\ ;&quot;－ &quot;"/>
    <numFmt numFmtId="187" formatCode="##.#?\ ;&quot;△&quot;##.#?\ ;&quot;－ &quot;"/>
    <numFmt numFmtId="188" formatCode="#,###\ ;&quot;△&quot;#,###\ ;&quot;－ &quot;"/>
    <numFmt numFmtId="189" formatCode="#,##0.000_ "/>
    <numFmt numFmtId="190" formatCode="0.0_);[Red]\(0.0\)"/>
    <numFmt numFmtId="191" formatCode="#,##0.0\ ;&quot;△ &quot;?0.0\ "/>
    <numFmt numFmtId="192" formatCode="#,##0\ ;&quot;△   &quot;#,##0\ ;&quot;－ &quot;"/>
    <numFmt numFmtId="193" formatCode="0.0%"/>
    <numFmt numFmtId="194" formatCode="#,##0.0\ ;&quot;△ &quot;\-\ "/>
    <numFmt numFmtId="195" formatCode="\(#,##0.0\);&quot;(△ &quot;?0.0\)\ ;&quot;－ &quot;;"/>
    <numFmt numFmtId="196" formatCode="&quot;(&quot;#,##0.0&quot;)&quot;;&quot;(△ &quot;?0.0&quot;)&quot;\ ;&quot;－ &quot;"/>
    <numFmt numFmtId="197" formatCode="&quot;(&quot;#,##0.0&quot;)&quot;;&quot;(△  &quot;?0.0&quot;)&quot;\ ;&quot;－ &quot;"/>
    <numFmt numFmtId="198" formatCode="&quot;(&quot;#,##0.0&quot;)&quot;;&quot;(△ &quot;\ ?0.0&quot;)&quot;\ ;&quot;－ &quot;"/>
    <numFmt numFmtId="199" formatCode="&quot;(&quot;#,##0.0&quot;)&quot;;&quot;(△ &quot;?0.0&quot;)&quot;;&quot;－ &quot;"/>
    <numFmt numFmtId="200" formatCode="&quot;(&quot;#,##0&quot;)&quot;;&quot;(△ &quot;#,##0&quot;)&quot;;&quot;(－)&quot;"/>
    <numFmt numFmtId="201" formatCode="#,##0.0\ ;&quot;△ &quot;?0.0\ \ ;&quot;－ &quot;"/>
    <numFmt numFmtId="202" formatCode="#,##0.0\ ;&quot;△ &quot;?0.0\ ;&quot;－ &quot;"/>
    <numFmt numFmtId="203" formatCode="&quot;(&quot;#,##0.0&quot;)&quot;;&quot;(△ &quot;?0.0&quot;)&quot;;&quot;(－)&quot;"/>
  </numFmts>
  <fonts count="3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.5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88" fontId="6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8" fontId="4" fillId="0" borderId="0" xfId="0" applyNumberFormat="1" applyFont="1" applyFill="1" applyAlignment="1">
      <alignment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3" fontId="6" fillId="0" borderId="0" xfId="0" applyNumberFormat="1" applyFont="1" applyFill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88" fontId="4" fillId="0" borderId="11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11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183" fontId="6" fillId="0" borderId="0" xfId="0" applyNumberFormat="1" applyFont="1" applyFill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4" fillId="0" borderId="24" xfId="0" applyNumberFormat="1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200" fontId="6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2" fontId="6" fillId="0" borderId="0" xfId="0" applyNumberFormat="1" applyFont="1" applyFill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49" fontId="6" fillId="0" borderId="35" xfId="0" applyNumberFormat="1" applyFont="1" applyFill="1" applyBorder="1" applyAlignment="1">
      <alignment horizontal="distributed" vertical="center"/>
    </xf>
    <xf numFmtId="203" fontId="6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distributed" vertical="center"/>
    </xf>
    <xf numFmtId="49" fontId="4" fillId="0" borderId="35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91" t="s">
        <v>87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</row>
    <row r="10" spans="3:61" ht="15.75" customHeight="1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</row>
    <row r="11" spans="3:61" ht="15.75" customHeight="1"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</row>
    <row r="12" spans="3:61" ht="15.75" customHeight="1"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61" t="s">
        <v>205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85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00390625" style="4" customWidth="1"/>
    <col min="2" max="63" width="1.625" style="4" customWidth="1"/>
    <col min="64" max="16384" width="9.00390625" style="4" customWidth="1"/>
  </cols>
  <sheetData>
    <row r="1" ht="12.75" customHeight="1">
      <c r="BK1" s="5" t="s">
        <v>173</v>
      </c>
    </row>
    <row r="2" spans="3:7" ht="10.5" customHeight="1">
      <c r="C2" s="6"/>
      <c r="D2" s="6"/>
      <c r="E2" s="6"/>
      <c r="F2" s="6"/>
      <c r="G2" s="7"/>
    </row>
    <row r="3" spans="2:62" s="8" customFormat="1" ht="15" customHeight="1">
      <c r="B3" s="88" t="s">
        <v>177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</row>
    <row r="4" spans="2:62" ht="9.75" customHeight="1"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2:62" ht="12.75" customHeight="1">
      <c r="B5" s="89" t="s">
        <v>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79" t="s">
        <v>5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0"/>
      <c r="AE5" s="77" t="s">
        <v>6</v>
      </c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3" t="s">
        <v>54</v>
      </c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9"/>
    </row>
    <row r="6" spans="2:62" ht="12.75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76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81"/>
    </row>
    <row r="7" spans="2:62" ht="9" customHeight="1">
      <c r="B7" s="12"/>
      <c r="C7" s="12"/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R7" s="74" t="s">
        <v>7</v>
      </c>
      <c r="AS7" s="74"/>
      <c r="AT7" s="74"/>
      <c r="BI7" s="74" t="s">
        <v>176</v>
      </c>
      <c r="BJ7" s="74"/>
    </row>
    <row r="8" spans="2:30" ht="6" customHeight="1">
      <c r="B8" s="12"/>
      <c r="C8" s="12"/>
      <c r="D8" s="12"/>
      <c r="E8" s="12"/>
      <c r="F8" s="13"/>
      <c r="G8" s="14"/>
      <c r="H8" s="14"/>
      <c r="I8" s="14"/>
      <c r="J8" s="14"/>
      <c r="K8" s="14"/>
      <c r="L8" s="14"/>
      <c r="M8" s="14"/>
      <c r="N8" s="1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62" ht="10.5" customHeight="1">
      <c r="B9" s="85" t="s">
        <v>73</v>
      </c>
      <c r="C9" s="85"/>
      <c r="D9" s="85"/>
      <c r="E9" s="85"/>
      <c r="F9" s="85"/>
      <c r="G9" s="72">
        <v>16</v>
      </c>
      <c r="H9" s="72"/>
      <c r="I9" s="72"/>
      <c r="J9" s="85" t="s">
        <v>8</v>
      </c>
      <c r="K9" s="85"/>
      <c r="L9" s="85"/>
      <c r="M9" s="85"/>
      <c r="N9" s="85"/>
      <c r="O9" s="15"/>
      <c r="P9" s="14"/>
      <c r="Q9" s="14"/>
      <c r="R9" s="14"/>
      <c r="S9" s="14"/>
      <c r="T9" s="14"/>
      <c r="U9" s="14"/>
      <c r="V9" s="112">
        <v>321566</v>
      </c>
      <c r="W9" s="112"/>
      <c r="X9" s="112"/>
      <c r="Y9" s="112"/>
      <c r="Z9" s="112"/>
      <c r="AA9" s="112"/>
      <c r="AB9" s="112"/>
      <c r="AC9" s="112"/>
      <c r="AD9" s="112"/>
      <c r="AE9" s="18"/>
      <c r="AF9" s="18"/>
      <c r="AG9" s="18"/>
      <c r="AH9" s="18"/>
      <c r="AI9" s="18"/>
      <c r="AJ9" s="18"/>
      <c r="AK9" s="18"/>
      <c r="AL9" s="112">
        <v>145839</v>
      </c>
      <c r="AM9" s="112"/>
      <c r="AN9" s="112"/>
      <c r="AO9" s="112"/>
      <c r="AP9" s="112"/>
      <c r="AQ9" s="112"/>
      <c r="AR9" s="112"/>
      <c r="AS9" s="112"/>
      <c r="AT9" s="112"/>
      <c r="BB9" s="113">
        <v>453.5</v>
      </c>
      <c r="BC9" s="113"/>
      <c r="BD9" s="113"/>
      <c r="BE9" s="113"/>
      <c r="BF9" s="113"/>
      <c r="BG9" s="113"/>
      <c r="BH9" s="113"/>
      <c r="BI9" s="113"/>
      <c r="BJ9" s="113"/>
    </row>
    <row r="10" spans="2:62" ht="10.5" customHeight="1">
      <c r="B10" s="12"/>
      <c r="C10" s="12"/>
      <c r="D10" s="12"/>
      <c r="E10" s="12"/>
      <c r="F10" s="13"/>
      <c r="G10" s="72">
        <v>17</v>
      </c>
      <c r="H10" s="72"/>
      <c r="I10" s="72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12">
        <v>329391</v>
      </c>
      <c r="W10" s="112"/>
      <c r="X10" s="112"/>
      <c r="Y10" s="112"/>
      <c r="Z10" s="112"/>
      <c r="AA10" s="112"/>
      <c r="AB10" s="112"/>
      <c r="AC10" s="112"/>
      <c r="AD10" s="112"/>
      <c r="AE10" s="18"/>
      <c r="AF10" s="18"/>
      <c r="AG10" s="18"/>
      <c r="AH10" s="18"/>
      <c r="AI10" s="18"/>
      <c r="AJ10" s="18"/>
      <c r="AK10" s="18"/>
      <c r="AL10" s="112">
        <v>157263</v>
      </c>
      <c r="AM10" s="112"/>
      <c r="AN10" s="112"/>
      <c r="AO10" s="112"/>
      <c r="AP10" s="112"/>
      <c r="AQ10" s="112"/>
      <c r="AR10" s="112"/>
      <c r="AS10" s="112"/>
      <c r="AT10" s="112"/>
      <c r="BB10" s="113">
        <v>477.4</v>
      </c>
      <c r="BC10" s="113"/>
      <c r="BD10" s="113"/>
      <c r="BE10" s="113"/>
      <c r="BF10" s="113"/>
      <c r="BG10" s="113"/>
      <c r="BH10" s="113"/>
      <c r="BI10" s="113"/>
      <c r="BJ10" s="113"/>
    </row>
    <row r="11" spans="2:62" ht="10.5" customHeight="1">
      <c r="B11" s="12"/>
      <c r="C11" s="12"/>
      <c r="D11" s="12"/>
      <c r="E11" s="12"/>
      <c r="F11" s="13"/>
      <c r="G11" s="72">
        <v>18</v>
      </c>
      <c r="H11" s="72"/>
      <c r="I11" s="72"/>
      <c r="J11" s="14"/>
      <c r="K11" s="14"/>
      <c r="L11" s="14"/>
      <c r="M11" s="14"/>
      <c r="N11" s="14"/>
      <c r="O11" s="15"/>
      <c r="P11" s="14"/>
      <c r="Q11" s="14"/>
      <c r="R11" s="14"/>
      <c r="S11" s="14"/>
      <c r="T11" s="14"/>
      <c r="U11" s="14"/>
      <c r="V11" s="112">
        <v>335012</v>
      </c>
      <c r="W11" s="112"/>
      <c r="X11" s="112"/>
      <c r="Y11" s="112"/>
      <c r="Z11" s="112"/>
      <c r="AA11" s="112"/>
      <c r="AB11" s="112"/>
      <c r="AC11" s="112"/>
      <c r="AD11" s="112"/>
      <c r="AE11" s="18"/>
      <c r="AF11" s="18"/>
      <c r="AG11" s="18"/>
      <c r="AH11" s="18"/>
      <c r="AI11" s="18"/>
      <c r="AJ11" s="18"/>
      <c r="AK11" s="18"/>
      <c r="AL11" s="112">
        <v>148165</v>
      </c>
      <c r="AM11" s="112"/>
      <c r="AN11" s="112"/>
      <c r="AO11" s="112"/>
      <c r="AP11" s="112"/>
      <c r="AQ11" s="112"/>
      <c r="AR11" s="112"/>
      <c r="AS11" s="112"/>
      <c r="AT11" s="112"/>
      <c r="BB11" s="113">
        <v>442.3</v>
      </c>
      <c r="BC11" s="113"/>
      <c r="BD11" s="113"/>
      <c r="BE11" s="113"/>
      <c r="BF11" s="113"/>
      <c r="BG11" s="113"/>
      <c r="BH11" s="113"/>
      <c r="BI11" s="113"/>
      <c r="BJ11" s="113"/>
    </row>
    <row r="12" spans="2:62" ht="10.5" customHeight="1">
      <c r="B12" s="12"/>
      <c r="C12" s="12"/>
      <c r="D12" s="12"/>
      <c r="E12" s="12"/>
      <c r="F12" s="13"/>
      <c r="G12" s="72">
        <v>19</v>
      </c>
      <c r="H12" s="72"/>
      <c r="I12" s="72"/>
      <c r="J12" s="14"/>
      <c r="K12" s="14"/>
      <c r="L12" s="14"/>
      <c r="M12" s="14"/>
      <c r="N12" s="14"/>
      <c r="O12" s="15"/>
      <c r="P12" s="14"/>
      <c r="Q12" s="14"/>
      <c r="R12" s="14"/>
      <c r="S12" s="14"/>
      <c r="T12" s="14"/>
      <c r="U12" s="14"/>
      <c r="V12" s="112">
        <v>338963</v>
      </c>
      <c r="W12" s="112"/>
      <c r="X12" s="112"/>
      <c r="Y12" s="112"/>
      <c r="Z12" s="112"/>
      <c r="AA12" s="112"/>
      <c r="AB12" s="112"/>
      <c r="AC12" s="112"/>
      <c r="AD12" s="112"/>
      <c r="AE12" s="18"/>
      <c r="AF12" s="18"/>
      <c r="AG12" s="18"/>
      <c r="AH12" s="18"/>
      <c r="AI12" s="18"/>
      <c r="AJ12" s="18"/>
      <c r="AK12" s="18"/>
      <c r="AL12" s="112">
        <v>156772</v>
      </c>
      <c r="AM12" s="112"/>
      <c r="AN12" s="112"/>
      <c r="AO12" s="112"/>
      <c r="AP12" s="112"/>
      <c r="AQ12" s="112"/>
      <c r="AR12" s="112"/>
      <c r="AS12" s="112"/>
      <c r="AT12" s="112"/>
      <c r="BB12" s="113">
        <v>462.5</v>
      </c>
      <c r="BC12" s="113"/>
      <c r="BD12" s="113"/>
      <c r="BE12" s="113"/>
      <c r="BF12" s="113"/>
      <c r="BG12" s="113"/>
      <c r="BH12" s="113"/>
      <c r="BI12" s="113"/>
      <c r="BJ12" s="113"/>
    </row>
    <row r="13" spans="2:62" s="65" customFormat="1" ht="10.5" customHeight="1">
      <c r="B13" s="63"/>
      <c r="C13" s="63"/>
      <c r="D13" s="63"/>
      <c r="E13" s="63"/>
      <c r="F13" s="63"/>
      <c r="G13" s="82">
        <v>20</v>
      </c>
      <c r="H13" s="82"/>
      <c r="I13" s="82"/>
      <c r="J13" s="63"/>
      <c r="K13" s="63"/>
      <c r="L13" s="63"/>
      <c r="M13" s="63"/>
      <c r="N13" s="63"/>
      <c r="O13" s="64"/>
      <c r="P13" s="63"/>
      <c r="Q13" s="63"/>
      <c r="R13" s="63"/>
      <c r="S13" s="63"/>
      <c r="T13" s="63"/>
      <c r="U13" s="63"/>
      <c r="V13" s="83">
        <v>342457</v>
      </c>
      <c r="W13" s="83"/>
      <c r="X13" s="83"/>
      <c r="Y13" s="83"/>
      <c r="Z13" s="83"/>
      <c r="AA13" s="83"/>
      <c r="AB13" s="83"/>
      <c r="AC13" s="83"/>
      <c r="AD13" s="83"/>
      <c r="AE13" s="62"/>
      <c r="AF13" s="62"/>
      <c r="AG13" s="62"/>
      <c r="AH13" s="62"/>
      <c r="AI13" s="62"/>
      <c r="AJ13" s="62"/>
      <c r="AK13" s="62"/>
      <c r="AL13" s="83">
        <v>152786</v>
      </c>
      <c r="AM13" s="83"/>
      <c r="AN13" s="83"/>
      <c r="AO13" s="83"/>
      <c r="AP13" s="83"/>
      <c r="AQ13" s="83"/>
      <c r="AR13" s="83"/>
      <c r="AS13" s="83"/>
      <c r="AT13" s="83"/>
      <c r="BB13" s="84">
        <v>446.1</v>
      </c>
      <c r="BC13" s="84"/>
      <c r="BD13" s="84"/>
      <c r="BE13" s="84"/>
      <c r="BF13" s="84"/>
      <c r="BG13" s="84"/>
      <c r="BH13" s="84"/>
      <c r="BI13" s="84"/>
      <c r="BJ13" s="84"/>
    </row>
    <row r="14" spans="2:62" ht="7.5" customHeight="1">
      <c r="B14" s="9"/>
      <c r="C14" s="9"/>
      <c r="D14" s="9"/>
      <c r="E14" s="9"/>
      <c r="F14" s="10"/>
      <c r="G14" s="11"/>
      <c r="H14" s="11"/>
      <c r="I14" s="11"/>
      <c r="J14" s="11"/>
      <c r="K14" s="11"/>
      <c r="L14" s="11"/>
      <c r="M14" s="11"/>
      <c r="N14" s="11"/>
      <c r="O14" s="2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10" ht="10.5" customHeight="1">
      <c r="B15" s="14"/>
      <c r="C15" s="86" t="s">
        <v>9</v>
      </c>
      <c r="D15" s="86"/>
      <c r="E15" s="13" t="s">
        <v>10</v>
      </c>
      <c r="F15" s="4" t="s">
        <v>11</v>
      </c>
      <c r="I15" s="14"/>
      <c r="J15" s="14"/>
    </row>
    <row r="16" spans="2:6" ht="10.5" customHeight="1">
      <c r="B16" s="87" t="s">
        <v>2</v>
      </c>
      <c r="C16" s="87"/>
      <c r="D16" s="87"/>
      <c r="E16" s="7" t="s">
        <v>10</v>
      </c>
      <c r="F16" s="4" t="s">
        <v>12</v>
      </c>
    </row>
    <row r="17" spans="2:6" ht="6.75" customHeight="1">
      <c r="B17" s="6"/>
      <c r="C17" s="6"/>
      <c r="D17" s="6"/>
      <c r="E17" s="6"/>
      <c r="F17" s="7"/>
    </row>
    <row r="18" ht="9.75" customHeight="1"/>
    <row r="19" spans="2:62" s="8" customFormat="1" ht="15" customHeight="1">
      <c r="B19" s="88" t="s">
        <v>178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</row>
    <row r="20" spans="2:62" ht="9.75" customHeight="1">
      <c r="B20" s="11" t="s">
        <v>13</v>
      </c>
      <c r="C20" s="9"/>
      <c r="D20" s="9"/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24"/>
    </row>
    <row r="21" spans="2:62" ht="12.75" customHeight="1">
      <c r="B21" s="89" t="s">
        <v>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79" t="s">
        <v>74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0"/>
      <c r="AA21" s="77" t="s">
        <v>75</v>
      </c>
      <c r="AB21" s="77"/>
      <c r="AC21" s="77"/>
      <c r="AD21" s="77"/>
      <c r="AE21" s="77"/>
      <c r="AF21" s="77"/>
      <c r="AG21" s="77"/>
      <c r="AH21" s="77"/>
      <c r="AI21" s="77"/>
      <c r="AJ21" s="77" t="s">
        <v>76</v>
      </c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9"/>
    </row>
    <row r="22" spans="2:62" ht="12.7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81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76"/>
      <c r="AA22" s="78"/>
      <c r="AB22" s="78"/>
      <c r="AC22" s="78"/>
      <c r="AD22" s="78"/>
      <c r="AE22" s="78"/>
      <c r="AF22" s="78"/>
      <c r="AG22" s="78"/>
      <c r="AH22" s="78"/>
      <c r="AI22" s="78"/>
      <c r="AJ22" s="114" t="s">
        <v>72</v>
      </c>
      <c r="AK22" s="115"/>
      <c r="AL22" s="115"/>
      <c r="AM22" s="115"/>
      <c r="AN22" s="115"/>
      <c r="AO22" s="115"/>
      <c r="AP22" s="115"/>
      <c r="AQ22" s="115"/>
      <c r="AR22" s="116"/>
      <c r="AS22" s="117" t="s">
        <v>77</v>
      </c>
      <c r="AT22" s="117"/>
      <c r="AU22" s="117"/>
      <c r="AV22" s="117"/>
      <c r="AW22" s="117"/>
      <c r="AX22" s="117"/>
      <c r="AY22" s="117"/>
      <c r="AZ22" s="117"/>
      <c r="BA22" s="117"/>
      <c r="BB22" s="117" t="s">
        <v>78</v>
      </c>
      <c r="BC22" s="117"/>
      <c r="BD22" s="117"/>
      <c r="BE22" s="117"/>
      <c r="BF22" s="117"/>
      <c r="BG22" s="117"/>
      <c r="BH22" s="117"/>
      <c r="BI22" s="117"/>
      <c r="BJ22" s="118"/>
    </row>
    <row r="23" spans="2:26" ht="7.5" customHeight="1">
      <c r="B23" s="12"/>
      <c r="C23" s="12"/>
      <c r="D23" s="12"/>
      <c r="E23" s="12"/>
      <c r="F23" s="13"/>
      <c r="G23" s="14"/>
      <c r="H23" s="14"/>
      <c r="I23" s="14"/>
      <c r="J23" s="14"/>
      <c r="K23" s="14"/>
      <c r="L23" s="14"/>
      <c r="M23" s="14"/>
      <c r="N23" s="25"/>
      <c r="O23" s="26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62" ht="10.5" customHeight="1">
      <c r="B24" s="85" t="s">
        <v>73</v>
      </c>
      <c r="C24" s="85"/>
      <c r="D24" s="85"/>
      <c r="E24" s="85"/>
      <c r="F24" s="85"/>
      <c r="G24" s="72">
        <v>16</v>
      </c>
      <c r="H24" s="72"/>
      <c r="I24" s="72"/>
      <c r="J24" s="85" t="s">
        <v>8</v>
      </c>
      <c r="K24" s="85"/>
      <c r="L24" s="85"/>
      <c r="M24" s="85"/>
      <c r="N24" s="85"/>
      <c r="O24" s="104">
        <v>1407197</v>
      </c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>
        <v>102341</v>
      </c>
      <c r="AB24" s="105"/>
      <c r="AC24" s="105"/>
      <c r="AD24" s="105"/>
      <c r="AE24" s="105"/>
      <c r="AF24" s="105"/>
      <c r="AG24" s="105"/>
      <c r="AH24" s="105"/>
      <c r="AI24" s="105"/>
      <c r="AJ24" s="105">
        <v>1304856</v>
      </c>
      <c r="AK24" s="105"/>
      <c r="AL24" s="105"/>
      <c r="AM24" s="105"/>
      <c r="AN24" s="105"/>
      <c r="AO24" s="105"/>
      <c r="AP24" s="105"/>
      <c r="AQ24" s="105"/>
      <c r="AR24" s="105"/>
      <c r="AS24" s="105">
        <v>425383</v>
      </c>
      <c r="AT24" s="105"/>
      <c r="AU24" s="105"/>
      <c r="AV24" s="105"/>
      <c r="AW24" s="105"/>
      <c r="AX24" s="105"/>
      <c r="AY24" s="105"/>
      <c r="AZ24" s="105"/>
      <c r="BA24" s="105"/>
      <c r="BB24" s="105">
        <v>879473</v>
      </c>
      <c r="BC24" s="105"/>
      <c r="BD24" s="105"/>
      <c r="BE24" s="105"/>
      <c r="BF24" s="105"/>
      <c r="BG24" s="105"/>
      <c r="BH24" s="105"/>
      <c r="BI24" s="105"/>
      <c r="BJ24" s="105"/>
    </row>
    <row r="25" spans="2:62" ht="10.5" customHeight="1">
      <c r="B25" s="12"/>
      <c r="C25" s="12"/>
      <c r="D25" s="12"/>
      <c r="E25" s="12"/>
      <c r="F25" s="13"/>
      <c r="G25" s="72">
        <v>17</v>
      </c>
      <c r="H25" s="72"/>
      <c r="I25" s="72"/>
      <c r="J25" s="14"/>
      <c r="K25" s="14"/>
      <c r="L25" s="14"/>
      <c r="M25" s="14"/>
      <c r="N25" s="14"/>
      <c r="O25" s="104">
        <v>1412415</v>
      </c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>
        <v>102342</v>
      </c>
      <c r="AB25" s="105"/>
      <c r="AC25" s="105"/>
      <c r="AD25" s="105"/>
      <c r="AE25" s="105"/>
      <c r="AF25" s="105"/>
      <c r="AG25" s="105"/>
      <c r="AH25" s="105"/>
      <c r="AI25" s="105"/>
      <c r="AJ25" s="105">
        <v>1310073</v>
      </c>
      <c r="AK25" s="105"/>
      <c r="AL25" s="105"/>
      <c r="AM25" s="105"/>
      <c r="AN25" s="105"/>
      <c r="AO25" s="105"/>
      <c r="AP25" s="105"/>
      <c r="AQ25" s="105"/>
      <c r="AR25" s="105"/>
      <c r="AS25" s="105">
        <v>425697</v>
      </c>
      <c r="AT25" s="105"/>
      <c r="AU25" s="105"/>
      <c r="AV25" s="105"/>
      <c r="AW25" s="105"/>
      <c r="AX25" s="105"/>
      <c r="AY25" s="105"/>
      <c r="AZ25" s="105"/>
      <c r="BA25" s="105"/>
      <c r="BB25" s="105">
        <v>884376</v>
      </c>
      <c r="BC25" s="105"/>
      <c r="BD25" s="105"/>
      <c r="BE25" s="105"/>
      <c r="BF25" s="105"/>
      <c r="BG25" s="105"/>
      <c r="BH25" s="105"/>
      <c r="BI25" s="105"/>
      <c r="BJ25" s="105"/>
    </row>
    <row r="26" spans="2:62" ht="10.5" customHeight="1">
      <c r="B26" s="12"/>
      <c r="C26" s="12"/>
      <c r="D26" s="12"/>
      <c r="E26" s="12"/>
      <c r="F26" s="13"/>
      <c r="G26" s="72">
        <v>18</v>
      </c>
      <c r="H26" s="72"/>
      <c r="I26" s="72"/>
      <c r="J26" s="14"/>
      <c r="K26" s="14"/>
      <c r="L26" s="14"/>
      <c r="M26" s="14"/>
      <c r="N26" s="14"/>
      <c r="O26" s="104">
        <v>1418102</v>
      </c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>
        <v>102846</v>
      </c>
      <c r="AB26" s="105"/>
      <c r="AC26" s="105"/>
      <c r="AD26" s="105"/>
      <c r="AE26" s="105"/>
      <c r="AF26" s="105"/>
      <c r="AG26" s="105"/>
      <c r="AH26" s="105"/>
      <c r="AI26" s="105"/>
      <c r="AJ26" s="105">
        <v>1315256</v>
      </c>
      <c r="AK26" s="105"/>
      <c r="AL26" s="105"/>
      <c r="AM26" s="105"/>
      <c r="AN26" s="105"/>
      <c r="AO26" s="105"/>
      <c r="AP26" s="105"/>
      <c r="AQ26" s="105"/>
      <c r="AR26" s="105"/>
      <c r="AS26" s="105">
        <v>426397</v>
      </c>
      <c r="AT26" s="105"/>
      <c r="AU26" s="105"/>
      <c r="AV26" s="105"/>
      <c r="AW26" s="105"/>
      <c r="AX26" s="105"/>
      <c r="AY26" s="105"/>
      <c r="AZ26" s="105"/>
      <c r="BA26" s="105"/>
      <c r="BB26" s="105">
        <v>888859</v>
      </c>
      <c r="BC26" s="105"/>
      <c r="BD26" s="105"/>
      <c r="BE26" s="105"/>
      <c r="BF26" s="105"/>
      <c r="BG26" s="105"/>
      <c r="BH26" s="105"/>
      <c r="BI26" s="105"/>
      <c r="BJ26" s="105"/>
    </row>
    <row r="27" spans="2:62" ht="10.5" customHeight="1">
      <c r="B27" s="12"/>
      <c r="C27" s="12"/>
      <c r="D27" s="12"/>
      <c r="E27" s="12"/>
      <c r="F27" s="13"/>
      <c r="G27" s="72">
        <v>19</v>
      </c>
      <c r="H27" s="72"/>
      <c r="I27" s="72"/>
      <c r="J27" s="14"/>
      <c r="K27" s="14"/>
      <c r="L27" s="14"/>
      <c r="M27" s="14"/>
      <c r="N27" s="14"/>
      <c r="O27" s="104">
        <v>1423476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>
        <v>103332</v>
      </c>
      <c r="AB27" s="105"/>
      <c r="AC27" s="105"/>
      <c r="AD27" s="105"/>
      <c r="AE27" s="105"/>
      <c r="AF27" s="105"/>
      <c r="AG27" s="105"/>
      <c r="AH27" s="105"/>
      <c r="AI27" s="105"/>
      <c r="AJ27" s="105">
        <v>1320143</v>
      </c>
      <c r="AK27" s="105"/>
      <c r="AL27" s="105"/>
      <c r="AM27" s="105"/>
      <c r="AN27" s="105"/>
      <c r="AO27" s="105"/>
      <c r="AP27" s="105"/>
      <c r="AQ27" s="105"/>
      <c r="AR27" s="105"/>
      <c r="AS27" s="105">
        <v>427818</v>
      </c>
      <c r="AT27" s="105"/>
      <c r="AU27" s="105"/>
      <c r="AV27" s="105"/>
      <c r="AW27" s="105"/>
      <c r="AX27" s="105"/>
      <c r="AY27" s="105"/>
      <c r="AZ27" s="105"/>
      <c r="BA27" s="105"/>
      <c r="BB27" s="105">
        <v>892325</v>
      </c>
      <c r="BC27" s="105"/>
      <c r="BD27" s="105"/>
      <c r="BE27" s="105"/>
      <c r="BF27" s="105"/>
      <c r="BG27" s="105"/>
      <c r="BH27" s="105"/>
      <c r="BI27" s="105"/>
      <c r="BJ27" s="105"/>
    </row>
    <row r="28" spans="2:62" s="22" customFormat="1" ht="10.5" customHeight="1">
      <c r="B28" s="19"/>
      <c r="C28" s="19"/>
      <c r="D28" s="19"/>
      <c r="E28" s="19"/>
      <c r="F28" s="20"/>
      <c r="G28" s="82">
        <v>20</v>
      </c>
      <c r="H28" s="82"/>
      <c r="I28" s="82"/>
      <c r="J28" s="2"/>
      <c r="K28" s="2"/>
      <c r="L28" s="2"/>
      <c r="M28" s="2"/>
      <c r="N28" s="2"/>
      <c r="O28" s="109">
        <v>1428795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>
        <v>103332</v>
      </c>
      <c r="AB28" s="108"/>
      <c r="AC28" s="108"/>
      <c r="AD28" s="108"/>
      <c r="AE28" s="108"/>
      <c r="AF28" s="108"/>
      <c r="AG28" s="108"/>
      <c r="AH28" s="108"/>
      <c r="AI28" s="108"/>
      <c r="AJ28" s="108">
        <v>1325464</v>
      </c>
      <c r="AK28" s="108"/>
      <c r="AL28" s="108"/>
      <c r="AM28" s="108"/>
      <c r="AN28" s="108"/>
      <c r="AO28" s="108"/>
      <c r="AP28" s="108"/>
      <c r="AQ28" s="108"/>
      <c r="AR28" s="108"/>
      <c r="AS28" s="108">
        <v>429237</v>
      </c>
      <c r="AT28" s="108"/>
      <c r="AU28" s="108"/>
      <c r="AV28" s="108"/>
      <c r="AW28" s="108"/>
      <c r="AX28" s="108"/>
      <c r="AY28" s="108"/>
      <c r="AZ28" s="108"/>
      <c r="BA28" s="108"/>
      <c r="BB28" s="108">
        <v>896227</v>
      </c>
      <c r="BC28" s="108"/>
      <c r="BD28" s="108"/>
      <c r="BE28" s="108"/>
      <c r="BF28" s="108"/>
      <c r="BG28" s="108"/>
      <c r="BH28" s="108"/>
      <c r="BI28" s="108"/>
      <c r="BJ28" s="108"/>
    </row>
    <row r="29" spans="2:62" ht="7.5" customHeight="1">
      <c r="B29" s="9"/>
      <c r="C29" s="9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23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2:10" ht="10.5" customHeight="1">
      <c r="B30" s="14"/>
      <c r="C30" s="86" t="s">
        <v>9</v>
      </c>
      <c r="D30" s="86"/>
      <c r="E30" s="13" t="s">
        <v>10</v>
      </c>
      <c r="F30" s="4" t="s">
        <v>11</v>
      </c>
      <c r="I30" s="14"/>
      <c r="J30" s="14"/>
    </row>
    <row r="31" spans="2:6" ht="10.5" customHeight="1">
      <c r="B31" s="121" t="s">
        <v>2</v>
      </c>
      <c r="C31" s="121"/>
      <c r="D31" s="121"/>
      <c r="E31" s="7" t="s">
        <v>10</v>
      </c>
      <c r="F31" s="4" t="s">
        <v>12</v>
      </c>
    </row>
    <row r="34" spans="2:63" s="8" customFormat="1" ht="15" customHeight="1">
      <c r="B34" s="88" t="s">
        <v>179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28"/>
    </row>
    <row r="35" spans="2:63" ht="9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29" t="s">
        <v>79</v>
      </c>
      <c r="BK35" s="14"/>
    </row>
    <row r="36" spans="2:63" ht="12.75" customHeight="1">
      <c r="B36" s="90" t="s">
        <v>8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120" t="s">
        <v>53</v>
      </c>
      <c r="N36" s="120"/>
      <c r="O36" s="120"/>
      <c r="P36" s="120"/>
      <c r="Q36" s="120"/>
      <c r="R36" s="120"/>
      <c r="S36" s="120"/>
      <c r="T36" s="120"/>
      <c r="U36" s="120" t="s">
        <v>60</v>
      </c>
      <c r="V36" s="120"/>
      <c r="W36" s="120"/>
      <c r="X36" s="120"/>
      <c r="Y36" s="120"/>
      <c r="Z36" s="120"/>
      <c r="AA36" s="120"/>
      <c r="AB36" s="120" t="s">
        <v>61</v>
      </c>
      <c r="AC36" s="120"/>
      <c r="AD36" s="120"/>
      <c r="AE36" s="120"/>
      <c r="AF36" s="120"/>
      <c r="AG36" s="120"/>
      <c r="AH36" s="120"/>
      <c r="AI36" s="120" t="s">
        <v>62</v>
      </c>
      <c r="AJ36" s="120"/>
      <c r="AK36" s="120"/>
      <c r="AL36" s="120"/>
      <c r="AM36" s="120"/>
      <c r="AN36" s="120"/>
      <c r="AO36" s="120"/>
      <c r="AP36" s="120" t="s">
        <v>63</v>
      </c>
      <c r="AQ36" s="120"/>
      <c r="AR36" s="120"/>
      <c r="AS36" s="120"/>
      <c r="AT36" s="120"/>
      <c r="AU36" s="120"/>
      <c r="AV36" s="120"/>
      <c r="AW36" s="120" t="s">
        <v>64</v>
      </c>
      <c r="AX36" s="120"/>
      <c r="AY36" s="120"/>
      <c r="AZ36" s="120"/>
      <c r="BA36" s="120"/>
      <c r="BB36" s="120"/>
      <c r="BC36" s="120"/>
      <c r="BD36" s="120" t="s">
        <v>65</v>
      </c>
      <c r="BE36" s="120"/>
      <c r="BF36" s="120"/>
      <c r="BG36" s="120"/>
      <c r="BH36" s="120"/>
      <c r="BI36" s="120"/>
      <c r="BJ36" s="122"/>
      <c r="BK36" s="17"/>
    </row>
    <row r="37" spans="2:62" ht="7.5" customHeight="1">
      <c r="B37" s="6"/>
      <c r="C37" s="6"/>
      <c r="D37" s="6"/>
      <c r="E37" s="6"/>
      <c r="F37" s="6"/>
      <c r="G37" s="6"/>
      <c r="H37" s="7"/>
      <c r="M37" s="26"/>
      <c r="N37" s="25"/>
      <c r="O37" s="25"/>
      <c r="P37" s="25"/>
      <c r="Q37" s="25"/>
      <c r="R37" s="25"/>
      <c r="S37" s="25"/>
      <c r="T37" s="2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:63" ht="10.5" customHeight="1">
      <c r="B38" s="100" t="s">
        <v>73</v>
      </c>
      <c r="C38" s="100"/>
      <c r="D38" s="100"/>
      <c r="E38" s="100"/>
      <c r="F38" s="103">
        <v>16</v>
      </c>
      <c r="G38" s="103"/>
      <c r="H38" s="103"/>
      <c r="I38" s="100" t="s">
        <v>200</v>
      </c>
      <c r="J38" s="100"/>
      <c r="K38" s="100"/>
      <c r="L38" s="100"/>
      <c r="M38" s="104">
        <f>SUM(U38:BJ38,M46:BJ46)</f>
        <v>145839</v>
      </c>
      <c r="N38" s="105"/>
      <c r="O38" s="105"/>
      <c r="P38" s="105"/>
      <c r="Q38" s="105"/>
      <c r="R38" s="105"/>
      <c r="S38" s="105"/>
      <c r="T38" s="105"/>
      <c r="U38" s="105">
        <v>15142</v>
      </c>
      <c r="V38" s="105"/>
      <c r="W38" s="105"/>
      <c r="X38" s="105"/>
      <c r="Y38" s="105"/>
      <c r="Z38" s="105"/>
      <c r="AA38" s="105"/>
      <c r="AB38" s="105">
        <v>11202</v>
      </c>
      <c r="AC38" s="105"/>
      <c r="AD38" s="105"/>
      <c r="AE38" s="105"/>
      <c r="AF38" s="105"/>
      <c r="AG38" s="105"/>
      <c r="AH38" s="105"/>
      <c r="AI38" s="105">
        <v>8623</v>
      </c>
      <c r="AJ38" s="105"/>
      <c r="AK38" s="105"/>
      <c r="AL38" s="105"/>
      <c r="AM38" s="105"/>
      <c r="AN38" s="105"/>
      <c r="AO38" s="105"/>
      <c r="AP38" s="105">
        <v>7773</v>
      </c>
      <c r="AQ38" s="105"/>
      <c r="AR38" s="105"/>
      <c r="AS38" s="105"/>
      <c r="AT38" s="105"/>
      <c r="AU38" s="105"/>
      <c r="AV38" s="105"/>
      <c r="AW38" s="105">
        <v>6868</v>
      </c>
      <c r="AX38" s="105"/>
      <c r="AY38" s="105"/>
      <c r="AZ38" s="105"/>
      <c r="BA38" s="105"/>
      <c r="BB38" s="105"/>
      <c r="BC38" s="105"/>
      <c r="BD38" s="105">
        <v>6920</v>
      </c>
      <c r="BE38" s="105"/>
      <c r="BF38" s="105"/>
      <c r="BG38" s="105"/>
      <c r="BH38" s="105"/>
      <c r="BI38" s="105"/>
      <c r="BJ38" s="105"/>
      <c r="BK38" s="27"/>
    </row>
    <row r="39" spans="2:63" ht="10.5" customHeight="1">
      <c r="B39" s="6"/>
      <c r="C39" s="6"/>
      <c r="D39" s="6"/>
      <c r="E39" s="6"/>
      <c r="F39" s="103">
        <v>17</v>
      </c>
      <c r="G39" s="103"/>
      <c r="H39" s="103"/>
      <c r="M39" s="104">
        <f>SUM(U39:BJ39,M47:BJ47)</f>
        <v>157263</v>
      </c>
      <c r="N39" s="105"/>
      <c r="O39" s="105"/>
      <c r="P39" s="105"/>
      <c r="Q39" s="105"/>
      <c r="R39" s="105"/>
      <c r="S39" s="105"/>
      <c r="T39" s="105"/>
      <c r="U39" s="105">
        <v>16113</v>
      </c>
      <c r="V39" s="105"/>
      <c r="W39" s="105"/>
      <c r="X39" s="105"/>
      <c r="Y39" s="105"/>
      <c r="Z39" s="105"/>
      <c r="AA39" s="105"/>
      <c r="AB39" s="105">
        <v>12154</v>
      </c>
      <c r="AC39" s="105"/>
      <c r="AD39" s="105"/>
      <c r="AE39" s="105"/>
      <c r="AF39" s="105"/>
      <c r="AG39" s="105"/>
      <c r="AH39" s="105"/>
      <c r="AI39" s="105">
        <v>9586</v>
      </c>
      <c r="AJ39" s="105"/>
      <c r="AK39" s="105"/>
      <c r="AL39" s="105"/>
      <c r="AM39" s="105"/>
      <c r="AN39" s="105"/>
      <c r="AO39" s="105"/>
      <c r="AP39" s="105">
        <v>7910</v>
      </c>
      <c r="AQ39" s="105"/>
      <c r="AR39" s="105"/>
      <c r="AS39" s="105"/>
      <c r="AT39" s="105"/>
      <c r="AU39" s="105"/>
      <c r="AV39" s="105"/>
      <c r="AW39" s="105">
        <v>7471</v>
      </c>
      <c r="AX39" s="105"/>
      <c r="AY39" s="105"/>
      <c r="AZ39" s="105"/>
      <c r="BA39" s="105"/>
      <c r="BB39" s="105"/>
      <c r="BC39" s="105"/>
      <c r="BD39" s="105">
        <v>7567</v>
      </c>
      <c r="BE39" s="105"/>
      <c r="BF39" s="105"/>
      <c r="BG39" s="105"/>
      <c r="BH39" s="105"/>
      <c r="BI39" s="105"/>
      <c r="BJ39" s="105"/>
      <c r="BK39" s="27"/>
    </row>
    <row r="40" spans="2:63" ht="10.5" customHeight="1">
      <c r="B40" s="6"/>
      <c r="C40" s="6"/>
      <c r="D40" s="6"/>
      <c r="E40" s="6"/>
      <c r="F40" s="103">
        <v>18</v>
      </c>
      <c r="G40" s="103"/>
      <c r="H40" s="103"/>
      <c r="M40" s="104">
        <f>SUM(U40:BJ40,M48:BJ48)</f>
        <v>148165</v>
      </c>
      <c r="N40" s="105"/>
      <c r="O40" s="105"/>
      <c r="P40" s="105"/>
      <c r="Q40" s="105"/>
      <c r="R40" s="105"/>
      <c r="S40" s="105"/>
      <c r="T40" s="105"/>
      <c r="U40" s="105">
        <v>15714</v>
      </c>
      <c r="V40" s="105"/>
      <c r="W40" s="105"/>
      <c r="X40" s="105"/>
      <c r="Y40" s="105"/>
      <c r="Z40" s="105"/>
      <c r="AA40" s="105"/>
      <c r="AB40" s="105">
        <v>12795</v>
      </c>
      <c r="AC40" s="105"/>
      <c r="AD40" s="105"/>
      <c r="AE40" s="105"/>
      <c r="AF40" s="105"/>
      <c r="AG40" s="105"/>
      <c r="AH40" s="105"/>
      <c r="AI40" s="105">
        <v>9466</v>
      </c>
      <c r="AJ40" s="105"/>
      <c r="AK40" s="105"/>
      <c r="AL40" s="105"/>
      <c r="AM40" s="105"/>
      <c r="AN40" s="105"/>
      <c r="AO40" s="105"/>
      <c r="AP40" s="105">
        <v>8249</v>
      </c>
      <c r="AQ40" s="105"/>
      <c r="AR40" s="105"/>
      <c r="AS40" s="105"/>
      <c r="AT40" s="105"/>
      <c r="AU40" s="105"/>
      <c r="AV40" s="105"/>
      <c r="AW40" s="105">
        <v>7415</v>
      </c>
      <c r="AX40" s="105"/>
      <c r="AY40" s="105"/>
      <c r="AZ40" s="105"/>
      <c r="BA40" s="105"/>
      <c r="BB40" s="105"/>
      <c r="BC40" s="105"/>
      <c r="BD40" s="105">
        <v>7256</v>
      </c>
      <c r="BE40" s="105"/>
      <c r="BF40" s="105"/>
      <c r="BG40" s="105"/>
      <c r="BH40" s="105"/>
      <c r="BI40" s="105"/>
      <c r="BJ40" s="105"/>
      <c r="BK40" s="27"/>
    </row>
    <row r="41" spans="2:63" ht="10.5" customHeight="1">
      <c r="B41" s="6"/>
      <c r="C41" s="6"/>
      <c r="D41" s="6"/>
      <c r="E41" s="6"/>
      <c r="F41" s="103">
        <v>19</v>
      </c>
      <c r="G41" s="103"/>
      <c r="H41" s="103"/>
      <c r="M41" s="104">
        <f>SUM(U41:BJ41,M49:BJ49)</f>
        <v>156772</v>
      </c>
      <c r="N41" s="105"/>
      <c r="O41" s="105"/>
      <c r="P41" s="105"/>
      <c r="Q41" s="105"/>
      <c r="R41" s="105"/>
      <c r="S41" s="105"/>
      <c r="T41" s="105"/>
      <c r="U41" s="105">
        <v>14962</v>
      </c>
      <c r="V41" s="105"/>
      <c r="W41" s="105"/>
      <c r="X41" s="105"/>
      <c r="Y41" s="105"/>
      <c r="Z41" s="105"/>
      <c r="AA41" s="105"/>
      <c r="AB41" s="105">
        <v>13063</v>
      </c>
      <c r="AC41" s="105"/>
      <c r="AD41" s="105"/>
      <c r="AE41" s="105"/>
      <c r="AF41" s="105"/>
      <c r="AG41" s="105"/>
      <c r="AH41" s="105"/>
      <c r="AI41" s="105">
        <v>8764</v>
      </c>
      <c r="AJ41" s="105"/>
      <c r="AK41" s="105"/>
      <c r="AL41" s="105"/>
      <c r="AM41" s="105"/>
      <c r="AN41" s="105"/>
      <c r="AO41" s="105"/>
      <c r="AP41" s="105">
        <v>8621</v>
      </c>
      <c r="AQ41" s="105"/>
      <c r="AR41" s="105"/>
      <c r="AS41" s="105"/>
      <c r="AT41" s="105"/>
      <c r="AU41" s="105"/>
      <c r="AV41" s="105"/>
      <c r="AW41" s="105">
        <v>7847</v>
      </c>
      <c r="AX41" s="105"/>
      <c r="AY41" s="105"/>
      <c r="AZ41" s="105"/>
      <c r="BA41" s="105"/>
      <c r="BB41" s="105"/>
      <c r="BC41" s="105"/>
      <c r="BD41" s="105">
        <v>7299</v>
      </c>
      <c r="BE41" s="105"/>
      <c r="BF41" s="105"/>
      <c r="BG41" s="105"/>
      <c r="BH41" s="105"/>
      <c r="BI41" s="105"/>
      <c r="BJ41" s="105"/>
      <c r="BK41" s="66"/>
    </row>
    <row r="42" spans="2:63" s="22" customFormat="1" ht="10.5" customHeight="1">
      <c r="B42" s="30"/>
      <c r="C42" s="30"/>
      <c r="D42" s="30"/>
      <c r="E42" s="30"/>
      <c r="F42" s="96">
        <v>20</v>
      </c>
      <c r="G42" s="96"/>
      <c r="H42" s="96"/>
      <c r="M42" s="109">
        <f>SUM(U42:BJ42,M50:BJ50)</f>
        <v>152786</v>
      </c>
      <c r="N42" s="108"/>
      <c r="O42" s="108"/>
      <c r="P42" s="108"/>
      <c r="Q42" s="108"/>
      <c r="R42" s="108"/>
      <c r="S42" s="108"/>
      <c r="T42" s="108"/>
      <c r="U42" s="108">
        <v>14619</v>
      </c>
      <c r="V42" s="108"/>
      <c r="W42" s="108"/>
      <c r="X42" s="108"/>
      <c r="Y42" s="108"/>
      <c r="Z42" s="108"/>
      <c r="AA42" s="108"/>
      <c r="AB42" s="108">
        <v>12674</v>
      </c>
      <c r="AC42" s="108"/>
      <c r="AD42" s="108"/>
      <c r="AE42" s="108"/>
      <c r="AF42" s="108"/>
      <c r="AG42" s="108"/>
      <c r="AH42" s="108"/>
      <c r="AI42" s="108">
        <v>9836</v>
      </c>
      <c r="AJ42" s="108"/>
      <c r="AK42" s="108"/>
      <c r="AL42" s="108"/>
      <c r="AM42" s="108"/>
      <c r="AN42" s="108"/>
      <c r="AO42" s="108"/>
      <c r="AP42" s="108">
        <v>8758</v>
      </c>
      <c r="AQ42" s="108"/>
      <c r="AR42" s="108"/>
      <c r="AS42" s="108"/>
      <c r="AT42" s="108"/>
      <c r="AU42" s="108"/>
      <c r="AV42" s="108"/>
      <c r="AW42" s="108">
        <v>7482</v>
      </c>
      <c r="AX42" s="108"/>
      <c r="AY42" s="108"/>
      <c r="AZ42" s="108"/>
      <c r="BA42" s="108"/>
      <c r="BB42" s="108"/>
      <c r="BC42" s="108"/>
      <c r="BD42" s="108">
        <v>7435</v>
      </c>
      <c r="BE42" s="108"/>
      <c r="BF42" s="108"/>
      <c r="BG42" s="108"/>
      <c r="BH42" s="108"/>
      <c r="BI42" s="108"/>
      <c r="BJ42" s="108"/>
      <c r="BK42" s="31"/>
    </row>
    <row r="43" spans="2:63" ht="7.5" customHeight="1">
      <c r="B43" s="9"/>
      <c r="C43" s="9"/>
      <c r="D43" s="9"/>
      <c r="E43" s="9"/>
      <c r="F43" s="9"/>
      <c r="G43" s="9"/>
      <c r="H43" s="10"/>
      <c r="I43" s="11"/>
      <c r="J43" s="11"/>
      <c r="K43" s="11"/>
      <c r="L43" s="11"/>
      <c r="M43" s="23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4"/>
    </row>
    <row r="44" spans="2:63" ht="12.75" customHeight="1">
      <c r="B44" s="90" t="s">
        <v>8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120" t="s">
        <v>66</v>
      </c>
      <c r="N44" s="120"/>
      <c r="O44" s="120"/>
      <c r="P44" s="120"/>
      <c r="Q44" s="120"/>
      <c r="R44" s="120"/>
      <c r="S44" s="120"/>
      <c r="T44" s="120"/>
      <c r="U44" s="120"/>
      <c r="V44" s="120" t="s">
        <v>67</v>
      </c>
      <c r="W44" s="120"/>
      <c r="X44" s="120"/>
      <c r="Y44" s="120"/>
      <c r="Z44" s="120"/>
      <c r="AA44" s="120"/>
      <c r="AB44" s="120"/>
      <c r="AC44" s="120"/>
      <c r="AD44" s="120" t="s">
        <v>68</v>
      </c>
      <c r="AE44" s="120"/>
      <c r="AF44" s="120"/>
      <c r="AG44" s="120"/>
      <c r="AH44" s="120"/>
      <c r="AI44" s="120"/>
      <c r="AJ44" s="120"/>
      <c r="AK44" s="120"/>
      <c r="AL44" s="120" t="s">
        <v>57</v>
      </c>
      <c r="AM44" s="120"/>
      <c r="AN44" s="120"/>
      <c r="AO44" s="120"/>
      <c r="AP44" s="120"/>
      <c r="AQ44" s="120"/>
      <c r="AR44" s="120"/>
      <c r="AS44" s="120"/>
      <c r="AT44" s="120" t="s">
        <v>58</v>
      </c>
      <c r="AU44" s="120"/>
      <c r="AV44" s="120"/>
      <c r="AW44" s="120"/>
      <c r="AX44" s="120"/>
      <c r="AY44" s="120"/>
      <c r="AZ44" s="120"/>
      <c r="BA44" s="120"/>
      <c r="BB44" s="120" t="s">
        <v>59</v>
      </c>
      <c r="BC44" s="120"/>
      <c r="BD44" s="120"/>
      <c r="BE44" s="120"/>
      <c r="BF44" s="120"/>
      <c r="BG44" s="120"/>
      <c r="BH44" s="120"/>
      <c r="BI44" s="120"/>
      <c r="BJ44" s="122"/>
      <c r="BK44" s="17"/>
    </row>
    <row r="45" spans="2:62" ht="7.5" customHeight="1">
      <c r="B45" s="6"/>
      <c r="C45" s="6"/>
      <c r="D45" s="6"/>
      <c r="E45" s="6"/>
      <c r="F45" s="6"/>
      <c r="G45" s="6"/>
      <c r="H45" s="7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</row>
    <row r="46" spans="2:63" ht="10.5" customHeight="1">
      <c r="B46" s="100" t="s">
        <v>73</v>
      </c>
      <c r="C46" s="100"/>
      <c r="D46" s="100"/>
      <c r="E46" s="100"/>
      <c r="F46" s="103">
        <v>16</v>
      </c>
      <c r="G46" s="103"/>
      <c r="H46" s="103"/>
      <c r="I46" s="100" t="s">
        <v>200</v>
      </c>
      <c r="J46" s="100"/>
      <c r="K46" s="100"/>
      <c r="L46" s="100"/>
      <c r="M46" s="104">
        <v>8380</v>
      </c>
      <c r="N46" s="105"/>
      <c r="O46" s="105"/>
      <c r="P46" s="105"/>
      <c r="Q46" s="105"/>
      <c r="R46" s="105"/>
      <c r="S46" s="105"/>
      <c r="T46" s="105"/>
      <c r="U46" s="105"/>
      <c r="V46" s="105">
        <v>10493</v>
      </c>
      <c r="W46" s="105"/>
      <c r="X46" s="105"/>
      <c r="Y46" s="105"/>
      <c r="Z46" s="105"/>
      <c r="AA46" s="105"/>
      <c r="AB46" s="105"/>
      <c r="AC46" s="105"/>
      <c r="AD46" s="105">
        <v>12964</v>
      </c>
      <c r="AE46" s="105"/>
      <c r="AF46" s="105"/>
      <c r="AG46" s="105"/>
      <c r="AH46" s="105"/>
      <c r="AI46" s="105"/>
      <c r="AJ46" s="105"/>
      <c r="AK46" s="105"/>
      <c r="AL46" s="105">
        <v>20456</v>
      </c>
      <c r="AM46" s="105"/>
      <c r="AN46" s="105"/>
      <c r="AO46" s="105"/>
      <c r="AP46" s="105"/>
      <c r="AQ46" s="105"/>
      <c r="AR46" s="105"/>
      <c r="AS46" s="105"/>
      <c r="AT46" s="105">
        <v>18587</v>
      </c>
      <c r="AU46" s="105"/>
      <c r="AV46" s="105"/>
      <c r="AW46" s="105"/>
      <c r="AX46" s="105"/>
      <c r="AY46" s="105"/>
      <c r="AZ46" s="105"/>
      <c r="BA46" s="105"/>
      <c r="BB46" s="105">
        <v>18431</v>
      </c>
      <c r="BC46" s="105"/>
      <c r="BD46" s="105"/>
      <c r="BE46" s="105"/>
      <c r="BF46" s="105"/>
      <c r="BG46" s="105"/>
      <c r="BH46" s="105"/>
      <c r="BI46" s="105"/>
      <c r="BJ46" s="105"/>
      <c r="BK46" s="27"/>
    </row>
    <row r="47" spans="2:63" ht="10.5" customHeight="1">
      <c r="B47" s="6"/>
      <c r="C47" s="6"/>
      <c r="D47" s="6"/>
      <c r="E47" s="6"/>
      <c r="F47" s="103">
        <v>17</v>
      </c>
      <c r="G47" s="103"/>
      <c r="H47" s="103"/>
      <c r="M47" s="104">
        <v>8408</v>
      </c>
      <c r="N47" s="105"/>
      <c r="O47" s="105"/>
      <c r="P47" s="105"/>
      <c r="Q47" s="105"/>
      <c r="R47" s="105"/>
      <c r="S47" s="105"/>
      <c r="T47" s="105"/>
      <c r="U47" s="105"/>
      <c r="V47" s="105">
        <v>10424</v>
      </c>
      <c r="W47" s="105"/>
      <c r="X47" s="105"/>
      <c r="Y47" s="105"/>
      <c r="Z47" s="105"/>
      <c r="AA47" s="105"/>
      <c r="AB47" s="105"/>
      <c r="AC47" s="105"/>
      <c r="AD47" s="105">
        <v>15615</v>
      </c>
      <c r="AE47" s="105"/>
      <c r="AF47" s="105"/>
      <c r="AG47" s="105"/>
      <c r="AH47" s="105"/>
      <c r="AI47" s="105"/>
      <c r="AJ47" s="105"/>
      <c r="AK47" s="105"/>
      <c r="AL47" s="105">
        <v>23576</v>
      </c>
      <c r="AM47" s="105"/>
      <c r="AN47" s="105"/>
      <c r="AO47" s="105"/>
      <c r="AP47" s="105"/>
      <c r="AQ47" s="105"/>
      <c r="AR47" s="105"/>
      <c r="AS47" s="105"/>
      <c r="AT47" s="105">
        <v>19481</v>
      </c>
      <c r="AU47" s="105"/>
      <c r="AV47" s="105"/>
      <c r="AW47" s="105"/>
      <c r="AX47" s="105"/>
      <c r="AY47" s="105"/>
      <c r="AZ47" s="105"/>
      <c r="BA47" s="105"/>
      <c r="BB47" s="105">
        <v>18958</v>
      </c>
      <c r="BC47" s="105"/>
      <c r="BD47" s="105"/>
      <c r="BE47" s="105"/>
      <c r="BF47" s="105"/>
      <c r="BG47" s="105"/>
      <c r="BH47" s="105"/>
      <c r="BI47" s="105"/>
      <c r="BJ47" s="105"/>
      <c r="BK47" s="27"/>
    </row>
    <row r="48" spans="2:63" ht="10.5" customHeight="1">
      <c r="B48" s="6"/>
      <c r="C48" s="6"/>
      <c r="D48" s="6"/>
      <c r="E48" s="6"/>
      <c r="F48" s="103">
        <v>18</v>
      </c>
      <c r="G48" s="103"/>
      <c r="H48" s="103"/>
      <c r="M48" s="104">
        <v>8367</v>
      </c>
      <c r="N48" s="105"/>
      <c r="O48" s="105"/>
      <c r="P48" s="105"/>
      <c r="Q48" s="105"/>
      <c r="R48" s="105"/>
      <c r="S48" s="105"/>
      <c r="T48" s="105"/>
      <c r="U48" s="105"/>
      <c r="V48" s="105">
        <v>10355</v>
      </c>
      <c r="W48" s="105"/>
      <c r="X48" s="105"/>
      <c r="Y48" s="105"/>
      <c r="Z48" s="105"/>
      <c r="AA48" s="105"/>
      <c r="AB48" s="105"/>
      <c r="AC48" s="105"/>
      <c r="AD48" s="105">
        <v>14316</v>
      </c>
      <c r="AE48" s="105"/>
      <c r="AF48" s="105"/>
      <c r="AG48" s="105"/>
      <c r="AH48" s="105"/>
      <c r="AI48" s="105"/>
      <c r="AJ48" s="105"/>
      <c r="AK48" s="105"/>
      <c r="AL48" s="105">
        <v>20346</v>
      </c>
      <c r="AM48" s="105"/>
      <c r="AN48" s="105"/>
      <c r="AO48" s="105"/>
      <c r="AP48" s="105"/>
      <c r="AQ48" s="105"/>
      <c r="AR48" s="105"/>
      <c r="AS48" s="105"/>
      <c r="AT48" s="105">
        <v>17247</v>
      </c>
      <c r="AU48" s="105"/>
      <c r="AV48" s="105"/>
      <c r="AW48" s="105"/>
      <c r="AX48" s="105"/>
      <c r="AY48" s="105"/>
      <c r="AZ48" s="105"/>
      <c r="BA48" s="105"/>
      <c r="BB48" s="105">
        <v>16639</v>
      </c>
      <c r="BC48" s="105"/>
      <c r="BD48" s="105"/>
      <c r="BE48" s="105"/>
      <c r="BF48" s="105"/>
      <c r="BG48" s="105"/>
      <c r="BH48" s="105"/>
      <c r="BI48" s="105"/>
      <c r="BJ48" s="105"/>
      <c r="BK48" s="27"/>
    </row>
    <row r="49" spans="2:63" ht="10.5" customHeight="1">
      <c r="B49" s="6"/>
      <c r="C49" s="6"/>
      <c r="D49" s="6"/>
      <c r="E49" s="6"/>
      <c r="F49" s="103">
        <v>19</v>
      </c>
      <c r="G49" s="103"/>
      <c r="H49" s="103"/>
      <c r="M49" s="104">
        <v>8185</v>
      </c>
      <c r="N49" s="105"/>
      <c r="O49" s="105"/>
      <c r="P49" s="105"/>
      <c r="Q49" s="105"/>
      <c r="R49" s="105"/>
      <c r="S49" s="105"/>
      <c r="T49" s="105"/>
      <c r="U49" s="105"/>
      <c r="V49" s="105">
        <v>10656</v>
      </c>
      <c r="W49" s="105"/>
      <c r="X49" s="105"/>
      <c r="Y49" s="105"/>
      <c r="Z49" s="105"/>
      <c r="AA49" s="105"/>
      <c r="AB49" s="105"/>
      <c r="AC49" s="105"/>
      <c r="AD49" s="105">
        <v>16281</v>
      </c>
      <c r="AE49" s="105"/>
      <c r="AF49" s="105"/>
      <c r="AG49" s="105"/>
      <c r="AH49" s="105"/>
      <c r="AI49" s="105"/>
      <c r="AJ49" s="105"/>
      <c r="AK49" s="105"/>
      <c r="AL49" s="105">
        <v>21533</v>
      </c>
      <c r="AM49" s="105"/>
      <c r="AN49" s="105"/>
      <c r="AO49" s="105"/>
      <c r="AP49" s="105"/>
      <c r="AQ49" s="105"/>
      <c r="AR49" s="105"/>
      <c r="AS49" s="105"/>
      <c r="AT49" s="105">
        <v>20683</v>
      </c>
      <c r="AU49" s="105"/>
      <c r="AV49" s="105"/>
      <c r="AW49" s="105"/>
      <c r="AX49" s="105"/>
      <c r="AY49" s="105"/>
      <c r="AZ49" s="105"/>
      <c r="BA49" s="105"/>
      <c r="BB49" s="105">
        <v>18878</v>
      </c>
      <c r="BC49" s="105"/>
      <c r="BD49" s="105"/>
      <c r="BE49" s="105"/>
      <c r="BF49" s="105"/>
      <c r="BG49" s="105"/>
      <c r="BH49" s="105"/>
      <c r="BI49" s="105"/>
      <c r="BJ49" s="105"/>
      <c r="BK49" s="66"/>
    </row>
    <row r="50" spans="2:63" s="22" customFormat="1" ht="10.5" customHeight="1">
      <c r="B50" s="30"/>
      <c r="C50" s="30"/>
      <c r="D50" s="30"/>
      <c r="E50" s="30"/>
      <c r="F50" s="96">
        <v>20</v>
      </c>
      <c r="G50" s="96"/>
      <c r="H50" s="96"/>
      <c r="M50" s="109">
        <v>8804</v>
      </c>
      <c r="N50" s="108"/>
      <c r="O50" s="108"/>
      <c r="P50" s="108"/>
      <c r="Q50" s="108"/>
      <c r="R50" s="108"/>
      <c r="S50" s="108"/>
      <c r="T50" s="108"/>
      <c r="U50" s="108"/>
      <c r="V50" s="108">
        <v>10819</v>
      </c>
      <c r="W50" s="108"/>
      <c r="X50" s="108"/>
      <c r="Y50" s="108"/>
      <c r="Z50" s="108"/>
      <c r="AA50" s="108"/>
      <c r="AB50" s="108"/>
      <c r="AC50" s="108"/>
      <c r="AD50" s="108">
        <v>14414</v>
      </c>
      <c r="AE50" s="108"/>
      <c r="AF50" s="108"/>
      <c r="AG50" s="108"/>
      <c r="AH50" s="108"/>
      <c r="AI50" s="108"/>
      <c r="AJ50" s="108"/>
      <c r="AK50" s="108"/>
      <c r="AL50" s="108">
        <v>21189</v>
      </c>
      <c r="AM50" s="108"/>
      <c r="AN50" s="108"/>
      <c r="AO50" s="108"/>
      <c r="AP50" s="108"/>
      <c r="AQ50" s="108"/>
      <c r="AR50" s="108"/>
      <c r="AS50" s="108"/>
      <c r="AT50" s="108">
        <v>18465</v>
      </c>
      <c r="AU50" s="108"/>
      <c r="AV50" s="108"/>
      <c r="AW50" s="108"/>
      <c r="AX50" s="108"/>
      <c r="AY50" s="108"/>
      <c r="AZ50" s="108"/>
      <c r="BA50" s="108"/>
      <c r="BB50" s="108">
        <v>18291</v>
      </c>
      <c r="BC50" s="108"/>
      <c r="BD50" s="108"/>
      <c r="BE50" s="108"/>
      <c r="BF50" s="108"/>
      <c r="BG50" s="108"/>
      <c r="BH50" s="108"/>
      <c r="BI50" s="108"/>
      <c r="BJ50" s="108"/>
      <c r="BK50" s="31"/>
    </row>
    <row r="51" spans="2:63" ht="7.5" customHeight="1">
      <c r="B51" s="9"/>
      <c r="C51" s="9"/>
      <c r="D51" s="9"/>
      <c r="E51" s="9"/>
      <c r="F51" s="9"/>
      <c r="G51" s="9"/>
      <c r="H51" s="10"/>
      <c r="I51" s="11"/>
      <c r="J51" s="11"/>
      <c r="K51" s="11"/>
      <c r="L51" s="11"/>
      <c r="M51" s="23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4"/>
    </row>
    <row r="52" spans="2:6" ht="10.5" customHeight="1">
      <c r="B52" s="131" t="s">
        <v>2</v>
      </c>
      <c r="C52" s="131"/>
      <c r="D52" s="131"/>
      <c r="E52" s="7" t="s">
        <v>10</v>
      </c>
      <c r="F52" s="4" t="s">
        <v>12</v>
      </c>
    </row>
    <row r="53" spans="2:5" ht="10.5" customHeight="1">
      <c r="B53" s="12"/>
      <c r="C53" s="12"/>
      <c r="D53" s="12"/>
      <c r="E53" s="7"/>
    </row>
    <row r="55" spans="2:63" s="8" customFormat="1" ht="15" customHeight="1">
      <c r="B55" s="88" t="s">
        <v>180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32"/>
    </row>
    <row r="56" spans="2:63" ht="9.7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24"/>
      <c r="BK56" s="14"/>
    </row>
    <row r="57" spans="2:63" ht="12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20" t="s">
        <v>14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 t="s">
        <v>15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2"/>
      <c r="BK57" s="14"/>
    </row>
    <row r="58" spans="2:63" ht="12.75" customHeight="1">
      <c r="B58" s="85" t="s">
        <v>8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23" t="s">
        <v>82</v>
      </c>
      <c r="P58" s="124"/>
      <c r="Q58" s="124"/>
      <c r="R58" s="124"/>
      <c r="S58" s="124"/>
      <c r="T58" s="125"/>
      <c r="U58" s="132" t="s">
        <v>16</v>
      </c>
      <c r="V58" s="132"/>
      <c r="W58" s="132"/>
      <c r="X58" s="132"/>
      <c r="Y58" s="132"/>
      <c r="Z58" s="132"/>
      <c r="AA58" s="123" t="s">
        <v>83</v>
      </c>
      <c r="AB58" s="124"/>
      <c r="AC58" s="124"/>
      <c r="AD58" s="124"/>
      <c r="AE58" s="124"/>
      <c r="AF58" s="125"/>
      <c r="AG58" s="126" t="s">
        <v>17</v>
      </c>
      <c r="AH58" s="127"/>
      <c r="AI58" s="127"/>
      <c r="AJ58" s="127"/>
      <c r="AK58" s="127"/>
      <c r="AL58" s="127"/>
      <c r="AM58" s="123" t="s">
        <v>82</v>
      </c>
      <c r="AN58" s="124"/>
      <c r="AO58" s="124"/>
      <c r="AP58" s="124"/>
      <c r="AQ58" s="124"/>
      <c r="AR58" s="125"/>
      <c r="AS58" s="132" t="s">
        <v>16</v>
      </c>
      <c r="AT58" s="132"/>
      <c r="AU58" s="132"/>
      <c r="AV58" s="132"/>
      <c r="AW58" s="132"/>
      <c r="AX58" s="132"/>
      <c r="AY58" s="123" t="s">
        <v>83</v>
      </c>
      <c r="AZ58" s="124"/>
      <c r="BA58" s="124"/>
      <c r="BB58" s="124"/>
      <c r="BC58" s="124"/>
      <c r="BD58" s="125"/>
      <c r="BE58" s="126" t="s">
        <v>17</v>
      </c>
      <c r="BF58" s="127"/>
      <c r="BG58" s="127"/>
      <c r="BH58" s="127"/>
      <c r="BI58" s="127"/>
      <c r="BJ58" s="133"/>
      <c r="BK58" s="14"/>
    </row>
    <row r="59" spans="2:63" ht="12.7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81"/>
      <c r="P59" s="90"/>
      <c r="Q59" s="90"/>
      <c r="R59" s="90"/>
      <c r="S59" s="90"/>
      <c r="T59" s="76"/>
      <c r="U59" s="120"/>
      <c r="V59" s="120"/>
      <c r="W59" s="120"/>
      <c r="X59" s="120"/>
      <c r="Y59" s="120"/>
      <c r="Z59" s="120"/>
      <c r="AA59" s="81"/>
      <c r="AB59" s="90"/>
      <c r="AC59" s="90"/>
      <c r="AD59" s="90"/>
      <c r="AE59" s="90"/>
      <c r="AF59" s="76"/>
      <c r="AG59" s="128"/>
      <c r="AH59" s="128"/>
      <c r="AI59" s="128"/>
      <c r="AJ59" s="128"/>
      <c r="AK59" s="128"/>
      <c r="AL59" s="128"/>
      <c r="AM59" s="81"/>
      <c r="AN59" s="90"/>
      <c r="AO59" s="90"/>
      <c r="AP59" s="90"/>
      <c r="AQ59" s="90"/>
      <c r="AR59" s="76"/>
      <c r="AS59" s="120"/>
      <c r="AT59" s="120"/>
      <c r="AU59" s="120"/>
      <c r="AV59" s="120"/>
      <c r="AW59" s="120"/>
      <c r="AX59" s="120"/>
      <c r="AY59" s="81"/>
      <c r="AZ59" s="90"/>
      <c r="BA59" s="90"/>
      <c r="BB59" s="90"/>
      <c r="BC59" s="90"/>
      <c r="BD59" s="76"/>
      <c r="BE59" s="128"/>
      <c r="BF59" s="128"/>
      <c r="BG59" s="128"/>
      <c r="BH59" s="128"/>
      <c r="BI59" s="128"/>
      <c r="BJ59" s="134"/>
      <c r="BK59" s="14"/>
    </row>
    <row r="60" spans="2:63" ht="9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34"/>
      <c r="P60" s="17"/>
      <c r="Q60" s="17"/>
      <c r="R60" s="17"/>
      <c r="S60" s="17"/>
      <c r="T60" s="17"/>
      <c r="U60" s="17"/>
      <c r="V60" s="17"/>
      <c r="W60" s="17"/>
      <c r="X60" s="17"/>
      <c r="Y60" s="129" t="s">
        <v>71</v>
      </c>
      <c r="Z60" s="129"/>
      <c r="AA60" s="17"/>
      <c r="AB60" s="17"/>
      <c r="AC60" s="17"/>
      <c r="AD60" s="129" t="s">
        <v>7</v>
      </c>
      <c r="AE60" s="129"/>
      <c r="AF60" s="129"/>
      <c r="AG60" s="16"/>
      <c r="AH60" s="16"/>
      <c r="AI60" s="16"/>
      <c r="AJ60" s="16"/>
      <c r="AK60" s="130" t="s">
        <v>176</v>
      </c>
      <c r="AL60" s="130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29" t="s">
        <v>71</v>
      </c>
      <c r="AX60" s="129"/>
      <c r="AY60" s="17"/>
      <c r="AZ60" s="17"/>
      <c r="BA60" s="17"/>
      <c r="BB60" s="129" t="s">
        <v>7</v>
      </c>
      <c r="BC60" s="129"/>
      <c r="BD60" s="129"/>
      <c r="BE60" s="16"/>
      <c r="BF60" s="16"/>
      <c r="BG60" s="16"/>
      <c r="BH60" s="16"/>
      <c r="BI60" s="130" t="s">
        <v>176</v>
      </c>
      <c r="BJ60" s="130"/>
      <c r="BK60" s="14"/>
    </row>
    <row r="61" spans="15:63" ht="6" customHeight="1">
      <c r="O61" s="15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3:62" s="22" customFormat="1" ht="10.5" customHeight="1">
      <c r="C62" s="100" t="s">
        <v>73</v>
      </c>
      <c r="D62" s="100"/>
      <c r="E62" s="100"/>
      <c r="F62" s="100"/>
      <c r="G62" s="103">
        <v>18</v>
      </c>
      <c r="H62" s="103"/>
      <c r="I62" s="103"/>
      <c r="J62" s="100" t="s">
        <v>201</v>
      </c>
      <c r="K62" s="100"/>
      <c r="L62" s="100"/>
      <c r="M62" s="100"/>
      <c r="N62" s="4"/>
      <c r="O62" s="106">
        <f>SUM(AM62,O71,AM71,O80,AM80)</f>
        <v>335012</v>
      </c>
      <c r="P62" s="107"/>
      <c r="Q62" s="107"/>
      <c r="R62" s="107"/>
      <c r="S62" s="107"/>
      <c r="T62" s="107"/>
      <c r="U62" s="135">
        <v>100</v>
      </c>
      <c r="V62" s="135"/>
      <c r="W62" s="135"/>
      <c r="X62" s="135"/>
      <c r="Y62" s="135"/>
      <c r="Z62" s="135"/>
      <c r="AA62" s="107">
        <f>SUM(AY62,AA71,AY71,AA80,AY80)</f>
        <v>148165</v>
      </c>
      <c r="AB62" s="107"/>
      <c r="AC62" s="107"/>
      <c r="AD62" s="107"/>
      <c r="AE62" s="107"/>
      <c r="AF62" s="107"/>
      <c r="AG62" s="136">
        <v>36.86</v>
      </c>
      <c r="AH62" s="136"/>
      <c r="AI62" s="136"/>
      <c r="AJ62" s="136"/>
      <c r="AK62" s="136"/>
      <c r="AL62" s="136"/>
      <c r="AM62" s="137">
        <v>322447</v>
      </c>
      <c r="AN62" s="137"/>
      <c r="AO62" s="137"/>
      <c r="AP62" s="137"/>
      <c r="AQ62" s="137"/>
      <c r="AR62" s="137"/>
      <c r="AS62" s="138">
        <v>96.2</v>
      </c>
      <c r="AT62" s="138"/>
      <c r="AU62" s="138"/>
      <c r="AV62" s="138"/>
      <c r="AW62" s="138"/>
      <c r="AX62" s="138"/>
      <c r="AY62" s="137">
        <v>116610</v>
      </c>
      <c r="AZ62" s="137"/>
      <c r="BA62" s="137"/>
      <c r="BB62" s="137"/>
      <c r="BC62" s="137"/>
      <c r="BD62" s="137"/>
      <c r="BE62" s="139">
        <v>30.14</v>
      </c>
      <c r="BF62" s="139"/>
      <c r="BG62" s="139"/>
      <c r="BH62" s="139"/>
      <c r="BI62" s="139"/>
      <c r="BJ62" s="139"/>
    </row>
    <row r="63" spans="7:62" ht="10.5" customHeight="1">
      <c r="G63" s="103">
        <v>19</v>
      </c>
      <c r="H63" s="103"/>
      <c r="I63" s="103"/>
      <c r="O63" s="106">
        <f>SUM(AM63,O72,AM72,O81,AM81)</f>
        <v>338963</v>
      </c>
      <c r="P63" s="107"/>
      <c r="Q63" s="107"/>
      <c r="R63" s="107"/>
      <c r="S63" s="107"/>
      <c r="T63" s="107"/>
      <c r="U63" s="135">
        <v>100</v>
      </c>
      <c r="V63" s="135"/>
      <c r="W63" s="135"/>
      <c r="X63" s="135"/>
      <c r="Y63" s="135"/>
      <c r="Z63" s="135"/>
      <c r="AA63" s="107">
        <f>SUM(AY63,AA72,AY72,AA81,AY81)</f>
        <v>156772</v>
      </c>
      <c r="AB63" s="107"/>
      <c r="AC63" s="107"/>
      <c r="AD63" s="107"/>
      <c r="AE63" s="107"/>
      <c r="AF63" s="107"/>
      <c r="AG63" s="136">
        <v>38.54</v>
      </c>
      <c r="AH63" s="136"/>
      <c r="AI63" s="136"/>
      <c r="AJ63" s="136"/>
      <c r="AK63" s="136"/>
      <c r="AL63" s="136"/>
      <c r="AM63" s="137">
        <v>326243</v>
      </c>
      <c r="AN63" s="137"/>
      <c r="AO63" s="137"/>
      <c r="AP63" s="137"/>
      <c r="AQ63" s="137"/>
      <c r="AR63" s="137"/>
      <c r="AS63" s="138">
        <v>96.2</v>
      </c>
      <c r="AT63" s="138"/>
      <c r="AU63" s="138"/>
      <c r="AV63" s="138"/>
      <c r="AW63" s="138"/>
      <c r="AX63" s="138"/>
      <c r="AY63" s="137">
        <v>119156</v>
      </c>
      <c r="AZ63" s="137"/>
      <c r="BA63" s="137"/>
      <c r="BB63" s="137"/>
      <c r="BC63" s="137"/>
      <c r="BD63" s="137"/>
      <c r="BE63" s="139">
        <v>30.44</v>
      </c>
      <c r="BF63" s="139"/>
      <c r="BG63" s="139"/>
      <c r="BH63" s="139"/>
      <c r="BI63" s="139"/>
      <c r="BJ63" s="139"/>
    </row>
    <row r="64" spans="7:62" s="22" customFormat="1" ht="10.5" customHeight="1">
      <c r="G64" s="96">
        <v>20</v>
      </c>
      <c r="H64" s="96"/>
      <c r="I64" s="96"/>
      <c r="O64" s="101">
        <f>SUM(AM64,O73,AM73,O82,AM82)</f>
        <v>342457</v>
      </c>
      <c r="P64" s="102"/>
      <c r="Q64" s="102"/>
      <c r="R64" s="102"/>
      <c r="S64" s="102"/>
      <c r="T64" s="102"/>
      <c r="U64" s="75">
        <v>100</v>
      </c>
      <c r="V64" s="75"/>
      <c r="W64" s="75"/>
      <c r="X64" s="75"/>
      <c r="Y64" s="75"/>
      <c r="Z64" s="75"/>
      <c r="AA64" s="102">
        <f>SUM(AY64,AA73,AY73,AA82,AY82)</f>
        <v>152786</v>
      </c>
      <c r="AB64" s="102"/>
      <c r="AC64" s="102"/>
      <c r="AD64" s="102"/>
      <c r="AE64" s="102"/>
      <c r="AF64" s="102"/>
      <c r="AG64" s="110">
        <v>37.18</v>
      </c>
      <c r="AH64" s="110"/>
      <c r="AI64" s="110"/>
      <c r="AJ64" s="110"/>
      <c r="AK64" s="110"/>
      <c r="AL64" s="110"/>
      <c r="AM64" s="111">
        <v>329267</v>
      </c>
      <c r="AN64" s="111"/>
      <c r="AO64" s="111"/>
      <c r="AP64" s="111"/>
      <c r="AQ64" s="111"/>
      <c r="AR64" s="111"/>
      <c r="AS64" s="145">
        <v>96.1</v>
      </c>
      <c r="AT64" s="145"/>
      <c r="AU64" s="145"/>
      <c r="AV64" s="145"/>
      <c r="AW64" s="145"/>
      <c r="AX64" s="145"/>
      <c r="AY64" s="111">
        <v>116727</v>
      </c>
      <c r="AZ64" s="111"/>
      <c r="BA64" s="111"/>
      <c r="BB64" s="111"/>
      <c r="BC64" s="111"/>
      <c r="BD64" s="111"/>
      <c r="BE64" s="119">
        <v>29.54</v>
      </c>
      <c r="BF64" s="119"/>
      <c r="BG64" s="119"/>
      <c r="BH64" s="119"/>
      <c r="BI64" s="119"/>
      <c r="BJ64" s="119"/>
    </row>
    <row r="65" spans="2:63" ht="7.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4"/>
    </row>
    <row r="66" spans="2:63" ht="12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20" t="s">
        <v>18</v>
      </c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 t="s">
        <v>19</v>
      </c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2"/>
      <c r="BK66" s="14"/>
    </row>
    <row r="67" spans="2:63" ht="12.75" customHeight="1">
      <c r="B67" s="85" t="s">
        <v>8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123" t="s">
        <v>82</v>
      </c>
      <c r="P67" s="124"/>
      <c r="Q67" s="124"/>
      <c r="R67" s="124"/>
      <c r="S67" s="124"/>
      <c r="T67" s="125"/>
      <c r="U67" s="132" t="s">
        <v>16</v>
      </c>
      <c r="V67" s="132"/>
      <c r="W67" s="132"/>
      <c r="X67" s="132"/>
      <c r="Y67" s="132"/>
      <c r="Z67" s="132"/>
      <c r="AA67" s="123" t="s">
        <v>83</v>
      </c>
      <c r="AB67" s="124"/>
      <c r="AC67" s="124"/>
      <c r="AD67" s="124"/>
      <c r="AE67" s="124"/>
      <c r="AF67" s="125"/>
      <c r="AG67" s="126" t="s">
        <v>17</v>
      </c>
      <c r="AH67" s="127"/>
      <c r="AI67" s="127"/>
      <c r="AJ67" s="127"/>
      <c r="AK67" s="127"/>
      <c r="AL67" s="127"/>
      <c r="AM67" s="123" t="s">
        <v>82</v>
      </c>
      <c r="AN67" s="124"/>
      <c r="AO67" s="124"/>
      <c r="AP67" s="124"/>
      <c r="AQ67" s="124"/>
      <c r="AR67" s="125"/>
      <c r="AS67" s="132" t="s">
        <v>16</v>
      </c>
      <c r="AT67" s="132"/>
      <c r="AU67" s="132"/>
      <c r="AV67" s="132"/>
      <c r="AW67" s="132"/>
      <c r="AX67" s="132"/>
      <c r="AY67" s="123" t="s">
        <v>83</v>
      </c>
      <c r="AZ67" s="124"/>
      <c r="BA67" s="124"/>
      <c r="BB67" s="124"/>
      <c r="BC67" s="124"/>
      <c r="BD67" s="125"/>
      <c r="BE67" s="140" t="s">
        <v>17</v>
      </c>
      <c r="BF67" s="141"/>
      <c r="BG67" s="141"/>
      <c r="BH67" s="141"/>
      <c r="BI67" s="141"/>
      <c r="BJ67" s="142"/>
      <c r="BK67" s="14"/>
    </row>
    <row r="68" spans="2:63" ht="12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81"/>
      <c r="P68" s="90"/>
      <c r="Q68" s="90"/>
      <c r="R68" s="90"/>
      <c r="S68" s="90"/>
      <c r="T68" s="76"/>
      <c r="U68" s="120"/>
      <c r="V68" s="120"/>
      <c r="W68" s="120"/>
      <c r="X68" s="120"/>
      <c r="Y68" s="120"/>
      <c r="Z68" s="120"/>
      <c r="AA68" s="81"/>
      <c r="AB68" s="90"/>
      <c r="AC68" s="90"/>
      <c r="AD68" s="90"/>
      <c r="AE68" s="90"/>
      <c r="AF68" s="76"/>
      <c r="AG68" s="128"/>
      <c r="AH68" s="128"/>
      <c r="AI68" s="128"/>
      <c r="AJ68" s="128"/>
      <c r="AK68" s="128"/>
      <c r="AL68" s="128"/>
      <c r="AM68" s="81"/>
      <c r="AN68" s="90"/>
      <c r="AO68" s="90"/>
      <c r="AP68" s="90"/>
      <c r="AQ68" s="90"/>
      <c r="AR68" s="76"/>
      <c r="AS68" s="120"/>
      <c r="AT68" s="120"/>
      <c r="AU68" s="120"/>
      <c r="AV68" s="120"/>
      <c r="AW68" s="120"/>
      <c r="AX68" s="120"/>
      <c r="AY68" s="81"/>
      <c r="AZ68" s="90"/>
      <c r="BA68" s="90"/>
      <c r="BB68" s="90"/>
      <c r="BC68" s="90"/>
      <c r="BD68" s="76"/>
      <c r="BE68" s="143"/>
      <c r="BF68" s="143"/>
      <c r="BG68" s="143"/>
      <c r="BH68" s="143"/>
      <c r="BI68" s="143"/>
      <c r="BJ68" s="144"/>
      <c r="BK68" s="14"/>
    </row>
    <row r="69" spans="2:63" ht="9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34"/>
      <c r="P69" s="17"/>
      <c r="Q69" s="17"/>
      <c r="R69" s="17"/>
      <c r="S69" s="17"/>
      <c r="T69" s="17"/>
      <c r="U69" s="17"/>
      <c r="V69" s="17"/>
      <c r="W69" s="17"/>
      <c r="X69" s="17"/>
      <c r="Y69" s="129" t="s">
        <v>71</v>
      </c>
      <c r="Z69" s="129"/>
      <c r="AA69" s="17"/>
      <c r="AB69" s="17"/>
      <c r="AC69" s="17"/>
      <c r="AD69" s="129" t="s">
        <v>7</v>
      </c>
      <c r="AE69" s="129"/>
      <c r="AF69" s="129"/>
      <c r="AG69" s="16"/>
      <c r="AH69" s="16"/>
      <c r="AI69" s="16"/>
      <c r="AJ69" s="16"/>
      <c r="AK69" s="130" t="s">
        <v>176</v>
      </c>
      <c r="AL69" s="130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29" t="s">
        <v>71</v>
      </c>
      <c r="AX69" s="129"/>
      <c r="AY69" s="17"/>
      <c r="AZ69" s="17"/>
      <c r="BA69" s="17"/>
      <c r="BB69" s="129" t="s">
        <v>7</v>
      </c>
      <c r="BC69" s="129"/>
      <c r="BD69" s="129"/>
      <c r="BE69" s="16"/>
      <c r="BF69" s="16"/>
      <c r="BG69" s="16"/>
      <c r="BH69" s="16"/>
      <c r="BI69" s="130" t="s">
        <v>176</v>
      </c>
      <c r="BJ69" s="130"/>
      <c r="BK69" s="14"/>
    </row>
    <row r="70" spans="15:63" ht="6" customHeight="1">
      <c r="O70" s="1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BK70" s="14"/>
    </row>
    <row r="71" spans="3:63" s="22" customFormat="1" ht="10.5" customHeight="1">
      <c r="C71" s="100" t="s">
        <v>73</v>
      </c>
      <c r="D71" s="100"/>
      <c r="E71" s="100"/>
      <c r="F71" s="100"/>
      <c r="G71" s="103">
        <v>18</v>
      </c>
      <c r="H71" s="103"/>
      <c r="I71" s="103"/>
      <c r="J71" s="100" t="s">
        <v>201</v>
      </c>
      <c r="K71" s="100"/>
      <c r="L71" s="100"/>
      <c r="M71" s="100"/>
      <c r="N71" s="4"/>
      <c r="O71" s="106">
        <v>10140</v>
      </c>
      <c r="P71" s="107"/>
      <c r="Q71" s="107"/>
      <c r="R71" s="107"/>
      <c r="S71" s="107"/>
      <c r="T71" s="107"/>
      <c r="U71" s="135">
        <v>3</v>
      </c>
      <c r="V71" s="135"/>
      <c r="W71" s="135"/>
      <c r="X71" s="135"/>
      <c r="Y71" s="135"/>
      <c r="Z71" s="135"/>
      <c r="AA71" s="107">
        <v>15341</v>
      </c>
      <c r="AB71" s="107"/>
      <c r="AC71" s="107"/>
      <c r="AD71" s="107"/>
      <c r="AE71" s="107"/>
      <c r="AF71" s="107"/>
      <c r="AG71" s="136">
        <v>126.08</v>
      </c>
      <c r="AH71" s="136"/>
      <c r="AI71" s="136"/>
      <c r="AJ71" s="136"/>
      <c r="AK71" s="136"/>
      <c r="AL71" s="136"/>
      <c r="AM71" s="137">
        <v>1034</v>
      </c>
      <c r="AN71" s="137"/>
      <c r="AO71" s="137"/>
      <c r="AP71" s="137"/>
      <c r="AQ71" s="137"/>
      <c r="AR71" s="137"/>
      <c r="AS71" s="138">
        <v>0.3</v>
      </c>
      <c r="AT71" s="138"/>
      <c r="AU71" s="138"/>
      <c r="AV71" s="138"/>
      <c r="AW71" s="138"/>
      <c r="AX71" s="138"/>
      <c r="AY71" s="137">
        <v>8868</v>
      </c>
      <c r="AZ71" s="137"/>
      <c r="BA71" s="137"/>
      <c r="BB71" s="137"/>
      <c r="BC71" s="137"/>
      <c r="BD71" s="137"/>
      <c r="BE71" s="139">
        <v>714.7</v>
      </c>
      <c r="BF71" s="139"/>
      <c r="BG71" s="139"/>
      <c r="BH71" s="139"/>
      <c r="BI71" s="139"/>
      <c r="BJ71" s="139"/>
      <c r="BK71" s="2"/>
    </row>
    <row r="72" spans="7:63" ht="10.5" customHeight="1">
      <c r="G72" s="103">
        <v>19</v>
      </c>
      <c r="H72" s="103"/>
      <c r="I72" s="103"/>
      <c r="O72" s="106">
        <v>10254</v>
      </c>
      <c r="P72" s="107"/>
      <c r="Q72" s="107"/>
      <c r="R72" s="107"/>
      <c r="S72" s="107"/>
      <c r="T72" s="107"/>
      <c r="U72" s="135">
        <v>3</v>
      </c>
      <c r="V72" s="135"/>
      <c r="W72" s="135"/>
      <c r="X72" s="135"/>
      <c r="Y72" s="135"/>
      <c r="Z72" s="135"/>
      <c r="AA72" s="107">
        <v>16609</v>
      </c>
      <c r="AB72" s="107"/>
      <c r="AC72" s="107"/>
      <c r="AD72" s="107"/>
      <c r="AE72" s="107"/>
      <c r="AF72" s="107"/>
      <c r="AG72" s="136">
        <v>134.98</v>
      </c>
      <c r="AH72" s="136"/>
      <c r="AI72" s="136"/>
      <c r="AJ72" s="136"/>
      <c r="AK72" s="136"/>
      <c r="AL72" s="136"/>
      <c r="AM72" s="137">
        <v>1071</v>
      </c>
      <c r="AN72" s="137"/>
      <c r="AO72" s="137"/>
      <c r="AP72" s="137"/>
      <c r="AQ72" s="137"/>
      <c r="AR72" s="137"/>
      <c r="AS72" s="138">
        <v>0.3</v>
      </c>
      <c r="AT72" s="138"/>
      <c r="AU72" s="138"/>
      <c r="AV72" s="138"/>
      <c r="AW72" s="138"/>
      <c r="AX72" s="138"/>
      <c r="AY72" s="137">
        <v>13459</v>
      </c>
      <c r="AZ72" s="137"/>
      <c r="BA72" s="137"/>
      <c r="BB72" s="137"/>
      <c r="BC72" s="137"/>
      <c r="BD72" s="137"/>
      <c r="BE72" s="139">
        <v>1047.23</v>
      </c>
      <c r="BF72" s="139"/>
      <c r="BG72" s="139"/>
      <c r="BH72" s="139"/>
      <c r="BI72" s="139"/>
      <c r="BJ72" s="139"/>
      <c r="BK72" s="14"/>
    </row>
    <row r="73" spans="7:63" s="22" customFormat="1" ht="10.5" customHeight="1">
      <c r="G73" s="96">
        <v>20</v>
      </c>
      <c r="H73" s="96"/>
      <c r="I73" s="96"/>
      <c r="O73" s="97">
        <v>10386</v>
      </c>
      <c r="P73" s="98"/>
      <c r="Q73" s="98"/>
      <c r="R73" s="98"/>
      <c r="S73" s="98"/>
      <c r="T73" s="98"/>
      <c r="U73" s="99">
        <v>3</v>
      </c>
      <c r="V73" s="99"/>
      <c r="W73" s="99"/>
      <c r="X73" s="99"/>
      <c r="Y73" s="99"/>
      <c r="Z73" s="99"/>
      <c r="AA73" s="98">
        <v>15764</v>
      </c>
      <c r="AB73" s="98"/>
      <c r="AC73" s="98"/>
      <c r="AD73" s="98"/>
      <c r="AE73" s="98"/>
      <c r="AF73" s="98"/>
      <c r="AG73" s="93">
        <v>126.48</v>
      </c>
      <c r="AH73" s="93"/>
      <c r="AI73" s="93"/>
      <c r="AJ73" s="93"/>
      <c r="AK73" s="93"/>
      <c r="AL73" s="93"/>
      <c r="AM73" s="94">
        <v>1393</v>
      </c>
      <c r="AN73" s="94"/>
      <c r="AO73" s="94"/>
      <c r="AP73" s="94"/>
      <c r="AQ73" s="94"/>
      <c r="AR73" s="94"/>
      <c r="AS73" s="95">
        <v>0.4</v>
      </c>
      <c r="AT73" s="95"/>
      <c r="AU73" s="95"/>
      <c r="AV73" s="95"/>
      <c r="AW73" s="95"/>
      <c r="AX73" s="95"/>
      <c r="AY73" s="94">
        <v>13164</v>
      </c>
      <c r="AZ73" s="94"/>
      <c r="BA73" s="94"/>
      <c r="BB73" s="94"/>
      <c r="BC73" s="94"/>
      <c r="BD73" s="94"/>
      <c r="BE73" s="92">
        <v>787.51</v>
      </c>
      <c r="BF73" s="92"/>
      <c r="BG73" s="92"/>
      <c r="BH73" s="92"/>
      <c r="BI73" s="92"/>
      <c r="BJ73" s="92"/>
      <c r="BK73" s="2"/>
    </row>
    <row r="74" spans="2:63" ht="7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3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4"/>
    </row>
    <row r="75" spans="2:63" ht="12.75" customHeight="1">
      <c r="B75" s="14"/>
      <c r="C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20" t="s">
        <v>20</v>
      </c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 t="s">
        <v>21</v>
      </c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2"/>
      <c r="BK75" s="14"/>
    </row>
    <row r="76" spans="2:63" ht="12.75" customHeight="1">
      <c r="B76" s="85" t="s">
        <v>8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123" t="s">
        <v>82</v>
      </c>
      <c r="P76" s="124"/>
      <c r="Q76" s="124"/>
      <c r="R76" s="124"/>
      <c r="S76" s="124"/>
      <c r="T76" s="125"/>
      <c r="U76" s="132" t="s">
        <v>16</v>
      </c>
      <c r="V76" s="132"/>
      <c r="W76" s="132"/>
      <c r="X76" s="132"/>
      <c r="Y76" s="132"/>
      <c r="Z76" s="132"/>
      <c r="AA76" s="123" t="s">
        <v>83</v>
      </c>
      <c r="AB76" s="124"/>
      <c r="AC76" s="124"/>
      <c r="AD76" s="124"/>
      <c r="AE76" s="124"/>
      <c r="AF76" s="125"/>
      <c r="AG76" s="126" t="s">
        <v>17</v>
      </c>
      <c r="AH76" s="127"/>
      <c r="AI76" s="127"/>
      <c r="AJ76" s="127"/>
      <c r="AK76" s="127"/>
      <c r="AL76" s="127"/>
      <c r="AM76" s="123" t="s">
        <v>82</v>
      </c>
      <c r="AN76" s="124"/>
      <c r="AO76" s="124"/>
      <c r="AP76" s="124"/>
      <c r="AQ76" s="124"/>
      <c r="AR76" s="125"/>
      <c r="AS76" s="132" t="s">
        <v>16</v>
      </c>
      <c r="AT76" s="132"/>
      <c r="AU76" s="132"/>
      <c r="AV76" s="132"/>
      <c r="AW76" s="132"/>
      <c r="AX76" s="132"/>
      <c r="AY76" s="123" t="s">
        <v>83</v>
      </c>
      <c r="AZ76" s="124"/>
      <c r="BA76" s="124"/>
      <c r="BB76" s="124"/>
      <c r="BC76" s="124"/>
      <c r="BD76" s="125"/>
      <c r="BE76" s="140" t="s">
        <v>17</v>
      </c>
      <c r="BF76" s="141"/>
      <c r="BG76" s="141"/>
      <c r="BH76" s="141"/>
      <c r="BI76" s="141"/>
      <c r="BJ76" s="142"/>
      <c r="BK76" s="14"/>
    </row>
    <row r="77" spans="2:63" ht="12.7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81"/>
      <c r="P77" s="90"/>
      <c r="Q77" s="90"/>
      <c r="R77" s="90"/>
      <c r="S77" s="90"/>
      <c r="T77" s="76"/>
      <c r="U77" s="120"/>
      <c r="V77" s="120"/>
      <c r="W77" s="120"/>
      <c r="X77" s="120"/>
      <c r="Y77" s="120"/>
      <c r="Z77" s="120"/>
      <c r="AA77" s="81"/>
      <c r="AB77" s="90"/>
      <c r="AC77" s="90"/>
      <c r="AD77" s="90"/>
      <c r="AE77" s="90"/>
      <c r="AF77" s="76"/>
      <c r="AG77" s="128"/>
      <c r="AH77" s="128"/>
      <c r="AI77" s="128"/>
      <c r="AJ77" s="128"/>
      <c r="AK77" s="128"/>
      <c r="AL77" s="128"/>
      <c r="AM77" s="81"/>
      <c r="AN77" s="90"/>
      <c r="AO77" s="90"/>
      <c r="AP77" s="90"/>
      <c r="AQ77" s="90"/>
      <c r="AR77" s="76"/>
      <c r="AS77" s="120"/>
      <c r="AT77" s="120"/>
      <c r="AU77" s="120"/>
      <c r="AV77" s="120"/>
      <c r="AW77" s="120"/>
      <c r="AX77" s="120"/>
      <c r="AY77" s="81"/>
      <c r="AZ77" s="90"/>
      <c r="BA77" s="90"/>
      <c r="BB77" s="90"/>
      <c r="BC77" s="90"/>
      <c r="BD77" s="76"/>
      <c r="BE77" s="143"/>
      <c r="BF77" s="143"/>
      <c r="BG77" s="143"/>
      <c r="BH77" s="143"/>
      <c r="BI77" s="143"/>
      <c r="BJ77" s="144"/>
      <c r="BK77" s="14"/>
    </row>
    <row r="78" spans="2:63" ht="9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34"/>
      <c r="P78" s="17"/>
      <c r="Q78" s="17"/>
      <c r="R78" s="17"/>
      <c r="S78" s="17"/>
      <c r="T78" s="17"/>
      <c r="U78" s="17"/>
      <c r="V78" s="17"/>
      <c r="W78" s="17"/>
      <c r="X78" s="17"/>
      <c r="Y78" s="129" t="s">
        <v>71</v>
      </c>
      <c r="Z78" s="129"/>
      <c r="AA78" s="17"/>
      <c r="AB78" s="17"/>
      <c r="AC78" s="17"/>
      <c r="AD78" s="129" t="s">
        <v>7</v>
      </c>
      <c r="AE78" s="129"/>
      <c r="AF78" s="129"/>
      <c r="AG78" s="16"/>
      <c r="AH78" s="16"/>
      <c r="AI78" s="16"/>
      <c r="AJ78" s="16"/>
      <c r="AK78" s="130" t="s">
        <v>176</v>
      </c>
      <c r="AL78" s="130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29" t="s">
        <v>71</v>
      </c>
      <c r="AX78" s="129"/>
      <c r="AY78" s="17"/>
      <c r="AZ78" s="17"/>
      <c r="BA78" s="17"/>
      <c r="BB78" s="129" t="s">
        <v>7</v>
      </c>
      <c r="BC78" s="129"/>
      <c r="BD78" s="129"/>
      <c r="BE78" s="16"/>
      <c r="BF78" s="16"/>
      <c r="BG78" s="16"/>
      <c r="BH78" s="16"/>
      <c r="BI78" s="130" t="s">
        <v>176</v>
      </c>
      <c r="BJ78" s="130"/>
      <c r="BK78" s="14"/>
    </row>
    <row r="79" spans="15:38" ht="6" customHeight="1">
      <c r="O79" s="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3:62" ht="10.5" customHeight="1">
      <c r="C80" s="100" t="s">
        <v>73</v>
      </c>
      <c r="D80" s="100"/>
      <c r="E80" s="100"/>
      <c r="F80" s="100"/>
      <c r="G80" s="103">
        <v>18</v>
      </c>
      <c r="H80" s="103"/>
      <c r="I80" s="103"/>
      <c r="J80" s="100" t="s">
        <v>201</v>
      </c>
      <c r="K80" s="100"/>
      <c r="L80" s="100"/>
      <c r="M80" s="100"/>
      <c r="N80" s="22"/>
      <c r="O80" s="106">
        <v>959</v>
      </c>
      <c r="P80" s="107"/>
      <c r="Q80" s="107"/>
      <c r="R80" s="107"/>
      <c r="S80" s="107"/>
      <c r="T80" s="107"/>
      <c r="U80" s="135">
        <v>0.3</v>
      </c>
      <c r="V80" s="135"/>
      <c r="W80" s="135"/>
      <c r="X80" s="135"/>
      <c r="Y80" s="135"/>
      <c r="Z80" s="135"/>
      <c r="AA80" s="107">
        <v>3469</v>
      </c>
      <c r="AB80" s="107"/>
      <c r="AC80" s="107"/>
      <c r="AD80" s="107"/>
      <c r="AE80" s="107"/>
      <c r="AF80" s="107"/>
      <c r="AG80" s="136">
        <v>302.07</v>
      </c>
      <c r="AH80" s="136"/>
      <c r="AI80" s="136"/>
      <c r="AJ80" s="136"/>
      <c r="AK80" s="136"/>
      <c r="AL80" s="136"/>
      <c r="AM80" s="137">
        <v>432</v>
      </c>
      <c r="AN80" s="137"/>
      <c r="AO80" s="137"/>
      <c r="AP80" s="137"/>
      <c r="AQ80" s="137"/>
      <c r="AR80" s="137"/>
      <c r="AS80" s="138">
        <v>0.1</v>
      </c>
      <c r="AT80" s="138"/>
      <c r="AU80" s="138"/>
      <c r="AV80" s="138"/>
      <c r="AW80" s="138"/>
      <c r="AX80" s="138"/>
      <c r="AY80" s="137">
        <v>3877</v>
      </c>
      <c r="AZ80" s="137"/>
      <c r="BA80" s="137"/>
      <c r="BB80" s="137"/>
      <c r="BC80" s="137"/>
      <c r="BD80" s="137"/>
      <c r="BE80" s="139">
        <v>747.88</v>
      </c>
      <c r="BF80" s="139"/>
      <c r="BG80" s="139"/>
      <c r="BH80" s="139"/>
      <c r="BI80" s="139"/>
      <c r="BJ80" s="139"/>
    </row>
    <row r="81" spans="7:62" ht="10.5" customHeight="1">
      <c r="G81" s="103">
        <v>19</v>
      </c>
      <c r="H81" s="103"/>
      <c r="I81" s="103"/>
      <c r="O81" s="106">
        <v>976</v>
      </c>
      <c r="P81" s="107"/>
      <c r="Q81" s="107"/>
      <c r="R81" s="107"/>
      <c r="S81" s="107"/>
      <c r="T81" s="107"/>
      <c r="U81" s="135">
        <v>0.3</v>
      </c>
      <c r="V81" s="135"/>
      <c r="W81" s="135"/>
      <c r="X81" s="135"/>
      <c r="Y81" s="135"/>
      <c r="Z81" s="135"/>
      <c r="AA81" s="107">
        <v>3790</v>
      </c>
      <c r="AB81" s="107"/>
      <c r="AC81" s="107"/>
      <c r="AD81" s="107"/>
      <c r="AE81" s="107"/>
      <c r="AF81" s="107"/>
      <c r="AG81" s="136">
        <v>323.6</v>
      </c>
      <c r="AH81" s="136"/>
      <c r="AI81" s="136"/>
      <c r="AJ81" s="136"/>
      <c r="AK81" s="136"/>
      <c r="AL81" s="136"/>
      <c r="AM81" s="137">
        <v>419</v>
      </c>
      <c r="AN81" s="137"/>
      <c r="AO81" s="137"/>
      <c r="AP81" s="137"/>
      <c r="AQ81" s="137"/>
      <c r="AR81" s="137"/>
      <c r="AS81" s="138">
        <v>0.1</v>
      </c>
      <c r="AT81" s="138"/>
      <c r="AU81" s="138"/>
      <c r="AV81" s="138"/>
      <c r="AW81" s="138"/>
      <c r="AX81" s="138"/>
      <c r="AY81" s="137">
        <v>3758</v>
      </c>
      <c r="AZ81" s="137"/>
      <c r="BA81" s="137"/>
      <c r="BB81" s="137"/>
      <c r="BC81" s="137"/>
      <c r="BD81" s="137"/>
      <c r="BE81" s="139">
        <v>747.41</v>
      </c>
      <c r="BF81" s="139"/>
      <c r="BG81" s="139"/>
      <c r="BH81" s="139"/>
      <c r="BI81" s="139"/>
      <c r="BJ81" s="139"/>
    </row>
    <row r="82" spans="7:62" s="22" customFormat="1" ht="10.5" customHeight="1">
      <c r="G82" s="96">
        <v>20</v>
      </c>
      <c r="H82" s="96"/>
      <c r="I82" s="96"/>
      <c r="O82" s="97">
        <v>977</v>
      </c>
      <c r="P82" s="98"/>
      <c r="Q82" s="98"/>
      <c r="R82" s="98"/>
      <c r="S82" s="98"/>
      <c r="T82" s="98"/>
      <c r="U82" s="99">
        <v>0.3</v>
      </c>
      <c r="V82" s="99"/>
      <c r="W82" s="99"/>
      <c r="X82" s="99"/>
      <c r="Y82" s="99"/>
      <c r="Z82" s="99"/>
      <c r="AA82" s="98">
        <v>3595</v>
      </c>
      <c r="AB82" s="98"/>
      <c r="AC82" s="98"/>
      <c r="AD82" s="98"/>
      <c r="AE82" s="98"/>
      <c r="AF82" s="98"/>
      <c r="AG82" s="93">
        <v>306.64</v>
      </c>
      <c r="AH82" s="93"/>
      <c r="AI82" s="93"/>
      <c r="AJ82" s="93"/>
      <c r="AK82" s="93"/>
      <c r="AL82" s="93"/>
      <c r="AM82" s="94">
        <v>434</v>
      </c>
      <c r="AN82" s="94"/>
      <c r="AO82" s="94"/>
      <c r="AP82" s="94"/>
      <c r="AQ82" s="94"/>
      <c r="AR82" s="94"/>
      <c r="AS82" s="95">
        <v>0.1</v>
      </c>
      <c r="AT82" s="95"/>
      <c r="AU82" s="95"/>
      <c r="AV82" s="95"/>
      <c r="AW82" s="95"/>
      <c r="AX82" s="95"/>
      <c r="AY82" s="94">
        <v>3536</v>
      </c>
      <c r="AZ82" s="94"/>
      <c r="BA82" s="94"/>
      <c r="BB82" s="94"/>
      <c r="BC82" s="94"/>
      <c r="BD82" s="94"/>
      <c r="BE82" s="92">
        <v>678.96</v>
      </c>
      <c r="BF82" s="92"/>
      <c r="BG82" s="92"/>
      <c r="BH82" s="92"/>
      <c r="BI82" s="92"/>
      <c r="BJ82" s="92"/>
    </row>
    <row r="83" spans="2:62" ht="7.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3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3:6" ht="10.5" customHeight="1">
      <c r="C84" s="86" t="s">
        <v>9</v>
      </c>
      <c r="D84" s="86"/>
      <c r="E84" s="13" t="s">
        <v>10</v>
      </c>
      <c r="F84" s="4" t="s">
        <v>206</v>
      </c>
    </row>
    <row r="85" spans="2:6" ht="10.5" customHeight="1">
      <c r="B85" s="121" t="s">
        <v>2</v>
      </c>
      <c r="C85" s="121"/>
      <c r="D85" s="121"/>
      <c r="E85" s="7" t="s">
        <v>10</v>
      </c>
      <c r="F85" s="4" t="s">
        <v>12</v>
      </c>
    </row>
  </sheetData>
  <sheetProtection/>
  <mergeCells count="310">
    <mergeCell ref="AM81:AR81"/>
    <mergeCell ref="AS81:AX81"/>
    <mergeCell ref="AY81:BD81"/>
    <mergeCell ref="BE81:BJ81"/>
    <mergeCell ref="AG81:AL81"/>
    <mergeCell ref="C84:D84"/>
    <mergeCell ref="B85:D85"/>
    <mergeCell ref="AG80:AL80"/>
    <mergeCell ref="G81:I81"/>
    <mergeCell ref="O81:T81"/>
    <mergeCell ref="U81:Z81"/>
    <mergeCell ref="AA81:AF81"/>
    <mergeCell ref="AA80:AF80"/>
    <mergeCell ref="G80:I80"/>
    <mergeCell ref="AS80:AX80"/>
    <mergeCell ref="AY80:BD80"/>
    <mergeCell ref="BE80:BJ80"/>
    <mergeCell ref="AM80:AR80"/>
    <mergeCell ref="J80:M80"/>
    <mergeCell ref="O80:T80"/>
    <mergeCell ref="U80:Z80"/>
    <mergeCell ref="BE76:BJ77"/>
    <mergeCell ref="Y78:Z78"/>
    <mergeCell ref="AD78:AF78"/>
    <mergeCell ref="AK78:AL78"/>
    <mergeCell ref="AW78:AX78"/>
    <mergeCell ref="BB78:BD78"/>
    <mergeCell ref="BI78:BJ78"/>
    <mergeCell ref="AG76:AL77"/>
    <mergeCell ref="B76:N76"/>
    <mergeCell ref="O76:T77"/>
    <mergeCell ref="U76:Z77"/>
    <mergeCell ref="AA76:AF77"/>
    <mergeCell ref="AM76:AR77"/>
    <mergeCell ref="AM72:AR72"/>
    <mergeCell ref="AS72:AX72"/>
    <mergeCell ref="AY72:BD72"/>
    <mergeCell ref="AS76:AX77"/>
    <mergeCell ref="AY76:BD77"/>
    <mergeCell ref="BE72:BJ72"/>
    <mergeCell ref="O75:AL75"/>
    <mergeCell ref="AM75:BJ75"/>
    <mergeCell ref="AG71:AL71"/>
    <mergeCell ref="AM71:AR71"/>
    <mergeCell ref="AS71:AX71"/>
    <mergeCell ref="AY71:BD71"/>
    <mergeCell ref="BE71:BJ71"/>
    <mergeCell ref="AG72:AL72"/>
    <mergeCell ref="AY73:BD73"/>
    <mergeCell ref="AA71:AF71"/>
    <mergeCell ref="G72:I72"/>
    <mergeCell ref="O72:T72"/>
    <mergeCell ref="U72:Z72"/>
    <mergeCell ref="AA72:AF72"/>
    <mergeCell ref="G71:I71"/>
    <mergeCell ref="J71:M71"/>
    <mergeCell ref="O71:T71"/>
    <mergeCell ref="U71:Z71"/>
    <mergeCell ref="Y69:Z69"/>
    <mergeCell ref="AD69:AF69"/>
    <mergeCell ref="AK69:AL69"/>
    <mergeCell ref="AW69:AX69"/>
    <mergeCell ref="BB69:BD69"/>
    <mergeCell ref="BI69:BJ69"/>
    <mergeCell ref="AS63:AX63"/>
    <mergeCell ref="AY63:BD63"/>
    <mergeCell ref="BE63:BJ63"/>
    <mergeCell ref="AS67:AX68"/>
    <mergeCell ref="AY67:BD68"/>
    <mergeCell ref="BE67:BJ68"/>
    <mergeCell ref="AS64:AX64"/>
    <mergeCell ref="AY64:BD64"/>
    <mergeCell ref="AM66:BJ66"/>
    <mergeCell ref="B67:N67"/>
    <mergeCell ref="O67:T68"/>
    <mergeCell ref="U67:Z68"/>
    <mergeCell ref="AA67:AF68"/>
    <mergeCell ref="AG67:AL68"/>
    <mergeCell ref="AM67:AR68"/>
    <mergeCell ref="AM62:AR62"/>
    <mergeCell ref="AS62:AX62"/>
    <mergeCell ref="AY62:BD62"/>
    <mergeCell ref="BE62:BJ62"/>
    <mergeCell ref="AM63:AR63"/>
    <mergeCell ref="G63:I63"/>
    <mergeCell ref="O63:T63"/>
    <mergeCell ref="U63:Z63"/>
    <mergeCell ref="AA63:AF63"/>
    <mergeCell ref="U62:Z62"/>
    <mergeCell ref="AA62:AF62"/>
    <mergeCell ref="AG62:AL62"/>
    <mergeCell ref="AG63:AL63"/>
    <mergeCell ref="AM58:AR59"/>
    <mergeCell ref="AS58:AX59"/>
    <mergeCell ref="AY58:BD59"/>
    <mergeCell ref="BE58:BJ59"/>
    <mergeCell ref="Y60:Z60"/>
    <mergeCell ref="AD60:AF60"/>
    <mergeCell ref="AK60:AL60"/>
    <mergeCell ref="AW60:AX60"/>
    <mergeCell ref="BB60:BD60"/>
    <mergeCell ref="BI60:BJ60"/>
    <mergeCell ref="BB49:BJ49"/>
    <mergeCell ref="B52:D52"/>
    <mergeCell ref="B55:BJ55"/>
    <mergeCell ref="O57:AL57"/>
    <mergeCell ref="AM57:BJ57"/>
    <mergeCell ref="B58:N58"/>
    <mergeCell ref="O58:T59"/>
    <mergeCell ref="U58:Z59"/>
    <mergeCell ref="AA58:AF59"/>
    <mergeCell ref="AG58:AL59"/>
    <mergeCell ref="F49:H49"/>
    <mergeCell ref="M49:U49"/>
    <mergeCell ref="V49:AC49"/>
    <mergeCell ref="AD49:AK49"/>
    <mergeCell ref="AL49:AS49"/>
    <mergeCell ref="F50:H50"/>
    <mergeCell ref="M50:U50"/>
    <mergeCell ref="V50:AC50"/>
    <mergeCell ref="AT49:BA49"/>
    <mergeCell ref="BB47:BJ47"/>
    <mergeCell ref="F48:H48"/>
    <mergeCell ref="M48:U48"/>
    <mergeCell ref="V48:AC48"/>
    <mergeCell ref="AD48:AK48"/>
    <mergeCell ref="AL48:AS48"/>
    <mergeCell ref="AT48:BA48"/>
    <mergeCell ref="BB48:BJ48"/>
    <mergeCell ref="F47:H47"/>
    <mergeCell ref="BB46:BJ46"/>
    <mergeCell ref="M47:U47"/>
    <mergeCell ref="V47:AC47"/>
    <mergeCell ref="AD47:AK47"/>
    <mergeCell ref="AL47:AS47"/>
    <mergeCell ref="V46:AC46"/>
    <mergeCell ref="AD46:AK46"/>
    <mergeCell ref="AT47:BA47"/>
    <mergeCell ref="AL46:AS46"/>
    <mergeCell ref="AT46:BA46"/>
    <mergeCell ref="AW41:BC41"/>
    <mergeCell ref="BD41:BJ41"/>
    <mergeCell ref="AL44:AS44"/>
    <mergeCell ref="AT44:BA44"/>
    <mergeCell ref="BB44:BJ44"/>
    <mergeCell ref="AI41:AO41"/>
    <mergeCell ref="AP41:AV41"/>
    <mergeCell ref="AP42:AV42"/>
    <mergeCell ref="AW42:BC42"/>
    <mergeCell ref="BD42:BJ42"/>
    <mergeCell ref="B44:L44"/>
    <mergeCell ref="M44:U44"/>
    <mergeCell ref="V44:AC44"/>
    <mergeCell ref="AD44:AK44"/>
    <mergeCell ref="BD39:BJ39"/>
    <mergeCell ref="F40:H40"/>
    <mergeCell ref="M40:T40"/>
    <mergeCell ref="U40:AA40"/>
    <mergeCell ref="AB40:AH40"/>
    <mergeCell ref="AI40:AO40"/>
    <mergeCell ref="AP40:AV40"/>
    <mergeCell ref="AW40:BC40"/>
    <mergeCell ref="BD40:BJ40"/>
    <mergeCell ref="AP38:AV38"/>
    <mergeCell ref="AW38:BC38"/>
    <mergeCell ref="F39:H39"/>
    <mergeCell ref="M39:T39"/>
    <mergeCell ref="U39:AA39"/>
    <mergeCell ref="AB39:AH39"/>
    <mergeCell ref="AW39:BC39"/>
    <mergeCell ref="BD38:BJ38"/>
    <mergeCell ref="BD36:BJ36"/>
    <mergeCell ref="C71:F71"/>
    <mergeCell ref="C80:F80"/>
    <mergeCell ref="AI39:AO39"/>
    <mergeCell ref="AP39:AV39"/>
    <mergeCell ref="F38:H38"/>
    <mergeCell ref="M38:T38"/>
    <mergeCell ref="U38:AA38"/>
    <mergeCell ref="AB38:AH38"/>
    <mergeCell ref="C30:D30"/>
    <mergeCell ref="B31:D31"/>
    <mergeCell ref="B34:BJ34"/>
    <mergeCell ref="B36:L36"/>
    <mergeCell ref="M36:T36"/>
    <mergeCell ref="U36:AA36"/>
    <mergeCell ref="AB36:AH36"/>
    <mergeCell ref="AI36:AO36"/>
    <mergeCell ref="AP36:AV36"/>
    <mergeCell ref="AW36:BC36"/>
    <mergeCell ref="AS27:BA27"/>
    <mergeCell ref="BB27:BJ27"/>
    <mergeCell ref="O28:Z28"/>
    <mergeCell ref="AA28:AI28"/>
    <mergeCell ref="AJ28:AR28"/>
    <mergeCell ref="AS28:BA28"/>
    <mergeCell ref="BB28:BJ28"/>
    <mergeCell ref="G27:I27"/>
    <mergeCell ref="O27:Z27"/>
    <mergeCell ref="AA27:AI27"/>
    <mergeCell ref="AJ27:AR27"/>
    <mergeCell ref="G26:I26"/>
    <mergeCell ref="O26:Z26"/>
    <mergeCell ref="AA26:AI26"/>
    <mergeCell ref="AJ26:AR26"/>
    <mergeCell ref="G25:I25"/>
    <mergeCell ref="O25:Z25"/>
    <mergeCell ref="AA25:AI25"/>
    <mergeCell ref="AJ25:AR25"/>
    <mergeCell ref="AS24:BA24"/>
    <mergeCell ref="BB24:BJ24"/>
    <mergeCell ref="AS26:BA26"/>
    <mergeCell ref="BB26:BJ26"/>
    <mergeCell ref="AS25:BA25"/>
    <mergeCell ref="BB25:BJ25"/>
    <mergeCell ref="G24:I24"/>
    <mergeCell ref="O24:Z24"/>
    <mergeCell ref="AA24:AI24"/>
    <mergeCell ref="AJ24:AR24"/>
    <mergeCell ref="BE64:BJ64"/>
    <mergeCell ref="G73:I73"/>
    <mergeCell ref="O73:T73"/>
    <mergeCell ref="U73:Z73"/>
    <mergeCell ref="AA73:AF73"/>
    <mergeCell ref="AG73:AL73"/>
    <mergeCell ref="AM73:AR73"/>
    <mergeCell ref="AS73:AX73"/>
    <mergeCell ref="BE73:BJ73"/>
    <mergeCell ref="O66:AL66"/>
    <mergeCell ref="AJ21:BJ21"/>
    <mergeCell ref="AJ22:AR22"/>
    <mergeCell ref="AS22:BA22"/>
    <mergeCell ref="BB22:BJ22"/>
    <mergeCell ref="AL9:AT9"/>
    <mergeCell ref="BB9:BJ9"/>
    <mergeCell ref="G12:I12"/>
    <mergeCell ref="V12:AD12"/>
    <mergeCell ref="AL12:AT12"/>
    <mergeCell ref="BB12:BJ12"/>
    <mergeCell ref="G11:I11"/>
    <mergeCell ref="V11:AD11"/>
    <mergeCell ref="AL11:AT11"/>
    <mergeCell ref="BB11:BJ11"/>
    <mergeCell ref="AR7:AT7"/>
    <mergeCell ref="BI7:BJ7"/>
    <mergeCell ref="U64:Z64"/>
    <mergeCell ref="AA64:AF64"/>
    <mergeCell ref="AG64:AL64"/>
    <mergeCell ref="AM64:AR64"/>
    <mergeCell ref="V10:AD10"/>
    <mergeCell ref="AL10:AT10"/>
    <mergeCell ref="BB10:BJ10"/>
    <mergeCell ref="V9:AD9"/>
    <mergeCell ref="B3:BJ3"/>
    <mergeCell ref="B5:N6"/>
    <mergeCell ref="O5:AD6"/>
    <mergeCell ref="AE5:AT6"/>
    <mergeCell ref="AU5:BJ6"/>
    <mergeCell ref="B9:F9"/>
    <mergeCell ref="J9:N9"/>
    <mergeCell ref="G13:I13"/>
    <mergeCell ref="V13:AD13"/>
    <mergeCell ref="G10:I10"/>
    <mergeCell ref="G9:I9"/>
    <mergeCell ref="AL13:AT13"/>
    <mergeCell ref="BB13:BJ13"/>
    <mergeCell ref="B24:F24"/>
    <mergeCell ref="J24:N24"/>
    <mergeCell ref="C15:D15"/>
    <mergeCell ref="B16:D16"/>
    <mergeCell ref="B19:BJ19"/>
    <mergeCell ref="B21:N22"/>
    <mergeCell ref="O21:Z22"/>
    <mergeCell ref="AA21:AI22"/>
    <mergeCell ref="G28:I28"/>
    <mergeCell ref="F42:H42"/>
    <mergeCell ref="AB42:AH42"/>
    <mergeCell ref="AI42:AO42"/>
    <mergeCell ref="AI38:AO38"/>
    <mergeCell ref="AB41:AH41"/>
    <mergeCell ref="B38:E38"/>
    <mergeCell ref="I38:L38"/>
    <mergeCell ref="M42:T42"/>
    <mergeCell ref="U42:AA42"/>
    <mergeCell ref="F41:H41"/>
    <mergeCell ref="M41:T41"/>
    <mergeCell ref="U41:AA41"/>
    <mergeCell ref="AD50:AK50"/>
    <mergeCell ref="AL50:AS50"/>
    <mergeCell ref="AT50:BA50"/>
    <mergeCell ref="BB50:BJ50"/>
    <mergeCell ref="B46:E46"/>
    <mergeCell ref="I46:L46"/>
    <mergeCell ref="G64:I64"/>
    <mergeCell ref="O64:T64"/>
    <mergeCell ref="C62:F62"/>
    <mergeCell ref="J62:M62"/>
    <mergeCell ref="F46:H46"/>
    <mergeCell ref="M46:U46"/>
    <mergeCell ref="G62:I62"/>
    <mergeCell ref="O62:T62"/>
    <mergeCell ref="G82:I82"/>
    <mergeCell ref="O82:T82"/>
    <mergeCell ref="U82:Z82"/>
    <mergeCell ref="AA82:AF82"/>
    <mergeCell ref="BE82:BJ82"/>
    <mergeCell ref="AG82:AL82"/>
    <mergeCell ref="AM82:AR82"/>
    <mergeCell ref="AS82:AX82"/>
    <mergeCell ref="AY82:BD82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63" width="1.625" style="4" customWidth="1"/>
    <col min="64" max="16384" width="9.00390625" style="4" customWidth="1"/>
  </cols>
  <sheetData>
    <row r="1" ht="10.5" customHeight="1">
      <c r="A1" s="36" t="s">
        <v>174</v>
      </c>
    </row>
    <row r="2" spans="2:6" ht="10.5" customHeight="1">
      <c r="B2" s="6"/>
      <c r="C2" s="6"/>
      <c r="D2" s="6"/>
      <c r="E2" s="6"/>
      <c r="F2" s="7"/>
    </row>
    <row r="3" spans="2:62" s="8" customFormat="1" ht="18" customHeight="1">
      <c r="B3" s="88" t="s">
        <v>181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</row>
    <row r="4" spans="2:63" ht="10.5" customHeight="1">
      <c r="B4" s="11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24" t="s">
        <v>22</v>
      </c>
      <c r="BK4" s="14"/>
    </row>
    <row r="5" spans="2:63" ht="15" customHeight="1">
      <c r="B5" s="169" t="s">
        <v>8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4" t="s">
        <v>14</v>
      </c>
      <c r="N5" s="164"/>
      <c r="O5" s="164"/>
      <c r="P5" s="164"/>
      <c r="Q5" s="164"/>
      <c r="R5" s="164"/>
      <c r="S5" s="164"/>
      <c r="T5" s="164"/>
      <c r="U5" s="164"/>
      <c r="V5" s="164"/>
      <c r="W5" s="168" t="s">
        <v>23</v>
      </c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4" t="s">
        <v>24</v>
      </c>
      <c r="AN5" s="164"/>
      <c r="AO5" s="164"/>
      <c r="AP5" s="164"/>
      <c r="AQ5" s="164"/>
      <c r="AR5" s="164"/>
      <c r="AS5" s="164"/>
      <c r="AT5" s="164"/>
      <c r="AU5" s="164" t="s">
        <v>25</v>
      </c>
      <c r="AV5" s="164"/>
      <c r="AW5" s="164"/>
      <c r="AX5" s="164"/>
      <c r="AY5" s="164"/>
      <c r="AZ5" s="164"/>
      <c r="BA5" s="164"/>
      <c r="BB5" s="164"/>
      <c r="BC5" s="164" t="s">
        <v>26</v>
      </c>
      <c r="BD5" s="164"/>
      <c r="BE5" s="164"/>
      <c r="BF5" s="164"/>
      <c r="BG5" s="164"/>
      <c r="BH5" s="164"/>
      <c r="BI5" s="164"/>
      <c r="BJ5" s="165"/>
      <c r="BK5" s="14"/>
    </row>
    <row r="6" spans="2:63" ht="1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 t="s">
        <v>27</v>
      </c>
      <c r="X6" s="166"/>
      <c r="Y6" s="166"/>
      <c r="Z6" s="166"/>
      <c r="AA6" s="166"/>
      <c r="AB6" s="166"/>
      <c r="AC6" s="166"/>
      <c r="AD6" s="166"/>
      <c r="AE6" s="166" t="s">
        <v>28</v>
      </c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7"/>
      <c r="BK6" s="14"/>
    </row>
    <row r="7" spans="2:63" ht="10.5" customHeight="1">
      <c r="B7" s="6"/>
      <c r="C7" s="6"/>
      <c r="D7" s="6"/>
      <c r="E7" s="6"/>
      <c r="F7" s="7"/>
      <c r="M7" s="26"/>
      <c r="N7" s="25"/>
      <c r="O7" s="25"/>
      <c r="P7" s="25"/>
      <c r="Q7" s="25"/>
      <c r="R7" s="25"/>
      <c r="S7" s="25"/>
      <c r="T7" s="25"/>
      <c r="U7" s="25"/>
      <c r="V7" s="25"/>
      <c r="BK7" s="14"/>
    </row>
    <row r="8" spans="2:62" ht="12" customHeight="1">
      <c r="B8" s="100" t="s">
        <v>0</v>
      </c>
      <c r="C8" s="100"/>
      <c r="D8" s="100"/>
      <c r="E8" s="100"/>
      <c r="F8" s="72">
        <v>16</v>
      </c>
      <c r="G8" s="72"/>
      <c r="H8" s="72"/>
      <c r="I8" s="100" t="s">
        <v>8</v>
      </c>
      <c r="J8" s="100"/>
      <c r="K8" s="100"/>
      <c r="L8" s="146"/>
      <c r="M8" s="163">
        <v>68125583</v>
      </c>
      <c r="N8" s="148"/>
      <c r="O8" s="148"/>
      <c r="P8" s="148"/>
      <c r="Q8" s="148"/>
      <c r="R8" s="148"/>
      <c r="S8" s="148"/>
      <c r="T8" s="148"/>
      <c r="U8" s="148"/>
      <c r="V8" s="148"/>
      <c r="W8" s="148">
        <v>67112266</v>
      </c>
      <c r="X8" s="148"/>
      <c r="Y8" s="148"/>
      <c r="Z8" s="148"/>
      <c r="AA8" s="148"/>
      <c r="AB8" s="148"/>
      <c r="AC8" s="148"/>
      <c r="AD8" s="148"/>
      <c r="AE8" s="148">
        <v>33193</v>
      </c>
      <c r="AF8" s="148"/>
      <c r="AG8" s="148"/>
      <c r="AH8" s="148"/>
      <c r="AI8" s="148"/>
      <c r="AJ8" s="148"/>
      <c r="AK8" s="148"/>
      <c r="AL8" s="148"/>
      <c r="AM8" s="148">
        <v>968568</v>
      </c>
      <c r="AN8" s="148"/>
      <c r="AO8" s="148"/>
      <c r="AP8" s="148"/>
      <c r="AQ8" s="148"/>
      <c r="AR8" s="148"/>
      <c r="AS8" s="148"/>
      <c r="AT8" s="148"/>
      <c r="AU8" s="148">
        <v>11556</v>
      </c>
      <c r="AV8" s="148"/>
      <c r="AW8" s="148"/>
      <c r="AX8" s="148"/>
      <c r="AY8" s="148"/>
      <c r="AZ8" s="148"/>
      <c r="BA8" s="148"/>
      <c r="BB8" s="148"/>
      <c r="BC8" s="148">
        <v>7267</v>
      </c>
      <c r="BD8" s="148"/>
      <c r="BE8" s="148"/>
      <c r="BF8" s="148"/>
      <c r="BG8" s="148"/>
      <c r="BH8" s="148"/>
      <c r="BI8" s="148"/>
      <c r="BJ8" s="148"/>
    </row>
    <row r="9" spans="2:62" ht="12" customHeight="1">
      <c r="B9" s="12"/>
      <c r="C9" s="12"/>
      <c r="D9" s="12"/>
      <c r="E9" s="12"/>
      <c r="F9" s="72">
        <v>17</v>
      </c>
      <c r="G9" s="72"/>
      <c r="H9" s="72"/>
      <c r="I9" s="14"/>
      <c r="J9" s="14"/>
      <c r="K9" s="14"/>
      <c r="L9" s="14"/>
      <c r="M9" s="163">
        <v>68007782</v>
      </c>
      <c r="N9" s="148"/>
      <c r="O9" s="148"/>
      <c r="P9" s="148"/>
      <c r="Q9" s="148"/>
      <c r="R9" s="148"/>
      <c r="S9" s="148"/>
      <c r="T9" s="148"/>
      <c r="U9" s="148"/>
      <c r="V9" s="148"/>
      <c r="W9" s="148">
        <v>67066445</v>
      </c>
      <c r="X9" s="148"/>
      <c r="Y9" s="148"/>
      <c r="Z9" s="148"/>
      <c r="AA9" s="148"/>
      <c r="AB9" s="148"/>
      <c r="AC9" s="148"/>
      <c r="AD9" s="148"/>
      <c r="AE9" s="148">
        <v>30803</v>
      </c>
      <c r="AF9" s="148"/>
      <c r="AG9" s="148"/>
      <c r="AH9" s="148"/>
      <c r="AI9" s="148"/>
      <c r="AJ9" s="148"/>
      <c r="AK9" s="148"/>
      <c r="AL9" s="148"/>
      <c r="AM9" s="148">
        <v>898756</v>
      </c>
      <c r="AN9" s="148"/>
      <c r="AO9" s="148"/>
      <c r="AP9" s="148"/>
      <c r="AQ9" s="148"/>
      <c r="AR9" s="148"/>
      <c r="AS9" s="148"/>
      <c r="AT9" s="148"/>
      <c r="AU9" s="148">
        <v>11778</v>
      </c>
      <c r="AV9" s="148"/>
      <c r="AW9" s="148"/>
      <c r="AX9" s="148"/>
      <c r="AY9" s="148"/>
      <c r="AZ9" s="148"/>
      <c r="BA9" s="148"/>
      <c r="BB9" s="148"/>
      <c r="BC9" s="148">
        <v>7372</v>
      </c>
      <c r="BD9" s="148"/>
      <c r="BE9" s="148"/>
      <c r="BF9" s="148"/>
      <c r="BG9" s="148"/>
      <c r="BH9" s="148"/>
      <c r="BI9" s="148"/>
      <c r="BJ9" s="148"/>
    </row>
    <row r="10" spans="2:62" ht="12" customHeight="1">
      <c r="B10" s="12"/>
      <c r="C10" s="12"/>
      <c r="D10" s="12"/>
      <c r="E10" s="12"/>
      <c r="F10" s="72">
        <v>18</v>
      </c>
      <c r="G10" s="72"/>
      <c r="H10" s="72"/>
      <c r="I10" s="14"/>
      <c r="J10" s="14"/>
      <c r="K10" s="14"/>
      <c r="L10" s="14"/>
      <c r="M10" s="163">
        <v>68234871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>
        <v>67316987</v>
      </c>
      <c r="X10" s="148"/>
      <c r="Y10" s="148"/>
      <c r="Z10" s="148"/>
      <c r="AA10" s="148"/>
      <c r="AB10" s="148"/>
      <c r="AC10" s="148"/>
      <c r="AD10" s="148"/>
      <c r="AE10" s="148">
        <v>29061</v>
      </c>
      <c r="AF10" s="148"/>
      <c r="AG10" s="148"/>
      <c r="AH10" s="148"/>
      <c r="AI10" s="148"/>
      <c r="AJ10" s="148"/>
      <c r="AK10" s="148"/>
      <c r="AL10" s="148"/>
      <c r="AM10" s="148">
        <v>877563</v>
      </c>
      <c r="AN10" s="148"/>
      <c r="AO10" s="148"/>
      <c r="AP10" s="148"/>
      <c r="AQ10" s="148"/>
      <c r="AR10" s="148"/>
      <c r="AS10" s="148"/>
      <c r="AT10" s="148"/>
      <c r="AU10" s="148">
        <v>11260</v>
      </c>
      <c r="AV10" s="148"/>
      <c r="AW10" s="148"/>
      <c r="AX10" s="148"/>
      <c r="AY10" s="148"/>
      <c r="AZ10" s="148"/>
      <c r="BA10" s="148"/>
      <c r="BB10" s="148"/>
      <c r="BC10" s="148">
        <v>6377</v>
      </c>
      <c r="BD10" s="148"/>
      <c r="BE10" s="148"/>
      <c r="BF10" s="148"/>
      <c r="BG10" s="148"/>
      <c r="BH10" s="148"/>
      <c r="BI10" s="148"/>
      <c r="BJ10" s="148"/>
    </row>
    <row r="11" spans="2:62" ht="12" customHeight="1">
      <c r="B11" s="12"/>
      <c r="C11" s="12"/>
      <c r="D11" s="12"/>
      <c r="E11" s="12"/>
      <c r="F11" s="72">
        <v>19</v>
      </c>
      <c r="G11" s="72"/>
      <c r="H11" s="72"/>
      <c r="I11" s="14"/>
      <c r="J11" s="14"/>
      <c r="K11" s="14"/>
      <c r="L11" s="14"/>
      <c r="M11" s="163">
        <v>68756430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>
        <v>67836574</v>
      </c>
      <c r="X11" s="148"/>
      <c r="Y11" s="148"/>
      <c r="Z11" s="148"/>
      <c r="AA11" s="148"/>
      <c r="AB11" s="148"/>
      <c r="AC11" s="148"/>
      <c r="AD11" s="148"/>
      <c r="AE11" s="148">
        <v>28521</v>
      </c>
      <c r="AF11" s="148"/>
      <c r="AG11" s="148"/>
      <c r="AH11" s="148"/>
      <c r="AI11" s="148"/>
      <c r="AJ11" s="148"/>
      <c r="AK11" s="148"/>
      <c r="AL11" s="148"/>
      <c r="AM11" s="148">
        <v>880340</v>
      </c>
      <c r="AN11" s="148"/>
      <c r="AO11" s="148"/>
      <c r="AP11" s="148"/>
      <c r="AQ11" s="148"/>
      <c r="AR11" s="148"/>
      <c r="AS11" s="148"/>
      <c r="AT11" s="148"/>
      <c r="AU11" s="148">
        <v>10995</v>
      </c>
      <c r="AV11" s="148"/>
      <c r="AW11" s="148"/>
      <c r="AX11" s="148"/>
      <c r="AY11" s="148"/>
      <c r="AZ11" s="148"/>
      <c r="BA11" s="148"/>
      <c r="BB11" s="148"/>
      <c r="BC11" s="148">
        <v>5661</v>
      </c>
      <c r="BD11" s="148"/>
      <c r="BE11" s="148"/>
      <c r="BF11" s="148"/>
      <c r="BG11" s="148"/>
      <c r="BH11" s="148"/>
      <c r="BI11" s="148"/>
      <c r="BJ11" s="148"/>
    </row>
    <row r="12" spans="2:62" s="22" customFormat="1" ht="12" customHeight="1">
      <c r="B12" s="19"/>
      <c r="C12" s="19"/>
      <c r="D12" s="19"/>
      <c r="E12" s="19"/>
      <c r="F12" s="82">
        <v>20</v>
      </c>
      <c r="G12" s="82"/>
      <c r="H12" s="82"/>
      <c r="I12" s="2"/>
      <c r="J12" s="2"/>
      <c r="K12" s="2"/>
      <c r="L12" s="2"/>
      <c r="M12" s="97">
        <v>68186926</v>
      </c>
      <c r="N12" s="98"/>
      <c r="O12" s="98"/>
      <c r="P12" s="98"/>
      <c r="Q12" s="98"/>
      <c r="R12" s="98"/>
      <c r="S12" s="98"/>
      <c r="T12" s="98"/>
      <c r="U12" s="98"/>
      <c r="V12" s="98"/>
      <c r="W12" s="98">
        <v>67248900</v>
      </c>
      <c r="X12" s="98"/>
      <c r="Y12" s="98"/>
      <c r="Z12" s="98"/>
      <c r="AA12" s="98"/>
      <c r="AB12" s="98"/>
      <c r="AC12" s="98"/>
      <c r="AD12" s="98"/>
      <c r="AE12" s="98">
        <v>26903</v>
      </c>
      <c r="AF12" s="98"/>
      <c r="AG12" s="98"/>
      <c r="AH12" s="98"/>
      <c r="AI12" s="98"/>
      <c r="AJ12" s="98"/>
      <c r="AK12" s="98"/>
      <c r="AL12" s="98"/>
      <c r="AM12" s="98">
        <v>900514</v>
      </c>
      <c r="AN12" s="98"/>
      <c r="AO12" s="98"/>
      <c r="AP12" s="98"/>
      <c r="AQ12" s="98"/>
      <c r="AR12" s="98"/>
      <c r="AS12" s="98"/>
      <c r="AT12" s="98"/>
      <c r="AU12" s="98">
        <v>10609</v>
      </c>
      <c r="AV12" s="98"/>
      <c r="AW12" s="98"/>
      <c r="AX12" s="98"/>
      <c r="AY12" s="98"/>
      <c r="AZ12" s="98"/>
      <c r="BA12" s="98"/>
      <c r="BB12" s="98"/>
      <c r="BC12" s="98">
        <v>4705</v>
      </c>
      <c r="BD12" s="98"/>
      <c r="BE12" s="98"/>
      <c r="BF12" s="98"/>
      <c r="BG12" s="98"/>
      <c r="BH12" s="98"/>
      <c r="BI12" s="98"/>
      <c r="BJ12" s="98"/>
    </row>
    <row r="13" spans="2:62" ht="10.5" customHeight="1">
      <c r="B13" s="9"/>
      <c r="C13" s="9"/>
      <c r="D13" s="9"/>
      <c r="E13" s="9"/>
      <c r="F13" s="10"/>
      <c r="G13" s="11"/>
      <c r="H13" s="11"/>
      <c r="I13" s="11"/>
      <c r="J13" s="11"/>
      <c r="K13" s="11"/>
      <c r="L13" s="11"/>
      <c r="M13" s="2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13" ht="10.5" customHeight="1">
      <c r="B14" s="6"/>
      <c r="C14" s="86" t="s">
        <v>9</v>
      </c>
      <c r="D14" s="86"/>
      <c r="E14" s="13" t="s">
        <v>56</v>
      </c>
      <c r="F14" s="4" t="s">
        <v>29</v>
      </c>
      <c r="L14" s="14"/>
      <c r="M14" s="14"/>
    </row>
    <row r="15" spans="2:13" ht="10.5" customHeight="1">
      <c r="B15" s="171" t="s">
        <v>2</v>
      </c>
      <c r="C15" s="171"/>
      <c r="D15" s="171"/>
      <c r="E15" s="7" t="s">
        <v>55</v>
      </c>
      <c r="F15" s="4" t="s">
        <v>80</v>
      </c>
      <c r="L15" s="14"/>
      <c r="M15" s="14"/>
    </row>
    <row r="17" spans="2:62" s="8" customFormat="1" ht="18" customHeight="1">
      <c r="B17" s="88" t="s">
        <v>182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</row>
    <row r="18" spans="2:62" ht="10.5" customHeight="1"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4" t="s">
        <v>3</v>
      </c>
    </row>
    <row r="19" spans="2:62" ht="15" customHeight="1">
      <c r="B19" s="89" t="s">
        <v>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77" t="s">
        <v>31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 t="s">
        <v>32</v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 t="s">
        <v>33</v>
      </c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9"/>
    </row>
    <row r="20" spans="2:62" ht="1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81"/>
    </row>
    <row r="21" spans="2:30" ht="10.5" customHeight="1">
      <c r="B21" s="6"/>
      <c r="C21" s="6"/>
      <c r="D21" s="6"/>
      <c r="E21" s="6"/>
      <c r="F21" s="7"/>
      <c r="M21" s="2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2:62" ht="12" customHeight="1">
      <c r="B22" s="100" t="s">
        <v>0</v>
      </c>
      <c r="C22" s="100"/>
      <c r="D22" s="100"/>
      <c r="E22" s="100"/>
      <c r="F22" s="103">
        <v>17</v>
      </c>
      <c r="G22" s="103"/>
      <c r="H22" s="103"/>
      <c r="I22" s="100" t="s">
        <v>46</v>
      </c>
      <c r="J22" s="100"/>
      <c r="K22" s="100"/>
      <c r="L22" s="146"/>
      <c r="M22" s="15"/>
      <c r="N22" s="14"/>
      <c r="O22" s="14"/>
      <c r="P22" s="14"/>
      <c r="Q22" s="14"/>
      <c r="R22" s="14"/>
      <c r="S22" s="14"/>
      <c r="T22" s="14"/>
      <c r="U22" s="14"/>
      <c r="V22" s="149">
        <v>1211698</v>
      </c>
      <c r="W22" s="149"/>
      <c r="X22" s="149"/>
      <c r="Y22" s="149"/>
      <c r="Z22" s="149"/>
      <c r="AA22" s="149"/>
      <c r="AB22" s="149"/>
      <c r="AC22" s="149"/>
      <c r="AD22" s="149"/>
      <c r="AL22" s="149">
        <v>99673</v>
      </c>
      <c r="AM22" s="149"/>
      <c r="AN22" s="149"/>
      <c r="AO22" s="149"/>
      <c r="AP22" s="149"/>
      <c r="AQ22" s="149"/>
      <c r="AR22" s="149"/>
      <c r="AS22" s="149"/>
      <c r="AT22" s="149"/>
      <c r="BB22" s="149">
        <v>1112025</v>
      </c>
      <c r="BC22" s="149"/>
      <c r="BD22" s="149"/>
      <c r="BE22" s="149"/>
      <c r="BF22" s="149"/>
      <c r="BG22" s="149"/>
      <c r="BH22" s="149"/>
      <c r="BI22" s="149"/>
      <c r="BJ22" s="149"/>
    </row>
    <row r="23" spans="2:62" ht="12" customHeight="1">
      <c r="B23" s="12"/>
      <c r="C23" s="12"/>
      <c r="D23" s="12"/>
      <c r="E23" s="12"/>
      <c r="F23" s="103">
        <v>18</v>
      </c>
      <c r="G23" s="103"/>
      <c r="H23" s="103"/>
      <c r="I23" s="14"/>
      <c r="J23" s="14"/>
      <c r="K23" s="14"/>
      <c r="L23" s="14"/>
      <c r="M23" s="15"/>
      <c r="N23" s="14"/>
      <c r="O23" s="14"/>
      <c r="P23" s="14"/>
      <c r="Q23" s="14"/>
      <c r="R23" s="14"/>
      <c r="S23" s="14"/>
      <c r="T23" s="14"/>
      <c r="U23" s="14"/>
      <c r="V23" s="149">
        <v>1219626</v>
      </c>
      <c r="W23" s="149"/>
      <c r="X23" s="149"/>
      <c r="Y23" s="149"/>
      <c r="Z23" s="149"/>
      <c r="AA23" s="149"/>
      <c r="AB23" s="149"/>
      <c r="AC23" s="149"/>
      <c r="AD23" s="149"/>
      <c r="AL23" s="149">
        <v>100962</v>
      </c>
      <c r="AM23" s="149"/>
      <c r="AN23" s="149"/>
      <c r="AO23" s="149"/>
      <c r="AP23" s="149"/>
      <c r="AQ23" s="149"/>
      <c r="AR23" s="149"/>
      <c r="AS23" s="149"/>
      <c r="AT23" s="149"/>
      <c r="BB23" s="149">
        <v>1118664</v>
      </c>
      <c r="BC23" s="149"/>
      <c r="BD23" s="149"/>
      <c r="BE23" s="149"/>
      <c r="BF23" s="149"/>
      <c r="BG23" s="149"/>
      <c r="BH23" s="149"/>
      <c r="BI23" s="149"/>
      <c r="BJ23" s="149"/>
    </row>
    <row r="24" spans="2:62" ht="12" customHeight="1">
      <c r="B24" s="12"/>
      <c r="C24" s="12"/>
      <c r="D24" s="12"/>
      <c r="E24" s="12"/>
      <c r="F24" s="103">
        <v>19</v>
      </c>
      <c r="G24" s="103"/>
      <c r="H24" s="103"/>
      <c r="I24" s="14"/>
      <c r="J24" s="14"/>
      <c r="K24" s="14"/>
      <c r="L24" s="14"/>
      <c r="M24" s="15"/>
      <c r="N24" s="14"/>
      <c r="O24" s="14"/>
      <c r="P24" s="14"/>
      <c r="Q24" s="14"/>
      <c r="R24" s="14"/>
      <c r="S24" s="14"/>
      <c r="T24" s="14"/>
      <c r="U24" s="14"/>
      <c r="V24" s="149">
        <v>1226677</v>
      </c>
      <c r="W24" s="149"/>
      <c r="X24" s="149"/>
      <c r="Y24" s="149"/>
      <c r="Z24" s="149"/>
      <c r="AA24" s="149"/>
      <c r="AB24" s="149"/>
      <c r="AC24" s="149"/>
      <c r="AD24" s="149"/>
      <c r="AL24" s="149">
        <v>102338.5</v>
      </c>
      <c r="AM24" s="149"/>
      <c r="AN24" s="149"/>
      <c r="AO24" s="149"/>
      <c r="AP24" s="149"/>
      <c r="AQ24" s="149"/>
      <c r="AR24" s="149"/>
      <c r="AS24" s="149"/>
      <c r="AT24" s="149"/>
      <c r="BB24" s="149">
        <v>1124338.4</v>
      </c>
      <c r="BC24" s="149"/>
      <c r="BD24" s="149"/>
      <c r="BE24" s="149"/>
      <c r="BF24" s="149"/>
      <c r="BG24" s="149"/>
      <c r="BH24" s="149"/>
      <c r="BI24" s="149"/>
      <c r="BJ24" s="149"/>
    </row>
    <row r="25" spans="2:62" ht="12" customHeight="1">
      <c r="B25" s="12"/>
      <c r="C25" s="12"/>
      <c r="D25" s="12"/>
      <c r="E25" s="12"/>
      <c r="F25" s="103">
        <v>20</v>
      </c>
      <c r="G25" s="103"/>
      <c r="H25" s="103"/>
      <c r="I25" s="14"/>
      <c r="J25" s="14"/>
      <c r="K25" s="14"/>
      <c r="L25" s="14"/>
      <c r="M25" s="15"/>
      <c r="N25" s="14"/>
      <c r="O25" s="14"/>
      <c r="P25" s="14"/>
      <c r="Q25" s="14"/>
      <c r="R25" s="14"/>
      <c r="S25" s="14"/>
      <c r="T25" s="14"/>
      <c r="U25" s="14"/>
      <c r="V25" s="149">
        <v>1234616</v>
      </c>
      <c r="W25" s="149"/>
      <c r="X25" s="149"/>
      <c r="Y25" s="149"/>
      <c r="Z25" s="149"/>
      <c r="AA25" s="149"/>
      <c r="AB25" s="149"/>
      <c r="AC25" s="149"/>
      <c r="AD25" s="149"/>
      <c r="AL25" s="149">
        <v>102407</v>
      </c>
      <c r="AM25" s="149"/>
      <c r="AN25" s="149"/>
      <c r="AO25" s="149"/>
      <c r="AP25" s="149"/>
      <c r="AQ25" s="149"/>
      <c r="AR25" s="149"/>
      <c r="AS25" s="149"/>
      <c r="AT25" s="149"/>
      <c r="BB25" s="149">
        <v>1132209</v>
      </c>
      <c r="BC25" s="149"/>
      <c r="BD25" s="149"/>
      <c r="BE25" s="149"/>
      <c r="BF25" s="149"/>
      <c r="BG25" s="149"/>
      <c r="BH25" s="149"/>
      <c r="BI25" s="149"/>
      <c r="BJ25" s="149"/>
    </row>
    <row r="26" spans="2:62" s="22" customFormat="1" ht="12" customHeight="1">
      <c r="B26" s="19"/>
      <c r="C26" s="19"/>
      <c r="D26" s="19"/>
      <c r="E26" s="19"/>
      <c r="F26" s="96">
        <v>21</v>
      </c>
      <c r="G26" s="96"/>
      <c r="H26" s="96"/>
      <c r="I26" s="2"/>
      <c r="J26" s="2"/>
      <c r="K26" s="2"/>
      <c r="L26" s="2"/>
      <c r="M26" s="21"/>
      <c r="N26" s="2"/>
      <c r="O26" s="2"/>
      <c r="P26" s="2"/>
      <c r="Q26" s="2"/>
      <c r="R26" s="2"/>
      <c r="S26" s="2"/>
      <c r="T26" s="2"/>
      <c r="U26" s="2"/>
      <c r="V26" s="108">
        <v>1241265</v>
      </c>
      <c r="W26" s="108"/>
      <c r="X26" s="108"/>
      <c r="Y26" s="108"/>
      <c r="Z26" s="108"/>
      <c r="AA26" s="108"/>
      <c r="AB26" s="108"/>
      <c r="AC26" s="108"/>
      <c r="AD26" s="108"/>
      <c r="AE26" s="65"/>
      <c r="AF26" s="65"/>
      <c r="AG26" s="65"/>
      <c r="AH26" s="65"/>
      <c r="AI26" s="65"/>
      <c r="AJ26" s="65"/>
      <c r="AK26" s="65"/>
      <c r="AL26" s="108">
        <v>102407</v>
      </c>
      <c r="AM26" s="108"/>
      <c r="AN26" s="108"/>
      <c r="AO26" s="108"/>
      <c r="AP26" s="108"/>
      <c r="AQ26" s="108"/>
      <c r="AR26" s="108"/>
      <c r="AS26" s="108"/>
      <c r="AT26" s="108"/>
      <c r="AU26" s="65"/>
      <c r="AV26" s="65"/>
      <c r="AW26" s="65"/>
      <c r="AX26" s="65"/>
      <c r="AY26" s="65"/>
      <c r="AZ26" s="65"/>
      <c r="BA26" s="65"/>
      <c r="BB26" s="108">
        <v>1138858</v>
      </c>
      <c r="BC26" s="108"/>
      <c r="BD26" s="108"/>
      <c r="BE26" s="108"/>
      <c r="BF26" s="108"/>
      <c r="BG26" s="108"/>
      <c r="BH26" s="108"/>
      <c r="BI26" s="108"/>
      <c r="BJ26" s="108"/>
    </row>
    <row r="27" spans="2:62" ht="10.5" customHeight="1">
      <c r="B27" s="9"/>
      <c r="C27" s="9"/>
      <c r="D27" s="9"/>
      <c r="E27" s="9"/>
      <c r="F27" s="10"/>
      <c r="G27" s="11"/>
      <c r="H27" s="11"/>
      <c r="I27" s="11"/>
      <c r="J27" s="11"/>
      <c r="K27" s="11"/>
      <c r="L27" s="11"/>
      <c r="M27" s="2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2:6" ht="12" customHeight="1">
      <c r="B28" s="131" t="s">
        <v>2</v>
      </c>
      <c r="C28" s="131"/>
      <c r="D28" s="131"/>
      <c r="E28" s="7" t="s">
        <v>55</v>
      </c>
      <c r="F28" s="4" t="s">
        <v>34</v>
      </c>
    </row>
    <row r="29" spans="2:5" ht="12" customHeight="1">
      <c r="B29" s="12"/>
      <c r="C29" s="12"/>
      <c r="D29" s="12"/>
      <c r="E29" s="7"/>
    </row>
    <row r="30" spans="2:62" s="8" customFormat="1" ht="18" customHeight="1">
      <c r="B30" s="88" t="s">
        <v>183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</row>
    <row r="31" spans="2:62" ht="10.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24" t="s">
        <v>35</v>
      </c>
    </row>
    <row r="32" spans="2:62" ht="12" customHeight="1">
      <c r="B32" s="12"/>
      <c r="C32" s="12"/>
      <c r="E32" s="14"/>
      <c r="F32" s="14"/>
      <c r="G32" s="14"/>
      <c r="H32" s="14"/>
      <c r="I32" s="14"/>
      <c r="J32" s="14"/>
      <c r="K32" s="77" t="s">
        <v>36</v>
      </c>
      <c r="L32" s="77"/>
      <c r="M32" s="77"/>
      <c r="N32" s="77"/>
      <c r="O32" s="77"/>
      <c r="P32" s="77"/>
      <c r="Q32" s="73" t="s">
        <v>37</v>
      </c>
      <c r="R32" s="77"/>
      <c r="S32" s="77"/>
      <c r="T32" s="77"/>
      <c r="U32" s="77"/>
      <c r="V32" s="77"/>
      <c r="W32" s="159" t="s">
        <v>38</v>
      </c>
      <c r="X32" s="160"/>
      <c r="Y32" s="160"/>
      <c r="Z32" s="160"/>
      <c r="AA32" s="160"/>
      <c r="AB32" s="160"/>
      <c r="AC32" s="77" t="s">
        <v>39</v>
      </c>
      <c r="AD32" s="77"/>
      <c r="AE32" s="77"/>
      <c r="AF32" s="77"/>
      <c r="AG32" s="77"/>
      <c r="AH32" s="77"/>
      <c r="AI32" s="77" t="s">
        <v>40</v>
      </c>
      <c r="AJ32" s="77"/>
      <c r="AK32" s="77"/>
      <c r="AL32" s="77"/>
      <c r="AM32" s="77"/>
      <c r="AN32" s="77"/>
      <c r="AO32" s="77" t="s">
        <v>41</v>
      </c>
      <c r="AP32" s="77"/>
      <c r="AQ32" s="77"/>
      <c r="AR32" s="77"/>
      <c r="AS32" s="77"/>
      <c r="AT32" s="77"/>
      <c r="AU32" s="77" t="s">
        <v>42</v>
      </c>
      <c r="AV32" s="77"/>
      <c r="AW32" s="77"/>
      <c r="AX32" s="77"/>
      <c r="AY32" s="77"/>
      <c r="AZ32" s="77"/>
      <c r="BA32" s="77" t="s">
        <v>43</v>
      </c>
      <c r="BB32" s="77"/>
      <c r="BC32" s="77"/>
      <c r="BD32" s="77"/>
      <c r="BE32" s="77"/>
      <c r="BF32" s="77"/>
      <c r="BG32" s="150" t="s">
        <v>44</v>
      </c>
      <c r="BH32" s="150"/>
      <c r="BI32" s="150"/>
      <c r="BJ32" s="151"/>
    </row>
    <row r="33" spans="2:62" ht="12" customHeight="1">
      <c r="B33" s="85" t="s">
        <v>4</v>
      </c>
      <c r="C33" s="85"/>
      <c r="D33" s="85"/>
      <c r="E33" s="85"/>
      <c r="F33" s="85"/>
      <c r="G33" s="85"/>
      <c r="H33" s="85"/>
      <c r="I33" s="85"/>
      <c r="J33" s="8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61"/>
      <c r="X33" s="161"/>
      <c r="Y33" s="161"/>
      <c r="Z33" s="161"/>
      <c r="AA33" s="161"/>
      <c r="AB33" s="161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2"/>
      <c r="BH33" s="152"/>
      <c r="BI33" s="152"/>
      <c r="BJ33" s="153"/>
    </row>
    <row r="34" spans="2:62" ht="12" customHeight="1">
      <c r="B34" s="37"/>
      <c r="C34" s="37"/>
      <c r="D34" s="33"/>
      <c r="E34" s="33"/>
      <c r="F34" s="33"/>
      <c r="G34" s="33"/>
      <c r="H34" s="33"/>
      <c r="I34" s="33"/>
      <c r="J34" s="33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162"/>
      <c r="X34" s="162"/>
      <c r="Y34" s="162"/>
      <c r="Z34" s="162"/>
      <c r="AA34" s="162"/>
      <c r="AB34" s="162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154"/>
      <c r="BH34" s="154"/>
      <c r="BI34" s="154"/>
      <c r="BJ34" s="155"/>
    </row>
    <row r="35" spans="2:62" ht="12.75" customHeight="1">
      <c r="B35" s="12"/>
      <c r="C35" s="12"/>
      <c r="D35" s="13"/>
      <c r="E35" s="13"/>
      <c r="F35" s="13"/>
      <c r="G35" s="13"/>
      <c r="H35" s="13"/>
      <c r="I35" s="14"/>
      <c r="J35" s="14"/>
      <c r="K35" s="38"/>
      <c r="L35" s="39"/>
      <c r="M35" s="39"/>
      <c r="N35" s="39"/>
      <c r="O35" s="39"/>
      <c r="P35" s="39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E35" s="72" t="s">
        <v>70</v>
      </c>
      <c r="BF35" s="72"/>
      <c r="BG35" s="12"/>
      <c r="BH35" s="12"/>
      <c r="BI35" s="72" t="s">
        <v>71</v>
      </c>
      <c r="BJ35" s="72"/>
    </row>
    <row r="36" spans="2:62" ht="10.5" customHeight="1">
      <c r="B36" s="12"/>
      <c r="C36" s="12"/>
      <c r="D36" s="13"/>
      <c r="E36" s="13"/>
      <c r="F36" s="13"/>
      <c r="G36" s="13"/>
      <c r="H36" s="13"/>
      <c r="I36" s="14"/>
      <c r="J36" s="14"/>
      <c r="K36" s="40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E36" s="13"/>
      <c r="BF36" s="13"/>
      <c r="BG36" s="12"/>
      <c r="BH36" s="12"/>
      <c r="BI36" s="13"/>
      <c r="BJ36" s="13"/>
    </row>
    <row r="37" spans="2:62" ht="12" customHeight="1">
      <c r="B37" s="100" t="s">
        <v>0</v>
      </c>
      <c r="C37" s="100"/>
      <c r="D37" s="100"/>
      <c r="E37" s="100"/>
      <c r="F37" s="72">
        <v>17</v>
      </c>
      <c r="G37" s="72"/>
      <c r="H37" s="103" t="s">
        <v>1</v>
      </c>
      <c r="I37" s="103"/>
      <c r="J37" s="147"/>
      <c r="K37" s="104">
        <v>1</v>
      </c>
      <c r="L37" s="105"/>
      <c r="M37" s="105"/>
      <c r="N37" s="105"/>
      <c r="O37" s="105"/>
      <c r="P37" s="105"/>
      <c r="Q37" s="105">
        <v>2</v>
      </c>
      <c r="R37" s="105"/>
      <c r="S37" s="105"/>
      <c r="T37" s="105"/>
      <c r="U37" s="105"/>
      <c r="V37" s="105"/>
      <c r="W37" s="105">
        <v>4</v>
      </c>
      <c r="X37" s="105"/>
      <c r="Y37" s="105"/>
      <c r="Z37" s="105"/>
      <c r="AA37" s="105"/>
      <c r="AB37" s="105"/>
      <c r="AC37" s="105">
        <v>6726</v>
      </c>
      <c r="AD37" s="105"/>
      <c r="AE37" s="105"/>
      <c r="AF37" s="105"/>
      <c r="AG37" s="105"/>
      <c r="AH37" s="105"/>
      <c r="AI37" s="105">
        <v>15324</v>
      </c>
      <c r="AJ37" s="105"/>
      <c r="AK37" s="105"/>
      <c r="AL37" s="105"/>
      <c r="AM37" s="105"/>
      <c r="AN37" s="105"/>
      <c r="AO37" s="105">
        <v>440</v>
      </c>
      <c r="AP37" s="105"/>
      <c r="AQ37" s="105"/>
      <c r="AR37" s="105"/>
      <c r="AS37" s="105"/>
      <c r="AT37" s="105"/>
      <c r="AU37" s="105">
        <v>324</v>
      </c>
      <c r="AV37" s="105"/>
      <c r="AW37" s="105"/>
      <c r="AX37" s="105"/>
      <c r="AY37" s="105"/>
      <c r="AZ37" s="105"/>
      <c r="BA37" s="105">
        <v>680504</v>
      </c>
      <c r="BB37" s="105"/>
      <c r="BC37" s="105"/>
      <c r="BD37" s="105"/>
      <c r="BE37" s="105"/>
      <c r="BF37" s="105"/>
      <c r="BG37" s="158">
        <v>100</v>
      </c>
      <c r="BH37" s="158"/>
      <c r="BI37" s="158"/>
      <c r="BJ37" s="158"/>
    </row>
    <row r="38" spans="2:62" ht="12" customHeight="1">
      <c r="B38" s="14"/>
      <c r="C38" s="14"/>
      <c r="D38" s="14"/>
      <c r="E38" s="14"/>
      <c r="F38" s="72">
        <v>18</v>
      </c>
      <c r="G38" s="72"/>
      <c r="H38" s="14"/>
      <c r="I38" s="14"/>
      <c r="J38" s="14"/>
      <c r="K38" s="104">
        <v>1</v>
      </c>
      <c r="L38" s="105"/>
      <c r="M38" s="105"/>
      <c r="N38" s="105"/>
      <c r="O38" s="105"/>
      <c r="P38" s="105"/>
      <c r="Q38" s="105">
        <v>2</v>
      </c>
      <c r="R38" s="105"/>
      <c r="S38" s="105"/>
      <c r="T38" s="105"/>
      <c r="U38" s="105"/>
      <c r="V38" s="105"/>
      <c r="W38" s="105">
        <v>4</v>
      </c>
      <c r="X38" s="105"/>
      <c r="Y38" s="105"/>
      <c r="Z38" s="105"/>
      <c r="AA38" s="105"/>
      <c r="AB38" s="105"/>
      <c r="AC38" s="105">
        <v>6783</v>
      </c>
      <c r="AD38" s="105"/>
      <c r="AE38" s="105"/>
      <c r="AF38" s="105"/>
      <c r="AG38" s="105"/>
      <c r="AH38" s="105"/>
      <c r="AI38" s="105">
        <v>15618</v>
      </c>
      <c r="AJ38" s="105"/>
      <c r="AK38" s="105"/>
      <c r="AL38" s="105"/>
      <c r="AM38" s="105"/>
      <c r="AN38" s="105"/>
      <c r="AO38" s="105">
        <v>445</v>
      </c>
      <c r="AP38" s="105"/>
      <c r="AQ38" s="105"/>
      <c r="AR38" s="105"/>
      <c r="AS38" s="105"/>
      <c r="AT38" s="105"/>
      <c r="AU38" s="105">
        <v>334</v>
      </c>
      <c r="AV38" s="105"/>
      <c r="AW38" s="105"/>
      <c r="AX38" s="105"/>
      <c r="AY38" s="105"/>
      <c r="AZ38" s="105"/>
      <c r="BA38" s="105">
        <v>684859</v>
      </c>
      <c r="BB38" s="105"/>
      <c r="BC38" s="105"/>
      <c r="BD38" s="105"/>
      <c r="BE38" s="105"/>
      <c r="BF38" s="105"/>
      <c r="BG38" s="158">
        <v>100</v>
      </c>
      <c r="BH38" s="158"/>
      <c r="BI38" s="158"/>
      <c r="BJ38" s="158"/>
    </row>
    <row r="39" spans="2:62" ht="12" customHeight="1">
      <c r="B39" s="14"/>
      <c r="C39" s="14"/>
      <c r="D39" s="14"/>
      <c r="E39" s="14"/>
      <c r="F39" s="72">
        <v>19</v>
      </c>
      <c r="G39" s="72"/>
      <c r="H39" s="14"/>
      <c r="I39" s="14"/>
      <c r="J39" s="14"/>
      <c r="K39" s="104">
        <v>1</v>
      </c>
      <c r="L39" s="105"/>
      <c r="M39" s="105"/>
      <c r="N39" s="105"/>
      <c r="O39" s="105"/>
      <c r="P39" s="105"/>
      <c r="Q39" s="105">
        <v>2</v>
      </c>
      <c r="R39" s="105"/>
      <c r="S39" s="105"/>
      <c r="T39" s="105"/>
      <c r="U39" s="105"/>
      <c r="V39" s="105"/>
      <c r="W39" s="105">
        <v>4</v>
      </c>
      <c r="X39" s="105"/>
      <c r="Y39" s="105"/>
      <c r="Z39" s="105"/>
      <c r="AA39" s="105"/>
      <c r="AB39" s="105"/>
      <c r="AC39" s="105">
        <v>6833</v>
      </c>
      <c r="AD39" s="105"/>
      <c r="AE39" s="105"/>
      <c r="AF39" s="105"/>
      <c r="AG39" s="105"/>
      <c r="AH39" s="105"/>
      <c r="AI39" s="105">
        <v>15870</v>
      </c>
      <c r="AJ39" s="105"/>
      <c r="AK39" s="105"/>
      <c r="AL39" s="105"/>
      <c r="AM39" s="105"/>
      <c r="AN39" s="105"/>
      <c r="AO39" s="105">
        <v>452</v>
      </c>
      <c r="AP39" s="105"/>
      <c r="AQ39" s="105"/>
      <c r="AR39" s="105"/>
      <c r="AS39" s="105"/>
      <c r="AT39" s="105"/>
      <c r="AU39" s="105">
        <v>346</v>
      </c>
      <c r="AV39" s="105"/>
      <c r="AW39" s="105"/>
      <c r="AX39" s="105"/>
      <c r="AY39" s="105"/>
      <c r="AZ39" s="105"/>
      <c r="BA39" s="105">
        <v>692899</v>
      </c>
      <c r="BB39" s="105"/>
      <c r="BC39" s="105"/>
      <c r="BD39" s="105"/>
      <c r="BE39" s="105"/>
      <c r="BF39" s="105"/>
      <c r="BG39" s="158">
        <v>100</v>
      </c>
      <c r="BH39" s="158"/>
      <c r="BI39" s="158"/>
      <c r="BJ39" s="158"/>
    </row>
    <row r="40" spans="2:62" ht="12" customHeight="1">
      <c r="B40" s="14"/>
      <c r="C40" s="14"/>
      <c r="D40" s="14"/>
      <c r="E40" s="14"/>
      <c r="F40" s="72">
        <v>20</v>
      </c>
      <c r="G40" s="72"/>
      <c r="H40" s="14"/>
      <c r="I40" s="14"/>
      <c r="J40" s="14"/>
      <c r="K40" s="104">
        <v>1</v>
      </c>
      <c r="L40" s="105"/>
      <c r="M40" s="105"/>
      <c r="N40" s="105"/>
      <c r="O40" s="105"/>
      <c r="P40" s="105"/>
      <c r="Q40" s="105">
        <v>2</v>
      </c>
      <c r="R40" s="105"/>
      <c r="S40" s="105"/>
      <c r="T40" s="105"/>
      <c r="U40" s="105"/>
      <c r="V40" s="105"/>
      <c r="W40" s="105">
        <v>4</v>
      </c>
      <c r="X40" s="105"/>
      <c r="Y40" s="105"/>
      <c r="Z40" s="105"/>
      <c r="AA40" s="105"/>
      <c r="AB40" s="105"/>
      <c r="AC40" s="105">
        <v>6905</v>
      </c>
      <c r="AD40" s="105"/>
      <c r="AE40" s="105"/>
      <c r="AF40" s="105"/>
      <c r="AG40" s="105"/>
      <c r="AH40" s="105"/>
      <c r="AI40" s="105">
        <v>16115</v>
      </c>
      <c r="AJ40" s="105"/>
      <c r="AK40" s="105"/>
      <c r="AL40" s="105"/>
      <c r="AM40" s="105"/>
      <c r="AN40" s="105"/>
      <c r="AO40" s="105">
        <v>458</v>
      </c>
      <c r="AP40" s="105"/>
      <c r="AQ40" s="105"/>
      <c r="AR40" s="105"/>
      <c r="AS40" s="105"/>
      <c r="AT40" s="105"/>
      <c r="AU40" s="105">
        <v>350</v>
      </c>
      <c r="AV40" s="105"/>
      <c r="AW40" s="105"/>
      <c r="AX40" s="105"/>
      <c r="AY40" s="105"/>
      <c r="AZ40" s="105"/>
      <c r="BA40" s="105">
        <v>687863</v>
      </c>
      <c r="BB40" s="105"/>
      <c r="BC40" s="105"/>
      <c r="BD40" s="105"/>
      <c r="BE40" s="105"/>
      <c r="BF40" s="105"/>
      <c r="BG40" s="158">
        <v>100</v>
      </c>
      <c r="BH40" s="158"/>
      <c r="BI40" s="158"/>
      <c r="BJ40" s="158"/>
    </row>
    <row r="41" spans="2:62" s="65" customFormat="1" ht="12" customHeight="1">
      <c r="B41" s="63"/>
      <c r="C41" s="63"/>
      <c r="D41" s="63"/>
      <c r="E41" s="63"/>
      <c r="F41" s="82">
        <v>21</v>
      </c>
      <c r="G41" s="82"/>
      <c r="H41" s="63"/>
      <c r="I41" s="63"/>
      <c r="J41" s="63"/>
      <c r="K41" s="109">
        <v>1</v>
      </c>
      <c r="L41" s="108"/>
      <c r="M41" s="108"/>
      <c r="N41" s="108"/>
      <c r="O41" s="108"/>
      <c r="P41" s="108"/>
      <c r="Q41" s="108">
        <v>1</v>
      </c>
      <c r="R41" s="108"/>
      <c r="S41" s="108"/>
      <c r="T41" s="108"/>
      <c r="U41" s="108"/>
      <c r="V41" s="108"/>
      <c r="W41" s="108">
        <v>4</v>
      </c>
      <c r="X41" s="108"/>
      <c r="Y41" s="108"/>
      <c r="Z41" s="108"/>
      <c r="AA41" s="108"/>
      <c r="AB41" s="108"/>
      <c r="AC41" s="108">
        <v>6980</v>
      </c>
      <c r="AD41" s="108"/>
      <c r="AE41" s="108"/>
      <c r="AF41" s="108"/>
      <c r="AG41" s="108"/>
      <c r="AH41" s="108"/>
      <c r="AI41" s="108">
        <v>16442</v>
      </c>
      <c r="AJ41" s="108"/>
      <c r="AK41" s="108"/>
      <c r="AL41" s="108"/>
      <c r="AM41" s="108"/>
      <c r="AN41" s="108"/>
      <c r="AO41" s="108">
        <v>458</v>
      </c>
      <c r="AP41" s="108"/>
      <c r="AQ41" s="108"/>
      <c r="AR41" s="108"/>
      <c r="AS41" s="108"/>
      <c r="AT41" s="108"/>
      <c r="AU41" s="108">
        <v>345</v>
      </c>
      <c r="AV41" s="108"/>
      <c r="AW41" s="108"/>
      <c r="AX41" s="108"/>
      <c r="AY41" s="108"/>
      <c r="AZ41" s="108"/>
      <c r="BA41" s="108">
        <v>711266</v>
      </c>
      <c r="BB41" s="108"/>
      <c r="BC41" s="108"/>
      <c r="BD41" s="108"/>
      <c r="BE41" s="108"/>
      <c r="BF41" s="108"/>
      <c r="BG41" s="99">
        <v>100</v>
      </c>
      <c r="BH41" s="99"/>
      <c r="BI41" s="99"/>
      <c r="BJ41" s="99"/>
    </row>
    <row r="42" spans="2:62" ht="10.5" customHeight="1">
      <c r="B42" s="11"/>
      <c r="C42" s="11"/>
      <c r="D42" s="11"/>
      <c r="E42" s="11"/>
      <c r="F42" s="11"/>
      <c r="G42" s="11"/>
      <c r="H42" s="11"/>
      <c r="I42" s="11"/>
      <c r="J42" s="11"/>
      <c r="K42" s="2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2:6" ht="12" customHeight="1">
      <c r="B43" s="131" t="s">
        <v>2</v>
      </c>
      <c r="C43" s="131"/>
      <c r="D43" s="131"/>
      <c r="E43" s="7" t="s">
        <v>55</v>
      </c>
      <c r="F43" s="4" t="s">
        <v>34</v>
      </c>
    </row>
    <row r="44" spans="2:6" ht="12" customHeight="1">
      <c r="B44" s="6"/>
      <c r="C44" s="6"/>
      <c r="D44" s="6"/>
      <c r="E44" s="6"/>
      <c r="F44" s="7"/>
    </row>
    <row r="45" spans="2:62" s="8" customFormat="1" ht="18" customHeight="1">
      <c r="B45" s="88" t="s">
        <v>184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</row>
    <row r="46" spans="2:62" ht="10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24" t="s">
        <v>35</v>
      </c>
    </row>
    <row r="47" spans="2:62" ht="15" customHeight="1">
      <c r="B47" s="85" t="s">
        <v>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77" t="s">
        <v>45</v>
      </c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 t="s">
        <v>85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 t="s">
        <v>86</v>
      </c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9"/>
    </row>
    <row r="48" spans="2:62" ht="1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81"/>
    </row>
    <row r="49" spans="2:46" ht="12.75" customHeight="1">
      <c r="B49" s="6"/>
      <c r="C49" s="6"/>
      <c r="D49" s="6"/>
      <c r="E49" s="6"/>
      <c r="F49" s="7"/>
      <c r="O49" s="26"/>
      <c r="P49" s="14"/>
      <c r="AC49" s="72" t="s">
        <v>69</v>
      </c>
      <c r="AD49" s="72"/>
      <c r="AS49" s="72" t="s">
        <v>69</v>
      </c>
      <c r="AT49" s="72"/>
    </row>
    <row r="50" spans="2:16" ht="10.5" customHeight="1">
      <c r="B50" s="6"/>
      <c r="C50" s="6"/>
      <c r="D50" s="6"/>
      <c r="E50" s="6"/>
      <c r="F50" s="7"/>
      <c r="O50" s="15"/>
      <c r="P50" s="14"/>
    </row>
    <row r="51" spans="3:62" ht="12" customHeight="1">
      <c r="C51" s="100" t="s">
        <v>73</v>
      </c>
      <c r="D51" s="100"/>
      <c r="E51" s="100"/>
      <c r="F51" s="100"/>
      <c r="G51" s="72">
        <v>17</v>
      </c>
      <c r="H51" s="72"/>
      <c r="I51" s="72"/>
      <c r="J51" s="87" t="s">
        <v>46</v>
      </c>
      <c r="K51" s="87"/>
      <c r="L51" s="87"/>
      <c r="M51" s="87"/>
      <c r="N51" s="14"/>
      <c r="O51" s="15"/>
      <c r="P51" s="14"/>
      <c r="Q51" s="14"/>
      <c r="R51" s="14"/>
      <c r="S51" s="14"/>
      <c r="T51" s="14"/>
      <c r="U51" s="14"/>
      <c r="V51" s="105">
        <v>683371</v>
      </c>
      <c r="W51" s="105"/>
      <c r="X51" s="105"/>
      <c r="Y51" s="105"/>
      <c r="Z51" s="105"/>
      <c r="AA51" s="105"/>
      <c r="AB51" s="105"/>
      <c r="AC51" s="105"/>
      <c r="AD51" s="105"/>
      <c r="AE51" s="14"/>
      <c r="AF51" s="14"/>
      <c r="AG51" s="14"/>
      <c r="AH51" s="14"/>
      <c r="AI51" s="14"/>
      <c r="AJ51" s="14"/>
      <c r="AK51" s="14"/>
      <c r="AL51" s="105">
        <v>683147</v>
      </c>
      <c r="AM51" s="105"/>
      <c r="AN51" s="105"/>
      <c r="AO51" s="105"/>
      <c r="AP51" s="105"/>
      <c r="AQ51" s="105"/>
      <c r="AR51" s="105"/>
      <c r="AS51" s="105"/>
      <c r="AT51" s="105"/>
      <c r="AU51" s="14"/>
      <c r="AV51" s="14"/>
      <c r="AW51" s="14"/>
      <c r="AX51" s="14"/>
      <c r="AY51" s="14"/>
      <c r="AZ51" s="14"/>
      <c r="BA51" s="14"/>
      <c r="BB51" s="105">
        <v>333338</v>
      </c>
      <c r="BC51" s="105"/>
      <c r="BD51" s="105"/>
      <c r="BE51" s="105"/>
      <c r="BF51" s="105"/>
      <c r="BG51" s="105"/>
      <c r="BH51" s="105"/>
      <c r="BI51" s="105"/>
      <c r="BJ51" s="105"/>
    </row>
    <row r="52" spans="2:62" ht="12" customHeight="1">
      <c r="B52" s="12"/>
      <c r="C52" s="12"/>
      <c r="D52" s="12"/>
      <c r="E52" s="12"/>
      <c r="F52" s="14"/>
      <c r="G52" s="72">
        <v>18</v>
      </c>
      <c r="H52" s="72"/>
      <c r="I52" s="72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05">
        <v>687726</v>
      </c>
      <c r="W52" s="105"/>
      <c r="X52" s="105"/>
      <c r="Y52" s="105"/>
      <c r="Z52" s="105"/>
      <c r="AA52" s="105"/>
      <c r="AB52" s="105"/>
      <c r="AC52" s="105"/>
      <c r="AD52" s="105"/>
      <c r="AE52" s="14"/>
      <c r="AF52" s="14"/>
      <c r="AG52" s="14"/>
      <c r="AH52" s="14"/>
      <c r="AI52" s="14"/>
      <c r="AJ52" s="14"/>
      <c r="AK52" s="14"/>
      <c r="AL52" s="105">
        <v>687501</v>
      </c>
      <c r="AM52" s="105"/>
      <c r="AN52" s="105"/>
      <c r="AO52" s="105"/>
      <c r="AP52" s="105"/>
      <c r="AQ52" s="105"/>
      <c r="AR52" s="105"/>
      <c r="AS52" s="105"/>
      <c r="AT52" s="105"/>
      <c r="AU52" s="14"/>
      <c r="AV52" s="14"/>
      <c r="AW52" s="14"/>
      <c r="AX52" s="14"/>
      <c r="AY52" s="14"/>
      <c r="AZ52" s="14"/>
      <c r="BA52" s="14"/>
      <c r="BB52" s="105">
        <v>337734</v>
      </c>
      <c r="BC52" s="105"/>
      <c r="BD52" s="105"/>
      <c r="BE52" s="105"/>
      <c r="BF52" s="105"/>
      <c r="BG52" s="105"/>
      <c r="BH52" s="105"/>
      <c r="BI52" s="105"/>
      <c r="BJ52" s="105"/>
    </row>
    <row r="53" spans="2:62" ht="12" customHeight="1">
      <c r="B53" s="12"/>
      <c r="C53" s="12"/>
      <c r="D53" s="12"/>
      <c r="E53" s="12"/>
      <c r="F53" s="14"/>
      <c r="G53" s="72">
        <v>19</v>
      </c>
      <c r="H53" s="72"/>
      <c r="I53" s="72"/>
      <c r="J53" s="14"/>
      <c r="K53" s="14"/>
      <c r="L53" s="14"/>
      <c r="M53" s="14"/>
      <c r="N53" s="14"/>
      <c r="O53" s="15"/>
      <c r="P53" s="14"/>
      <c r="Q53" s="14"/>
      <c r="R53" s="14"/>
      <c r="S53" s="14"/>
      <c r="T53" s="14"/>
      <c r="U53" s="14"/>
      <c r="V53" s="105">
        <v>692899</v>
      </c>
      <c r="W53" s="105"/>
      <c r="X53" s="105"/>
      <c r="Y53" s="105"/>
      <c r="Z53" s="105"/>
      <c r="AA53" s="105"/>
      <c r="AB53" s="105"/>
      <c r="AC53" s="105"/>
      <c r="AD53" s="105"/>
      <c r="AE53" s="14"/>
      <c r="AF53" s="14"/>
      <c r="AG53" s="14"/>
      <c r="AH53" s="14"/>
      <c r="AI53" s="14"/>
      <c r="AJ53" s="14"/>
      <c r="AK53" s="14"/>
      <c r="AL53" s="105">
        <v>692672</v>
      </c>
      <c r="AM53" s="105"/>
      <c r="AN53" s="105"/>
      <c r="AO53" s="105"/>
      <c r="AP53" s="105"/>
      <c r="AQ53" s="105"/>
      <c r="AR53" s="105"/>
      <c r="AS53" s="105"/>
      <c r="AT53" s="105"/>
      <c r="AU53" s="14"/>
      <c r="AV53" s="14"/>
      <c r="AW53" s="14"/>
      <c r="AX53" s="14"/>
      <c r="AY53" s="14"/>
      <c r="AZ53" s="14"/>
      <c r="BA53" s="14"/>
      <c r="BB53" s="105">
        <v>344216</v>
      </c>
      <c r="BC53" s="105"/>
      <c r="BD53" s="105"/>
      <c r="BE53" s="105"/>
      <c r="BF53" s="105"/>
      <c r="BG53" s="105"/>
      <c r="BH53" s="105"/>
      <c r="BI53" s="105"/>
      <c r="BJ53" s="105"/>
    </row>
    <row r="54" spans="2:62" ht="12" customHeight="1">
      <c r="B54" s="12"/>
      <c r="C54" s="12"/>
      <c r="D54" s="12"/>
      <c r="E54" s="12"/>
      <c r="F54" s="14"/>
      <c r="G54" s="72">
        <v>20</v>
      </c>
      <c r="H54" s="72"/>
      <c r="I54" s="72"/>
      <c r="J54" s="14"/>
      <c r="K54" s="14"/>
      <c r="L54" s="14"/>
      <c r="M54" s="14"/>
      <c r="N54" s="14"/>
      <c r="O54" s="15"/>
      <c r="P54" s="14"/>
      <c r="Q54" s="14"/>
      <c r="R54" s="14"/>
      <c r="S54" s="14"/>
      <c r="T54" s="14"/>
      <c r="U54" s="14"/>
      <c r="V54" s="105">
        <v>699403</v>
      </c>
      <c r="W54" s="105"/>
      <c r="X54" s="105"/>
      <c r="Y54" s="105"/>
      <c r="Z54" s="105"/>
      <c r="AA54" s="105"/>
      <c r="AB54" s="105"/>
      <c r="AC54" s="105"/>
      <c r="AD54" s="105"/>
      <c r="AE54" s="14"/>
      <c r="AF54" s="14"/>
      <c r="AG54" s="14"/>
      <c r="AH54" s="14"/>
      <c r="AI54" s="14"/>
      <c r="AJ54" s="14"/>
      <c r="AK54" s="14"/>
      <c r="AL54" s="105">
        <v>699174</v>
      </c>
      <c r="AM54" s="105"/>
      <c r="AN54" s="105"/>
      <c r="AO54" s="105"/>
      <c r="AP54" s="105"/>
      <c r="AQ54" s="105"/>
      <c r="AR54" s="105"/>
      <c r="AS54" s="105"/>
      <c r="AT54" s="105"/>
      <c r="AU54" s="14"/>
      <c r="AV54" s="14"/>
      <c r="AW54" s="14"/>
      <c r="AX54" s="14"/>
      <c r="AY54" s="14"/>
      <c r="AZ54" s="14"/>
      <c r="BA54" s="14"/>
      <c r="BB54" s="105">
        <v>350357</v>
      </c>
      <c r="BC54" s="105"/>
      <c r="BD54" s="105"/>
      <c r="BE54" s="105"/>
      <c r="BF54" s="105"/>
      <c r="BG54" s="105"/>
      <c r="BH54" s="105"/>
      <c r="BI54" s="105"/>
      <c r="BJ54" s="105"/>
    </row>
    <row r="55" spans="2:62" s="22" customFormat="1" ht="12" customHeight="1">
      <c r="B55" s="19"/>
      <c r="C55" s="19"/>
      <c r="D55" s="19"/>
      <c r="E55" s="19"/>
      <c r="F55" s="2"/>
      <c r="G55" s="82">
        <v>21</v>
      </c>
      <c r="H55" s="82"/>
      <c r="I55" s="82"/>
      <c r="J55" s="2"/>
      <c r="K55" s="2"/>
      <c r="L55" s="2"/>
      <c r="M55" s="2"/>
      <c r="N55" s="2"/>
      <c r="O55" s="21"/>
      <c r="P55" s="2"/>
      <c r="Q55" s="2"/>
      <c r="R55" s="2"/>
      <c r="S55" s="2"/>
      <c r="T55" s="2"/>
      <c r="U55" s="2"/>
      <c r="V55" s="108">
        <v>704590</v>
      </c>
      <c r="W55" s="108"/>
      <c r="X55" s="108"/>
      <c r="Y55" s="108"/>
      <c r="Z55" s="108"/>
      <c r="AA55" s="108"/>
      <c r="AB55" s="108"/>
      <c r="AC55" s="108"/>
      <c r="AD55" s="108"/>
      <c r="AE55" s="63"/>
      <c r="AF55" s="63"/>
      <c r="AG55" s="63"/>
      <c r="AH55" s="63"/>
      <c r="AI55" s="63"/>
      <c r="AJ55" s="63"/>
      <c r="AK55" s="63"/>
      <c r="AL55" s="108">
        <v>704359</v>
      </c>
      <c r="AM55" s="108"/>
      <c r="AN55" s="108"/>
      <c r="AO55" s="108"/>
      <c r="AP55" s="108"/>
      <c r="AQ55" s="108"/>
      <c r="AR55" s="108"/>
      <c r="AS55" s="108"/>
      <c r="AT55" s="108"/>
      <c r="AU55" s="63"/>
      <c r="AV55" s="63"/>
      <c r="AW55" s="63"/>
      <c r="AX55" s="63"/>
      <c r="AY55" s="63"/>
      <c r="AZ55" s="63"/>
      <c r="BA55" s="63"/>
      <c r="BB55" s="108">
        <v>354487</v>
      </c>
      <c r="BC55" s="108"/>
      <c r="BD55" s="108"/>
      <c r="BE55" s="108"/>
      <c r="BF55" s="108"/>
      <c r="BG55" s="108"/>
      <c r="BH55" s="108"/>
      <c r="BI55" s="108"/>
      <c r="BJ55" s="108"/>
    </row>
    <row r="56" spans="2:62" ht="10.5" customHeight="1">
      <c r="B56" s="9"/>
      <c r="C56" s="9"/>
      <c r="D56" s="9"/>
      <c r="E56" s="9"/>
      <c r="F56" s="10"/>
      <c r="G56" s="11"/>
      <c r="H56" s="11"/>
      <c r="I56" s="11"/>
      <c r="J56" s="11"/>
      <c r="K56" s="11"/>
      <c r="L56" s="11"/>
      <c r="M56" s="11"/>
      <c r="N56" s="11"/>
      <c r="O56" s="2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2:16" ht="12" customHeight="1">
      <c r="B57" s="121" t="s">
        <v>2</v>
      </c>
      <c r="C57" s="121"/>
      <c r="D57" s="121"/>
      <c r="E57" s="7" t="s">
        <v>55</v>
      </c>
      <c r="F57" s="4" t="s">
        <v>81</v>
      </c>
      <c r="N57" s="14"/>
      <c r="O57" s="14"/>
      <c r="P57" s="14"/>
    </row>
    <row r="58" spans="2:16" ht="12" customHeight="1">
      <c r="B58" s="12"/>
      <c r="C58" s="12"/>
      <c r="D58" s="12"/>
      <c r="E58" s="7"/>
      <c r="N58" s="14"/>
      <c r="O58" s="14"/>
      <c r="P58" s="14"/>
    </row>
    <row r="59" spans="2:62" s="8" customFormat="1" ht="18" customHeight="1">
      <c r="B59" s="88" t="s">
        <v>185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</row>
    <row r="60" spans="2:62" ht="10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24" t="s">
        <v>35</v>
      </c>
    </row>
    <row r="61" spans="2:62" ht="15" customHeight="1">
      <c r="B61" s="80" t="s">
        <v>4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 t="s">
        <v>47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 t="s">
        <v>48</v>
      </c>
      <c r="AR61" s="77"/>
      <c r="AS61" s="77"/>
      <c r="AT61" s="77"/>
      <c r="AU61" s="77"/>
      <c r="AV61" s="77"/>
      <c r="AW61" s="77"/>
      <c r="AX61" s="77"/>
      <c r="AY61" s="77"/>
      <c r="AZ61" s="77"/>
      <c r="BA61" s="77" t="s">
        <v>49</v>
      </c>
      <c r="BB61" s="77"/>
      <c r="BC61" s="77"/>
      <c r="BD61" s="77"/>
      <c r="BE61" s="77"/>
      <c r="BF61" s="77"/>
      <c r="BG61" s="77"/>
      <c r="BH61" s="77"/>
      <c r="BI61" s="77"/>
      <c r="BJ61" s="79"/>
    </row>
    <row r="62" spans="2:62" ht="15" customHeight="1">
      <c r="B62" s="7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114" t="s">
        <v>72</v>
      </c>
      <c r="N62" s="115"/>
      <c r="O62" s="115"/>
      <c r="P62" s="115"/>
      <c r="Q62" s="115"/>
      <c r="R62" s="115"/>
      <c r="S62" s="115"/>
      <c r="T62" s="115"/>
      <c r="U62" s="115"/>
      <c r="V62" s="116"/>
      <c r="W62" s="117" t="s">
        <v>50</v>
      </c>
      <c r="X62" s="117"/>
      <c r="Y62" s="117"/>
      <c r="Z62" s="117"/>
      <c r="AA62" s="117"/>
      <c r="AB62" s="117"/>
      <c r="AC62" s="117"/>
      <c r="AD62" s="117"/>
      <c r="AE62" s="117"/>
      <c r="AF62" s="117"/>
      <c r="AG62" s="117" t="s">
        <v>51</v>
      </c>
      <c r="AH62" s="117"/>
      <c r="AI62" s="117"/>
      <c r="AJ62" s="117"/>
      <c r="AK62" s="117"/>
      <c r="AL62" s="117"/>
      <c r="AM62" s="117"/>
      <c r="AN62" s="117"/>
      <c r="AO62" s="117"/>
      <c r="AP62" s="117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81"/>
    </row>
    <row r="63" spans="13:42" ht="12.75" customHeight="1">
      <c r="M63" s="26"/>
      <c r="N63" s="25"/>
      <c r="O63" s="25"/>
      <c r="P63" s="25"/>
      <c r="Q63" s="25"/>
      <c r="R63" s="25"/>
      <c r="S63" s="25"/>
      <c r="T63" s="25"/>
      <c r="U63" s="157" t="s">
        <v>84</v>
      </c>
      <c r="V63" s="157"/>
      <c r="AE63" s="72" t="s">
        <v>84</v>
      </c>
      <c r="AF63" s="72"/>
      <c r="AO63" s="72" t="s">
        <v>84</v>
      </c>
      <c r="AP63" s="72"/>
    </row>
    <row r="64" spans="13:22" ht="10.5" customHeight="1">
      <c r="M64" s="15"/>
      <c r="N64" s="14"/>
      <c r="O64" s="14"/>
      <c r="P64" s="14"/>
      <c r="Q64" s="14"/>
      <c r="R64" s="14"/>
      <c r="S64" s="14"/>
      <c r="T64" s="14"/>
      <c r="U64" s="14"/>
      <c r="V64" s="14"/>
    </row>
    <row r="65" spans="2:62" ht="12" customHeight="1">
      <c r="B65" s="100" t="s">
        <v>0</v>
      </c>
      <c r="C65" s="100"/>
      <c r="D65" s="100"/>
      <c r="E65" s="100"/>
      <c r="F65" s="103">
        <v>17</v>
      </c>
      <c r="G65" s="103"/>
      <c r="H65" s="103"/>
      <c r="I65" s="103" t="s">
        <v>1</v>
      </c>
      <c r="J65" s="103"/>
      <c r="K65" s="103"/>
      <c r="L65" s="147"/>
      <c r="M65" s="104">
        <v>1237820</v>
      </c>
      <c r="N65" s="105"/>
      <c r="O65" s="105"/>
      <c r="P65" s="105"/>
      <c r="Q65" s="105"/>
      <c r="R65" s="105"/>
      <c r="S65" s="105"/>
      <c r="T65" s="105"/>
      <c r="U65" s="105"/>
      <c r="V65" s="105"/>
      <c r="W65" s="105">
        <v>64182</v>
      </c>
      <c r="X65" s="105"/>
      <c r="Y65" s="105"/>
      <c r="Z65" s="105"/>
      <c r="AA65" s="105"/>
      <c r="AB65" s="105"/>
      <c r="AC65" s="105"/>
      <c r="AD65" s="105"/>
      <c r="AE65" s="105"/>
      <c r="AF65" s="105"/>
      <c r="AG65" s="105">
        <v>1173638</v>
      </c>
      <c r="AH65" s="105"/>
      <c r="AI65" s="105"/>
      <c r="AJ65" s="105"/>
      <c r="AK65" s="105"/>
      <c r="AL65" s="105"/>
      <c r="AM65" s="105"/>
      <c r="AN65" s="105"/>
      <c r="AO65" s="105"/>
      <c r="AP65" s="105"/>
      <c r="AQ65" s="105">
        <v>41386</v>
      </c>
      <c r="AR65" s="105"/>
      <c r="AS65" s="105"/>
      <c r="AT65" s="105"/>
      <c r="AU65" s="105"/>
      <c r="AV65" s="105"/>
      <c r="AW65" s="105"/>
      <c r="AX65" s="105"/>
      <c r="AY65" s="105"/>
      <c r="AZ65" s="105"/>
      <c r="BA65" s="105">
        <v>148200</v>
      </c>
      <c r="BB65" s="105"/>
      <c r="BC65" s="105"/>
      <c r="BD65" s="105"/>
      <c r="BE65" s="105"/>
      <c r="BF65" s="105"/>
      <c r="BG65" s="105"/>
      <c r="BH65" s="105"/>
      <c r="BI65" s="105"/>
      <c r="BJ65" s="105"/>
    </row>
    <row r="66" spans="2:62" ht="12" customHeight="1">
      <c r="B66" s="14"/>
      <c r="C66" s="14"/>
      <c r="D66" s="14"/>
      <c r="E66" s="14"/>
      <c r="F66" s="103">
        <v>18</v>
      </c>
      <c r="G66" s="103"/>
      <c r="H66" s="103"/>
      <c r="I66" s="14"/>
      <c r="J66" s="14"/>
      <c r="K66" s="14"/>
      <c r="M66" s="104">
        <v>1243423</v>
      </c>
      <c r="N66" s="105"/>
      <c r="O66" s="105"/>
      <c r="P66" s="105"/>
      <c r="Q66" s="105"/>
      <c r="R66" s="105"/>
      <c r="S66" s="105"/>
      <c r="T66" s="105"/>
      <c r="U66" s="105"/>
      <c r="V66" s="105"/>
      <c r="W66" s="105">
        <v>64182</v>
      </c>
      <c r="X66" s="105"/>
      <c r="Y66" s="105"/>
      <c r="Z66" s="105"/>
      <c r="AA66" s="105"/>
      <c r="AB66" s="105"/>
      <c r="AC66" s="105"/>
      <c r="AD66" s="105"/>
      <c r="AE66" s="105"/>
      <c r="AF66" s="105"/>
      <c r="AG66" s="105">
        <v>1179241</v>
      </c>
      <c r="AH66" s="105"/>
      <c r="AI66" s="105"/>
      <c r="AJ66" s="105"/>
      <c r="AK66" s="105"/>
      <c r="AL66" s="105"/>
      <c r="AM66" s="105"/>
      <c r="AN66" s="105"/>
      <c r="AO66" s="105"/>
      <c r="AP66" s="105"/>
      <c r="AQ66" s="105">
        <v>41626</v>
      </c>
      <c r="AR66" s="105"/>
      <c r="AS66" s="105"/>
      <c r="AT66" s="105"/>
      <c r="AU66" s="105"/>
      <c r="AV66" s="105"/>
      <c r="AW66" s="105"/>
      <c r="AX66" s="105"/>
      <c r="AY66" s="105"/>
      <c r="AZ66" s="105"/>
      <c r="BA66" s="105">
        <v>149418</v>
      </c>
      <c r="BB66" s="105"/>
      <c r="BC66" s="105"/>
      <c r="BD66" s="105"/>
      <c r="BE66" s="105"/>
      <c r="BF66" s="105"/>
      <c r="BG66" s="105"/>
      <c r="BH66" s="105"/>
      <c r="BI66" s="105"/>
      <c r="BJ66" s="105"/>
    </row>
    <row r="67" spans="2:62" ht="12" customHeight="1">
      <c r="B67" s="14"/>
      <c r="C67" s="14"/>
      <c r="D67" s="14"/>
      <c r="E67" s="14"/>
      <c r="F67" s="103">
        <v>19</v>
      </c>
      <c r="G67" s="103"/>
      <c r="H67" s="103"/>
      <c r="I67" s="14"/>
      <c r="J67" s="14"/>
      <c r="K67" s="14"/>
      <c r="M67" s="104">
        <v>1249332</v>
      </c>
      <c r="N67" s="105"/>
      <c r="O67" s="105"/>
      <c r="P67" s="105"/>
      <c r="Q67" s="105"/>
      <c r="R67" s="105"/>
      <c r="S67" s="105"/>
      <c r="T67" s="105"/>
      <c r="U67" s="105"/>
      <c r="V67" s="105"/>
      <c r="W67" s="105">
        <v>64182</v>
      </c>
      <c r="X67" s="105"/>
      <c r="Y67" s="105"/>
      <c r="Z67" s="105"/>
      <c r="AA67" s="105"/>
      <c r="AB67" s="105"/>
      <c r="AC67" s="105"/>
      <c r="AD67" s="105"/>
      <c r="AE67" s="105"/>
      <c r="AF67" s="105"/>
      <c r="AG67" s="105">
        <v>1185150</v>
      </c>
      <c r="AH67" s="105"/>
      <c r="AI67" s="105"/>
      <c r="AJ67" s="105"/>
      <c r="AK67" s="105"/>
      <c r="AL67" s="105"/>
      <c r="AM67" s="105"/>
      <c r="AN67" s="105"/>
      <c r="AO67" s="105"/>
      <c r="AP67" s="105"/>
      <c r="AQ67" s="105">
        <v>41868</v>
      </c>
      <c r="AR67" s="105"/>
      <c r="AS67" s="105"/>
      <c r="AT67" s="105"/>
      <c r="AU67" s="105"/>
      <c r="AV67" s="105"/>
      <c r="AW67" s="105"/>
      <c r="AX67" s="105"/>
      <c r="AY67" s="105"/>
      <c r="AZ67" s="105"/>
      <c r="BA67" s="105">
        <v>150566</v>
      </c>
      <c r="BB67" s="105"/>
      <c r="BC67" s="105"/>
      <c r="BD67" s="105"/>
      <c r="BE67" s="105"/>
      <c r="BF67" s="105"/>
      <c r="BG67" s="105"/>
      <c r="BH67" s="105"/>
      <c r="BI67" s="105"/>
      <c r="BJ67" s="105"/>
    </row>
    <row r="68" spans="2:62" ht="12" customHeight="1">
      <c r="B68" s="14"/>
      <c r="C68" s="14"/>
      <c r="D68" s="14"/>
      <c r="E68" s="14"/>
      <c r="F68" s="103">
        <v>20</v>
      </c>
      <c r="G68" s="103"/>
      <c r="H68" s="103"/>
      <c r="I68" s="14"/>
      <c r="J68" s="14"/>
      <c r="K68" s="14"/>
      <c r="M68" s="104">
        <v>1253043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05">
        <v>64182</v>
      </c>
      <c r="X68" s="105"/>
      <c r="Y68" s="105"/>
      <c r="Z68" s="105"/>
      <c r="AA68" s="105"/>
      <c r="AB68" s="105"/>
      <c r="AC68" s="105"/>
      <c r="AD68" s="105"/>
      <c r="AE68" s="105"/>
      <c r="AF68" s="105"/>
      <c r="AG68" s="105">
        <v>1188861</v>
      </c>
      <c r="AH68" s="105"/>
      <c r="AI68" s="105"/>
      <c r="AJ68" s="105"/>
      <c r="AK68" s="105"/>
      <c r="AL68" s="105"/>
      <c r="AM68" s="105"/>
      <c r="AN68" s="105"/>
      <c r="AO68" s="105"/>
      <c r="AP68" s="105"/>
      <c r="AQ68" s="105">
        <v>42024</v>
      </c>
      <c r="AR68" s="105"/>
      <c r="AS68" s="105"/>
      <c r="AT68" s="105"/>
      <c r="AU68" s="105"/>
      <c r="AV68" s="105"/>
      <c r="AW68" s="105"/>
      <c r="AX68" s="105"/>
      <c r="AY68" s="105"/>
      <c r="AZ68" s="105"/>
      <c r="BA68" s="105">
        <v>151452</v>
      </c>
      <c r="BB68" s="105"/>
      <c r="BC68" s="105"/>
      <c r="BD68" s="105"/>
      <c r="BE68" s="105"/>
      <c r="BF68" s="105"/>
      <c r="BG68" s="105"/>
      <c r="BH68" s="105"/>
      <c r="BI68" s="105"/>
      <c r="BJ68" s="105"/>
    </row>
    <row r="69" spans="2:62" s="22" customFormat="1" ht="12" customHeight="1">
      <c r="B69" s="2"/>
      <c r="C69" s="2"/>
      <c r="D69" s="2"/>
      <c r="E69" s="2"/>
      <c r="F69" s="96">
        <v>21</v>
      </c>
      <c r="G69" s="96"/>
      <c r="H69" s="96"/>
      <c r="I69" s="2"/>
      <c r="J69" s="2"/>
      <c r="K69" s="2"/>
      <c r="M69" s="109">
        <v>1255364</v>
      </c>
      <c r="N69" s="108"/>
      <c r="O69" s="108"/>
      <c r="P69" s="108"/>
      <c r="Q69" s="108"/>
      <c r="R69" s="108"/>
      <c r="S69" s="108"/>
      <c r="T69" s="108"/>
      <c r="U69" s="108"/>
      <c r="V69" s="108"/>
      <c r="W69" s="108">
        <v>64182</v>
      </c>
      <c r="X69" s="108"/>
      <c r="Y69" s="108"/>
      <c r="Z69" s="108"/>
      <c r="AA69" s="108"/>
      <c r="AB69" s="108"/>
      <c r="AC69" s="108"/>
      <c r="AD69" s="108"/>
      <c r="AE69" s="108"/>
      <c r="AF69" s="108"/>
      <c r="AG69" s="108">
        <v>1191182</v>
      </c>
      <c r="AH69" s="108"/>
      <c r="AI69" s="108"/>
      <c r="AJ69" s="108"/>
      <c r="AK69" s="108"/>
      <c r="AL69" s="108"/>
      <c r="AM69" s="108"/>
      <c r="AN69" s="108"/>
      <c r="AO69" s="108"/>
      <c r="AP69" s="108"/>
      <c r="AQ69" s="108">
        <v>42139</v>
      </c>
      <c r="AR69" s="108"/>
      <c r="AS69" s="108"/>
      <c r="AT69" s="108"/>
      <c r="AU69" s="108"/>
      <c r="AV69" s="108"/>
      <c r="AW69" s="108"/>
      <c r="AX69" s="108"/>
      <c r="AY69" s="108"/>
      <c r="AZ69" s="108"/>
      <c r="BA69" s="108">
        <v>152243</v>
      </c>
      <c r="BB69" s="108"/>
      <c r="BC69" s="108"/>
      <c r="BD69" s="108"/>
      <c r="BE69" s="108"/>
      <c r="BF69" s="108"/>
      <c r="BG69" s="108"/>
      <c r="BH69" s="108"/>
      <c r="BI69" s="108"/>
      <c r="BJ69" s="108"/>
    </row>
    <row r="70" spans="2:62" ht="10.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2:6" ht="12" customHeight="1">
      <c r="B71" s="131" t="s">
        <v>2</v>
      </c>
      <c r="C71" s="131"/>
      <c r="D71" s="131"/>
      <c r="E71" s="7" t="s">
        <v>55</v>
      </c>
      <c r="F71" s="41" t="s">
        <v>52</v>
      </c>
    </row>
  </sheetData>
  <sheetProtection/>
  <mergeCells count="216">
    <mergeCell ref="B15:D15"/>
    <mergeCell ref="M10:V10"/>
    <mergeCell ref="C14:D14"/>
    <mergeCell ref="F8:H8"/>
    <mergeCell ref="M12:V12"/>
    <mergeCell ref="M8:V8"/>
    <mergeCell ref="F10:H10"/>
    <mergeCell ref="F9:H9"/>
    <mergeCell ref="W8:AD8"/>
    <mergeCell ref="AE8:AL8"/>
    <mergeCell ref="M9:V9"/>
    <mergeCell ref="W10:AD10"/>
    <mergeCell ref="AE10:AL10"/>
    <mergeCell ref="W9:AD9"/>
    <mergeCell ref="AE9:AL9"/>
    <mergeCell ref="AM10:AT10"/>
    <mergeCell ref="AU8:BB8"/>
    <mergeCell ref="BC8:BJ8"/>
    <mergeCell ref="AM9:AT9"/>
    <mergeCell ref="AU9:BB9"/>
    <mergeCell ref="BC9:BJ9"/>
    <mergeCell ref="AU10:BB10"/>
    <mergeCell ref="BC10:BJ10"/>
    <mergeCell ref="AM8:AT8"/>
    <mergeCell ref="B3:BJ3"/>
    <mergeCell ref="BC5:BJ6"/>
    <mergeCell ref="AU5:BB6"/>
    <mergeCell ref="AE6:AL6"/>
    <mergeCell ref="W6:AD6"/>
    <mergeCell ref="AM5:AT6"/>
    <mergeCell ref="W5:AL5"/>
    <mergeCell ref="M5:V6"/>
    <mergeCell ref="B5:L6"/>
    <mergeCell ref="BC11:BJ11"/>
    <mergeCell ref="F11:H11"/>
    <mergeCell ref="M11:V11"/>
    <mergeCell ref="W11:AD11"/>
    <mergeCell ref="AE11:AL11"/>
    <mergeCell ref="F25:H25"/>
    <mergeCell ref="V25:AD25"/>
    <mergeCell ref="BB25:BJ25"/>
    <mergeCell ref="F40:G40"/>
    <mergeCell ref="K40:P40"/>
    <mergeCell ref="Q40:V40"/>
    <mergeCell ref="W40:AB40"/>
    <mergeCell ref="AC40:AH40"/>
    <mergeCell ref="Q38:V38"/>
    <mergeCell ref="W38:AB38"/>
    <mergeCell ref="B65:E65"/>
    <mergeCell ref="AO32:AT34"/>
    <mergeCell ref="AU32:AZ34"/>
    <mergeCell ref="BA32:BF34"/>
    <mergeCell ref="K32:P34"/>
    <mergeCell ref="Q32:V34"/>
    <mergeCell ref="W32:AB34"/>
    <mergeCell ref="AC32:AH34"/>
    <mergeCell ref="G54:I54"/>
    <mergeCell ref="V54:AD54"/>
    <mergeCell ref="BA69:BJ69"/>
    <mergeCell ref="I65:L65"/>
    <mergeCell ref="F68:H68"/>
    <mergeCell ref="M68:V68"/>
    <mergeCell ref="F65:H65"/>
    <mergeCell ref="M65:V65"/>
    <mergeCell ref="F67:H67"/>
    <mergeCell ref="M69:V69"/>
    <mergeCell ref="W69:AF69"/>
    <mergeCell ref="AG69:AP69"/>
    <mergeCell ref="Q39:V39"/>
    <mergeCell ref="W39:AB39"/>
    <mergeCell ref="AQ69:AZ69"/>
    <mergeCell ref="B45:BJ45"/>
    <mergeCell ref="AU40:AZ40"/>
    <mergeCell ref="BA40:BF40"/>
    <mergeCell ref="AU47:BJ48"/>
    <mergeCell ref="AI40:AN40"/>
    <mergeCell ref="AO40:AT40"/>
    <mergeCell ref="BA65:BJ65"/>
    <mergeCell ref="W37:AB37"/>
    <mergeCell ref="AC37:AH37"/>
    <mergeCell ref="AI37:AN37"/>
    <mergeCell ref="AO37:AT37"/>
    <mergeCell ref="AQ66:AZ66"/>
    <mergeCell ref="W65:AF65"/>
    <mergeCell ref="AG65:AP65"/>
    <mergeCell ref="AQ65:AZ65"/>
    <mergeCell ref="W66:AF66"/>
    <mergeCell ref="AG66:AP66"/>
    <mergeCell ref="B71:D71"/>
    <mergeCell ref="F66:H66"/>
    <mergeCell ref="M66:V66"/>
    <mergeCell ref="M67:V67"/>
    <mergeCell ref="F69:H69"/>
    <mergeCell ref="B61:L62"/>
    <mergeCell ref="G53:I53"/>
    <mergeCell ref="B57:D57"/>
    <mergeCell ref="B59:BJ59"/>
    <mergeCell ref="W62:AF62"/>
    <mergeCell ref="M62:V62"/>
    <mergeCell ref="BB53:BJ53"/>
    <mergeCell ref="V53:AD53"/>
    <mergeCell ref="BA61:BJ62"/>
    <mergeCell ref="AL53:AT53"/>
    <mergeCell ref="AC39:AH39"/>
    <mergeCell ref="AQ61:AZ62"/>
    <mergeCell ref="AG62:AP62"/>
    <mergeCell ref="AC49:AD49"/>
    <mergeCell ref="AL51:AT51"/>
    <mergeCell ref="AL54:AT54"/>
    <mergeCell ref="AU39:AZ39"/>
    <mergeCell ref="BB54:BJ54"/>
    <mergeCell ref="B17:BJ17"/>
    <mergeCell ref="B19:L20"/>
    <mergeCell ref="M19:AD20"/>
    <mergeCell ref="AE19:AT20"/>
    <mergeCell ref="AU19:BJ20"/>
    <mergeCell ref="BB24:BJ24"/>
    <mergeCell ref="BB26:BJ26"/>
    <mergeCell ref="AS49:AT49"/>
    <mergeCell ref="AE47:AT48"/>
    <mergeCell ref="BG37:BJ37"/>
    <mergeCell ref="BA37:BF37"/>
    <mergeCell ref="F26:H26"/>
    <mergeCell ref="BA38:BF38"/>
    <mergeCell ref="BG38:BJ38"/>
    <mergeCell ref="AU38:AZ38"/>
    <mergeCell ref="AC38:AH38"/>
    <mergeCell ref="F37:G37"/>
    <mergeCell ref="K37:P37"/>
    <mergeCell ref="Q37:V37"/>
    <mergeCell ref="BG41:BJ41"/>
    <mergeCell ref="AO38:AT38"/>
    <mergeCell ref="AI38:AN38"/>
    <mergeCell ref="AI39:AN39"/>
    <mergeCell ref="AO41:AT41"/>
    <mergeCell ref="BA39:BF39"/>
    <mergeCell ref="BG39:BJ39"/>
    <mergeCell ref="BG40:BJ40"/>
    <mergeCell ref="BB55:BJ55"/>
    <mergeCell ref="W68:AF68"/>
    <mergeCell ref="AG68:AP68"/>
    <mergeCell ref="AQ68:AZ68"/>
    <mergeCell ref="BA68:BJ68"/>
    <mergeCell ref="AQ67:AZ67"/>
    <mergeCell ref="BA67:BJ67"/>
    <mergeCell ref="W67:AF67"/>
    <mergeCell ref="AG67:AP67"/>
    <mergeCell ref="BA66:BJ66"/>
    <mergeCell ref="U63:V63"/>
    <mergeCell ref="AL52:AT52"/>
    <mergeCell ref="V55:AD55"/>
    <mergeCell ref="AL55:AT55"/>
    <mergeCell ref="V52:AD52"/>
    <mergeCell ref="M61:AP61"/>
    <mergeCell ref="AE63:AF63"/>
    <mergeCell ref="AO63:AP63"/>
    <mergeCell ref="BB52:BJ52"/>
    <mergeCell ref="O47:AD48"/>
    <mergeCell ref="AO39:AT39"/>
    <mergeCell ref="F39:G39"/>
    <mergeCell ref="B47:N48"/>
    <mergeCell ref="B43:D43"/>
    <mergeCell ref="K39:P39"/>
    <mergeCell ref="AU41:AZ41"/>
    <mergeCell ref="BA41:BF41"/>
    <mergeCell ref="BB51:BJ51"/>
    <mergeCell ref="F24:H24"/>
    <mergeCell ref="V24:AD24"/>
    <mergeCell ref="AL24:AT24"/>
    <mergeCell ref="G55:I55"/>
    <mergeCell ref="J51:M51"/>
    <mergeCell ref="G51:I51"/>
    <mergeCell ref="G52:I52"/>
    <mergeCell ref="C51:F51"/>
    <mergeCell ref="V51:AD51"/>
    <mergeCell ref="AL25:AT25"/>
    <mergeCell ref="BE35:BF35"/>
    <mergeCell ref="B33:J33"/>
    <mergeCell ref="AL26:AT26"/>
    <mergeCell ref="AU37:AZ37"/>
    <mergeCell ref="V26:AD26"/>
    <mergeCell ref="B30:BJ30"/>
    <mergeCell ref="BG32:BJ34"/>
    <mergeCell ref="BI35:BJ35"/>
    <mergeCell ref="B37:E37"/>
    <mergeCell ref="AI32:AN34"/>
    <mergeCell ref="V22:AD22"/>
    <mergeCell ref="AL22:AT22"/>
    <mergeCell ref="AL23:AT23"/>
    <mergeCell ref="BB22:BJ22"/>
    <mergeCell ref="V23:AD23"/>
    <mergeCell ref="BB23:BJ23"/>
    <mergeCell ref="BC12:BJ12"/>
    <mergeCell ref="F12:H12"/>
    <mergeCell ref="B8:E8"/>
    <mergeCell ref="I8:L8"/>
    <mergeCell ref="W12:AD12"/>
    <mergeCell ref="AE12:AL12"/>
    <mergeCell ref="AM12:AT12"/>
    <mergeCell ref="AU12:BB12"/>
    <mergeCell ref="AM11:AT11"/>
    <mergeCell ref="AU11:BB11"/>
    <mergeCell ref="B22:E22"/>
    <mergeCell ref="I22:L22"/>
    <mergeCell ref="F41:G41"/>
    <mergeCell ref="K41:P41"/>
    <mergeCell ref="F23:H23"/>
    <mergeCell ref="B28:D28"/>
    <mergeCell ref="F38:G38"/>
    <mergeCell ref="K38:P38"/>
    <mergeCell ref="H37:J37"/>
    <mergeCell ref="F22:H22"/>
    <mergeCell ref="Q41:V41"/>
    <mergeCell ref="W41:AB41"/>
    <mergeCell ref="AC41:AH41"/>
    <mergeCell ref="AI41:AN4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6"/>
      <c r="BK1" s="5" t="s">
        <v>189</v>
      </c>
    </row>
    <row r="2" ht="10.5" customHeight="1"/>
    <row r="3" spans="2:63" s="8" customFormat="1" ht="18" customHeight="1">
      <c r="B3" s="88" t="s">
        <v>186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32"/>
    </row>
    <row r="4" spans="21:62" ht="12.75" customHeight="1"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D4" s="172" t="s">
        <v>208</v>
      </c>
      <c r="BE4" s="173"/>
      <c r="BF4" s="173"/>
      <c r="BG4" s="173"/>
      <c r="BH4" s="173"/>
      <c r="BI4" s="173"/>
      <c r="BJ4" s="173"/>
    </row>
    <row r="5" spans="2:63" ht="15.75" customHeight="1">
      <c r="B5" s="174" t="s">
        <v>88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 t="s">
        <v>89</v>
      </c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 t="s">
        <v>90</v>
      </c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2"/>
      <c r="BK5" s="13"/>
    </row>
    <row r="6" spans="2:63" ht="15.75" customHeight="1">
      <c r="B6" s="17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 t="s">
        <v>72</v>
      </c>
      <c r="V6" s="117"/>
      <c r="W6" s="117"/>
      <c r="X6" s="117"/>
      <c r="Y6" s="117"/>
      <c r="Z6" s="117"/>
      <c r="AA6" s="117"/>
      <c r="AB6" s="117" t="s">
        <v>91</v>
      </c>
      <c r="AC6" s="117"/>
      <c r="AD6" s="117"/>
      <c r="AE6" s="117"/>
      <c r="AF6" s="117"/>
      <c r="AG6" s="117"/>
      <c r="AH6" s="117"/>
      <c r="AI6" s="117" t="s">
        <v>92</v>
      </c>
      <c r="AJ6" s="117"/>
      <c r="AK6" s="117"/>
      <c r="AL6" s="117"/>
      <c r="AM6" s="117"/>
      <c r="AN6" s="117"/>
      <c r="AO6" s="117"/>
      <c r="AP6" s="117" t="s">
        <v>72</v>
      </c>
      <c r="AQ6" s="117"/>
      <c r="AR6" s="117"/>
      <c r="AS6" s="117"/>
      <c r="AT6" s="117"/>
      <c r="AU6" s="117"/>
      <c r="AV6" s="117"/>
      <c r="AW6" s="117" t="s">
        <v>91</v>
      </c>
      <c r="AX6" s="117"/>
      <c r="AY6" s="117"/>
      <c r="AZ6" s="117"/>
      <c r="BA6" s="117"/>
      <c r="BB6" s="117"/>
      <c r="BC6" s="117"/>
      <c r="BD6" s="117" t="s">
        <v>92</v>
      </c>
      <c r="BE6" s="117"/>
      <c r="BF6" s="117"/>
      <c r="BG6" s="117"/>
      <c r="BH6" s="117"/>
      <c r="BI6" s="117"/>
      <c r="BJ6" s="118"/>
      <c r="BK6" s="13"/>
    </row>
    <row r="7" spans="3:31" ht="11.25" customHeight="1"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U7" s="15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3:27" ht="11.25" customHeight="1">
      <c r="C8" s="176" t="s">
        <v>93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U8" s="15"/>
      <c r="V8" s="14"/>
      <c r="W8" s="14"/>
      <c r="X8" s="14"/>
      <c r="Y8" s="14"/>
      <c r="Z8" s="14"/>
      <c r="AA8" s="14"/>
    </row>
    <row r="9" spans="3:27" ht="11.25" customHeight="1">
      <c r="C9" s="30"/>
      <c r="D9" s="30"/>
      <c r="E9" s="176" t="s">
        <v>94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U9" s="15"/>
      <c r="V9" s="14"/>
      <c r="W9" s="14"/>
      <c r="X9" s="14"/>
      <c r="Y9" s="14"/>
      <c r="Z9" s="14"/>
      <c r="AA9" s="14"/>
    </row>
    <row r="10" spans="3:62" ht="11.25" customHeight="1">
      <c r="C10" s="6"/>
      <c r="D10" s="6"/>
      <c r="E10" s="6"/>
      <c r="F10" s="6"/>
      <c r="G10" s="87" t="s">
        <v>95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U10" s="179">
        <f aca="true" t="shared" si="0" ref="U10:U20">SUM(AB10:AO10)</f>
        <v>254021</v>
      </c>
      <c r="V10" s="178"/>
      <c r="W10" s="178"/>
      <c r="X10" s="178"/>
      <c r="Y10" s="178"/>
      <c r="Z10" s="178"/>
      <c r="AA10" s="178"/>
      <c r="AB10" s="177">
        <v>164580</v>
      </c>
      <c r="AC10" s="177"/>
      <c r="AD10" s="177"/>
      <c r="AE10" s="177"/>
      <c r="AF10" s="177"/>
      <c r="AG10" s="177"/>
      <c r="AH10" s="177"/>
      <c r="AI10" s="177">
        <v>89441</v>
      </c>
      <c r="AJ10" s="177"/>
      <c r="AK10" s="177"/>
      <c r="AL10" s="177"/>
      <c r="AM10" s="177"/>
      <c r="AN10" s="177"/>
      <c r="AO10" s="177"/>
      <c r="AP10" s="178">
        <f aca="true" t="shared" si="1" ref="AP10:AP20">SUM(AW10:BJ10)</f>
        <v>250637</v>
      </c>
      <c r="AQ10" s="178"/>
      <c r="AR10" s="178"/>
      <c r="AS10" s="178"/>
      <c r="AT10" s="178"/>
      <c r="AU10" s="178"/>
      <c r="AV10" s="178"/>
      <c r="AW10" s="177">
        <v>164580</v>
      </c>
      <c r="AX10" s="177"/>
      <c r="AY10" s="177"/>
      <c r="AZ10" s="177"/>
      <c r="BA10" s="177"/>
      <c r="BB10" s="177"/>
      <c r="BC10" s="177"/>
      <c r="BD10" s="177">
        <v>86057</v>
      </c>
      <c r="BE10" s="177"/>
      <c r="BF10" s="177"/>
      <c r="BG10" s="177"/>
      <c r="BH10" s="177"/>
      <c r="BI10" s="177"/>
      <c r="BJ10" s="177"/>
    </row>
    <row r="11" spans="3:62" ht="11.25" customHeight="1">
      <c r="C11" s="6"/>
      <c r="D11" s="6"/>
      <c r="E11" s="6"/>
      <c r="F11" s="6"/>
      <c r="G11" s="87" t="s">
        <v>96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U11" s="179">
        <f t="shared" si="0"/>
        <v>13680</v>
      </c>
      <c r="V11" s="178"/>
      <c r="W11" s="178"/>
      <c r="X11" s="178"/>
      <c r="Y11" s="178"/>
      <c r="Z11" s="178"/>
      <c r="AA11" s="178"/>
      <c r="AB11" s="177">
        <v>8193</v>
      </c>
      <c r="AC11" s="177"/>
      <c r="AD11" s="177"/>
      <c r="AE11" s="177"/>
      <c r="AF11" s="177"/>
      <c r="AG11" s="177"/>
      <c r="AH11" s="177"/>
      <c r="AI11" s="177">
        <v>5487</v>
      </c>
      <c r="AJ11" s="177"/>
      <c r="AK11" s="177"/>
      <c r="AL11" s="177"/>
      <c r="AM11" s="177"/>
      <c r="AN11" s="177"/>
      <c r="AO11" s="177"/>
      <c r="AP11" s="178">
        <f t="shared" si="1"/>
        <v>14156</v>
      </c>
      <c r="AQ11" s="178"/>
      <c r="AR11" s="178"/>
      <c r="AS11" s="178"/>
      <c r="AT11" s="178"/>
      <c r="AU11" s="178"/>
      <c r="AV11" s="178"/>
      <c r="AW11" s="177">
        <v>8193</v>
      </c>
      <c r="AX11" s="177"/>
      <c r="AY11" s="177"/>
      <c r="AZ11" s="177"/>
      <c r="BA11" s="177"/>
      <c r="BB11" s="177"/>
      <c r="BC11" s="177"/>
      <c r="BD11" s="177">
        <v>5963</v>
      </c>
      <c r="BE11" s="177"/>
      <c r="BF11" s="177"/>
      <c r="BG11" s="177"/>
      <c r="BH11" s="177"/>
      <c r="BI11" s="177"/>
      <c r="BJ11" s="177"/>
    </row>
    <row r="12" spans="3:62" ht="11.25" customHeight="1">
      <c r="C12" s="6"/>
      <c r="D12" s="6"/>
      <c r="E12" s="6"/>
      <c r="F12" s="6"/>
      <c r="G12" s="87" t="s">
        <v>97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U12" s="179">
        <f t="shared" si="0"/>
        <v>17384</v>
      </c>
      <c r="V12" s="178"/>
      <c r="W12" s="178"/>
      <c r="X12" s="178"/>
      <c r="Y12" s="178"/>
      <c r="Z12" s="178"/>
      <c r="AA12" s="178"/>
      <c r="AB12" s="177">
        <v>9484</v>
      </c>
      <c r="AC12" s="177"/>
      <c r="AD12" s="177"/>
      <c r="AE12" s="177"/>
      <c r="AF12" s="177"/>
      <c r="AG12" s="177"/>
      <c r="AH12" s="177"/>
      <c r="AI12" s="177">
        <v>7900</v>
      </c>
      <c r="AJ12" s="177"/>
      <c r="AK12" s="177"/>
      <c r="AL12" s="177"/>
      <c r="AM12" s="177"/>
      <c r="AN12" s="177"/>
      <c r="AO12" s="177"/>
      <c r="AP12" s="178">
        <f t="shared" si="1"/>
        <v>18206</v>
      </c>
      <c r="AQ12" s="178"/>
      <c r="AR12" s="178"/>
      <c r="AS12" s="178"/>
      <c r="AT12" s="178"/>
      <c r="AU12" s="178"/>
      <c r="AV12" s="178"/>
      <c r="AW12" s="177">
        <v>9484</v>
      </c>
      <c r="AX12" s="177"/>
      <c r="AY12" s="177"/>
      <c r="AZ12" s="177"/>
      <c r="BA12" s="177"/>
      <c r="BB12" s="177"/>
      <c r="BC12" s="177"/>
      <c r="BD12" s="177">
        <v>8722</v>
      </c>
      <c r="BE12" s="177"/>
      <c r="BF12" s="177"/>
      <c r="BG12" s="177"/>
      <c r="BH12" s="177"/>
      <c r="BI12" s="177"/>
      <c r="BJ12" s="177"/>
    </row>
    <row r="13" spans="3:62" ht="11.25" customHeight="1">
      <c r="C13" s="6"/>
      <c r="D13" s="6"/>
      <c r="E13" s="6"/>
      <c r="F13" s="6"/>
      <c r="G13" s="87" t="s">
        <v>98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U13" s="179">
        <f t="shared" si="0"/>
        <v>7023</v>
      </c>
      <c r="V13" s="178"/>
      <c r="W13" s="178"/>
      <c r="X13" s="178"/>
      <c r="Y13" s="178"/>
      <c r="Z13" s="178"/>
      <c r="AA13" s="178"/>
      <c r="AB13" s="177">
        <v>3160</v>
      </c>
      <c r="AC13" s="177"/>
      <c r="AD13" s="177"/>
      <c r="AE13" s="177"/>
      <c r="AF13" s="177"/>
      <c r="AG13" s="177"/>
      <c r="AH13" s="177"/>
      <c r="AI13" s="177">
        <v>3863</v>
      </c>
      <c r="AJ13" s="177"/>
      <c r="AK13" s="177"/>
      <c r="AL13" s="177"/>
      <c r="AM13" s="177"/>
      <c r="AN13" s="177"/>
      <c r="AO13" s="177"/>
      <c r="AP13" s="178">
        <f t="shared" si="1"/>
        <v>7284</v>
      </c>
      <c r="AQ13" s="178"/>
      <c r="AR13" s="178"/>
      <c r="AS13" s="178"/>
      <c r="AT13" s="178"/>
      <c r="AU13" s="178"/>
      <c r="AV13" s="178"/>
      <c r="AW13" s="177">
        <v>3160</v>
      </c>
      <c r="AX13" s="177"/>
      <c r="AY13" s="177"/>
      <c r="AZ13" s="177"/>
      <c r="BA13" s="177"/>
      <c r="BB13" s="177"/>
      <c r="BC13" s="177"/>
      <c r="BD13" s="177">
        <v>4124</v>
      </c>
      <c r="BE13" s="177"/>
      <c r="BF13" s="177"/>
      <c r="BG13" s="177"/>
      <c r="BH13" s="177"/>
      <c r="BI13" s="177"/>
      <c r="BJ13" s="177"/>
    </row>
    <row r="14" spans="3:62" ht="11.25" customHeight="1">
      <c r="C14" s="6"/>
      <c r="D14" s="6"/>
      <c r="E14" s="6"/>
      <c r="F14" s="6"/>
      <c r="G14" s="87" t="s">
        <v>99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U14" s="179">
        <f t="shared" si="0"/>
        <v>49676</v>
      </c>
      <c r="V14" s="178"/>
      <c r="W14" s="178"/>
      <c r="X14" s="178"/>
      <c r="Y14" s="178"/>
      <c r="Z14" s="178"/>
      <c r="AA14" s="178"/>
      <c r="AB14" s="177">
        <v>25290</v>
      </c>
      <c r="AC14" s="177"/>
      <c r="AD14" s="177"/>
      <c r="AE14" s="177"/>
      <c r="AF14" s="177"/>
      <c r="AG14" s="177"/>
      <c r="AH14" s="177"/>
      <c r="AI14" s="177">
        <v>24386</v>
      </c>
      <c r="AJ14" s="177"/>
      <c r="AK14" s="177"/>
      <c r="AL14" s="177"/>
      <c r="AM14" s="177"/>
      <c r="AN14" s="177"/>
      <c r="AO14" s="177"/>
      <c r="AP14" s="178">
        <f t="shared" si="1"/>
        <v>49337</v>
      </c>
      <c r="AQ14" s="178"/>
      <c r="AR14" s="178"/>
      <c r="AS14" s="178"/>
      <c r="AT14" s="178"/>
      <c r="AU14" s="178"/>
      <c r="AV14" s="178"/>
      <c r="AW14" s="177">
        <v>25290</v>
      </c>
      <c r="AX14" s="177"/>
      <c r="AY14" s="177"/>
      <c r="AZ14" s="177"/>
      <c r="BA14" s="177"/>
      <c r="BB14" s="177"/>
      <c r="BC14" s="177"/>
      <c r="BD14" s="177">
        <v>24047</v>
      </c>
      <c r="BE14" s="177"/>
      <c r="BF14" s="177"/>
      <c r="BG14" s="177"/>
      <c r="BH14" s="177"/>
      <c r="BI14" s="177"/>
      <c r="BJ14" s="177"/>
    </row>
    <row r="15" spans="3:62" ht="11.25" customHeight="1">
      <c r="C15" s="6"/>
      <c r="D15" s="6"/>
      <c r="E15" s="6"/>
      <c r="F15" s="6"/>
      <c r="G15" s="87" t="s">
        <v>100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U15" s="179">
        <f t="shared" si="0"/>
        <v>19157</v>
      </c>
      <c r="V15" s="178"/>
      <c r="W15" s="178"/>
      <c r="X15" s="178"/>
      <c r="Y15" s="178"/>
      <c r="Z15" s="178"/>
      <c r="AA15" s="178"/>
      <c r="AB15" s="177">
        <v>11695</v>
      </c>
      <c r="AC15" s="177"/>
      <c r="AD15" s="177"/>
      <c r="AE15" s="177"/>
      <c r="AF15" s="177"/>
      <c r="AG15" s="177"/>
      <c r="AH15" s="177"/>
      <c r="AI15" s="177">
        <v>7462</v>
      </c>
      <c r="AJ15" s="177"/>
      <c r="AK15" s="177"/>
      <c r="AL15" s="177"/>
      <c r="AM15" s="177"/>
      <c r="AN15" s="177"/>
      <c r="AO15" s="177"/>
      <c r="AP15" s="178">
        <f t="shared" si="1"/>
        <v>19515</v>
      </c>
      <c r="AQ15" s="178"/>
      <c r="AR15" s="178"/>
      <c r="AS15" s="178"/>
      <c r="AT15" s="178"/>
      <c r="AU15" s="178"/>
      <c r="AV15" s="178"/>
      <c r="AW15" s="177">
        <v>11695</v>
      </c>
      <c r="AX15" s="177"/>
      <c r="AY15" s="177"/>
      <c r="AZ15" s="177"/>
      <c r="BA15" s="177"/>
      <c r="BB15" s="177"/>
      <c r="BC15" s="177"/>
      <c r="BD15" s="177">
        <v>7820</v>
      </c>
      <c r="BE15" s="177"/>
      <c r="BF15" s="177"/>
      <c r="BG15" s="177"/>
      <c r="BH15" s="177"/>
      <c r="BI15" s="177"/>
      <c r="BJ15" s="177"/>
    </row>
    <row r="16" spans="3:62" ht="11.25" customHeight="1">
      <c r="C16" s="6"/>
      <c r="D16" s="6"/>
      <c r="E16" s="6"/>
      <c r="F16" s="6"/>
      <c r="G16" s="87" t="s">
        <v>101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U16" s="179">
        <f t="shared" si="0"/>
        <v>11767</v>
      </c>
      <c r="V16" s="178"/>
      <c r="W16" s="178"/>
      <c r="X16" s="178"/>
      <c r="Y16" s="178"/>
      <c r="Z16" s="178"/>
      <c r="AA16" s="178"/>
      <c r="AB16" s="177">
        <v>6260</v>
      </c>
      <c r="AC16" s="177"/>
      <c r="AD16" s="177"/>
      <c r="AE16" s="177"/>
      <c r="AF16" s="177"/>
      <c r="AG16" s="177"/>
      <c r="AH16" s="177"/>
      <c r="AI16" s="177">
        <v>5507</v>
      </c>
      <c r="AJ16" s="177"/>
      <c r="AK16" s="177"/>
      <c r="AL16" s="177"/>
      <c r="AM16" s="177"/>
      <c r="AN16" s="177"/>
      <c r="AO16" s="177"/>
      <c r="AP16" s="178">
        <f t="shared" si="1"/>
        <v>11686</v>
      </c>
      <c r="AQ16" s="178"/>
      <c r="AR16" s="178"/>
      <c r="AS16" s="178"/>
      <c r="AT16" s="178"/>
      <c r="AU16" s="178"/>
      <c r="AV16" s="178"/>
      <c r="AW16" s="177">
        <v>6260</v>
      </c>
      <c r="AX16" s="177"/>
      <c r="AY16" s="177"/>
      <c r="AZ16" s="177"/>
      <c r="BA16" s="177"/>
      <c r="BB16" s="177"/>
      <c r="BC16" s="177"/>
      <c r="BD16" s="177">
        <v>5426</v>
      </c>
      <c r="BE16" s="177"/>
      <c r="BF16" s="177"/>
      <c r="BG16" s="177"/>
      <c r="BH16" s="177"/>
      <c r="BI16" s="177"/>
      <c r="BJ16" s="177"/>
    </row>
    <row r="17" spans="3:62" ht="11.25" customHeight="1">
      <c r="C17" s="6"/>
      <c r="D17" s="6"/>
      <c r="E17" s="6"/>
      <c r="F17" s="6"/>
      <c r="G17" s="87" t="s">
        <v>102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U17" s="179">
        <f t="shared" si="0"/>
        <v>12298</v>
      </c>
      <c r="V17" s="178"/>
      <c r="W17" s="178"/>
      <c r="X17" s="178"/>
      <c r="Y17" s="178"/>
      <c r="Z17" s="178"/>
      <c r="AA17" s="178"/>
      <c r="AB17" s="177">
        <v>6103</v>
      </c>
      <c r="AC17" s="177"/>
      <c r="AD17" s="177"/>
      <c r="AE17" s="177"/>
      <c r="AF17" s="177"/>
      <c r="AG17" s="177"/>
      <c r="AH17" s="177"/>
      <c r="AI17" s="177">
        <v>6195</v>
      </c>
      <c r="AJ17" s="177"/>
      <c r="AK17" s="177"/>
      <c r="AL17" s="177"/>
      <c r="AM17" s="177"/>
      <c r="AN17" s="177"/>
      <c r="AO17" s="177"/>
      <c r="AP17" s="178">
        <f t="shared" si="1"/>
        <v>11406</v>
      </c>
      <c r="AQ17" s="178"/>
      <c r="AR17" s="178"/>
      <c r="AS17" s="178"/>
      <c r="AT17" s="178"/>
      <c r="AU17" s="178"/>
      <c r="AV17" s="178"/>
      <c r="AW17" s="177">
        <v>6103</v>
      </c>
      <c r="AX17" s="177"/>
      <c r="AY17" s="177"/>
      <c r="AZ17" s="177"/>
      <c r="BA17" s="177"/>
      <c r="BB17" s="177"/>
      <c r="BC17" s="177"/>
      <c r="BD17" s="177">
        <v>5303</v>
      </c>
      <c r="BE17" s="177"/>
      <c r="BF17" s="177"/>
      <c r="BG17" s="177"/>
      <c r="BH17" s="177"/>
      <c r="BI17" s="177"/>
      <c r="BJ17" s="177"/>
    </row>
    <row r="18" spans="3:62" ht="11.25" customHeight="1">
      <c r="C18" s="6"/>
      <c r="D18" s="6"/>
      <c r="E18" s="6"/>
      <c r="F18" s="6"/>
      <c r="G18" s="87" t="s">
        <v>103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U18" s="179">
        <f t="shared" si="0"/>
        <v>34670</v>
      </c>
      <c r="V18" s="178"/>
      <c r="W18" s="178"/>
      <c r="X18" s="178"/>
      <c r="Y18" s="178"/>
      <c r="Z18" s="178"/>
      <c r="AA18" s="178"/>
      <c r="AB18" s="177">
        <v>21824</v>
      </c>
      <c r="AC18" s="177"/>
      <c r="AD18" s="177"/>
      <c r="AE18" s="177"/>
      <c r="AF18" s="177"/>
      <c r="AG18" s="177"/>
      <c r="AH18" s="177"/>
      <c r="AI18" s="177">
        <v>12846</v>
      </c>
      <c r="AJ18" s="177"/>
      <c r="AK18" s="177"/>
      <c r="AL18" s="177"/>
      <c r="AM18" s="177"/>
      <c r="AN18" s="177"/>
      <c r="AO18" s="177"/>
      <c r="AP18" s="178">
        <f t="shared" si="1"/>
        <v>34721</v>
      </c>
      <c r="AQ18" s="178"/>
      <c r="AR18" s="178"/>
      <c r="AS18" s="178"/>
      <c r="AT18" s="178"/>
      <c r="AU18" s="178"/>
      <c r="AV18" s="178"/>
      <c r="AW18" s="177">
        <v>21824</v>
      </c>
      <c r="AX18" s="177"/>
      <c r="AY18" s="177"/>
      <c r="AZ18" s="177"/>
      <c r="BA18" s="177"/>
      <c r="BB18" s="177"/>
      <c r="BC18" s="177"/>
      <c r="BD18" s="177">
        <v>12897</v>
      </c>
      <c r="BE18" s="177"/>
      <c r="BF18" s="177"/>
      <c r="BG18" s="177"/>
      <c r="BH18" s="177"/>
      <c r="BI18" s="177"/>
      <c r="BJ18" s="177"/>
    </row>
    <row r="19" spans="3:62" ht="11.25" customHeight="1">
      <c r="C19" s="6"/>
      <c r="D19" s="6"/>
      <c r="E19" s="6"/>
      <c r="F19" s="6"/>
      <c r="G19" s="87" t="s">
        <v>104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U19" s="179">
        <f t="shared" si="0"/>
        <v>42186</v>
      </c>
      <c r="V19" s="178"/>
      <c r="W19" s="178"/>
      <c r="X19" s="178"/>
      <c r="Y19" s="178"/>
      <c r="Z19" s="178"/>
      <c r="AA19" s="178"/>
      <c r="AB19" s="177">
        <v>24830</v>
      </c>
      <c r="AC19" s="177"/>
      <c r="AD19" s="177"/>
      <c r="AE19" s="177"/>
      <c r="AF19" s="177"/>
      <c r="AG19" s="177"/>
      <c r="AH19" s="177"/>
      <c r="AI19" s="177">
        <v>17356</v>
      </c>
      <c r="AJ19" s="177"/>
      <c r="AK19" s="177"/>
      <c r="AL19" s="177"/>
      <c r="AM19" s="177"/>
      <c r="AN19" s="177"/>
      <c r="AO19" s="177"/>
      <c r="AP19" s="178">
        <f t="shared" si="1"/>
        <v>41809</v>
      </c>
      <c r="AQ19" s="178"/>
      <c r="AR19" s="178"/>
      <c r="AS19" s="178"/>
      <c r="AT19" s="178"/>
      <c r="AU19" s="178"/>
      <c r="AV19" s="178"/>
      <c r="AW19" s="177">
        <v>24830</v>
      </c>
      <c r="AX19" s="177"/>
      <c r="AY19" s="177"/>
      <c r="AZ19" s="177"/>
      <c r="BA19" s="177"/>
      <c r="BB19" s="177"/>
      <c r="BC19" s="177"/>
      <c r="BD19" s="177">
        <v>16979</v>
      </c>
      <c r="BE19" s="177"/>
      <c r="BF19" s="177"/>
      <c r="BG19" s="177"/>
      <c r="BH19" s="177"/>
      <c r="BI19" s="177"/>
      <c r="BJ19" s="177"/>
    </row>
    <row r="20" spans="3:62" ht="11.25" customHeight="1">
      <c r="C20" s="6"/>
      <c r="D20" s="6"/>
      <c r="E20" s="6"/>
      <c r="F20" s="6"/>
      <c r="G20" s="87" t="s">
        <v>105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U20" s="179">
        <f t="shared" si="0"/>
        <v>27746</v>
      </c>
      <c r="V20" s="178"/>
      <c r="W20" s="178"/>
      <c r="X20" s="178"/>
      <c r="Y20" s="178"/>
      <c r="Z20" s="178"/>
      <c r="AA20" s="178"/>
      <c r="AB20" s="177">
        <v>18196</v>
      </c>
      <c r="AC20" s="177"/>
      <c r="AD20" s="177"/>
      <c r="AE20" s="177"/>
      <c r="AF20" s="177"/>
      <c r="AG20" s="177"/>
      <c r="AH20" s="177"/>
      <c r="AI20" s="177">
        <v>9550</v>
      </c>
      <c r="AJ20" s="177"/>
      <c r="AK20" s="177"/>
      <c r="AL20" s="177"/>
      <c r="AM20" s="177"/>
      <c r="AN20" s="177"/>
      <c r="AO20" s="177"/>
      <c r="AP20" s="178">
        <f t="shared" si="1"/>
        <v>27746</v>
      </c>
      <c r="AQ20" s="178"/>
      <c r="AR20" s="178"/>
      <c r="AS20" s="178"/>
      <c r="AT20" s="178"/>
      <c r="AU20" s="178"/>
      <c r="AV20" s="178"/>
      <c r="AW20" s="177">
        <v>18196</v>
      </c>
      <c r="AX20" s="177"/>
      <c r="AY20" s="177"/>
      <c r="AZ20" s="177"/>
      <c r="BA20" s="177"/>
      <c r="BB20" s="177"/>
      <c r="BC20" s="177"/>
      <c r="BD20" s="177">
        <v>9550</v>
      </c>
      <c r="BE20" s="177"/>
      <c r="BF20" s="177"/>
      <c r="BG20" s="177"/>
      <c r="BH20" s="177"/>
      <c r="BI20" s="177"/>
      <c r="BJ20" s="177"/>
    </row>
    <row r="21" spans="3:62" ht="11.25" customHeight="1">
      <c r="C21" s="6"/>
      <c r="D21" s="6"/>
      <c r="E21" s="176" t="s">
        <v>106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U21" s="179"/>
      <c r="V21" s="178"/>
      <c r="W21" s="178"/>
      <c r="X21" s="178"/>
      <c r="Y21" s="178"/>
      <c r="Z21" s="178"/>
      <c r="AA21" s="178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178"/>
      <c r="AQ21" s="178"/>
      <c r="AR21" s="178"/>
      <c r="AS21" s="178"/>
      <c r="AT21" s="178"/>
      <c r="AU21" s="178"/>
      <c r="AV21" s="178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3:62" ht="11.25" customHeight="1">
      <c r="C22" s="6"/>
      <c r="D22" s="6"/>
      <c r="E22" s="6"/>
      <c r="F22" s="6"/>
      <c r="G22" s="87" t="s">
        <v>107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U22" s="179">
        <f>SUM(AB22:AO22)</f>
        <v>37006</v>
      </c>
      <c r="V22" s="178"/>
      <c r="W22" s="178"/>
      <c r="X22" s="178"/>
      <c r="Y22" s="178"/>
      <c r="Z22" s="178"/>
      <c r="AA22" s="178"/>
      <c r="AB22" s="177">
        <v>22847</v>
      </c>
      <c r="AC22" s="177"/>
      <c r="AD22" s="177"/>
      <c r="AE22" s="177"/>
      <c r="AF22" s="177"/>
      <c r="AG22" s="177"/>
      <c r="AH22" s="177"/>
      <c r="AI22" s="177">
        <v>14159</v>
      </c>
      <c r="AJ22" s="177"/>
      <c r="AK22" s="177"/>
      <c r="AL22" s="177"/>
      <c r="AM22" s="177"/>
      <c r="AN22" s="177"/>
      <c r="AO22" s="177"/>
      <c r="AP22" s="178">
        <f>SUM(AW22:BJ22)</f>
        <v>40307</v>
      </c>
      <c r="AQ22" s="178"/>
      <c r="AR22" s="178"/>
      <c r="AS22" s="178"/>
      <c r="AT22" s="178"/>
      <c r="AU22" s="178"/>
      <c r="AV22" s="178"/>
      <c r="AW22" s="177">
        <v>22847</v>
      </c>
      <c r="AX22" s="177"/>
      <c r="AY22" s="177"/>
      <c r="AZ22" s="177"/>
      <c r="BA22" s="177"/>
      <c r="BB22" s="177"/>
      <c r="BC22" s="177"/>
      <c r="BD22" s="177">
        <v>17460</v>
      </c>
      <c r="BE22" s="177"/>
      <c r="BF22" s="177"/>
      <c r="BG22" s="177"/>
      <c r="BH22" s="177"/>
      <c r="BI22" s="177"/>
      <c r="BJ22" s="177"/>
    </row>
    <row r="23" spans="3:62" ht="11.25" customHeight="1">
      <c r="C23" s="6"/>
      <c r="D23" s="6"/>
      <c r="E23" s="6"/>
      <c r="F23" s="6"/>
      <c r="G23" s="87" t="s">
        <v>108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U23" s="179">
        <f>SUM(AB23:AO23)</f>
        <v>3103</v>
      </c>
      <c r="V23" s="178"/>
      <c r="W23" s="178"/>
      <c r="X23" s="178"/>
      <c r="Y23" s="178"/>
      <c r="Z23" s="178"/>
      <c r="AA23" s="178"/>
      <c r="AB23" s="177">
        <v>1465</v>
      </c>
      <c r="AC23" s="177"/>
      <c r="AD23" s="177"/>
      <c r="AE23" s="177"/>
      <c r="AF23" s="177"/>
      <c r="AG23" s="177"/>
      <c r="AH23" s="177"/>
      <c r="AI23" s="177">
        <v>1638</v>
      </c>
      <c r="AJ23" s="177"/>
      <c r="AK23" s="177"/>
      <c r="AL23" s="177"/>
      <c r="AM23" s="177"/>
      <c r="AN23" s="177"/>
      <c r="AO23" s="177"/>
      <c r="AP23" s="178">
        <f>SUM(AW23:BJ23)</f>
        <v>2791</v>
      </c>
      <c r="AQ23" s="178"/>
      <c r="AR23" s="178"/>
      <c r="AS23" s="178"/>
      <c r="AT23" s="178"/>
      <c r="AU23" s="178"/>
      <c r="AV23" s="178"/>
      <c r="AW23" s="177">
        <v>1465</v>
      </c>
      <c r="AX23" s="177"/>
      <c r="AY23" s="177"/>
      <c r="AZ23" s="177"/>
      <c r="BA23" s="177"/>
      <c r="BB23" s="177"/>
      <c r="BC23" s="177"/>
      <c r="BD23" s="177">
        <v>1326</v>
      </c>
      <c r="BE23" s="177"/>
      <c r="BF23" s="177"/>
      <c r="BG23" s="177"/>
      <c r="BH23" s="177"/>
      <c r="BI23" s="177"/>
      <c r="BJ23" s="177"/>
    </row>
    <row r="24" spans="3:62" ht="11.25" customHeight="1">
      <c r="C24" s="6"/>
      <c r="D24" s="6"/>
      <c r="E24" s="176" t="s">
        <v>109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U24" s="179"/>
      <c r="V24" s="178"/>
      <c r="W24" s="178"/>
      <c r="X24" s="178"/>
      <c r="Y24" s="178"/>
      <c r="Z24" s="178"/>
      <c r="AA24" s="178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178"/>
      <c r="AQ24" s="178"/>
      <c r="AR24" s="178"/>
      <c r="AS24" s="178"/>
      <c r="AT24" s="178"/>
      <c r="AU24" s="178"/>
      <c r="AV24" s="178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3:62" ht="11.25" customHeight="1">
      <c r="C25" s="6"/>
      <c r="D25" s="6"/>
      <c r="E25" s="6"/>
      <c r="F25" s="6"/>
      <c r="G25" s="87" t="s">
        <v>110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U25" s="179">
        <f>SUM(AB25:AO25)</f>
        <v>6265</v>
      </c>
      <c r="V25" s="178"/>
      <c r="W25" s="178"/>
      <c r="X25" s="178"/>
      <c r="Y25" s="178"/>
      <c r="Z25" s="178"/>
      <c r="AA25" s="178"/>
      <c r="AB25" s="177">
        <v>3138</v>
      </c>
      <c r="AC25" s="177"/>
      <c r="AD25" s="177"/>
      <c r="AE25" s="177"/>
      <c r="AF25" s="177"/>
      <c r="AG25" s="177"/>
      <c r="AH25" s="177"/>
      <c r="AI25" s="177">
        <v>3127</v>
      </c>
      <c r="AJ25" s="177"/>
      <c r="AK25" s="177"/>
      <c r="AL25" s="177"/>
      <c r="AM25" s="177"/>
      <c r="AN25" s="177"/>
      <c r="AO25" s="177"/>
      <c r="AP25" s="178">
        <f>SUM(AW25:BJ25)</f>
        <v>6301</v>
      </c>
      <c r="AQ25" s="178"/>
      <c r="AR25" s="178"/>
      <c r="AS25" s="178"/>
      <c r="AT25" s="178"/>
      <c r="AU25" s="178"/>
      <c r="AV25" s="178"/>
      <c r="AW25" s="177">
        <v>3138</v>
      </c>
      <c r="AX25" s="177"/>
      <c r="AY25" s="177"/>
      <c r="AZ25" s="177"/>
      <c r="BA25" s="177"/>
      <c r="BB25" s="177"/>
      <c r="BC25" s="177"/>
      <c r="BD25" s="177">
        <v>3163</v>
      </c>
      <c r="BE25" s="177"/>
      <c r="BF25" s="177"/>
      <c r="BG25" s="177"/>
      <c r="BH25" s="177"/>
      <c r="BI25" s="177"/>
      <c r="BJ25" s="177"/>
    </row>
    <row r="26" spans="3:62" ht="11.25" customHeight="1">
      <c r="C26" s="6"/>
      <c r="D26" s="6"/>
      <c r="E26" s="176" t="s">
        <v>111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U26" s="179"/>
      <c r="V26" s="178"/>
      <c r="W26" s="178"/>
      <c r="X26" s="178"/>
      <c r="Y26" s="178"/>
      <c r="Z26" s="178"/>
      <c r="AA26" s="178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178"/>
      <c r="AQ26" s="178"/>
      <c r="AR26" s="178"/>
      <c r="AS26" s="178"/>
      <c r="AT26" s="178"/>
      <c r="AU26" s="178"/>
      <c r="AV26" s="178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3:62" ht="11.25" customHeight="1">
      <c r="C27" s="6"/>
      <c r="D27" s="6"/>
      <c r="E27" s="6"/>
      <c r="F27" s="6"/>
      <c r="G27" s="87" t="s">
        <v>112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U27" s="179">
        <f aca="true" t="shared" si="2" ref="U27:U38">SUM(AB27:AO27)</f>
        <v>96247</v>
      </c>
      <c r="V27" s="178"/>
      <c r="W27" s="178"/>
      <c r="X27" s="178"/>
      <c r="Y27" s="178"/>
      <c r="Z27" s="178"/>
      <c r="AA27" s="178"/>
      <c r="AB27" s="177">
        <v>57960</v>
      </c>
      <c r="AC27" s="177"/>
      <c r="AD27" s="177"/>
      <c r="AE27" s="177"/>
      <c r="AF27" s="177"/>
      <c r="AG27" s="177"/>
      <c r="AH27" s="177"/>
      <c r="AI27" s="177">
        <v>38287</v>
      </c>
      <c r="AJ27" s="177"/>
      <c r="AK27" s="177"/>
      <c r="AL27" s="177"/>
      <c r="AM27" s="177"/>
      <c r="AN27" s="177"/>
      <c r="AO27" s="177"/>
      <c r="AP27" s="178">
        <f aca="true" t="shared" si="3" ref="AP27:AP38">SUM(AW27:BJ27)</f>
        <v>87871</v>
      </c>
      <c r="AQ27" s="178"/>
      <c r="AR27" s="178"/>
      <c r="AS27" s="178"/>
      <c r="AT27" s="178"/>
      <c r="AU27" s="178"/>
      <c r="AV27" s="178"/>
      <c r="AW27" s="177">
        <v>57960</v>
      </c>
      <c r="AX27" s="177"/>
      <c r="AY27" s="177"/>
      <c r="AZ27" s="177"/>
      <c r="BA27" s="177"/>
      <c r="BB27" s="177"/>
      <c r="BC27" s="177"/>
      <c r="BD27" s="177">
        <v>29911</v>
      </c>
      <c r="BE27" s="177"/>
      <c r="BF27" s="177"/>
      <c r="BG27" s="177"/>
      <c r="BH27" s="177"/>
      <c r="BI27" s="177"/>
      <c r="BJ27" s="177"/>
    </row>
    <row r="28" spans="3:62" ht="11.25" customHeight="1">
      <c r="C28" s="6"/>
      <c r="D28" s="6"/>
      <c r="E28" s="6"/>
      <c r="F28" s="6"/>
      <c r="G28" s="87" t="s">
        <v>113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U28" s="179">
        <f t="shared" si="2"/>
        <v>145692</v>
      </c>
      <c r="V28" s="178"/>
      <c r="W28" s="178"/>
      <c r="X28" s="178"/>
      <c r="Y28" s="178"/>
      <c r="Z28" s="178"/>
      <c r="AA28" s="178"/>
      <c r="AB28" s="177">
        <v>97834</v>
      </c>
      <c r="AC28" s="177"/>
      <c r="AD28" s="177"/>
      <c r="AE28" s="177"/>
      <c r="AF28" s="177"/>
      <c r="AG28" s="177"/>
      <c r="AH28" s="177"/>
      <c r="AI28" s="177">
        <v>47858</v>
      </c>
      <c r="AJ28" s="177"/>
      <c r="AK28" s="177"/>
      <c r="AL28" s="177"/>
      <c r="AM28" s="177"/>
      <c r="AN28" s="177"/>
      <c r="AO28" s="177"/>
      <c r="AP28" s="178">
        <f t="shared" si="3"/>
        <v>156196</v>
      </c>
      <c r="AQ28" s="178"/>
      <c r="AR28" s="178"/>
      <c r="AS28" s="178"/>
      <c r="AT28" s="178"/>
      <c r="AU28" s="178"/>
      <c r="AV28" s="178"/>
      <c r="AW28" s="177">
        <v>97834</v>
      </c>
      <c r="AX28" s="177"/>
      <c r="AY28" s="177"/>
      <c r="AZ28" s="177"/>
      <c r="BA28" s="177"/>
      <c r="BB28" s="177"/>
      <c r="BC28" s="177"/>
      <c r="BD28" s="177">
        <v>58362</v>
      </c>
      <c r="BE28" s="177"/>
      <c r="BF28" s="177"/>
      <c r="BG28" s="177"/>
      <c r="BH28" s="177"/>
      <c r="BI28" s="177"/>
      <c r="BJ28" s="177"/>
    </row>
    <row r="29" spans="3:62" ht="11.25" customHeight="1">
      <c r="C29" s="6"/>
      <c r="D29" s="6"/>
      <c r="E29" s="6"/>
      <c r="F29" s="6"/>
      <c r="G29" s="87" t="s">
        <v>114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U29" s="179">
        <f t="shared" si="2"/>
        <v>11250</v>
      </c>
      <c r="V29" s="178"/>
      <c r="W29" s="178"/>
      <c r="X29" s="178"/>
      <c r="Y29" s="178"/>
      <c r="Z29" s="178"/>
      <c r="AA29" s="178"/>
      <c r="AB29" s="177">
        <v>6171</v>
      </c>
      <c r="AC29" s="177"/>
      <c r="AD29" s="177"/>
      <c r="AE29" s="177"/>
      <c r="AF29" s="177"/>
      <c r="AG29" s="177"/>
      <c r="AH29" s="177"/>
      <c r="AI29" s="177">
        <v>5079</v>
      </c>
      <c r="AJ29" s="177"/>
      <c r="AK29" s="177"/>
      <c r="AL29" s="177"/>
      <c r="AM29" s="177"/>
      <c r="AN29" s="177"/>
      <c r="AO29" s="177"/>
      <c r="AP29" s="178">
        <f t="shared" si="3"/>
        <v>11236</v>
      </c>
      <c r="AQ29" s="178"/>
      <c r="AR29" s="178"/>
      <c r="AS29" s="178"/>
      <c r="AT29" s="178"/>
      <c r="AU29" s="178"/>
      <c r="AV29" s="178"/>
      <c r="AW29" s="177">
        <v>6171</v>
      </c>
      <c r="AX29" s="177"/>
      <c r="AY29" s="177"/>
      <c r="AZ29" s="177"/>
      <c r="BA29" s="177"/>
      <c r="BB29" s="177"/>
      <c r="BC29" s="177"/>
      <c r="BD29" s="177">
        <v>5065</v>
      </c>
      <c r="BE29" s="177"/>
      <c r="BF29" s="177"/>
      <c r="BG29" s="177"/>
      <c r="BH29" s="177"/>
      <c r="BI29" s="177"/>
      <c r="BJ29" s="177"/>
    </row>
    <row r="30" spans="3:62" ht="11.25" customHeight="1">
      <c r="C30" s="6"/>
      <c r="D30" s="6"/>
      <c r="E30" s="6"/>
      <c r="F30" s="6"/>
      <c r="G30" s="87" t="s">
        <v>115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U30" s="179">
        <f t="shared" si="2"/>
        <v>8667</v>
      </c>
      <c r="V30" s="178"/>
      <c r="W30" s="178"/>
      <c r="X30" s="178"/>
      <c r="Y30" s="178"/>
      <c r="Z30" s="178"/>
      <c r="AA30" s="178"/>
      <c r="AB30" s="177">
        <v>5366</v>
      </c>
      <c r="AC30" s="177"/>
      <c r="AD30" s="177"/>
      <c r="AE30" s="177"/>
      <c r="AF30" s="177"/>
      <c r="AG30" s="177"/>
      <c r="AH30" s="177"/>
      <c r="AI30" s="177">
        <v>3301</v>
      </c>
      <c r="AJ30" s="177"/>
      <c r="AK30" s="177"/>
      <c r="AL30" s="177"/>
      <c r="AM30" s="177"/>
      <c r="AN30" s="177"/>
      <c r="AO30" s="177"/>
      <c r="AP30" s="178">
        <f t="shared" si="3"/>
        <v>8545</v>
      </c>
      <c r="AQ30" s="178"/>
      <c r="AR30" s="178"/>
      <c r="AS30" s="178"/>
      <c r="AT30" s="178"/>
      <c r="AU30" s="178"/>
      <c r="AV30" s="178"/>
      <c r="AW30" s="177">
        <v>5366</v>
      </c>
      <c r="AX30" s="177"/>
      <c r="AY30" s="177"/>
      <c r="AZ30" s="177"/>
      <c r="BA30" s="177"/>
      <c r="BB30" s="177"/>
      <c r="BC30" s="177"/>
      <c r="BD30" s="177">
        <v>3179</v>
      </c>
      <c r="BE30" s="177"/>
      <c r="BF30" s="177"/>
      <c r="BG30" s="177"/>
      <c r="BH30" s="177"/>
      <c r="BI30" s="177"/>
      <c r="BJ30" s="177"/>
    </row>
    <row r="31" spans="3:62" ht="11.25" customHeight="1">
      <c r="C31" s="6"/>
      <c r="D31" s="6"/>
      <c r="E31" s="6"/>
      <c r="F31" s="6"/>
      <c r="G31" s="87" t="s">
        <v>116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U31" s="179">
        <f t="shared" si="2"/>
        <v>15604</v>
      </c>
      <c r="V31" s="178"/>
      <c r="W31" s="178"/>
      <c r="X31" s="178"/>
      <c r="Y31" s="178"/>
      <c r="Z31" s="178"/>
      <c r="AA31" s="178"/>
      <c r="AB31" s="177">
        <v>9606</v>
      </c>
      <c r="AC31" s="177"/>
      <c r="AD31" s="177"/>
      <c r="AE31" s="177"/>
      <c r="AF31" s="177"/>
      <c r="AG31" s="177"/>
      <c r="AH31" s="177"/>
      <c r="AI31" s="177">
        <v>5998</v>
      </c>
      <c r="AJ31" s="177"/>
      <c r="AK31" s="177"/>
      <c r="AL31" s="177"/>
      <c r="AM31" s="177"/>
      <c r="AN31" s="177"/>
      <c r="AO31" s="177"/>
      <c r="AP31" s="178">
        <f t="shared" si="3"/>
        <v>15277</v>
      </c>
      <c r="AQ31" s="178"/>
      <c r="AR31" s="178"/>
      <c r="AS31" s="178"/>
      <c r="AT31" s="178"/>
      <c r="AU31" s="178"/>
      <c r="AV31" s="178"/>
      <c r="AW31" s="177">
        <v>9606</v>
      </c>
      <c r="AX31" s="177"/>
      <c r="AY31" s="177"/>
      <c r="AZ31" s="177"/>
      <c r="BA31" s="177"/>
      <c r="BB31" s="177"/>
      <c r="BC31" s="177"/>
      <c r="BD31" s="177">
        <v>5671</v>
      </c>
      <c r="BE31" s="177"/>
      <c r="BF31" s="177"/>
      <c r="BG31" s="177"/>
      <c r="BH31" s="177"/>
      <c r="BI31" s="177"/>
      <c r="BJ31" s="177"/>
    </row>
    <row r="32" spans="3:62" ht="11.25" customHeight="1">
      <c r="C32" s="6"/>
      <c r="D32" s="6"/>
      <c r="E32" s="6"/>
      <c r="F32" s="6"/>
      <c r="G32" s="87" t="s">
        <v>117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U32" s="179">
        <f t="shared" si="2"/>
        <v>11988</v>
      </c>
      <c r="V32" s="178"/>
      <c r="W32" s="178"/>
      <c r="X32" s="178"/>
      <c r="Y32" s="178"/>
      <c r="Z32" s="178"/>
      <c r="AA32" s="178"/>
      <c r="AB32" s="177">
        <v>7667</v>
      </c>
      <c r="AC32" s="177"/>
      <c r="AD32" s="177"/>
      <c r="AE32" s="177"/>
      <c r="AF32" s="177"/>
      <c r="AG32" s="177"/>
      <c r="AH32" s="177"/>
      <c r="AI32" s="177">
        <v>4321</v>
      </c>
      <c r="AJ32" s="177"/>
      <c r="AK32" s="177"/>
      <c r="AL32" s="177"/>
      <c r="AM32" s="177"/>
      <c r="AN32" s="177"/>
      <c r="AO32" s="177"/>
      <c r="AP32" s="178">
        <f t="shared" si="3"/>
        <v>12071</v>
      </c>
      <c r="AQ32" s="178"/>
      <c r="AR32" s="178"/>
      <c r="AS32" s="178"/>
      <c r="AT32" s="178"/>
      <c r="AU32" s="178"/>
      <c r="AV32" s="178"/>
      <c r="AW32" s="177">
        <v>7667</v>
      </c>
      <c r="AX32" s="177"/>
      <c r="AY32" s="177"/>
      <c r="AZ32" s="177"/>
      <c r="BA32" s="177"/>
      <c r="BB32" s="177"/>
      <c r="BC32" s="177"/>
      <c r="BD32" s="177">
        <v>4404</v>
      </c>
      <c r="BE32" s="177"/>
      <c r="BF32" s="177"/>
      <c r="BG32" s="177"/>
      <c r="BH32" s="177"/>
      <c r="BI32" s="177"/>
      <c r="BJ32" s="177"/>
    </row>
    <row r="33" spans="3:62" ht="11.25" customHeight="1">
      <c r="C33" s="6"/>
      <c r="D33" s="6"/>
      <c r="E33" s="6"/>
      <c r="F33" s="6"/>
      <c r="G33" s="87" t="s">
        <v>118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U33" s="179">
        <f t="shared" si="2"/>
        <v>10336</v>
      </c>
      <c r="V33" s="178"/>
      <c r="W33" s="178"/>
      <c r="X33" s="178"/>
      <c r="Y33" s="178"/>
      <c r="Z33" s="178"/>
      <c r="AA33" s="178"/>
      <c r="AB33" s="177">
        <v>6001</v>
      </c>
      <c r="AC33" s="177"/>
      <c r="AD33" s="177"/>
      <c r="AE33" s="177"/>
      <c r="AF33" s="177"/>
      <c r="AG33" s="177"/>
      <c r="AH33" s="177"/>
      <c r="AI33" s="177">
        <v>4335</v>
      </c>
      <c r="AJ33" s="177"/>
      <c r="AK33" s="177"/>
      <c r="AL33" s="177"/>
      <c r="AM33" s="177"/>
      <c r="AN33" s="177"/>
      <c r="AO33" s="177"/>
      <c r="AP33" s="178">
        <f t="shared" si="3"/>
        <v>10139</v>
      </c>
      <c r="AQ33" s="178"/>
      <c r="AR33" s="178"/>
      <c r="AS33" s="178"/>
      <c r="AT33" s="178"/>
      <c r="AU33" s="178"/>
      <c r="AV33" s="178"/>
      <c r="AW33" s="177">
        <v>6001</v>
      </c>
      <c r="AX33" s="177"/>
      <c r="AY33" s="177"/>
      <c r="AZ33" s="177"/>
      <c r="BA33" s="177"/>
      <c r="BB33" s="177"/>
      <c r="BC33" s="177"/>
      <c r="BD33" s="177">
        <v>4138</v>
      </c>
      <c r="BE33" s="177"/>
      <c r="BF33" s="177"/>
      <c r="BG33" s="177"/>
      <c r="BH33" s="177"/>
      <c r="BI33" s="177"/>
      <c r="BJ33" s="177"/>
    </row>
    <row r="34" spans="3:62" ht="11.25" customHeight="1">
      <c r="C34" s="6"/>
      <c r="D34" s="6"/>
      <c r="E34" s="6"/>
      <c r="F34" s="6"/>
      <c r="G34" s="87" t="s">
        <v>119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U34" s="179">
        <f t="shared" si="2"/>
        <v>10422</v>
      </c>
      <c r="V34" s="178"/>
      <c r="W34" s="178"/>
      <c r="X34" s="178"/>
      <c r="Y34" s="178"/>
      <c r="Z34" s="178"/>
      <c r="AA34" s="178"/>
      <c r="AB34" s="177">
        <v>6613</v>
      </c>
      <c r="AC34" s="177"/>
      <c r="AD34" s="177"/>
      <c r="AE34" s="177"/>
      <c r="AF34" s="177"/>
      <c r="AG34" s="177"/>
      <c r="AH34" s="177"/>
      <c r="AI34" s="177">
        <v>3809</v>
      </c>
      <c r="AJ34" s="177"/>
      <c r="AK34" s="177"/>
      <c r="AL34" s="177"/>
      <c r="AM34" s="177"/>
      <c r="AN34" s="177"/>
      <c r="AO34" s="177"/>
      <c r="AP34" s="178">
        <f t="shared" si="3"/>
        <v>10625</v>
      </c>
      <c r="AQ34" s="178"/>
      <c r="AR34" s="178"/>
      <c r="AS34" s="178"/>
      <c r="AT34" s="178"/>
      <c r="AU34" s="178"/>
      <c r="AV34" s="178"/>
      <c r="AW34" s="177">
        <v>6613</v>
      </c>
      <c r="AX34" s="177"/>
      <c r="AY34" s="177"/>
      <c r="AZ34" s="177"/>
      <c r="BA34" s="177"/>
      <c r="BB34" s="177"/>
      <c r="BC34" s="177"/>
      <c r="BD34" s="177">
        <v>4012</v>
      </c>
      <c r="BE34" s="177"/>
      <c r="BF34" s="177"/>
      <c r="BG34" s="177"/>
      <c r="BH34" s="177"/>
      <c r="BI34" s="177"/>
      <c r="BJ34" s="177"/>
    </row>
    <row r="35" spans="3:62" ht="11.25" customHeight="1">
      <c r="C35" s="6"/>
      <c r="D35" s="6"/>
      <c r="E35" s="6"/>
      <c r="F35" s="6"/>
      <c r="G35" s="87" t="s">
        <v>120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U35" s="179">
        <f t="shared" si="2"/>
        <v>22350</v>
      </c>
      <c r="V35" s="178"/>
      <c r="W35" s="178"/>
      <c r="X35" s="178"/>
      <c r="Y35" s="178"/>
      <c r="Z35" s="178"/>
      <c r="AA35" s="178"/>
      <c r="AB35" s="177">
        <v>14786</v>
      </c>
      <c r="AC35" s="177"/>
      <c r="AD35" s="177"/>
      <c r="AE35" s="177"/>
      <c r="AF35" s="177"/>
      <c r="AG35" s="177"/>
      <c r="AH35" s="177"/>
      <c r="AI35" s="177">
        <v>7564</v>
      </c>
      <c r="AJ35" s="177"/>
      <c r="AK35" s="177"/>
      <c r="AL35" s="177"/>
      <c r="AM35" s="177"/>
      <c r="AN35" s="177"/>
      <c r="AO35" s="177"/>
      <c r="AP35" s="178">
        <f t="shared" si="3"/>
        <v>22318</v>
      </c>
      <c r="AQ35" s="178"/>
      <c r="AR35" s="178"/>
      <c r="AS35" s="178"/>
      <c r="AT35" s="178"/>
      <c r="AU35" s="178"/>
      <c r="AV35" s="178"/>
      <c r="AW35" s="177">
        <v>14786</v>
      </c>
      <c r="AX35" s="177"/>
      <c r="AY35" s="177"/>
      <c r="AZ35" s="177"/>
      <c r="BA35" s="177"/>
      <c r="BB35" s="177"/>
      <c r="BC35" s="177"/>
      <c r="BD35" s="177">
        <v>7532</v>
      </c>
      <c r="BE35" s="177"/>
      <c r="BF35" s="177"/>
      <c r="BG35" s="177"/>
      <c r="BH35" s="177"/>
      <c r="BI35" s="177"/>
      <c r="BJ35" s="177"/>
    </row>
    <row r="36" spans="3:62" ht="11.25" customHeight="1">
      <c r="C36" s="6"/>
      <c r="D36" s="6"/>
      <c r="E36" s="6"/>
      <c r="F36" s="6"/>
      <c r="G36" s="87" t="s">
        <v>121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U36" s="179">
        <f t="shared" si="2"/>
        <v>14636</v>
      </c>
      <c r="V36" s="178"/>
      <c r="W36" s="178"/>
      <c r="X36" s="178"/>
      <c r="Y36" s="178"/>
      <c r="Z36" s="178"/>
      <c r="AA36" s="178"/>
      <c r="AB36" s="177">
        <v>9014</v>
      </c>
      <c r="AC36" s="177"/>
      <c r="AD36" s="177"/>
      <c r="AE36" s="177"/>
      <c r="AF36" s="177"/>
      <c r="AG36" s="177"/>
      <c r="AH36" s="177"/>
      <c r="AI36" s="177">
        <v>5622</v>
      </c>
      <c r="AJ36" s="177"/>
      <c r="AK36" s="177"/>
      <c r="AL36" s="177"/>
      <c r="AM36" s="177"/>
      <c r="AN36" s="177"/>
      <c r="AO36" s="177"/>
      <c r="AP36" s="178">
        <f t="shared" si="3"/>
        <v>14486</v>
      </c>
      <c r="AQ36" s="178"/>
      <c r="AR36" s="178"/>
      <c r="AS36" s="178"/>
      <c r="AT36" s="178"/>
      <c r="AU36" s="178"/>
      <c r="AV36" s="178"/>
      <c r="AW36" s="177">
        <v>9014</v>
      </c>
      <c r="AX36" s="177"/>
      <c r="AY36" s="177"/>
      <c r="AZ36" s="177"/>
      <c r="BA36" s="177"/>
      <c r="BB36" s="177"/>
      <c r="BC36" s="177"/>
      <c r="BD36" s="177">
        <v>5472</v>
      </c>
      <c r="BE36" s="177"/>
      <c r="BF36" s="177"/>
      <c r="BG36" s="177"/>
      <c r="BH36" s="177"/>
      <c r="BI36" s="177"/>
      <c r="BJ36" s="177"/>
    </row>
    <row r="37" spans="3:62" ht="11.25" customHeight="1">
      <c r="C37" s="6"/>
      <c r="D37" s="6"/>
      <c r="E37" s="6"/>
      <c r="F37" s="6"/>
      <c r="G37" s="87" t="s">
        <v>122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U37" s="179">
        <f t="shared" si="2"/>
        <v>12714</v>
      </c>
      <c r="V37" s="178"/>
      <c r="W37" s="178"/>
      <c r="X37" s="178"/>
      <c r="Y37" s="178"/>
      <c r="Z37" s="178"/>
      <c r="AA37" s="178"/>
      <c r="AB37" s="177">
        <v>8033</v>
      </c>
      <c r="AC37" s="177"/>
      <c r="AD37" s="177"/>
      <c r="AE37" s="177"/>
      <c r="AF37" s="177"/>
      <c r="AG37" s="177"/>
      <c r="AH37" s="177"/>
      <c r="AI37" s="177">
        <v>4681</v>
      </c>
      <c r="AJ37" s="177"/>
      <c r="AK37" s="177"/>
      <c r="AL37" s="177"/>
      <c r="AM37" s="177"/>
      <c r="AN37" s="177"/>
      <c r="AO37" s="177"/>
      <c r="AP37" s="178">
        <f t="shared" si="3"/>
        <v>12673</v>
      </c>
      <c r="AQ37" s="178"/>
      <c r="AR37" s="178"/>
      <c r="AS37" s="178"/>
      <c r="AT37" s="178"/>
      <c r="AU37" s="178"/>
      <c r="AV37" s="178"/>
      <c r="AW37" s="177">
        <v>8033</v>
      </c>
      <c r="AX37" s="177"/>
      <c r="AY37" s="177"/>
      <c r="AZ37" s="177"/>
      <c r="BA37" s="177"/>
      <c r="BB37" s="177"/>
      <c r="BC37" s="177"/>
      <c r="BD37" s="177">
        <v>4640</v>
      </c>
      <c r="BE37" s="177"/>
      <c r="BF37" s="177"/>
      <c r="BG37" s="177"/>
      <c r="BH37" s="177"/>
      <c r="BI37" s="177"/>
      <c r="BJ37" s="177"/>
    </row>
    <row r="38" spans="3:62" ht="11.25" customHeight="1">
      <c r="C38" s="6"/>
      <c r="D38" s="6"/>
      <c r="E38" s="6"/>
      <c r="F38" s="6"/>
      <c r="G38" s="87" t="s">
        <v>123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U38" s="179">
        <f t="shared" si="2"/>
        <v>48120</v>
      </c>
      <c r="V38" s="178"/>
      <c r="W38" s="178"/>
      <c r="X38" s="178"/>
      <c r="Y38" s="178"/>
      <c r="Z38" s="178"/>
      <c r="AA38" s="178"/>
      <c r="AB38" s="177">
        <v>21604</v>
      </c>
      <c r="AC38" s="177"/>
      <c r="AD38" s="177"/>
      <c r="AE38" s="177"/>
      <c r="AF38" s="177"/>
      <c r="AG38" s="177"/>
      <c r="AH38" s="177"/>
      <c r="AI38" s="177">
        <v>26516</v>
      </c>
      <c r="AJ38" s="177"/>
      <c r="AK38" s="177"/>
      <c r="AL38" s="177"/>
      <c r="AM38" s="177"/>
      <c r="AN38" s="177"/>
      <c r="AO38" s="177"/>
      <c r="AP38" s="178">
        <f t="shared" si="3"/>
        <v>48201</v>
      </c>
      <c r="AQ38" s="178"/>
      <c r="AR38" s="178"/>
      <c r="AS38" s="178"/>
      <c r="AT38" s="178"/>
      <c r="AU38" s="178"/>
      <c r="AV38" s="178"/>
      <c r="AW38" s="177">
        <v>21604</v>
      </c>
      <c r="AX38" s="177"/>
      <c r="AY38" s="177"/>
      <c r="AZ38" s="177"/>
      <c r="BA38" s="177"/>
      <c r="BB38" s="177"/>
      <c r="BC38" s="177"/>
      <c r="BD38" s="177">
        <v>26597</v>
      </c>
      <c r="BE38" s="177"/>
      <c r="BF38" s="177"/>
      <c r="BG38" s="177"/>
      <c r="BH38" s="177"/>
      <c r="BI38" s="177"/>
      <c r="BJ38" s="177"/>
    </row>
    <row r="39" spans="21:62" ht="11.25" customHeight="1">
      <c r="U39" s="179"/>
      <c r="V39" s="178"/>
      <c r="W39" s="178"/>
      <c r="X39" s="178"/>
      <c r="Y39" s="178"/>
      <c r="Z39" s="178"/>
      <c r="AA39" s="178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178"/>
      <c r="AQ39" s="178"/>
      <c r="AR39" s="178"/>
      <c r="AS39" s="178"/>
      <c r="AT39" s="178"/>
      <c r="AU39" s="178"/>
      <c r="AV39" s="178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</row>
    <row r="40" spans="3:62" ht="11.25" customHeight="1">
      <c r="C40" s="176" t="s">
        <v>124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U40" s="179"/>
      <c r="V40" s="178"/>
      <c r="W40" s="178"/>
      <c r="X40" s="178"/>
      <c r="Y40" s="178"/>
      <c r="Z40" s="178"/>
      <c r="AA40" s="178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2"/>
      <c r="AP40" s="178"/>
      <c r="AQ40" s="178"/>
      <c r="AR40" s="178"/>
      <c r="AS40" s="178"/>
      <c r="AT40" s="178"/>
      <c r="AU40" s="178"/>
      <c r="AV40" s="178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2"/>
    </row>
    <row r="41" spans="3:62" ht="11.25" customHeight="1">
      <c r="C41" s="30"/>
      <c r="D41" s="30"/>
      <c r="E41" s="176" t="s">
        <v>125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U41" s="179"/>
      <c r="V41" s="178"/>
      <c r="W41" s="178"/>
      <c r="X41" s="178"/>
      <c r="Y41" s="178"/>
      <c r="Z41" s="178"/>
      <c r="AA41" s="178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178"/>
      <c r="AQ41" s="178"/>
      <c r="AR41" s="178"/>
      <c r="AS41" s="178"/>
      <c r="AT41" s="178"/>
      <c r="AU41" s="178"/>
      <c r="AV41" s="178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3:62" ht="11.25" customHeight="1">
      <c r="C42" s="6"/>
      <c r="D42" s="6"/>
      <c r="E42" s="6"/>
      <c r="F42" s="6"/>
      <c r="G42" s="87" t="s">
        <v>95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U42" s="179">
        <f>SUM(AB42:AO42)</f>
        <v>126273</v>
      </c>
      <c r="V42" s="178"/>
      <c r="W42" s="178"/>
      <c r="X42" s="178"/>
      <c r="Y42" s="178"/>
      <c r="Z42" s="178"/>
      <c r="AA42" s="178"/>
      <c r="AB42" s="177">
        <v>50793</v>
      </c>
      <c r="AC42" s="177"/>
      <c r="AD42" s="177"/>
      <c r="AE42" s="177"/>
      <c r="AF42" s="177"/>
      <c r="AG42" s="177"/>
      <c r="AH42" s="177"/>
      <c r="AI42" s="177">
        <v>75480</v>
      </c>
      <c r="AJ42" s="177"/>
      <c r="AK42" s="177"/>
      <c r="AL42" s="177"/>
      <c r="AM42" s="177"/>
      <c r="AN42" s="177"/>
      <c r="AO42" s="177"/>
      <c r="AP42" s="178">
        <f>SUM(AW42:BJ42)</f>
        <v>119788</v>
      </c>
      <c r="AQ42" s="178"/>
      <c r="AR42" s="178"/>
      <c r="AS42" s="178"/>
      <c r="AT42" s="178"/>
      <c r="AU42" s="178"/>
      <c r="AV42" s="178"/>
      <c r="AW42" s="177">
        <v>50793</v>
      </c>
      <c r="AX42" s="177"/>
      <c r="AY42" s="177"/>
      <c r="AZ42" s="177"/>
      <c r="BA42" s="177"/>
      <c r="BB42" s="177"/>
      <c r="BC42" s="177"/>
      <c r="BD42" s="177">
        <v>68995</v>
      </c>
      <c r="BE42" s="177"/>
      <c r="BF42" s="177"/>
      <c r="BG42" s="177"/>
      <c r="BH42" s="177"/>
      <c r="BI42" s="177"/>
      <c r="BJ42" s="177"/>
    </row>
    <row r="43" spans="3:62" ht="11.25" customHeight="1">
      <c r="C43" s="6"/>
      <c r="D43" s="6"/>
      <c r="E43" s="6"/>
      <c r="F43" s="6"/>
      <c r="G43" s="87" t="s">
        <v>126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U43" s="179">
        <f>SUM(AB43:AO43)</f>
        <v>25453</v>
      </c>
      <c r="V43" s="178"/>
      <c r="W43" s="178"/>
      <c r="X43" s="178"/>
      <c r="Y43" s="178"/>
      <c r="Z43" s="178"/>
      <c r="AA43" s="178"/>
      <c r="AB43" s="177">
        <v>15712</v>
      </c>
      <c r="AC43" s="177"/>
      <c r="AD43" s="177"/>
      <c r="AE43" s="177"/>
      <c r="AF43" s="177"/>
      <c r="AG43" s="177"/>
      <c r="AH43" s="177"/>
      <c r="AI43" s="177">
        <v>9741</v>
      </c>
      <c r="AJ43" s="177"/>
      <c r="AK43" s="177"/>
      <c r="AL43" s="177"/>
      <c r="AM43" s="177"/>
      <c r="AN43" s="177"/>
      <c r="AO43" s="177"/>
      <c r="AP43" s="178">
        <f>SUM(AW43:BJ43)</f>
        <v>25066</v>
      </c>
      <c r="AQ43" s="178"/>
      <c r="AR43" s="178"/>
      <c r="AS43" s="178"/>
      <c r="AT43" s="178"/>
      <c r="AU43" s="178"/>
      <c r="AV43" s="178"/>
      <c r="AW43" s="177">
        <v>15712</v>
      </c>
      <c r="AX43" s="177"/>
      <c r="AY43" s="177"/>
      <c r="AZ43" s="177"/>
      <c r="BA43" s="177"/>
      <c r="BB43" s="177"/>
      <c r="BC43" s="177"/>
      <c r="BD43" s="177">
        <v>9354</v>
      </c>
      <c r="BE43" s="177"/>
      <c r="BF43" s="177"/>
      <c r="BG43" s="177"/>
      <c r="BH43" s="177"/>
      <c r="BI43" s="177"/>
      <c r="BJ43" s="177"/>
    </row>
    <row r="44" spans="3:62" ht="11.25" customHeight="1">
      <c r="C44" s="6"/>
      <c r="D44" s="6"/>
      <c r="E44" s="6"/>
      <c r="F44" s="6"/>
      <c r="G44" s="87" t="s">
        <v>127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U44" s="179">
        <f>SUM(AB44:AO44)</f>
        <v>29776</v>
      </c>
      <c r="V44" s="178"/>
      <c r="W44" s="178"/>
      <c r="X44" s="178"/>
      <c r="Y44" s="178"/>
      <c r="Z44" s="178"/>
      <c r="AA44" s="178"/>
      <c r="AB44" s="177">
        <v>18320</v>
      </c>
      <c r="AC44" s="177"/>
      <c r="AD44" s="177"/>
      <c r="AE44" s="177"/>
      <c r="AF44" s="177"/>
      <c r="AG44" s="177"/>
      <c r="AH44" s="177"/>
      <c r="AI44" s="177">
        <v>11456</v>
      </c>
      <c r="AJ44" s="177"/>
      <c r="AK44" s="177"/>
      <c r="AL44" s="177"/>
      <c r="AM44" s="177"/>
      <c r="AN44" s="177"/>
      <c r="AO44" s="177"/>
      <c r="AP44" s="178">
        <f>SUM(AW44:BJ44)</f>
        <v>29457</v>
      </c>
      <c r="AQ44" s="178"/>
      <c r="AR44" s="178"/>
      <c r="AS44" s="178"/>
      <c r="AT44" s="178"/>
      <c r="AU44" s="178"/>
      <c r="AV44" s="178"/>
      <c r="AW44" s="177">
        <v>18320</v>
      </c>
      <c r="AX44" s="177"/>
      <c r="AY44" s="177"/>
      <c r="AZ44" s="177"/>
      <c r="BA44" s="177"/>
      <c r="BB44" s="177"/>
      <c r="BC44" s="177"/>
      <c r="BD44" s="177">
        <v>11137</v>
      </c>
      <c r="BE44" s="177"/>
      <c r="BF44" s="177"/>
      <c r="BG44" s="177"/>
      <c r="BH44" s="177"/>
      <c r="BI44" s="177"/>
      <c r="BJ44" s="177"/>
    </row>
    <row r="45" spans="3:62" ht="11.25" customHeight="1">
      <c r="C45" s="6"/>
      <c r="D45" s="6"/>
      <c r="E45" s="6"/>
      <c r="F45" s="6"/>
      <c r="G45" s="87" t="s">
        <v>128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U45" s="179">
        <f>SUM(AB45:AO45)</f>
        <v>10059</v>
      </c>
      <c r="V45" s="178"/>
      <c r="W45" s="178"/>
      <c r="X45" s="178"/>
      <c r="Y45" s="178"/>
      <c r="Z45" s="178"/>
      <c r="AA45" s="178"/>
      <c r="AB45" s="177">
        <v>4866</v>
      </c>
      <c r="AC45" s="177"/>
      <c r="AD45" s="177"/>
      <c r="AE45" s="177"/>
      <c r="AF45" s="177"/>
      <c r="AG45" s="177"/>
      <c r="AH45" s="177"/>
      <c r="AI45" s="177">
        <v>5193</v>
      </c>
      <c r="AJ45" s="177"/>
      <c r="AK45" s="177"/>
      <c r="AL45" s="177"/>
      <c r="AM45" s="177"/>
      <c r="AN45" s="177"/>
      <c r="AO45" s="177"/>
      <c r="AP45" s="178">
        <f>SUM(AW45:BJ45)</f>
        <v>10417</v>
      </c>
      <c r="AQ45" s="178"/>
      <c r="AR45" s="178"/>
      <c r="AS45" s="178"/>
      <c r="AT45" s="178"/>
      <c r="AU45" s="178"/>
      <c r="AV45" s="178"/>
      <c r="AW45" s="177">
        <v>4866</v>
      </c>
      <c r="AX45" s="177"/>
      <c r="AY45" s="177"/>
      <c r="AZ45" s="177"/>
      <c r="BA45" s="177"/>
      <c r="BB45" s="177"/>
      <c r="BC45" s="177"/>
      <c r="BD45" s="177">
        <v>5551</v>
      </c>
      <c r="BE45" s="177"/>
      <c r="BF45" s="177"/>
      <c r="BG45" s="177"/>
      <c r="BH45" s="177"/>
      <c r="BI45" s="177"/>
      <c r="BJ45" s="177"/>
    </row>
    <row r="46" spans="3:62" ht="11.25" customHeight="1">
      <c r="C46" s="6"/>
      <c r="D46" s="6"/>
      <c r="E46" s="6"/>
      <c r="F46" s="6"/>
      <c r="G46" s="87" t="s">
        <v>129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U46" s="179">
        <f>SUM(AB46:AO46)</f>
        <v>30583</v>
      </c>
      <c r="V46" s="178"/>
      <c r="W46" s="178"/>
      <c r="X46" s="178"/>
      <c r="Y46" s="178"/>
      <c r="Z46" s="178"/>
      <c r="AA46" s="178"/>
      <c r="AB46" s="177">
        <v>17454</v>
      </c>
      <c r="AC46" s="177"/>
      <c r="AD46" s="177"/>
      <c r="AE46" s="177"/>
      <c r="AF46" s="177"/>
      <c r="AG46" s="177"/>
      <c r="AH46" s="177"/>
      <c r="AI46" s="177">
        <v>13129</v>
      </c>
      <c r="AJ46" s="177"/>
      <c r="AK46" s="177"/>
      <c r="AL46" s="177"/>
      <c r="AM46" s="177"/>
      <c r="AN46" s="177"/>
      <c r="AO46" s="177"/>
      <c r="AP46" s="178">
        <f>SUM(AW46:BJ46)</f>
        <v>31323</v>
      </c>
      <c r="AQ46" s="178"/>
      <c r="AR46" s="178"/>
      <c r="AS46" s="178"/>
      <c r="AT46" s="178"/>
      <c r="AU46" s="178"/>
      <c r="AV46" s="178"/>
      <c r="AW46" s="177">
        <v>17454</v>
      </c>
      <c r="AX46" s="177"/>
      <c r="AY46" s="177"/>
      <c r="AZ46" s="177"/>
      <c r="BA46" s="177"/>
      <c r="BB46" s="177"/>
      <c r="BC46" s="177"/>
      <c r="BD46" s="177">
        <v>13869</v>
      </c>
      <c r="BE46" s="177"/>
      <c r="BF46" s="177"/>
      <c r="BG46" s="177"/>
      <c r="BH46" s="177"/>
      <c r="BI46" s="177"/>
      <c r="BJ46" s="177"/>
    </row>
    <row r="47" spans="3:62" ht="11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U47" s="179"/>
      <c r="V47" s="178"/>
      <c r="W47" s="178"/>
      <c r="X47" s="178"/>
      <c r="Y47" s="178"/>
      <c r="Z47" s="178"/>
      <c r="AA47" s="178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178"/>
      <c r="AQ47" s="178"/>
      <c r="AR47" s="178"/>
      <c r="AS47" s="178"/>
      <c r="AT47" s="178"/>
      <c r="AU47" s="178"/>
      <c r="AV47" s="178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</row>
    <row r="48" spans="3:62" ht="11.25" customHeight="1">
      <c r="C48" s="176" t="s">
        <v>130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U48" s="179"/>
      <c r="V48" s="178"/>
      <c r="W48" s="178"/>
      <c r="X48" s="178"/>
      <c r="Y48" s="178"/>
      <c r="Z48" s="178"/>
      <c r="AA48" s="178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178"/>
      <c r="AQ48" s="178"/>
      <c r="AR48" s="178"/>
      <c r="AS48" s="178"/>
      <c r="AT48" s="178"/>
      <c r="AU48" s="178"/>
      <c r="AV48" s="178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</row>
    <row r="49" spans="3:62" ht="11.25" customHeight="1">
      <c r="C49" s="30"/>
      <c r="D49" s="30"/>
      <c r="E49" s="176" t="s">
        <v>131</v>
      </c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U49" s="179"/>
      <c r="V49" s="178"/>
      <c r="W49" s="178"/>
      <c r="X49" s="178"/>
      <c r="Y49" s="178"/>
      <c r="Z49" s="178"/>
      <c r="AA49" s="178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178"/>
      <c r="AQ49" s="178"/>
      <c r="AR49" s="178"/>
      <c r="AS49" s="178"/>
      <c r="AT49" s="178"/>
      <c r="AU49" s="178"/>
      <c r="AV49" s="178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</row>
    <row r="50" spans="3:62" ht="11.25" customHeight="1">
      <c r="C50" s="6"/>
      <c r="D50" s="6"/>
      <c r="E50" s="6"/>
      <c r="F50" s="6"/>
      <c r="G50" s="87" t="s">
        <v>95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U50" s="179">
        <f aca="true" t="shared" si="4" ref="U50:U55">SUM(AB50:AO50)</f>
        <v>90160</v>
      </c>
      <c r="V50" s="178"/>
      <c r="W50" s="178"/>
      <c r="X50" s="178"/>
      <c r="Y50" s="178"/>
      <c r="Z50" s="178"/>
      <c r="AA50" s="178"/>
      <c r="AB50" s="177">
        <v>51479</v>
      </c>
      <c r="AC50" s="177"/>
      <c r="AD50" s="177"/>
      <c r="AE50" s="177"/>
      <c r="AF50" s="177"/>
      <c r="AG50" s="177"/>
      <c r="AH50" s="177"/>
      <c r="AI50" s="177">
        <v>38681</v>
      </c>
      <c r="AJ50" s="177"/>
      <c r="AK50" s="177"/>
      <c r="AL50" s="177"/>
      <c r="AM50" s="177"/>
      <c r="AN50" s="177"/>
      <c r="AO50" s="177"/>
      <c r="AP50" s="178">
        <f aca="true" t="shared" si="5" ref="AP50:AP55">SUM(AW50:BJ50)</f>
        <v>96037</v>
      </c>
      <c r="AQ50" s="178"/>
      <c r="AR50" s="178"/>
      <c r="AS50" s="178"/>
      <c r="AT50" s="178"/>
      <c r="AU50" s="178"/>
      <c r="AV50" s="178"/>
      <c r="AW50" s="177">
        <v>51479</v>
      </c>
      <c r="AX50" s="177"/>
      <c r="AY50" s="177"/>
      <c r="AZ50" s="177"/>
      <c r="BA50" s="177"/>
      <c r="BB50" s="177"/>
      <c r="BC50" s="177"/>
      <c r="BD50" s="177">
        <v>44558</v>
      </c>
      <c r="BE50" s="177"/>
      <c r="BF50" s="177"/>
      <c r="BG50" s="177"/>
      <c r="BH50" s="177"/>
      <c r="BI50" s="177"/>
      <c r="BJ50" s="177"/>
    </row>
    <row r="51" spans="3:62" ht="11.25" customHeight="1">
      <c r="C51" s="6"/>
      <c r="D51" s="6"/>
      <c r="E51" s="6"/>
      <c r="F51" s="6"/>
      <c r="G51" s="87" t="s">
        <v>107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U51" s="179">
        <f t="shared" si="4"/>
        <v>40963</v>
      </c>
      <c r="V51" s="178"/>
      <c r="W51" s="178"/>
      <c r="X51" s="178"/>
      <c r="Y51" s="178"/>
      <c r="Z51" s="178"/>
      <c r="AA51" s="178"/>
      <c r="AB51" s="177">
        <v>24527</v>
      </c>
      <c r="AC51" s="177"/>
      <c r="AD51" s="177"/>
      <c r="AE51" s="177"/>
      <c r="AF51" s="177"/>
      <c r="AG51" s="177"/>
      <c r="AH51" s="177"/>
      <c r="AI51" s="177">
        <v>16436</v>
      </c>
      <c r="AJ51" s="177"/>
      <c r="AK51" s="177"/>
      <c r="AL51" s="177"/>
      <c r="AM51" s="177"/>
      <c r="AN51" s="177"/>
      <c r="AO51" s="177"/>
      <c r="AP51" s="178">
        <f t="shared" si="5"/>
        <v>37508</v>
      </c>
      <c r="AQ51" s="178"/>
      <c r="AR51" s="178"/>
      <c r="AS51" s="178"/>
      <c r="AT51" s="178"/>
      <c r="AU51" s="178"/>
      <c r="AV51" s="178"/>
      <c r="AW51" s="177">
        <v>24527</v>
      </c>
      <c r="AX51" s="177"/>
      <c r="AY51" s="177"/>
      <c r="AZ51" s="177"/>
      <c r="BA51" s="177"/>
      <c r="BB51" s="177"/>
      <c r="BC51" s="177"/>
      <c r="BD51" s="177">
        <v>12981</v>
      </c>
      <c r="BE51" s="177"/>
      <c r="BF51" s="177"/>
      <c r="BG51" s="177"/>
      <c r="BH51" s="177"/>
      <c r="BI51" s="177"/>
      <c r="BJ51" s="177"/>
    </row>
    <row r="52" spans="3:62" ht="11.25" customHeight="1">
      <c r="C52" s="6"/>
      <c r="D52" s="6"/>
      <c r="E52" s="6"/>
      <c r="F52" s="6"/>
      <c r="G52" s="87" t="s">
        <v>132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U52" s="179">
        <f t="shared" si="4"/>
        <v>17608</v>
      </c>
      <c r="V52" s="178"/>
      <c r="W52" s="178"/>
      <c r="X52" s="178"/>
      <c r="Y52" s="178"/>
      <c r="Z52" s="178"/>
      <c r="AA52" s="178"/>
      <c r="AB52" s="177">
        <v>11036</v>
      </c>
      <c r="AC52" s="177"/>
      <c r="AD52" s="177"/>
      <c r="AE52" s="177"/>
      <c r="AF52" s="177"/>
      <c r="AG52" s="177"/>
      <c r="AH52" s="177"/>
      <c r="AI52" s="177">
        <v>6572</v>
      </c>
      <c r="AJ52" s="177"/>
      <c r="AK52" s="177"/>
      <c r="AL52" s="177"/>
      <c r="AM52" s="177"/>
      <c r="AN52" s="177"/>
      <c r="AO52" s="177"/>
      <c r="AP52" s="178">
        <f t="shared" si="5"/>
        <v>17334</v>
      </c>
      <c r="AQ52" s="178"/>
      <c r="AR52" s="178"/>
      <c r="AS52" s="178"/>
      <c r="AT52" s="178"/>
      <c r="AU52" s="178"/>
      <c r="AV52" s="178"/>
      <c r="AW52" s="177">
        <v>11036</v>
      </c>
      <c r="AX52" s="177"/>
      <c r="AY52" s="177"/>
      <c r="AZ52" s="177"/>
      <c r="BA52" s="177"/>
      <c r="BB52" s="177"/>
      <c r="BC52" s="177"/>
      <c r="BD52" s="177">
        <v>6298</v>
      </c>
      <c r="BE52" s="177"/>
      <c r="BF52" s="177"/>
      <c r="BG52" s="177"/>
      <c r="BH52" s="177"/>
      <c r="BI52" s="177"/>
      <c r="BJ52" s="177"/>
    </row>
    <row r="53" spans="3:62" ht="11.25" customHeight="1">
      <c r="C53" s="6"/>
      <c r="D53" s="6"/>
      <c r="E53" s="6"/>
      <c r="F53" s="6"/>
      <c r="G53" s="87" t="s">
        <v>133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U53" s="179">
        <f t="shared" si="4"/>
        <v>18614</v>
      </c>
      <c r="V53" s="178"/>
      <c r="W53" s="178"/>
      <c r="X53" s="178"/>
      <c r="Y53" s="178"/>
      <c r="Z53" s="178"/>
      <c r="AA53" s="178"/>
      <c r="AB53" s="177">
        <v>11954</v>
      </c>
      <c r="AC53" s="177"/>
      <c r="AD53" s="177"/>
      <c r="AE53" s="177"/>
      <c r="AF53" s="177"/>
      <c r="AG53" s="177"/>
      <c r="AH53" s="177"/>
      <c r="AI53" s="177">
        <v>6660</v>
      </c>
      <c r="AJ53" s="177"/>
      <c r="AK53" s="177"/>
      <c r="AL53" s="177"/>
      <c r="AM53" s="177"/>
      <c r="AN53" s="177"/>
      <c r="AO53" s="177"/>
      <c r="AP53" s="178">
        <f t="shared" si="5"/>
        <v>18448</v>
      </c>
      <c r="AQ53" s="178"/>
      <c r="AR53" s="178"/>
      <c r="AS53" s="178"/>
      <c r="AT53" s="178"/>
      <c r="AU53" s="178"/>
      <c r="AV53" s="178"/>
      <c r="AW53" s="177">
        <v>11954</v>
      </c>
      <c r="AX53" s="177"/>
      <c r="AY53" s="177"/>
      <c r="AZ53" s="177"/>
      <c r="BA53" s="177"/>
      <c r="BB53" s="177"/>
      <c r="BC53" s="177"/>
      <c r="BD53" s="177">
        <v>6494</v>
      </c>
      <c r="BE53" s="177"/>
      <c r="BF53" s="177"/>
      <c r="BG53" s="177"/>
      <c r="BH53" s="177"/>
      <c r="BI53" s="177"/>
      <c r="BJ53" s="177"/>
    </row>
    <row r="54" spans="3:62" ht="11.25" customHeight="1">
      <c r="C54" s="6"/>
      <c r="D54" s="6"/>
      <c r="E54" s="6"/>
      <c r="F54" s="6"/>
      <c r="G54" s="87" t="s">
        <v>134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U54" s="179">
        <f t="shared" si="4"/>
        <v>15108</v>
      </c>
      <c r="V54" s="178"/>
      <c r="W54" s="178"/>
      <c r="X54" s="178"/>
      <c r="Y54" s="178"/>
      <c r="Z54" s="178"/>
      <c r="AA54" s="178"/>
      <c r="AB54" s="177">
        <v>9316</v>
      </c>
      <c r="AC54" s="177"/>
      <c r="AD54" s="177"/>
      <c r="AE54" s="177"/>
      <c r="AF54" s="177"/>
      <c r="AG54" s="177"/>
      <c r="AH54" s="177"/>
      <c r="AI54" s="177">
        <v>5792</v>
      </c>
      <c r="AJ54" s="177"/>
      <c r="AK54" s="177"/>
      <c r="AL54" s="177"/>
      <c r="AM54" s="177"/>
      <c r="AN54" s="177"/>
      <c r="AO54" s="177"/>
      <c r="AP54" s="178">
        <f t="shared" si="5"/>
        <v>14678</v>
      </c>
      <c r="AQ54" s="178"/>
      <c r="AR54" s="178"/>
      <c r="AS54" s="178"/>
      <c r="AT54" s="178"/>
      <c r="AU54" s="178"/>
      <c r="AV54" s="178"/>
      <c r="AW54" s="177">
        <v>9316</v>
      </c>
      <c r="AX54" s="177"/>
      <c r="AY54" s="177"/>
      <c r="AZ54" s="177"/>
      <c r="BA54" s="177"/>
      <c r="BB54" s="177"/>
      <c r="BC54" s="177"/>
      <c r="BD54" s="177">
        <v>5362</v>
      </c>
      <c r="BE54" s="177"/>
      <c r="BF54" s="177"/>
      <c r="BG54" s="177"/>
      <c r="BH54" s="177"/>
      <c r="BI54" s="177"/>
      <c r="BJ54" s="177"/>
    </row>
    <row r="55" spans="3:62" ht="11.25" customHeight="1">
      <c r="C55" s="6"/>
      <c r="D55" s="6"/>
      <c r="E55" s="6"/>
      <c r="F55" s="6"/>
      <c r="G55" s="87" t="s">
        <v>135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U55" s="179">
        <f t="shared" si="4"/>
        <v>20240</v>
      </c>
      <c r="V55" s="178"/>
      <c r="W55" s="178"/>
      <c r="X55" s="178"/>
      <c r="Y55" s="178"/>
      <c r="Z55" s="178"/>
      <c r="AA55" s="178"/>
      <c r="AB55" s="177">
        <v>12809</v>
      </c>
      <c r="AC55" s="177"/>
      <c r="AD55" s="177"/>
      <c r="AE55" s="177"/>
      <c r="AF55" s="177"/>
      <c r="AG55" s="177"/>
      <c r="AH55" s="177"/>
      <c r="AI55" s="177">
        <v>7431</v>
      </c>
      <c r="AJ55" s="177"/>
      <c r="AK55" s="177"/>
      <c r="AL55" s="177"/>
      <c r="AM55" s="177"/>
      <c r="AN55" s="177"/>
      <c r="AO55" s="177"/>
      <c r="AP55" s="178">
        <f t="shared" si="5"/>
        <v>20240</v>
      </c>
      <c r="AQ55" s="178"/>
      <c r="AR55" s="178"/>
      <c r="AS55" s="178"/>
      <c r="AT55" s="178"/>
      <c r="AU55" s="178"/>
      <c r="AV55" s="178"/>
      <c r="AW55" s="177">
        <v>12809</v>
      </c>
      <c r="AX55" s="177"/>
      <c r="AY55" s="177"/>
      <c r="AZ55" s="177"/>
      <c r="BA55" s="177"/>
      <c r="BB55" s="177"/>
      <c r="BC55" s="177"/>
      <c r="BD55" s="177">
        <v>7431</v>
      </c>
      <c r="BE55" s="177"/>
      <c r="BF55" s="177"/>
      <c r="BG55" s="177"/>
      <c r="BH55" s="177"/>
      <c r="BI55" s="177"/>
      <c r="BJ55" s="177"/>
    </row>
    <row r="56" spans="3:62" ht="11.25" customHeight="1">
      <c r="C56" s="7"/>
      <c r="D56" s="7"/>
      <c r="E56" s="176" t="s">
        <v>210</v>
      </c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U56" s="67"/>
      <c r="V56" s="68"/>
      <c r="W56" s="68"/>
      <c r="X56" s="68"/>
      <c r="Y56" s="68"/>
      <c r="Z56" s="68"/>
      <c r="AA56" s="68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8"/>
      <c r="AQ56" s="68"/>
      <c r="AR56" s="68"/>
      <c r="AS56" s="68"/>
      <c r="AT56" s="68"/>
      <c r="AU56" s="68"/>
      <c r="AV56" s="68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</row>
    <row r="57" spans="3:63" ht="11.25" customHeight="1">
      <c r="C57" s="7"/>
      <c r="D57" s="7"/>
      <c r="E57" s="30"/>
      <c r="F57" s="30"/>
      <c r="G57" s="87" t="s">
        <v>95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U57" s="179">
        <f>SUM(AB57:AO57)</f>
        <v>35276</v>
      </c>
      <c r="V57" s="178"/>
      <c r="W57" s="178"/>
      <c r="X57" s="178"/>
      <c r="Y57" s="178"/>
      <c r="Z57" s="178"/>
      <c r="AA57" s="178"/>
      <c r="AB57" s="177">
        <v>15248</v>
      </c>
      <c r="AC57" s="177"/>
      <c r="AD57" s="177"/>
      <c r="AE57" s="177"/>
      <c r="AF57" s="177"/>
      <c r="AG57" s="177"/>
      <c r="AH57" s="177"/>
      <c r="AI57" s="177">
        <v>20028</v>
      </c>
      <c r="AJ57" s="177"/>
      <c r="AK57" s="177"/>
      <c r="AL57" s="177"/>
      <c r="AM57" s="177"/>
      <c r="AN57" s="177"/>
      <c r="AO57" s="177"/>
      <c r="AP57" s="178">
        <f>SUM(AW57:BK57)</f>
        <v>37882</v>
      </c>
      <c r="AQ57" s="178"/>
      <c r="AR57" s="178"/>
      <c r="AS57" s="178"/>
      <c r="AT57" s="178"/>
      <c r="AU57" s="178"/>
      <c r="AV57" s="178"/>
      <c r="AW57" s="177">
        <v>15248</v>
      </c>
      <c r="AX57" s="177"/>
      <c r="AY57" s="177"/>
      <c r="AZ57" s="177"/>
      <c r="BA57" s="177"/>
      <c r="BB57" s="177"/>
      <c r="BC57" s="177"/>
      <c r="BD57" s="177">
        <v>22634</v>
      </c>
      <c r="BE57" s="177"/>
      <c r="BF57" s="177"/>
      <c r="BG57" s="177"/>
      <c r="BH57" s="177"/>
      <c r="BI57" s="177"/>
      <c r="BJ57" s="177"/>
      <c r="BK57" s="42"/>
    </row>
    <row r="58" spans="3:63" ht="11.25" customHeight="1">
      <c r="C58" s="7"/>
      <c r="D58" s="7"/>
      <c r="E58" s="7"/>
      <c r="F58" s="7"/>
      <c r="G58" s="87" t="s">
        <v>107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U58" s="179">
        <f>SUM(AB58:AO58)</f>
        <v>19733</v>
      </c>
      <c r="V58" s="178"/>
      <c r="W58" s="178"/>
      <c r="X58" s="178"/>
      <c r="Y58" s="178"/>
      <c r="Z58" s="178"/>
      <c r="AA58" s="178"/>
      <c r="AB58" s="177">
        <v>10386</v>
      </c>
      <c r="AC58" s="177"/>
      <c r="AD58" s="177"/>
      <c r="AE58" s="177"/>
      <c r="AF58" s="177"/>
      <c r="AG58" s="177"/>
      <c r="AH58" s="177"/>
      <c r="AI58" s="177">
        <v>9347</v>
      </c>
      <c r="AJ58" s="177"/>
      <c r="AK58" s="177"/>
      <c r="AL58" s="177"/>
      <c r="AM58" s="177"/>
      <c r="AN58" s="177"/>
      <c r="AO58" s="177"/>
      <c r="AP58" s="178">
        <f>SUM(AW58:BK58)</f>
        <v>19062</v>
      </c>
      <c r="AQ58" s="178"/>
      <c r="AR58" s="178"/>
      <c r="AS58" s="178"/>
      <c r="AT58" s="178"/>
      <c r="AU58" s="178"/>
      <c r="AV58" s="178"/>
      <c r="AW58" s="177">
        <v>10386</v>
      </c>
      <c r="AX58" s="177"/>
      <c r="AY58" s="177"/>
      <c r="AZ58" s="177"/>
      <c r="BA58" s="177"/>
      <c r="BB58" s="177"/>
      <c r="BC58" s="177"/>
      <c r="BD58" s="177">
        <v>8676</v>
      </c>
      <c r="BE58" s="177"/>
      <c r="BF58" s="177"/>
      <c r="BG58" s="177"/>
      <c r="BH58" s="177"/>
      <c r="BI58" s="177"/>
      <c r="BJ58" s="177"/>
      <c r="BK58" s="42"/>
    </row>
    <row r="59" spans="3:62" ht="11.2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U59" s="179"/>
      <c r="V59" s="178"/>
      <c r="W59" s="178"/>
      <c r="X59" s="178"/>
      <c r="Y59" s="178"/>
      <c r="Z59" s="178"/>
      <c r="AA59" s="178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178"/>
      <c r="AQ59" s="178"/>
      <c r="AR59" s="178"/>
      <c r="AS59" s="178"/>
      <c r="AT59" s="178"/>
      <c r="AU59" s="178"/>
      <c r="AV59" s="178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3:62" ht="11.25" customHeight="1">
      <c r="C60" s="176" t="s">
        <v>136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U60" s="179"/>
      <c r="V60" s="178"/>
      <c r="W60" s="178"/>
      <c r="X60" s="178"/>
      <c r="Y60" s="178"/>
      <c r="Z60" s="178"/>
      <c r="AA60" s="178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178"/>
      <c r="AQ60" s="178"/>
      <c r="AR60" s="178"/>
      <c r="AS60" s="178"/>
      <c r="AT60" s="178"/>
      <c r="AU60" s="178"/>
      <c r="AV60" s="178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</row>
    <row r="61" spans="3:62" ht="11.25" customHeight="1">
      <c r="C61" s="30"/>
      <c r="D61" s="30"/>
      <c r="E61" s="176" t="s">
        <v>137</v>
      </c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U61" s="179"/>
      <c r="V61" s="178"/>
      <c r="W61" s="178"/>
      <c r="X61" s="178"/>
      <c r="Y61" s="178"/>
      <c r="Z61" s="178"/>
      <c r="AA61" s="178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178"/>
      <c r="AQ61" s="178"/>
      <c r="AR61" s="178"/>
      <c r="AS61" s="178"/>
      <c r="AT61" s="178"/>
      <c r="AU61" s="178"/>
      <c r="AV61" s="178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3:62" ht="11.25" customHeight="1">
      <c r="C62" s="6"/>
      <c r="D62" s="6"/>
      <c r="E62" s="6"/>
      <c r="F62" s="6"/>
      <c r="G62" s="87" t="s">
        <v>138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U62" s="179">
        <f aca="true" t="shared" si="6" ref="U62:U69">SUM(AB62:AO62)</f>
        <v>63682</v>
      </c>
      <c r="V62" s="178"/>
      <c r="W62" s="178"/>
      <c r="X62" s="178"/>
      <c r="Y62" s="178"/>
      <c r="Z62" s="178"/>
      <c r="AA62" s="178"/>
      <c r="AB62" s="177">
        <v>33374</v>
      </c>
      <c r="AC62" s="177"/>
      <c r="AD62" s="177"/>
      <c r="AE62" s="177"/>
      <c r="AF62" s="177"/>
      <c r="AG62" s="177"/>
      <c r="AH62" s="177"/>
      <c r="AI62" s="177">
        <v>30308</v>
      </c>
      <c r="AJ62" s="177"/>
      <c r="AK62" s="177"/>
      <c r="AL62" s="177"/>
      <c r="AM62" s="177"/>
      <c r="AN62" s="177"/>
      <c r="AO62" s="177"/>
      <c r="AP62" s="178">
        <f aca="true" t="shared" si="7" ref="AP62:AP69">SUM(AW62:BJ62)</f>
        <v>66446</v>
      </c>
      <c r="AQ62" s="178"/>
      <c r="AR62" s="178"/>
      <c r="AS62" s="178"/>
      <c r="AT62" s="178"/>
      <c r="AU62" s="178"/>
      <c r="AV62" s="178"/>
      <c r="AW62" s="177">
        <v>33374</v>
      </c>
      <c r="AX62" s="177"/>
      <c r="AY62" s="177"/>
      <c r="AZ62" s="177"/>
      <c r="BA62" s="177"/>
      <c r="BB62" s="177"/>
      <c r="BC62" s="177"/>
      <c r="BD62" s="177">
        <v>33072</v>
      </c>
      <c r="BE62" s="177"/>
      <c r="BF62" s="177"/>
      <c r="BG62" s="177"/>
      <c r="BH62" s="177"/>
      <c r="BI62" s="177"/>
      <c r="BJ62" s="177"/>
    </row>
    <row r="63" spans="3:62" ht="11.25" customHeight="1">
      <c r="C63" s="6"/>
      <c r="D63" s="6"/>
      <c r="E63" s="6"/>
      <c r="F63" s="6"/>
      <c r="G63" s="87" t="s">
        <v>139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U63" s="179">
        <f t="shared" si="6"/>
        <v>17668</v>
      </c>
      <c r="V63" s="178"/>
      <c r="W63" s="178"/>
      <c r="X63" s="178"/>
      <c r="Y63" s="178"/>
      <c r="Z63" s="178"/>
      <c r="AA63" s="178"/>
      <c r="AB63" s="177">
        <v>7811</v>
      </c>
      <c r="AC63" s="177"/>
      <c r="AD63" s="177"/>
      <c r="AE63" s="177"/>
      <c r="AF63" s="177"/>
      <c r="AG63" s="177"/>
      <c r="AH63" s="177"/>
      <c r="AI63" s="177">
        <v>9857</v>
      </c>
      <c r="AJ63" s="177"/>
      <c r="AK63" s="177"/>
      <c r="AL63" s="177"/>
      <c r="AM63" s="177"/>
      <c r="AN63" s="177"/>
      <c r="AO63" s="177"/>
      <c r="AP63" s="178">
        <f t="shared" si="7"/>
        <v>20406</v>
      </c>
      <c r="AQ63" s="178"/>
      <c r="AR63" s="178"/>
      <c r="AS63" s="178"/>
      <c r="AT63" s="178"/>
      <c r="AU63" s="178"/>
      <c r="AV63" s="178"/>
      <c r="AW63" s="177">
        <v>7811</v>
      </c>
      <c r="AX63" s="177"/>
      <c r="AY63" s="177"/>
      <c r="AZ63" s="177"/>
      <c r="BA63" s="177"/>
      <c r="BB63" s="177"/>
      <c r="BC63" s="177"/>
      <c r="BD63" s="177">
        <v>12595</v>
      </c>
      <c r="BE63" s="177"/>
      <c r="BF63" s="177"/>
      <c r="BG63" s="177"/>
      <c r="BH63" s="177"/>
      <c r="BI63" s="177"/>
      <c r="BJ63" s="177"/>
    </row>
    <row r="64" spans="3:62" ht="11.25" customHeight="1">
      <c r="C64" s="6"/>
      <c r="D64" s="6"/>
      <c r="E64" s="6"/>
      <c r="F64" s="6"/>
      <c r="G64" s="87" t="s">
        <v>140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U64" s="179">
        <f t="shared" si="6"/>
        <v>11006</v>
      </c>
      <c r="V64" s="178"/>
      <c r="W64" s="178"/>
      <c r="X64" s="178"/>
      <c r="Y64" s="178"/>
      <c r="Z64" s="178"/>
      <c r="AA64" s="178"/>
      <c r="AB64" s="177">
        <v>6270</v>
      </c>
      <c r="AC64" s="177"/>
      <c r="AD64" s="177"/>
      <c r="AE64" s="177"/>
      <c r="AF64" s="177"/>
      <c r="AG64" s="177"/>
      <c r="AH64" s="177"/>
      <c r="AI64" s="177">
        <v>4736</v>
      </c>
      <c r="AJ64" s="177"/>
      <c r="AK64" s="177"/>
      <c r="AL64" s="177"/>
      <c r="AM64" s="177"/>
      <c r="AN64" s="177"/>
      <c r="AO64" s="177"/>
      <c r="AP64" s="178">
        <f t="shared" si="7"/>
        <v>10519</v>
      </c>
      <c r="AQ64" s="178"/>
      <c r="AR64" s="178"/>
      <c r="AS64" s="178"/>
      <c r="AT64" s="178"/>
      <c r="AU64" s="178"/>
      <c r="AV64" s="178"/>
      <c r="AW64" s="177">
        <v>6270</v>
      </c>
      <c r="AX64" s="177"/>
      <c r="AY64" s="177"/>
      <c r="AZ64" s="177"/>
      <c r="BA64" s="177"/>
      <c r="BB64" s="177"/>
      <c r="BC64" s="177"/>
      <c r="BD64" s="177">
        <v>4249</v>
      </c>
      <c r="BE64" s="177"/>
      <c r="BF64" s="177"/>
      <c r="BG64" s="177"/>
      <c r="BH64" s="177"/>
      <c r="BI64" s="177"/>
      <c r="BJ64" s="177"/>
    </row>
    <row r="65" spans="3:62" ht="11.25" customHeight="1">
      <c r="C65" s="6"/>
      <c r="D65" s="6"/>
      <c r="E65" s="6"/>
      <c r="F65" s="6"/>
      <c r="G65" s="87" t="s">
        <v>141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U65" s="179">
        <f t="shared" si="6"/>
        <v>11736</v>
      </c>
      <c r="V65" s="178"/>
      <c r="W65" s="178"/>
      <c r="X65" s="178"/>
      <c r="Y65" s="178"/>
      <c r="Z65" s="178"/>
      <c r="AA65" s="178"/>
      <c r="AB65" s="177">
        <v>6682</v>
      </c>
      <c r="AC65" s="177"/>
      <c r="AD65" s="177"/>
      <c r="AE65" s="177"/>
      <c r="AF65" s="177"/>
      <c r="AG65" s="177"/>
      <c r="AH65" s="177"/>
      <c r="AI65" s="177">
        <v>5054</v>
      </c>
      <c r="AJ65" s="177"/>
      <c r="AK65" s="177"/>
      <c r="AL65" s="177"/>
      <c r="AM65" s="177"/>
      <c r="AN65" s="177"/>
      <c r="AO65" s="177"/>
      <c r="AP65" s="178">
        <f t="shared" si="7"/>
        <v>11323</v>
      </c>
      <c r="AQ65" s="178"/>
      <c r="AR65" s="178"/>
      <c r="AS65" s="178"/>
      <c r="AT65" s="178"/>
      <c r="AU65" s="178"/>
      <c r="AV65" s="178"/>
      <c r="AW65" s="177">
        <v>6682</v>
      </c>
      <c r="AX65" s="177"/>
      <c r="AY65" s="177"/>
      <c r="AZ65" s="177"/>
      <c r="BA65" s="177"/>
      <c r="BB65" s="177"/>
      <c r="BC65" s="177"/>
      <c r="BD65" s="177">
        <v>4641</v>
      </c>
      <c r="BE65" s="177"/>
      <c r="BF65" s="177"/>
      <c r="BG65" s="177"/>
      <c r="BH65" s="177"/>
      <c r="BI65" s="177"/>
      <c r="BJ65" s="177"/>
    </row>
    <row r="66" spans="3:62" ht="11.25" customHeight="1">
      <c r="C66" s="6"/>
      <c r="D66" s="6"/>
      <c r="E66" s="6"/>
      <c r="F66" s="6"/>
      <c r="G66" s="87" t="s">
        <v>99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U66" s="179">
        <f t="shared" si="6"/>
        <v>35636</v>
      </c>
      <c r="V66" s="178"/>
      <c r="W66" s="178"/>
      <c r="X66" s="178"/>
      <c r="Y66" s="178"/>
      <c r="Z66" s="178"/>
      <c r="AA66" s="178"/>
      <c r="AB66" s="177">
        <v>20614</v>
      </c>
      <c r="AC66" s="177"/>
      <c r="AD66" s="177"/>
      <c r="AE66" s="177"/>
      <c r="AF66" s="177"/>
      <c r="AG66" s="177"/>
      <c r="AH66" s="177"/>
      <c r="AI66" s="177">
        <v>15022</v>
      </c>
      <c r="AJ66" s="177"/>
      <c r="AK66" s="177"/>
      <c r="AL66" s="177"/>
      <c r="AM66" s="177"/>
      <c r="AN66" s="177"/>
      <c r="AO66" s="177"/>
      <c r="AP66" s="178">
        <f t="shared" si="7"/>
        <v>36390</v>
      </c>
      <c r="AQ66" s="178"/>
      <c r="AR66" s="178"/>
      <c r="AS66" s="178"/>
      <c r="AT66" s="178"/>
      <c r="AU66" s="178"/>
      <c r="AV66" s="178"/>
      <c r="AW66" s="177">
        <v>20614</v>
      </c>
      <c r="AX66" s="177"/>
      <c r="AY66" s="177"/>
      <c r="AZ66" s="177"/>
      <c r="BA66" s="177"/>
      <c r="BB66" s="177"/>
      <c r="BC66" s="177"/>
      <c r="BD66" s="177">
        <v>15776</v>
      </c>
      <c r="BE66" s="177"/>
      <c r="BF66" s="177"/>
      <c r="BG66" s="177"/>
      <c r="BH66" s="177"/>
      <c r="BI66" s="177"/>
      <c r="BJ66" s="177"/>
    </row>
    <row r="67" spans="3:62" ht="11.25" customHeight="1">
      <c r="C67" s="12"/>
      <c r="D67" s="12"/>
      <c r="E67" s="12"/>
      <c r="F67" s="12"/>
      <c r="G67" s="87" t="s">
        <v>110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U67" s="179">
        <f t="shared" si="6"/>
        <v>5706</v>
      </c>
      <c r="V67" s="178"/>
      <c r="W67" s="178"/>
      <c r="X67" s="178"/>
      <c r="Y67" s="178"/>
      <c r="Z67" s="178"/>
      <c r="AA67" s="178"/>
      <c r="AB67" s="177">
        <v>3032</v>
      </c>
      <c r="AC67" s="177"/>
      <c r="AD67" s="177"/>
      <c r="AE67" s="177"/>
      <c r="AF67" s="177"/>
      <c r="AG67" s="177"/>
      <c r="AH67" s="177"/>
      <c r="AI67" s="177">
        <v>2674</v>
      </c>
      <c r="AJ67" s="177"/>
      <c r="AK67" s="177"/>
      <c r="AL67" s="177"/>
      <c r="AM67" s="177"/>
      <c r="AN67" s="177"/>
      <c r="AO67" s="177"/>
      <c r="AP67" s="178">
        <f t="shared" si="7"/>
        <v>5445</v>
      </c>
      <c r="AQ67" s="178"/>
      <c r="AR67" s="178"/>
      <c r="AS67" s="178"/>
      <c r="AT67" s="178"/>
      <c r="AU67" s="178"/>
      <c r="AV67" s="178"/>
      <c r="AW67" s="177">
        <v>3032</v>
      </c>
      <c r="AX67" s="177"/>
      <c r="AY67" s="177"/>
      <c r="AZ67" s="177"/>
      <c r="BA67" s="177"/>
      <c r="BB67" s="177"/>
      <c r="BC67" s="177"/>
      <c r="BD67" s="177">
        <v>2413</v>
      </c>
      <c r="BE67" s="177"/>
      <c r="BF67" s="177"/>
      <c r="BG67" s="177"/>
      <c r="BH67" s="177"/>
      <c r="BI67" s="177"/>
      <c r="BJ67" s="177"/>
    </row>
    <row r="68" spans="3:62" ht="11.25" customHeight="1">
      <c r="C68" s="12"/>
      <c r="D68" s="12"/>
      <c r="E68" s="12"/>
      <c r="F68" s="12"/>
      <c r="G68" s="87" t="s">
        <v>142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U68" s="179">
        <f t="shared" si="6"/>
        <v>9463</v>
      </c>
      <c r="V68" s="178"/>
      <c r="W68" s="178"/>
      <c r="X68" s="178"/>
      <c r="Y68" s="178"/>
      <c r="Z68" s="178"/>
      <c r="AA68" s="178"/>
      <c r="AB68" s="177">
        <v>5663</v>
      </c>
      <c r="AC68" s="177"/>
      <c r="AD68" s="177"/>
      <c r="AE68" s="177"/>
      <c r="AF68" s="177"/>
      <c r="AG68" s="177"/>
      <c r="AH68" s="177"/>
      <c r="AI68" s="177">
        <v>3800</v>
      </c>
      <c r="AJ68" s="177"/>
      <c r="AK68" s="177"/>
      <c r="AL68" s="177"/>
      <c r="AM68" s="177"/>
      <c r="AN68" s="177"/>
      <c r="AO68" s="177"/>
      <c r="AP68" s="178">
        <f t="shared" si="7"/>
        <v>9258</v>
      </c>
      <c r="AQ68" s="178"/>
      <c r="AR68" s="178"/>
      <c r="AS68" s="178"/>
      <c r="AT68" s="178"/>
      <c r="AU68" s="178"/>
      <c r="AV68" s="178"/>
      <c r="AW68" s="177">
        <v>5663</v>
      </c>
      <c r="AX68" s="177"/>
      <c r="AY68" s="177"/>
      <c r="AZ68" s="177"/>
      <c r="BA68" s="177"/>
      <c r="BB68" s="177"/>
      <c r="BC68" s="177"/>
      <c r="BD68" s="177">
        <v>3595</v>
      </c>
      <c r="BE68" s="177"/>
      <c r="BF68" s="177"/>
      <c r="BG68" s="177"/>
      <c r="BH68" s="177"/>
      <c r="BI68" s="177"/>
      <c r="BJ68" s="177"/>
    </row>
    <row r="69" spans="3:62" ht="11.25" customHeight="1">
      <c r="C69" s="12"/>
      <c r="D69" s="12"/>
      <c r="E69" s="12"/>
      <c r="F69" s="12"/>
      <c r="G69" s="87" t="s">
        <v>143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U69" s="179">
        <f t="shared" si="6"/>
        <v>29285</v>
      </c>
      <c r="V69" s="178"/>
      <c r="W69" s="178"/>
      <c r="X69" s="178"/>
      <c r="Y69" s="178"/>
      <c r="Z69" s="178"/>
      <c r="AA69" s="178"/>
      <c r="AB69" s="177">
        <v>19923</v>
      </c>
      <c r="AC69" s="177"/>
      <c r="AD69" s="177"/>
      <c r="AE69" s="177"/>
      <c r="AF69" s="177"/>
      <c r="AG69" s="177"/>
      <c r="AH69" s="177"/>
      <c r="AI69" s="177">
        <v>9362</v>
      </c>
      <c r="AJ69" s="177"/>
      <c r="AK69" s="177"/>
      <c r="AL69" s="177"/>
      <c r="AM69" s="177"/>
      <c r="AN69" s="177"/>
      <c r="AO69" s="177"/>
      <c r="AP69" s="178">
        <f t="shared" si="7"/>
        <v>29182</v>
      </c>
      <c r="AQ69" s="178"/>
      <c r="AR69" s="178"/>
      <c r="AS69" s="178"/>
      <c r="AT69" s="178"/>
      <c r="AU69" s="178"/>
      <c r="AV69" s="178"/>
      <c r="AW69" s="177">
        <v>19923</v>
      </c>
      <c r="AX69" s="177"/>
      <c r="AY69" s="177"/>
      <c r="AZ69" s="177"/>
      <c r="BA69" s="177"/>
      <c r="BB69" s="177"/>
      <c r="BC69" s="177"/>
      <c r="BD69" s="177">
        <v>9259</v>
      </c>
      <c r="BE69" s="177"/>
      <c r="BF69" s="177"/>
      <c r="BG69" s="177"/>
      <c r="BH69" s="177"/>
      <c r="BI69" s="177"/>
      <c r="BJ69" s="177"/>
    </row>
    <row r="70" spans="2:62" ht="11.2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3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3:6" ht="10.5" customHeight="1">
      <c r="C71" s="86" t="s">
        <v>9</v>
      </c>
      <c r="D71" s="86"/>
      <c r="E71" s="7" t="s">
        <v>10</v>
      </c>
      <c r="F71" s="4" t="s">
        <v>144</v>
      </c>
    </row>
    <row r="72" spans="2:6" ht="10.5" customHeight="1">
      <c r="B72" s="87" t="s">
        <v>2</v>
      </c>
      <c r="C72" s="87"/>
      <c r="D72" s="87"/>
      <c r="E72" s="7" t="s">
        <v>10</v>
      </c>
      <c r="F72" s="4" t="s">
        <v>207</v>
      </c>
    </row>
  </sheetData>
  <sheetProtection/>
  <mergeCells count="378">
    <mergeCell ref="AW57:BC57"/>
    <mergeCell ref="AW58:BC58"/>
    <mergeCell ref="BD57:BJ57"/>
    <mergeCell ref="BD58:BJ58"/>
    <mergeCell ref="AI57:AO57"/>
    <mergeCell ref="AI58:AO58"/>
    <mergeCell ref="AP57:AV57"/>
    <mergeCell ref="AP58:AV58"/>
    <mergeCell ref="U57:AA57"/>
    <mergeCell ref="U58:AA58"/>
    <mergeCell ref="AB57:AH57"/>
    <mergeCell ref="AB58:AH58"/>
    <mergeCell ref="E56:S56"/>
    <mergeCell ref="G57:S57"/>
    <mergeCell ref="G58:S58"/>
    <mergeCell ref="C71:D71"/>
    <mergeCell ref="E61:S61"/>
    <mergeCell ref="B72:D72"/>
    <mergeCell ref="BD68:BJ68"/>
    <mergeCell ref="G69:S69"/>
    <mergeCell ref="U69:AA69"/>
    <mergeCell ref="AB69:AH69"/>
    <mergeCell ref="AI69:AO69"/>
    <mergeCell ref="AP69:AV69"/>
    <mergeCell ref="AW69:BC69"/>
    <mergeCell ref="BD69:BJ69"/>
    <mergeCell ref="G68:S68"/>
    <mergeCell ref="U68:AA68"/>
    <mergeCell ref="AB68:AH68"/>
    <mergeCell ref="AI68:AO68"/>
    <mergeCell ref="AP68:AV68"/>
    <mergeCell ref="AW68:BC68"/>
    <mergeCell ref="BD66:BJ66"/>
    <mergeCell ref="G67:S67"/>
    <mergeCell ref="U67:AA67"/>
    <mergeCell ref="AB67:AH67"/>
    <mergeCell ref="AI67:AO67"/>
    <mergeCell ref="AP67:AV67"/>
    <mergeCell ref="AW67:BC67"/>
    <mergeCell ref="BD67:BJ67"/>
    <mergeCell ref="G66:S66"/>
    <mergeCell ref="U66:AA66"/>
    <mergeCell ref="AB66:AH66"/>
    <mergeCell ref="AI66:AO66"/>
    <mergeCell ref="AP66:AV66"/>
    <mergeCell ref="AW66:BC66"/>
    <mergeCell ref="BD64:BJ64"/>
    <mergeCell ref="G65:S65"/>
    <mergeCell ref="U65:AA65"/>
    <mergeCell ref="AB65:AH65"/>
    <mergeCell ref="AI65:AO65"/>
    <mergeCell ref="AP65:AV65"/>
    <mergeCell ref="AW65:BC65"/>
    <mergeCell ref="BD65:BJ65"/>
    <mergeCell ref="G64:S64"/>
    <mergeCell ref="U64:AA64"/>
    <mergeCell ref="AB64:AH64"/>
    <mergeCell ref="AI64:AO64"/>
    <mergeCell ref="AP64:AV64"/>
    <mergeCell ref="BD62:BJ62"/>
    <mergeCell ref="G63:S63"/>
    <mergeCell ref="U63:AA63"/>
    <mergeCell ref="AB63:AH63"/>
    <mergeCell ref="AI63:AO63"/>
    <mergeCell ref="AP63:AV63"/>
    <mergeCell ref="AW63:BC63"/>
    <mergeCell ref="BD63:BJ63"/>
    <mergeCell ref="G62:S62"/>
    <mergeCell ref="AB62:AH62"/>
    <mergeCell ref="AI62:AO62"/>
    <mergeCell ref="AP62:AV62"/>
    <mergeCell ref="AW64:BC64"/>
    <mergeCell ref="AW62:BC62"/>
    <mergeCell ref="AP59:AV59"/>
    <mergeCell ref="C60:S60"/>
    <mergeCell ref="U60:AA60"/>
    <mergeCell ref="AP60:AV60"/>
    <mergeCell ref="U61:AA61"/>
    <mergeCell ref="AP61:AV61"/>
    <mergeCell ref="U62:AA62"/>
    <mergeCell ref="BD54:BJ54"/>
    <mergeCell ref="AP55:AV55"/>
    <mergeCell ref="AW55:BC55"/>
    <mergeCell ref="BD55:BJ55"/>
    <mergeCell ref="AP54:AV54"/>
    <mergeCell ref="AW54:BC54"/>
    <mergeCell ref="U59:AA59"/>
    <mergeCell ref="G55:S55"/>
    <mergeCell ref="U55:AA55"/>
    <mergeCell ref="AB55:AH55"/>
    <mergeCell ref="AI55:AO55"/>
    <mergeCell ref="G54:S54"/>
    <mergeCell ref="U54:AA54"/>
    <mergeCell ref="AB54:AH54"/>
    <mergeCell ref="AI54:AO54"/>
    <mergeCell ref="BD52:BJ52"/>
    <mergeCell ref="G53:S53"/>
    <mergeCell ref="U53:AA53"/>
    <mergeCell ref="AB53:AH53"/>
    <mergeCell ref="AI53:AO53"/>
    <mergeCell ref="AP53:AV53"/>
    <mergeCell ref="AW53:BC53"/>
    <mergeCell ref="BD53:BJ53"/>
    <mergeCell ref="G52:S52"/>
    <mergeCell ref="U52:AA52"/>
    <mergeCell ref="AB52:AH52"/>
    <mergeCell ref="AI52:AO52"/>
    <mergeCell ref="AP52:AV52"/>
    <mergeCell ref="AW52:BC52"/>
    <mergeCell ref="BD50:BJ50"/>
    <mergeCell ref="G51:S51"/>
    <mergeCell ref="U51:AA51"/>
    <mergeCell ref="AB51:AH51"/>
    <mergeCell ref="AI51:AO51"/>
    <mergeCell ref="AP51:AV51"/>
    <mergeCell ref="AW51:BC51"/>
    <mergeCell ref="BD51:BJ51"/>
    <mergeCell ref="G50:S50"/>
    <mergeCell ref="U50:AA50"/>
    <mergeCell ref="AB50:AH50"/>
    <mergeCell ref="AI50:AO50"/>
    <mergeCell ref="AP50:AV50"/>
    <mergeCell ref="AW50:BC50"/>
    <mergeCell ref="C48:S48"/>
    <mergeCell ref="U48:AA48"/>
    <mergeCell ref="AP48:AV48"/>
    <mergeCell ref="E49:S49"/>
    <mergeCell ref="U49:AA49"/>
    <mergeCell ref="AP49:AV49"/>
    <mergeCell ref="BD46:BJ46"/>
    <mergeCell ref="U47:AA47"/>
    <mergeCell ref="AP47:AV47"/>
    <mergeCell ref="G46:S46"/>
    <mergeCell ref="U46:AA46"/>
    <mergeCell ref="AB46:AH46"/>
    <mergeCell ref="AI46:AO46"/>
    <mergeCell ref="AP46:AV46"/>
    <mergeCell ref="AW46:BC46"/>
    <mergeCell ref="BD44:BJ44"/>
    <mergeCell ref="G45:S45"/>
    <mergeCell ref="U45:AA45"/>
    <mergeCell ref="AB45:AH45"/>
    <mergeCell ref="AI45:AO45"/>
    <mergeCell ref="AP45:AV45"/>
    <mergeCell ref="AW45:BC45"/>
    <mergeCell ref="BD45:BJ45"/>
    <mergeCell ref="G44:S44"/>
    <mergeCell ref="U44:AA44"/>
    <mergeCell ref="AB44:AH44"/>
    <mergeCell ref="AI44:AO44"/>
    <mergeCell ref="AP44:AV44"/>
    <mergeCell ref="AW44:BC44"/>
    <mergeCell ref="AW42:BC42"/>
    <mergeCell ref="BD42:BJ42"/>
    <mergeCell ref="G43:S43"/>
    <mergeCell ref="U43:AA43"/>
    <mergeCell ref="AB43:AH43"/>
    <mergeCell ref="AI43:AO43"/>
    <mergeCell ref="AP43:AV43"/>
    <mergeCell ref="AW43:BC43"/>
    <mergeCell ref="BD43:BJ43"/>
    <mergeCell ref="U39:AA39"/>
    <mergeCell ref="AP39:AV39"/>
    <mergeCell ref="C40:S40"/>
    <mergeCell ref="U40:AA40"/>
    <mergeCell ref="AP40:AV40"/>
    <mergeCell ref="E41:S41"/>
    <mergeCell ref="U41:AA41"/>
    <mergeCell ref="AP41:AV41"/>
    <mergeCell ref="U42:AA42"/>
    <mergeCell ref="AI42:AO42"/>
    <mergeCell ref="AP42:AV42"/>
    <mergeCell ref="G42:S42"/>
    <mergeCell ref="AB42:AH42"/>
    <mergeCell ref="BD37:BJ37"/>
    <mergeCell ref="G38:S38"/>
    <mergeCell ref="U38:AA38"/>
    <mergeCell ref="AB38:AH38"/>
    <mergeCell ref="AI38:AO38"/>
    <mergeCell ref="AP38:AV38"/>
    <mergeCell ref="AW38:BC38"/>
    <mergeCell ref="BD38:BJ38"/>
    <mergeCell ref="G37:S37"/>
    <mergeCell ref="U37:AA37"/>
    <mergeCell ref="AB37:AH37"/>
    <mergeCell ref="AI37:AO37"/>
    <mergeCell ref="AP37:AV37"/>
    <mergeCell ref="AW37:BC37"/>
    <mergeCell ref="BD35:BJ35"/>
    <mergeCell ref="G36:S36"/>
    <mergeCell ref="U36:AA36"/>
    <mergeCell ref="AB36:AH36"/>
    <mergeCell ref="AI36:AO36"/>
    <mergeCell ref="AP36:AV36"/>
    <mergeCell ref="AW36:BC36"/>
    <mergeCell ref="BD36:BJ36"/>
    <mergeCell ref="G35:S35"/>
    <mergeCell ref="U35:AA35"/>
    <mergeCell ref="AB35:AH35"/>
    <mergeCell ref="AI35:AO35"/>
    <mergeCell ref="AP35:AV35"/>
    <mergeCell ref="AW35:BC35"/>
    <mergeCell ref="BD33:BJ33"/>
    <mergeCell ref="G34:S34"/>
    <mergeCell ref="U34:AA34"/>
    <mergeCell ref="AB34:AH34"/>
    <mergeCell ref="AI34:AO34"/>
    <mergeCell ref="AP34:AV34"/>
    <mergeCell ref="AW34:BC34"/>
    <mergeCell ref="BD34:BJ34"/>
    <mergeCell ref="G33:S33"/>
    <mergeCell ref="U33:AA33"/>
    <mergeCell ref="AB33:AH33"/>
    <mergeCell ref="AI33:AO33"/>
    <mergeCell ref="AP33:AV33"/>
    <mergeCell ref="AW33:BC33"/>
    <mergeCell ref="BD31:BJ31"/>
    <mergeCell ref="G32:S32"/>
    <mergeCell ref="U32:AA32"/>
    <mergeCell ref="AB32:AH32"/>
    <mergeCell ref="AI32:AO32"/>
    <mergeCell ref="AP32:AV32"/>
    <mergeCell ref="AW32:BC32"/>
    <mergeCell ref="BD32:BJ32"/>
    <mergeCell ref="G31:S31"/>
    <mergeCell ref="U31:AA31"/>
    <mergeCell ref="AB31:AH31"/>
    <mergeCell ref="AI31:AO31"/>
    <mergeCell ref="AP31:AV31"/>
    <mergeCell ref="AW31:BC31"/>
    <mergeCell ref="BD29:BJ29"/>
    <mergeCell ref="G30:S30"/>
    <mergeCell ref="U30:AA30"/>
    <mergeCell ref="AB30:AH30"/>
    <mergeCell ref="AI30:AO30"/>
    <mergeCell ref="AP30:AV30"/>
    <mergeCell ref="AW30:BC30"/>
    <mergeCell ref="BD30:BJ30"/>
    <mergeCell ref="G29:S29"/>
    <mergeCell ref="U29:AA29"/>
    <mergeCell ref="AB29:AH29"/>
    <mergeCell ref="AI29:AO29"/>
    <mergeCell ref="AP29:AV29"/>
    <mergeCell ref="AW29:BC29"/>
    <mergeCell ref="AW27:BC27"/>
    <mergeCell ref="BD27:BJ27"/>
    <mergeCell ref="G28:S28"/>
    <mergeCell ref="U28:AA28"/>
    <mergeCell ref="AB28:AH28"/>
    <mergeCell ref="AI28:AO28"/>
    <mergeCell ref="AP28:AV28"/>
    <mergeCell ref="AW28:BC28"/>
    <mergeCell ref="BD28:BJ28"/>
    <mergeCell ref="G27:S27"/>
    <mergeCell ref="AW25:BC25"/>
    <mergeCell ref="BD25:BJ25"/>
    <mergeCell ref="E26:S26"/>
    <mergeCell ref="U26:AA26"/>
    <mergeCell ref="AP26:AV26"/>
    <mergeCell ref="U27:AA27"/>
    <mergeCell ref="AB27:AH27"/>
    <mergeCell ref="AI27:AO27"/>
    <mergeCell ref="AP27:AV27"/>
    <mergeCell ref="E24:S24"/>
    <mergeCell ref="U24:AA24"/>
    <mergeCell ref="AP24:AV24"/>
    <mergeCell ref="G25:S25"/>
    <mergeCell ref="U25:AA25"/>
    <mergeCell ref="AB25:AH25"/>
    <mergeCell ref="AI25:AO25"/>
    <mergeCell ref="AP25:AV25"/>
    <mergeCell ref="BD22:BJ22"/>
    <mergeCell ref="G23:S23"/>
    <mergeCell ref="U23:AA23"/>
    <mergeCell ref="AB23:AH23"/>
    <mergeCell ref="AI23:AO23"/>
    <mergeCell ref="AP23:AV23"/>
    <mergeCell ref="AW23:BC23"/>
    <mergeCell ref="BD23:BJ23"/>
    <mergeCell ref="G22:S22"/>
    <mergeCell ref="U22:AA22"/>
    <mergeCell ref="BD20:BJ20"/>
    <mergeCell ref="E21:S21"/>
    <mergeCell ref="U21:AA21"/>
    <mergeCell ref="AP21:AV21"/>
    <mergeCell ref="G20:S20"/>
    <mergeCell ref="U20:AA20"/>
    <mergeCell ref="AB20:AH20"/>
    <mergeCell ref="AI20:AO20"/>
    <mergeCell ref="AP20:AV20"/>
    <mergeCell ref="AW20:BC20"/>
    <mergeCell ref="AB22:AH22"/>
    <mergeCell ref="AI22:AO22"/>
    <mergeCell ref="AP22:AV22"/>
    <mergeCell ref="AW22:BC22"/>
    <mergeCell ref="BD18:BJ18"/>
    <mergeCell ref="G19:S19"/>
    <mergeCell ref="U19:AA19"/>
    <mergeCell ref="AB19:AH19"/>
    <mergeCell ref="AI19:AO19"/>
    <mergeCell ref="AP19:AV19"/>
    <mergeCell ref="AW19:BC19"/>
    <mergeCell ref="BD19:BJ19"/>
    <mergeCell ref="G18:S18"/>
    <mergeCell ref="U18:AA18"/>
    <mergeCell ref="AB18:AH18"/>
    <mergeCell ref="AI18:AO18"/>
    <mergeCell ref="AP18:AV18"/>
    <mergeCell ref="AW18:BC18"/>
    <mergeCell ref="BD16:BJ16"/>
    <mergeCell ref="G17:S17"/>
    <mergeCell ref="U17:AA17"/>
    <mergeCell ref="AB17:AH17"/>
    <mergeCell ref="AI17:AO17"/>
    <mergeCell ref="AP17:AV17"/>
    <mergeCell ref="AW17:BC17"/>
    <mergeCell ref="BD17:BJ17"/>
    <mergeCell ref="G16:S16"/>
    <mergeCell ref="U16:AA16"/>
    <mergeCell ref="AB16:AH16"/>
    <mergeCell ref="AI16:AO16"/>
    <mergeCell ref="AP16:AV16"/>
    <mergeCell ref="AW16:BC16"/>
    <mergeCell ref="BD14:BJ14"/>
    <mergeCell ref="G15:S15"/>
    <mergeCell ref="U15:AA15"/>
    <mergeCell ref="AB15:AH15"/>
    <mergeCell ref="AI15:AO15"/>
    <mergeCell ref="AP15:AV15"/>
    <mergeCell ref="AW15:BC15"/>
    <mergeCell ref="BD15:BJ15"/>
    <mergeCell ref="G14:S14"/>
    <mergeCell ref="U14:AA14"/>
    <mergeCell ref="AB14:AH14"/>
    <mergeCell ref="AI14:AO14"/>
    <mergeCell ref="AP14:AV14"/>
    <mergeCell ref="AW14:BC14"/>
    <mergeCell ref="BD12:BJ12"/>
    <mergeCell ref="G13:S13"/>
    <mergeCell ref="U13:AA13"/>
    <mergeCell ref="AB13:AH13"/>
    <mergeCell ref="AI13:AO13"/>
    <mergeCell ref="AP13:AV13"/>
    <mergeCell ref="AW13:BC13"/>
    <mergeCell ref="BD13:BJ13"/>
    <mergeCell ref="G12:S12"/>
    <mergeCell ref="U12:AA12"/>
    <mergeCell ref="AB12:AH12"/>
    <mergeCell ref="AI12:AO12"/>
    <mergeCell ref="AP12:AV12"/>
    <mergeCell ref="AW12:BC12"/>
    <mergeCell ref="AP11:AV11"/>
    <mergeCell ref="AW11:BC11"/>
    <mergeCell ref="BD11:BJ11"/>
    <mergeCell ref="G10:S10"/>
    <mergeCell ref="U10:AA10"/>
    <mergeCell ref="G11:S11"/>
    <mergeCell ref="U11:AA11"/>
    <mergeCell ref="AB11:AH11"/>
    <mergeCell ref="AI11:AO11"/>
    <mergeCell ref="BD6:BJ6"/>
    <mergeCell ref="C8:S8"/>
    <mergeCell ref="E9:S9"/>
    <mergeCell ref="AB10:AH10"/>
    <mergeCell ref="AI10:AO10"/>
    <mergeCell ref="AP10:AV10"/>
    <mergeCell ref="AW10:BC10"/>
    <mergeCell ref="BD10:BJ10"/>
    <mergeCell ref="B3:BJ3"/>
    <mergeCell ref="BD4:BJ4"/>
    <mergeCell ref="B5:T6"/>
    <mergeCell ref="U5:AO5"/>
    <mergeCell ref="AP5:BJ5"/>
    <mergeCell ref="U6:AA6"/>
    <mergeCell ref="AB6:AH6"/>
    <mergeCell ref="AI6:AO6"/>
    <mergeCell ref="AP6:AV6"/>
    <mergeCell ref="AW6:BC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70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63" width="1.625" style="4" customWidth="1"/>
    <col min="64" max="16384" width="9.00390625" style="4" customWidth="1"/>
  </cols>
  <sheetData>
    <row r="1" spans="1:63" ht="10.5" customHeight="1">
      <c r="A1" s="36" t="s">
        <v>175</v>
      </c>
      <c r="BK1" s="5"/>
    </row>
    <row r="2" ht="10.5" customHeight="1">
      <c r="A2" s="36"/>
    </row>
    <row r="3" ht="10.5" customHeight="1"/>
    <row r="4" spans="2:62" s="8" customFormat="1" ht="18" customHeight="1">
      <c r="B4" s="194" t="s">
        <v>187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</row>
    <row r="5" spans="2:62" ht="12.75" customHeight="1">
      <c r="B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29" t="s">
        <v>35</v>
      </c>
    </row>
    <row r="6" spans="2:62" ht="15.75" customHeight="1">
      <c r="B6" s="174" t="s">
        <v>145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201" t="s">
        <v>146</v>
      </c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3"/>
      <c r="AE6" s="201" t="s">
        <v>147</v>
      </c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198" t="s">
        <v>209</v>
      </c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</row>
    <row r="7" spans="2:63" ht="15.75" customHeight="1">
      <c r="B7" s="17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 t="s">
        <v>148</v>
      </c>
      <c r="P7" s="117"/>
      <c r="Q7" s="117"/>
      <c r="R7" s="117"/>
      <c r="S7" s="117"/>
      <c r="T7" s="117"/>
      <c r="U7" s="117"/>
      <c r="V7" s="117"/>
      <c r="W7" s="117" t="s">
        <v>149</v>
      </c>
      <c r="X7" s="117"/>
      <c r="Y7" s="117"/>
      <c r="Z7" s="117"/>
      <c r="AA7" s="117"/>
      <c r="AB7" s="117"/>
      <c r="AC7" s="117"/>
      <c r="AD7" s="117"/>
      <c r="AE7" s="117" t="s">
        <v>148</v>
      </c>
      <c r="AF7" s="117"/>
      <c r="AG7" s="117"/>
      <c r="AH7" s="117"/>
      <c r="AI7" s="117"/>
      <c r="AJ7" s="117"/>
      <c r="AK7" s="117"/>
      <c r="AL7" s="117"/>
      <c r="AM7" s="117" t="s">
        <v>149</v>
      </c>
      <c r="AN7" s="117"/>
      <c r="AO7" s="117"/>
      <c r="AP7" s="117"/>
      <c r="AQ7" s="117"/>
      <c r="AR7" s="117"/>
      <c r="AS7" s="117"/>
      <c r="AT7" s="117"/>
      <c r="AU7" s="175" t="s">
        <v>148</v>
      </c>
      <c r="AV7" s="117"/>
      <c r="AW7" s="117"/>
      <c r="AX7" s="117"/>
      <c r="AY7" s="117"/>
      <c r="AZ7" s="117"/>
      <c r="BA7" s="117"/>
      <c r="BB7" s="117"/>
      <c r="BC7" s="117" t="s">
        <v>149</v>
      </c>
      <c r="BD7" s="117"/>
      <c r="BE7" s="117"/>
      <c r="BF7" s="117"/>
      <c r="BG7" s="117"/>
      <c r="BH7" s="117"/>
      <c r="BI7" s="117"/>
      <c r="BJ7" s="118"/>
      <c r="BK7" s="14"/>
    </row>
    <row r="8" spans="3:62" ht="10.5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57" t="s">
        <v>150</v>
      </c>
      <c r="AD8" s="157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57" t="s">
        <v>150</v>
      </c>
      <c r="AT8" s="157"/>
      <c r="AU8" s="25"/>
      <c r="AV8" s="25"/>
      <c r="AW8" s="25"/>
      <c r="AX8" s="25"/>
      <c r="AY8" s="25"/>
      <c r="AZ8" s="25"/>
      <c r="BA8" s="25"/>
      <c r="BB8" s="25"/>
      <c r="BI8" s="72" t="s">
        <v>150</v>
      </c>
      <c r="BJ8" s="72"/>
    </row>
    <row r="9" spans="3:54" ht="10.5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3:62" ht="12" customHeight="1">
      <c r="C10" s="197" t="s">
        <v>14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46"/>
      <c r="O10" s="107">
        <f>SUM(O13,O31)</f>
        <v>271088</v>
      </c>
      <c r="P10" s="107"/>
      <c r="Q10" s="107"/>
      <c r="R10" s="107"/>
      <c r="S10" s="107"/>
      <c r="T10" s="107"/>
      <c r="U10" s="107"/>
      <c r="V10" s="107"/>
      <c r="W10" s="183">
        <v>-0.9</v>
      </c>
      <c r="X10" s="183"/>
      <c r="Y10" s="183"/>
      <c r="Z10" s="183"/>
      <c r="AA10" s="183"/>
      <c r="AB10" s="183"/>
      <c r="AC10" s="183"/>
      <c r="AD10" s="183"/>
      <c r="AE10" s="107">
        <f>SUM(AE13,AE31)</f>
        <v>267082</v>
      </c>
      <c r="AF10" s="107"/>
      <c r="AG10" s="107"/>
      <c r="AH10" s="107"/>
      <c r="AI10" s="107"/>
      <c r="AJ10" s="107"/>
      <c r="AK10" s="107"/>
      <c r="AL10" s="107"/>
      <c r="AM10" s="183">
        <f>SUM(AE10/O10-1)*100</f>
        <v>-1.4777489228590013</v>
      </c>
      <c r="AN10" s="183"/>
      <c r="AO10" s="183"/>
      <c r="AP10" s="183"/>
      <c r="AQ10" s="183"/>
      <c r="AR10" s="183"/>
      <c r="AS10" s="183"/>
      <c r="AT10" s="183"/>
      <c r="AU10" s="98">
        <f>SUM(AU13,AU31)</f>
        <v>260901</v>
      </c>
      <c r="AV10" s="98"/>
      <c r="AW10" s="98"/>
      <c r="AX10" s="98"/>
      <c r="AY10" s="98"/>
      <c r="AZ10" s="98"/>
      <c r="BA10" s="98"/>
      <c r="BB10" s="98"/>
      <c r="BC10" s="195">
        <f>SUM(AU10/AE10-1)*100</f>
        <v>-2.314270523659401</v>
      </c>
      <c r="BD10" s="195"/>
      <c r="BE10" s="195"/>
      <c r="BF10" s="195"/>
      <c r="BG10" s="195"/>
      <c r="BH10" s="195"/>
      <c r="BI10" s="195"/>
      <c r="BJ10" s="195"/>
    </row>
    <row r="11" spans="3:62" ht="9" customHeight="1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46"/>
      <c r="O11" s="35"/>
      <c r="P11" s="35"/>
      <c r="Q11" s="35"/>
      <c r="R11" s="35"/>
      <c r="S11" s="35"/>
      <c r="T11" s="35"/>
      <c r="U11" s="35"/>
      <c r="V11" s="35"/>
      <c r="W11" s="47"/>
      <c r="X11" s="47"/>
      <c r="Y11" s="47"/>
      <c r="Z11" s="47"/>
      <c r="AA11" s="47"/>
      <c r="AB11" s="47"/>
      <c r="AC11" s="47"/>
      <c r="AD11" s="47"/>
      <c r="AE11" s="35"/>
      <c r="AF11" s="35"/>
      <c r="AG11" s="35"/>
      <c r="AH11" s="35"/>
      <c r="AI11" s="35"/>
      <c r="AJ11" s="35"/>
      <c r="AK11" s="35"/>
      <c r="AL11" s="35"/>
      <c r="AM11" s="47"/>
      <c r="AN11" s="47"/>
      <c r="AO11" s="47"/>
      <c r="AP11" s="47"/>
      <c r="AQ11" s="47"/>
      <c r="AR11" s="47"/>
      <c r="AS11" s="47"/>
      <c r="AT11" s="47"/>
      <c r="AU11" s="3"/>
      <c r="AV11" s="3"/>
      <c r="AW11" s="3"/>
      <c r="AX11" s="3"/>
      <c r="AY11" s="3"/>
      <c r="AZ11" s="3"/>
      <c r="BA11" s="3"/>
      <c r="BB11" s="3"/>
      <c r="BC11" s="48"/>
      <c r="BD11" s="48"/>
      <c r="BE11" s="48"/>
      <c r="BF11" s="48"/>
      <c r="BG11" s="48"/>
      <c r="BH11" s="48"/>
      <c r="BI11" s="48"/>
      <c r="BJ11" s="48"/>
    </row>
    <row r="12" spans="3:62" ht="9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46"/>
      <c r="O12" s="35"/>
      <c r="P12" s="35"/>
      <c r="Q12" s="35"/>
      <c r="R12" s="35"/>
      <c r="S12" s="35"/>
      <c r="T12" s="35"/>
      <c r="U12" s="35"/>
      <c r="V12" s="35"/>
      <c r="W12" s="47"/>
      <c r="X12" s="47"/>
      <c r="Y12" s="47"/>
      <c r="Z12" s="47"/>
      <c r="AA12" s="47"/>
      <c r="AB12" s="47"/>
      <c r="AC12" s="47"/>
      <c r="AD12" s="47"/>
      <c r="AE12" s="35"/>
      <c r="AF12" s="35"/>
      <c r="AG12" s="35"/>
      <c r="AH12" s="35"/>
      <c r="AI12" s="35"/>
      <c r="AJ12" s="35"/>
      <c r="AK12" s="35"/>
      <c r="AL12" s="35"/>
      <c r="AM12" s="70"/>
      <c r="AN12" s="70"/>
      <c r="AO12" s="70"/>
      <c r="AP12" s="70"/>
      <c r="AQ12" s="70"/>
      <c r="AR12" s="70"/>
      <c r="AS12" s="70"/>
      <c r="AT12" s="70"/>
      <c r="AU12" s="3"/>
      <c r="AV12" s="3"/>
      <c r="AW12" s="3"/>
      <c r="AX12" s="3"/>
      <c r="AY12" s="3"/>
      <c r="AZ12" s="3"/>
      <c r="BA12" s="3"/>
      <c r="BB12" s="3"/>
      <c r="BC12" s="49"/>
      <c r="BD12" s="49"/>
      <c r="BE12" s="49"/>
      <c r="BF12" s="49"/>
      <c r="BG12" s="49"/>
      <c r="BH12" s="49"/>
      <c r="BI12" s="49"/>
      <c r="BJ12" s="49"/>
    </row>
    <row r="13" spans="3:62" ht="12" customHeight="1">
      <c r="C13" s="197" t="s">
        <v>151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46"/>
      <c r="O13" s="107">
        <f>SUM(O16:V28)</f>
        <v>183722</v>
      </c>
      <c r="P13" s="107"/>
      <c r="Q13" s="107"/>
      <c r="R13" s="107"/>
      <c r="S13" s="107"/>
      <c r="T13" s="107"/>
      <c r="U13" s="107"/>
      <c r="V13" s="107"/>
      <c r="W13" s="183">
        <v>-1.8</v>
      </c>
      <c r="X13" s="183"/>
      <c r="Y13" s="183"/>
      <c r="Z13" s="183"/>
      <c r="AA13" s="183"/>
      <c r="AB13" s="183"/>
      <c r="AC13" s="183"/>
      <c r="AD13" s="183"/>
      <c r="AE13" s="107">
        <v>180686</v>
      </c>
      <c r="AF13" s="107"/>
      <c r="AG13" s="107"/>
      <c r="AH13" s="107"/>
      <c r="AI13" s="107"/>
      <c r="AJ13" s="107"/>
      <c r="AK13" s="107"/>
      <c r="AL13" s="107"/>
      <c r="AM13" s="183">
        <f>SUM(AE13/O13-1)*100</f>
        <v>-1.652496706981199</v>
      </c>
      <c r="AN13" s="183"/>
      <c r="AO13" s="183"/>
      <c r="AP13" s="183"/>
      <c r="AQ13" s="183"/>
      <c r="AR13" s="183"/>
      <c r="AS13" s="183"/>
      <c r="AT13" s="183"/>
      <c r="AU13" s="98">
        <v>175735</v>
      </c>
      <c r="AV13" s="98"/>
      <c r="AW13" s="98"/>
      <c r="AX13" s="98"/>
      <c r="AY13" s="98"/>
      <c r="AZ13" s="98"/>
      <c r="BA13" s="98"/>
      <c r="BB13" s="98"/>
      <c r="BC13" s="195">
        <f>SUM(AU13/AE13-1)*100</f>
        <v>-2.7401126816687493</v>
      </c>
      <c r="BD13" s="195"/>
      <c r="BE13" s="195"/>
      <c r="BF13" s="195"/>
      <c r="BG13" s="195"/>
      <c r="BH13" s="195"/>
      <c r="BI13" s="195"/>
      <c r="BJ13" s="195"/>
    </row>
    <row r="14" spans="3:62" ht="10.5" customHeigh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6"/>
      <c r="O14" s="35"/>
      <c r="P14" s="35"/>
      <c r="Q14" s="35"/>
      <c r="R14" s="35"/>
      <c r="S14" s="35"/>
      <c r="T14" s="35"/>
      <c r="U14" s="35"/>
      <c r="V14" s="35"/>
      <c r="W14" s="47"/>
      <c r="X14" s="47"/>
      <c r="Y14" s="47"/>
      <c r="Z14" s="47"/>
      <c r="AA14" s="47"/>
      <c r="AB14" s="47"/>
      <c r="AC14" s="47"/>
      <c r="AD14" s="47"/>
      <c r="AE14" s="35"/>
      <c r="AF14" s="35"/>
      <c r="AG14" s="35"/>
      <c r="AH14" s="35"/>
      <c r="AI14" s="35"/>
      <c r="AJ14" s="35"/>
      <c r="AK14" s="35"/>
      <c r="AL14" s="35"/>
      <c r="AM14" s="70"/>
      <c r="AN14" s="70"/>
      <c r="AO14" s="70"/>
      <c r="AP14" s="70"/>
      <c r="AQ14" s="70"/>
      <c r="AR14" s="70"/>
      <c r="AS14" s="70"/>
      <c r="AT14" s="70"/>
      <c r="AU14" s="3"/>
      <c r="AV14" s="3"/>
      <c r="AW14" s="3"/>
      <c r="AX14" s="3"/>
      <c r="AY14" s="3"/>
      <c r="AZ14" s="3"/>
      <c r="BA14" s="3"/>
      <c r="BB14" s="3"/>
      <c r="BC14" s="49"/>
      <c r="BD14" s="49"/>
      <c r="BE14" s="49"/>
      <c r="BF14" s="49"/>
      <c r="BG14" s="49"/>
      <c r="BH14" s="49"/>
      <c r="BI14" s="49"/>
      <c r="BJ14" s="49"/>
    </row>
    <row r="15" spans="3:62" ht="12" customHeight="1">
      <c r="C15" s="12"/>
      <c r="D15" s="121" t="s">
        <v>152</v>
      </c>
      <c r="E15" s="121"/>
      <c r="F15" s="121"/>
      <c r="G15" s="121"/>
      <c r="H15" s="121"/>
      <c r="I15" s="121"/>
      <c r="J15" s="121"/>
      <c r="K15" s="121"/>
      <c r="L15" s="121"/>
      <c r="M15" s="121"/>
      <c r="N15" s="46"/>
      <c r="O15" s="35"/>
      <c r="P15" s="35"/>
      <c r="Q15" s="35"/>
      <c r="R15" s="35"/>
      <c r="S15" s="35"/>
      <c r="T15" s="35"/>
      <c r="U15" s="35"/>
      <c r="V15" s="35"/>
      <c r="W15" s="47"/>
      <c r="X15" s="47"/>
      <c r="Y15" s="47"/>
      <c r="Z15" s="47"/>
      <c r="AA15" s="47"/>
      <c r="AB15" s="47"/>
      <c r="AC15" s="47"/>
      <c r="AD15" s="47"/>
      <c r="AE15" s="35"/>
      <c r="AF15" s="35"/>
      <c r="AG15" s="35"/>
      <c r="AH15" s="35"/>
      <c r="AI15" s="35"/>
      <c r="AJ15" s="35"/>
      <c r="AK15" s="35"/>
      <c r="AL15" s="35"/>
      <c r="AM15" s="70"/>
      <c r="AN15" s="70"/>
      <c r="AO15" s="70"/>
      <c r="AP15" s="70"/>
      <c r="AQ15" s="70"/>
      <c r="AR15" s="70"/>
      <c r="AS15" s="70"/>
      <c r="AT15" s="70"/>
      <c r="AU15" s="3"/>
      <c r="AV15" s="3"/>
      <c r="AW15" s="3"/>
      <c r="AX15" s="3"/>
      <c r="AY15" s="3"/>
      <c r="AZ15" s="3"/>
      <c r="BA15" s="3"/>
      <c r="BB15" s="3"/>
      <c r="BC15" s="49"/>
      <c r="BD15" s="49"/>
      <c r="BE15" s="49"/>
      <c r="BF15" s="49"/>
      <c r="BG15" s="49"/>
      <c r="BH15" s="49"/>
      <c r="BI15" s="49"/>
      <c r="BJ15" s="49"/>
    </row>
    <row r="16" spans="3:62" ht="12" customHeight="1">
      <c r="C16" s="12"/>
      <c r="D16" s="12"/>
      <c r="E16" s="121" t="s">
        <v>153</v>
      </c>
      <c r="F16" s="121"/>
      <c r="G16" s="121"/>
      <c r="H16" s="121"/>
      <c r="I16" s="121"/>
      <c r="J16" s="121"/>
      <c r="K16" s="121"/>
      <c r="L16" s="121"/>
      <c r="M16" s="121"/>
      <c r="N16" s="46"/>
      <c r="O16" s="107">
        <v>6110</v>
      </c>
      <c r="P16" s="107"/>
      <c r="Q16" s="107"/>
      <c r="R16" s="107"/>
      <c r="S16" s="107"/>
      <c r="T16" s="107"/>
      <c r="U16" s="107"/>
      <c r="V16" s="107"/>
      <c r="W16" s="183">
        <v>-4.8</v>
      </c>
      <c r="X16" s="183"/>
      <c r="Y16" s="183"/>
      <c r="Z16" s="183"/>
      <c r="AA16" s="183"/>
      <c r="AB16" s="183"/>
      <c r="AC16" s="183"/>
      <c r="AD16" s="183"/>
      <c r="AE16" s="107">
        <v>6093</v>
      </c>
      <c r="AF16" s="107"/>
      <c r="AG16" s="107"/>
      <c r="AH16" s="107"/>
      <c r="AI16" s="107"/>
      <c r="AJ16" s="107"/>
      <c r="AK16" s="107"/>
      <c r="AL16" s="107"/>
      <c r="AM16" s="183">
        <f>SUM(AE16/O16-1)*100</f>
        <v>-0.27823240589197606</v>
      </c>
      <c r="AN16" s="183"/>
      <c r="AO16" s="183"/>
      <c r="AP16" s="183"/>
      <c r="AQ16" s="183"/>
      <c r="AR16" s="183"/>
      <c r="AS16" s="183"/>
      <c r="AT16" s="183"/>
      <c r="AU16" s="98">
        <v>5769</v>
      </c>
      <c r="AV16" s="98"/>
      <c r="AW16" s="98"/>
      <c r="AX16" s="98"/>
      <c r="AY16" s="98"/>
      <c r="AZ16" s="98"/>
      <c r="BA16" s="98"/>
      <c r="BB16" s="98"/>
      <c r="BC16" s="195">
        <f>SUM(AU16/AE16-1)*100</f>
        <v>-5.317577548005903</v>
      </c>
      <c r="BD16" s="195"/>
      <c r="BE16" s="195"/>
      <c r="BF16" s="195"/>
      <c r="BG16" s="195"/>
      <c r="BH16" s="195"/>
      <c r="BI16" s="195"/>
      <c r="BJ16" s="195"/>
    </row>
    <row r="17" spans="3:62" ht="12" customHeight="1">
      <c r="C17" s="12"/>
      <c r="D17" s="12"/>
      <c r="E17" s="121" t="s">
        <v>154</v>
      </c>
      <c r="F17" s="121"/>
      <c r="G17" s="121"/>
      <c r="H17" s="121"/>
      <c r="I17" s="121"/>
      <c r="J17" s="121"/>
      <c r="K17" s="121"/>
      <c r="L17" s="121"/>
      <c r="M17" s="121"/>
      <c r="N17" s="46"/>
      <c r="O17" s="107">
        <v>15179</v>
      </c>
      <c r="P17" s="107"/>
      <c r="Q17" s="107"/>
      <c r="R17" s="107"/>
      <c r="S17" s="107"/>
      <c r="T17" s="107"/>
      <c r="U17" s="107"/>
      <c r="V17" s="107"/>
      <c r="W17" s="183">
        <v>-4.1</v>
      </c>
      <c r="X17" s="183"/>
      <c r="Y17" s="183"/>
      <c r="Z17" s="183"/>
      <c r="AA17" s="183"/>
      <c r="AB17" s="183"/>
      <c r="AC17" s="183"/>
      <c r="AD17" s="183"/>
      <c r="AE17" s="107">
        <v>14807</v>
      </c>
      <c r="AF17" s="107"/>
      <c r="AG17" s="107"/>
      <c r="AH17" s="107"/>
      <c r="AI17" s="107"/>
      <c r="AJ17" s="107"/>
      <c r="AK17" s="107"/>
      <c r="AL17" s="107"/>
      <c r="AM17" s="183">
        <f>SUM(AE17/O17-1)*100</f>
        <v>-2.450754331642402</v>
      </c>
      <c r="AN17" s="183"/>
      <c r="AO17" s="183"/>
      <c r="AP17" s="183"/>
      <c r="AQ17" s="183"/>
      <c r="AR17" s="183"/>
      <c r="AS17" s="183"/>
      <c r="AT17" s="183"/>
      <c r="AU17" s="98">
        <v>13987</v>
      </c>
      <c r="AV17" s="98"/>
      <c r="AW17" s="98"/>
      <c r="AX17" s="98"/>
      <c r="AY17" s="98"/>
      <c r="AZ17" s="98"/>
      <c r="BA17" s="98"/>
      <c r="BB17" s="98"/>
      <c r="BC17" s="195">
        <f>SUM(AU17/AE17-1)*100</f>
        <v>-5.537921253461198</v>
      </c>
      <c r="BD17" s="195"/>
      <c r="BE17" s="195"/>
      <c r="BF17" s="195"/>
      <c r="BG17" s="195"/>
      <c r="BH17" s="195"/>
      <c r="BI17" s="195"/>
      <c r="BJ17" s="195"/>
    </row>
    <row r="18" spans="3:62" ht="12" customHeight="1">
      <c r="C18" s="12"/>
      <c r="D18" s="12"/>
      <c r="E18" s="121" t="s">
        <v>155</v>
      </c>
      <c r="F18" s="121"/>
      <c r="G18" s="121"/>
      <c r="H18" s="121"/>
      <c r="I18" s="121"/>
      <c r="J18" s="121"/>
      <c r="K18" s="121"/>
      <c r="L18" s="121"/>
      <c r="M18" s="121"/>
      <c r="N18" s="46"/>
      <c r="O18" s="107">
        <v>38</v>
      </c>
      <c r="P18" s="107"/>
      <c r="Q18" s="107"/>
      <c r="R18" s="107"/>
      <c r="S18" s="107"/>
      <c r="T18" s="107"/>
      <c r="U18" s="107"/>
      <c r="V18" s="107"/>
      <c r="W18" s="183">
        <v>-5</v>
      </c>
      <c r="X18" s="183"/>
      <c r="Y18" s="183"/>
      <c r="Z18" s="183"/>
      <c r="AA18" s="183"/>
      <c r="AB18" s="183"/>
      <c r="AC18" s="183"/>
      <c r="AD18" s="183"/>
      <c r="AE18" s="107">
        <v>35</v>
      </c>
      <c r="AF18" s="107"/>
      <c r="AG18" s="107"/>
      <c r="AH18" s="107"/>
      <c r="AI18" s="107"/>
      <c r="AJ18" s="107"/>
      <c r="AK18" s="107"/>
      <c r="AL18" s="107"/>
      <c r="AM18" s="183">
        <f>SUM(AE18/O18-1)*100</f>
        <v>-7.8947368421052655</v>
      </c>
      <c r="AN18" s="183"/>
      <c r="AO18" s="183"/>
      <c r="AP18" s="183"/>
      <c r="AQ18" s="183"/>
      <c r="AR18" s="183"/>
      <c r="AS18" s="183"/>
      <c r="AT18" s="183"/>
      <c r="AU18" s="98">
        <v>34</v>
      </c>
      <c r="AV18" s="98"/>
      <c r="AW18" s="98"/>
      <c r="AX18" s="98"/>
      <c r="AY18" s="98"/>
      <c r="AZ18" s="98"/>
      <c r="BA18" s="98"/>
      <c r="BB18" s="98"/>
      <c r="BC18" s="195">
        <f>SUM(AU18/AE18-1)*100</f>
        <v>-2.857142857142858</v>
      </c>
      <c r="BD18" s="195"/>
      <c r="BE18" s="195"/>
      <c r="BF18" s="195"/>
      <c r="BG18" s="195"/>
      <c r="BH18" s="195"/>
      <c r="BI18" s="195"/>
      <c r="BJ18" s="195"/>
    </row>
    <row r="19" spans="3:62" ht="10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6"/>
      <c r="O19" s="35"/>
      <c r="P19" s="35"/>
      <c r="Q19" s="35"/>
      <c r="R19" s="35"/>
      <c r="S19" s="35"/>
      <c r="T19" s="35"/>
      <c r="U19" s="35"/>
      <c r="V19" s="35"/>
      <c r="W19" s="47"/>
      <c r="X19" s="47"/>
      <c r="Y19" s="47"/>
      <c r="Z19" s="47"/>
      <c r="AA19" s="47"/>
      <c r="AB19" s="47"/>
      <c r="AC19" s="47"/>
      <c r="AD19" s="47"/>
      <c r="AE19" s="35"/>
      <c r="AF19" s="35"/>
      <c r="AG19" s="35"/>
      <c r="AH19" s="35"/>
      <c r="AI19" s="35"/>
      <c r="AJ19" s="35"/>
      <c r="AK19" s="35"/>
      <c r="AL19" s="35"/>
      <c r="AM19" s="47"/>
      <c r="AN19" s="47"/>
      <c r="AO19" s="47"/>
      <c r="AP19" s="47"/>
      <c r="AQ19" s="47"/>
      <c r="AR19" s="47"/>
      <c r="AS19" s="47"/>
      <c r="AT19" s="47"/>
      <c r="AU19" s="3"/>
      <c r="AV19" s="3"/>
      <c r="AW19" s="3"/>
      <c r="AX19" s="3"/>
      <c r="AY19" s="3"/>
      <c r="AZ19" s="3"/>
      <c r="BA19" s="3"/>
      <c r="BB19" s="3"/>
      <c r="BC19" s="48"/>
      <c r="BD19" s="48"/>
      <c r="BE19" s="48"/>
      <c r="BF19" s="48"/>
      <c r="BG19" s="48"/>
      <c r="BH19" s="48"/>
      <c r="BI19" s="48"/>
      <c r="BJ19" s="48"/>
    </row>
    <row r="20" spans="3:62" ht="12" customHeight="1">
      <c r="C20" s="12"/>
      <c r="D20" s="121" t="s">
        <v>156</v>
      </c>
      <c r="E20" s="121"/>
      <c r="F20" s="121"/>
      <c r="G20" s="121"/>
      <c r="H20" s="121"/>
      <c r="I20" s="121"/>
      <c r="J20" s="121"/>
      <c r="K20" s="121"/>
      <c r="L20" s="121"/>
      <c r="M20" s="121"/>
      <c r="N20" s="46"/>
      <c r="O20" s="35"/>
      <c r="P20" s="35"/>
      <c r="Q20" s="35"/>
      <c r="R20" s="35"/>
      <c r="S20" s="35"/>
      <c r="T20" s="35"/>
      <c r="U20" s="35"/>
      <c r="V20" s="35"/>
      <c r="W20" s="47"/>
      <c r="X20" s="47"/>
      <c r="Y20" s="47"/>
      <c r="Z20" s="47"/>
      <c r="AA20" s="47"/>
      <c r="AB20" s="47"/>
      <c r="AC20" s="47"/>
      <c r="AD20" s="47"/>
      <c r="AE20" s="35"/>
      <c r="AF20" s="35"/>
      <c r="AG20" s="35"/>
      <c r="AH20" s="35"/>
      <c r="AI20" s="35"/>
      <c r="AJ20" s="35"/>
      <c r="AK20" s="35"/>
      <c r="AL20" s="35"/>
      <c r="AM20" s="70"/>
      <c r="AN20" s="70"/>
      <c r="AO20" s="70"/>
      <c r="AP20" s="70"/>
      <c r="AQ20" s="70"/>
      <c r="AR20" s="70"/>
      <c r="AS20" s="70"/>
      <c r="AT20" s="70"/>
      <c r="AU20" s="3"/>
      <c r="AV20" s="3"/>
      <c r="AW20" s="3"/>
      <c r="AX20" s="3"/>
      <c r="AY20" s="3"/>
      <c r="AZ20" s="3"/>
      <c r="BA20" s="3"/>
      <c r="BB20" s="3"/>
      <c r="BC20" s="49"/>
      <c r="BD20" s="49"/>
      <c r="BE20" s="49"/>
      <c r="BF20" s="49"/>
      <c r="BG20" s="49"/>
      <c r="BH20" s="49"/>
      <c r="BI20" s="49"/>
      <c r="BJ20" s="49"/>
    </row>
    <row r="21" spans="3:62" ht="12" customHeight="1">
      <c r="C21" s="12"/>
      <c r="D21" s="12"/>
      <c r="E21" s="121" t="s">
        <v>153</v>
      </c>
      <c r="F21" s="121"/>
      <c r="G21" s="121"/>
      <c r="H21" s="121"/>
      <c r="I21" s="121"/>
      <c r="J21" s="121"/>
      <c r="K21" s="121"/>
      <c r="L21" s="121"/>
      <c r="M21" s="121"/>
      <c r="N21" s="46"/>
      <c r="O21" s="107">
        <v>80715</v>
      </c>
      <c r="P21" s="107"/>
      <c r="Q21" s="107"/>
      <c r="R21" s="107"/>
      <c r="S21" s="107"/>
      <c r="T21" s="107"/>
      <c r="U21" s="107"/>
      <c r="V21" s="107"/>
      <c r="W21" s="183">
        <v>0.3</v>
      </c>
      <c r="X21" s="183"/>
      <c r="Y21" s="183"/>
      <c r="Z21" s="183"/>
      <c r="AA21" s="183"/>
      <c r="AB21" s="183"/>
      <c r="AC21" s="183"/>
      <c r="AD21" s="183"/>
      <c r="AE21" s="107">
        <v>80802</v>
      </c>
      <c r="AF21" s="107"/>
      <c r="AG21" s="107"/>
      <c r="AH21" s="107"/>
      <c r="AI21" s="107"/>
      <c r="AJ21" s="107"/>
      <c r="AK21" s="107"/>
      <c r="AL21" s="107"/>
      <c r="AM21" s="183">
        <f>SUM(AE21/O21-1)*100</f>
        <v>0.10778665675525989</v>
      </c>
      <c r="AN21" s="183"/>
      <c r="AO21" s="183"/>
      <c r="AP21" s="183"/>
      <c r="AQ21" s="183"/>
      <c r="AR21" s="183"/>
      <c r="AS21" s="183"/>
      <c r="AT21" s="183"/>
      <c r="AU21" s="98">
        <v>79850</v>
      </c>
      <c r="AV21" s="98"/>
      <c r="AW21" s="98"/>
      <c r="AX21" s="98"/>
      <c r="AY21" s="98"/>
      <c r="AZ21" s="98"/>
      <c r="BA21" s="98"/>
      <c r="BB21" s="98"/>
      <c r="BC21" s="195">
        <f>SUM(AU21/AE21-1)*100</f>
        <v>-1.1781886586965662</v>
      </c>
      <c r="BD21" s="195"/>
      <c r="BE21" s="195"/>
      <c r="BF21" s="195"/>
      <c r="BG21" s="195"/>
      <c r="BH21" s="195"/>
      <c r="BI21" s="195"/>
      <c r="BJ21" s="195"/>
    </row>
    <row r="22" spans="3:62" ht="12" customHeight="1">
      <c r="C22" s="12"/>
      <c r="D22" s="12"/>
      <c r="E22" s="121" t="s">
        <v>154</v>
      </c>
      <c r="F22" s="121"/>
      <c r="G22" s="121"/>
      <c r="H22" s="121"/>
      <c r="I22" s="121"/>
      <c r="J22" s="121"/>
      <c r="K22" s="121"/>
      <c r="L22" s="121"/>
      <c r="M22" s="121"/>
      <c r="N22" s="46"/>
      <c r="O22" s="107">
        <v>76592</v>
      </c>
      <c r="P22" s="107"/>
      <c r="Q22" s="107"/>
      <c r="R22" s="107"/>
      <c r="S22" s="107"/>
      <c r="T22" s="107"/>
      <c r="U22" s="107"/>
      <c r="V22" s="107"/>
      <c r="W22" s="183">
        <v>-3.2</v>
      </c>
      <c r="X22" s="183"/>
      <c r="Y22" s="183"/>
      <c r="Z22" s="183"/>
      <c r="AA22" s="183"/>
      <c r="AB22" s="183"/>
      <c r="AC22" s="183"/>
      <c r="AD22" s="183"/>
      <c r="AE22" s="107">
        <v>74075</v>
      </c>
      <c r="AF22" s="107"/>
      <c r="AG22" s="107"/>
      <c r="AH22" s="107"/>
      <c r="AI22" s="107"/>
      <c r="AJ22" s="107"/>
      <c r="AK22" s="107"/>
      <c r="AL22" s="107"/>
      <c r="AM22" s="183">
        <f>SUM(AE22/O22-1)*100</f>
        <v>-3.286243994150828</v>
      </c>
      <c r="AN22" s="183"/>
      <c r="AO22" s="183"/>
      <c r="AP22" s="183"/>
      <c r="AQ22" s="183"/>
      <c r="AR22" s="183"/>
      <c r="AS22" s="183"/>
      <c r="AT22" s="183"/>
      <c r="AU22" s="98">
        <v>71583</v>
      </c>
      <c r="AV22" s="98"/>
      <c r="AW22" s="98"/>
      <c r="AX22" s="98"/>
      <c r="AY22" s="98"/>
      <c r="AZ22" s="98"/>
      <c r="BA22" s="98"/>
      <c r="BB22" s="98"/>
      <c r="BC22" s="195">
        <f>SUM(AU22/AE22-1)*100</f>
        <v>-3.364157948025648</v>
      </c>
      <c r="BD22" s="195"/>
      <c r="BE22" s="195"/>
      <c r="BF22" s="195"/>
      <c r="BG22" s="195"/>
      <c r="BH22" s="195"/>
      <c r="BI22" s="195"/>
      <c r="BJ22" s="195"/>
    </row>
    <row r="23" spans="3:62" ht="10.5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46"/>
      <c r="O23" s="35"/>
      <c r="P23" s="35"/>
      <c r="Q23" s="35"/>
      <c r="R23" s="35"/>
      <c r="S23" s="35"/>
      <c r="T23" s="35"/>
      <c r="U23" s="35"/>
      <c r="V23" s="35"/>
      <c r="W23" s="47"/>
      <c r="X23" s="47"/>
      <c r="Y23" s="47"/>
      <c r="Z23" s="47"/>
      <c r="AA23" s="47"/>
      <c r="AB23" s="47"/>
      <c r="AC23" s="47"/>
      <c r="AD23" s="47"/>
      <c r="AE23" s="35"/>
      <c r="AF23" s="35"/>
      <c r="AG23" s="35"/>
      <c r="AH23" s="35"/>
      <c r="AI23" s="35"/>
      <c r="AJ23" s="35"/>
      <c r="AK23" s="35"/>
      <c r="AL23" s="35"/>
      <c r="AM23" s="47"/>
      <c r="AN23" s="47"/>
      <c r="AO23" s="47"/>
      <c r="AP23" s="47"/>
      <c r="AQ23" s="47"/>
      <c r="AR23" s="47"/>
      <c r="AS23" s="47"/>
      <c r="AT23" s="47"/>
      <c r="AU23" s="3"/>
      <c r="AV23" s="3"/>
      <c r="AW23" s="3"/>
      <c r="AX23" s="3"/>
      <c r="AY23" s="3"/>
      <c r="AZ23" s="3"/>
      <c r="BA23" s="3"/>
      <c r="BB23" s="3"/>
      <c r="BC23" s="48"/>
      <c r="BD23" s="48"/>
      <c r="BE23" s="48"/>
      <c r="BF23" s="48"/>
      <c r="BG23" s="48"/>
      <c r="BH23" s="48"/>
      <c r="BI23" s="48"/>
      <c r="BJ23" s="48"/>
    </row>
    <row r="24" spans="3:62" ht="12" customHeight="1">
      <c r="C24" s="12"/>
      <c r="D24" s="121" t="s">
        <v>157</v>
      </c>
      <c r="E24" s="121"/>
      <c r="F24" s="121"/>
      <c r="G24" s="121"/>
      <c r="H24" s="121"/>
      <c r="I24" s="121"/>
      <c r="J24" s="121"/>
      <c r="K24" s="121"/>
      <c r="L24" s="121"/>
      <c r="M24" s="121"/>
      <c r="N24" s="46"/>
      <c r="O24" s="107">
        <v>763</v>
      </c>
      <c r="P24" s="107"/>
      <c r="Q24" s="107"/>
      <c r="R24" s="107"/>
      <c r="S24" s="107"/>
      <c r="T24" s="107"/>
      <c r="U24" s="107"/>
      <c r="V24" s="107"/>
      <c r="W24" s="183">
        <v>-0.7</v>
      </c>
      <c r="X24" s="183"/>
      <c r="Y24" s="183"/>
      <c r="Z24" s="183"/>
      <c r="AA24" s="183"/>
      <c r="AB24" s="183"/>
      <c r="AC24" s="183"/>
      <c r="AD24" s="183"/>
      <c r="AE24" s="107">
        <v>759</v>
      </c>
      <c r="AF24" s="107"/>
      <c r="AG24" s="107"/>
      <c r="AH24" s="107"/>
      <c r="AI24" s="107"/>
      <c r="AJ24" s="107"/>
      <c r="AK24" s="107"/>
      <c r="AL24" s="107"/>
      <c r="AM24" s="183">
        <f>SUM(AE24/O24-1)*100</f>
        <v>-0.5242463958060273</v>
      </c>
      <c r="AN24" s="183"/>
      <c r="AO24" s="183"/>
      <c r="AP24" s="183"/>
      <c r="AQ24" s="183"/>
      <c r="AR24" s="183"/>
      <c r="AS24" s="183"/>
      <c r="AT24" s="183"/>
      <c r="AU24" s="98">
        <v>771</v>
      </c>
      <c r="AV24" s="98"/>
      <c r="AW24" s="98"/>
      <c r="AX24" s="98"/>
      <c r="AY24" s="98"/>
      <c r="AZ24" s="98"/>
      <c r="BA24" s="98"/>
      <c r="BB24" s="98"/>
      <c r="BC24" s="195">
        <f>SUM(AU24/AE24-1)*100</f>
        <v>1.5810276679841806</v>
      </c>
      <c r="BD24" s="195"/>
      <c r="BE24" s="195"/>
      <c r="BF24" s="195"/>
      <c r="BG24" s="195"/>
      <c r="BH24" s="195"/>
      <c r="BI24" s="195"/>
      <c r="BJ24" s="195"/>
    </row>
    <row r="25" spans="3:62" ht="10.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46"/>
      <c r="O25" s="35"/>
      <c r="P25" s="35"/>
      <c r="Q25" s="35"/>
      <c r="R25" s="35"/>
      <c r="S25" s="35"/>
      <c r="T25" s="35"/>
      <c r="U25" s="35"/>
      <c r="V25" s="35"/>
      <c r="W25" s="47"/>
      <c r="X25" s="47"/>
      <c r="Y25" s="47"/>
      <c r="Z25" s="47"/>
      <c r="AA25" s="47"/>
      <c r="AB25" s="47"/>
      <c r="AC25" s="47"/>
      <c r="AD25" s="47"/>
      <c r="AE25" s="35"/>
      <c r="AF25" s="35"/>
      <c r="AG25" s="35"/>
      <c r="AH25" s="35"/>
      <c r="AI25" s="35"/>
      <c r="AJ25" s="35"/>
      <c r="AK25" s="35"/>
      <c r="AL25" s="35"/>
      <c r="AM25" s="47"/>
      <c r="AN25" s="47"/>
      <c r="AO25" s="47"/>
      <c r="AP25" s="47"/>
      <c r="AQ25" s="47"/>
      <c r="AR25" s="47"/>
      <c r="AS25" s="47"/>
      <c r="AT25" s="47"/>
      <c r="AU25" s="3"/>
      <c r="AV25" s="3"/>
      <c r="AW25" s="3"/>
      <c r="AX25" s="3"/>
      <c r="AY25" s="3"/>
      <c r="AZ25" s="3"/>
      <c r="BA25" s="3"/>
      <c r="BB25" s="3"/>
      <c r="BC25" s="48"/>
      <c r="BD25" s="48"/>
      <c r="BE25" s="48"/>
      <c r="BF25" s="48"/>
      <c r="BG25" s="48"/>
      <c r="BH25" s="48"/>
      <c r="BI25" s="48"/>
      <c r="BJ25" s="48"/>
    </row>
    <row r="26" spans="3:62" ht="12" customHeight="1">
      <c r="C26" s="12"/>
      <c r="D26" s="121" t="s">
        <v>158</v>
      </c>
      <c r="E26" s="121"/>
      <c r="F26" s="121"/>
      <c r="G26" s="121"/>
      <c r="H26" s="121"/>
      <c r="I26" s="121"/>
      <c r="J26" s="121"/>
      <c r="K26" s="121"/>
      <c r="L26" s="121"/>
      <c r="M26" s="121"/>
      <c r="N26" s="46"/>
      <c r="O26" s="107">
        <v>4079</v>
      </c>
      <c r="P26" s="107"/>
      <c r="Q26" s="107"/>
      <c r="R26" s="107"/>
      <c r="S26" s="107"/>
      <c r="T26" s="107"/>
      <c r="U26" s="107"/>
      <c r="V26" s="107"/>
      <c r="W26" s="183">
        <v>-5.8</v>
      </c>
      <c r="X26" s="183"/>
      <c r="Y26" s="183"/>
      <c r="Z26" s="183"/>
      <c r="AA26" s="183"/>
      <c r="AB26" s="183"/>
      <c r="AC26" s="183"/>
      <c r="AD26" s="183"/>
      <c r="AE26" s="107">
        <v>3875</v>
      </c>
      <c r="AF26" s="107"/>
      <c r="AG26" s="107"/>
      <c r="AH26" s="107"/>
      <c r="AI26" s="107"/>
      <c r="AJ26" s="107"/>
      <c r="AK26" s="107"/>
      <c r="AL26" s="107"/>
      <c r="AM26" s="183">
        <f>SUM(AE26/O26-1)*100</f>
        <v>-5.0012257906349555</v>
      </c>
      <c r="AN26" s="183"/>
      <c r="AO26" s="183"/>
      <c r="AP26" s="183"/>
      <c r="AQ26" s="183"/>
      <c r="AR26" s="183"/>
      <c r="AS26" s="183"/>
      <c r="AT26" s="183"/>
      <c r="AU26" s="98">
        <v>3512</v>
      </c>
      <c r="AV26" s="98"/>
      <c r="AW26" s="98"/>
      <c r="AX26" s="98"/>
      <c r="AY26" s="98"/>
      <c r="AZ26" s="98"/>
      <c r="BA26" s="98"/>
      <c r="BB26" s="98"/>
      <c r="BC26" s="195">
        <f>SUM(AU26/AE26-1)*100</f>
        <v>-9.367741935483876</v>
      </c>
      <c r="BD26" s="195"/>
      <c r="BE26" s="195"/>
      <c r="BF26" s="195"/>
      <c r="BG26" s="195"/>
      <c r="BH26" s="195"/>
      <c r="BI26" s="195"/>
      <c r="BJ26" s="195"/>
    </row>
    <row r="27" spans="3:62" ht="10.5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46"/>
      <c r="O27" s="35"/>
      <c r="P27" s="35"/>
      <c r="Q27" s="35"/>
      <c r="R27" s="35"/>
      <c r="S27" s="35"/>
      <c r="T27" s="35"/>
      <c r="U27" s="35"/>
      <c r="V27" s="35"/>
      <c r="W27" s="47"/>
      <c r="X27" s="47"/>
      <c r="Y27" s="47"/>
      <c r="Z27" s="47"/>
      <c r="AA27" s="47"/>
      <c r="AB27" s="47"/>
      <c r="AC27" s="47"/>
      <c r="AD27" s="47"/>
      <c r="AE27" s="35"/>
      <c r="AF27" s="35"/>
      <c r="AG27" s="35"/>
      <c r="AH27" s="35"/>
      <c r="AI27" s="35"/>
      <c r="AJ27" s="35"/>
      <c r="AK27" s="35"/>
      <c r="AL27" s="35"/>
      <c r="AM27" s="47"/>
      <c r="AN27" s="47"/>
      <c r="AO27" s="47"/>
      <c r="AP27" s="47"/>
      <c r="AQ27" s="47"/>
      <c r="AR27" s="47"/>
      <c r="AS27" s="47"/>
      <c r="AT27" s="47"/>
      <c r="AU27" s="3"/>
      <c r="AV27" s="3"/>
      <c r="AW27" s="3"/>
      <c r="AX27" s="3"/>
      <c r="AY27" s="3"/>
      <c r="AZ27" s="3"/>
      <c r="BA27" s="3"/>
      <c r="BB27" s="3"/>
      <c r="BC27" s="48"/>
      <c r="BD27" s="48"/>
      <c r="BE27" s="48"/>
      <c r="BF27" s="48"/>
      <c r="BG27" s="48"/>
      <c r="BH27" s="48"/>
      <c r="BI27" s="48"/>
      <c r="BJ27" s="48"/>
    </row>
    <row r="28" spans="3:62" ht="12" customHeight="1">
      <c r="C28" s="12"/>
      <c r="D28" s="121" t="s">
        <v>159</v>
      </c>
      <c r="E28" s="121"/>
      <c r="F28" s="121"/>
      <c r="G28" s="121"/>
      <c r="H28" s="121"/>
      <c r="I28" s="121"/>
      <c r="J28" s="121"/>
      <c r="K28" s="121"/>
      <c r="L28" s="121"/>
      <c r="M28" s="121"/>
      <c r="N28" s="46"/>
      <c r="O28" s="107">
        <v>246</v>
      </c>
      <c r="P28" s="107"/>
      <c r="Q28" s="107"/>
      <c r="R28" s="107"/>
      <c r="S28" s="107"/>
      <c r="T28" s="107"/>
      <c r="U28" s="107"/>
      <c r="V28" s="107"/>
      <c r="W28" s="183">
        <v>-0.8</v>
      </c>
      <c r="X28" s="183"/>
      <c r="Y28" s="183"/>
      <c r="Z28" s="183"/>
      <c r="AA28" s="183"/>
      <c r="AB28" s="183"/>
      <c r="AC28" s="183"/>
      <c r="AD28" s="183"/>
      <c r="AE28" s="107">
        <v>240</v>
      </c>
      <c r="AF28" s="107"/>
      <c r="AG28" s="107"/>
      <c r="AH28" s="107"/>
      <c r="AI28" s="107"/>
      <c r="AJ28" s="107"/>
      <c r="AK28" s="107"/>
      <c r="AL28" s="107"/>
      <c r="AM28" s="183">
        <f>SUM(AE28/O28-1)*100</f>
        <v>-2.4390243902439046</v>
      </c>
      <c r="AN28" s="183"/>
      <c r="AO28" s="183"/>
      <c r="AP28" s="183"/>
      <c r="AQ28" s="183"/>
      <c r="AR28" s="183"/>
      <c r="AS28" s="183"/>
      <c r="AT28" s="183"/>
      <c r="AU28" s="98">
        <v>229</v>
      </c>
      <c r="AV28" s="98"/>
      <c r="AW28" s="98"/>
      <c r="AX28" s="98"/>
      <c r="AY28" s="98"/>
      <c r="AZ28" s="98"/>
      <c r="BA28" s="98"/>
      <c r="BB28" s="98"/>
      <c r="BC28" s="195">
        <f>SUM(AU28/AE28-1)*100</f>
        <v>-4.583333333333329</v>
      </c>
      <c r="BD28" s="195"/>
      <c r="BE28" s="195"/>
      <c r="BF28" s="195"/>
      <c r="BG28" s="195"/>
      <c r="BH28" s="195"/>
      <c r="BI28" s="195"/>
      <c r="BJ28" s="195"/>
    </row>
    <row r="29" spans="3:62" ht="10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6"/>
      <c r="O29" s="35"/>
      <c r="P29" s="35"/>
      <c r="Q29" s="35"/>
      <c r="R29" s="35"/>
      <c r="S29" s="35"/>
      <c r="T29" s="35"/>
      <c r="U29" s="35"/>
      <c r="V29" s="35"/>
      <c r="W29" s="47"/>
      <c r="X29" s="47"/>
      <c r="Y29" s="47"/>
      <c r="Z29" s="47"/>
      <c r="AA29" s="47"/>
      <c r="AB29" s="47"/>
      <c r="AC29" s="47"/>
      <c r="AD29" s="47"/>
      <c r="AE29" s="35"/>
      <c r="AF29" s="35"/>
      <c r="AG29" s="35"/>
      <c r="AH29" s="35"/>
      <c r="AI29" s="35"/>
      <c r="AJ29" s="35"/>
      <c r="AK29" s="35"/>
      <c r="AL29" s="35"/>
      <c r="AM29" s="47"/>
      <c r="AN29" s="47"/>
      <c r="AO29" s="47"/>
      <c r="AP29" s="47"/>
      <c r="AQ29" s="47"/>
      <c r="AR29" s="47"/>
      <c r="AS29" s="47"/>
      <c r="AT29" s="47"/>
      <c r="AU29" s="3"/>
      <c r="AV29" s="3"/>
      <c r="AW29" s="3"/>
      <c r="AX29" s="3"/>
      <c r="AY29" s="3"/>
      <c r="AZ29" s="3"/>
      <c r="BA29" s="3"/>
      <c r="BB29" s="3"/>
      <c r="BC29" s="48"/>
      <c r="BD29" s="48"/>
      <c r="BE29" s="48"/>
      <c r="BF29" s="48"/>
      <c r="BG29" s="48"/>
      <c r="BH29" s="48"/>
      <c r="BI29" s="48"/>
      <c r="BJ29" s="48"/>
    </row>
    <row r="30" spans="3:62" ht="10.5" customHeight="1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5"/>
      <c r="O30" s="35"/>
      <c r="P30" s="35"/>
      <c r="Q30" s="35"/>
      <c r="R30" s="35"/>
      <c r="S30" s="35"/>
      <c r="T30" s="35"/>
      <c r="U30" s="35"/>
      <c r="V30" s="35"/>
      <c r="W30" s="47"/>
      <c r="X30" s="47"/>
      <c r="Y30" s="47"/>
      <c r="Z30" s="47"/>
      <c r="AA30" s="47"/>
      <c r="AB30" s="47"/>
      <c r="AC30" s="47"/>
      <c r="AD30" s="47"/>
      <c r="AE30" s="35"/>
      <c r="AF30" s="35"/>
      <c r="AG30" s="35"/>
      <c r="AH30" s="35"/>
      <c r="AI30" s="35"/>
      <c r="AJ30" s="35"/>
      <c r="AK30" s="35"/>
      <c r="AL30" s="35"/>
      <c r="AM30" s="70"/>
      <c r="AN30" s="70"/>
      <c r="AO30" s="70"/>
      <c r="AP30" s="70"/>
      <c r="AQ30" s="70"/>
      <c r="AR30" s="70"/>
      <c r="AS30" s="70"/>
      <c r="AT30" s="70"/>
      <c r="AU30" s="3"/>
      <c r="AV30" s="3"/>
      <c r="AW30" s="3"/>
      <c r="AX30" s="3"/>
      <c r="AY30" s="3"/>
      <c r="AZ30" s="3"/>
      <c r="BA30" s="3"/>
      <c r="BB30" s="3"/>
      <c r="BC30" s="49"/>
      <c r="BD30" s="49"/>
      <c r="BE30" s="49"/>
      <c r="BF30" s="49"/>
      <c r="BG30" s="49"/>
      <c r="BH30" s="49"/>
      <c r="BI30" s="49"/>
      <c r="BJ30" s="49"/>
    </row>
    <row r="31" spans="3:62" ht="12" customHeight="1">
      <c r="C31" s="197" t="s">
        <v>160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46"/>
      <c r="O31" s="107">
        <f>SUM(O34:V40,O42:V51)</f>
        <v>87366</v>
      </c>
      <c r="P31" s="107"/>
      <c r="Q31" s="107"/>
      <c r="R31" s="107"/>
      <c r="S31" s="107"/>
      <c r="T31" s="107"/>
      <c r="U31" s="107"/>
      <c r="V31" s="107"/>
      <c r="W31" s="183">
        <v>1.1</v>
      </c>
      <c r="X31" s="183"/>
      <c r="Y31" s="183"/>
      <c r="Z31" s="183"/>
      <c r="AA31" s="183"/>
      <c r="AB31" s="183"/>
      <c r="AC31" s="183"/>
      <c r="AD31" s="183"/>
      <c r="AE31" s="107">
        <f>SUM(AE34:AL40,AE42:AL51)</f>
        <v>86396</v>
      </c>
      <c r="AF31" s="107"/>
      <c r="AG31" s="107"/>
      <c r="AH31" s="107"/>
      <c r="AI31" s="107"/>
      <c r="AJ31" s="107"/>
      <c r="AK31" s="107"/>
      <c r="AL31" s="107"/>
      <c r="AM31" s="183">
        <f>SUM(AE31/O31-1)*100</f>
        <v>-1.1102717304214416</v>
      </c>
      <c r="AN31" s="183"/>
      <c r="AO31" s="183"/>
      <c r="AP31" s="183"/>
      <c r="AQ31" s="183"/>
      <c r="AR31" s="183"/>
      <c r="AS31" s="183"/>
      <c r="AT31" s="183"/>
      <c r="AU31" s="98">
        <f>SUM(AU34:BB40,AU42:BB51)</f>
        <v>85166</v>
      </c>
      <c r="AV31" s="98"/>
      <c r="AW31" s="98"/>
      <c r="AX31" s="98"/>
      <c r="AY31" s="98"/>
      <c r="AZ31" s="98"/>
      <c r="BA31" s="98"/>
      <c r="BB31" s="98"/>
      <c r="BC31" s="195">
        <f>SUM(AU31/AE31-1)*100</f>
        <v>-1.4236770220843575</v>
      </c>
      <c r="BD31" s="195"/>
      <c r="BE31" s="195"/>
      <c r="BF31" s="195"/>
      <c r="BG31" s="195"/>
      <c r="BH31" s="195"/>
      <c r="BI31" s="195"/>
      <c r="BJ31" s="195"/>
    </row>
    <row r="32" spans="3:62" ht="10.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6"/>
      <c r="W32" s="47"/>
      <c r="X32" s="47"/>
      <c r="Y32" s="47"/>
      <c r="Z32" s="47"/>
      <c r="AA32" s="47"/>
      <c r="AB32" s="47"/>
      <c r="AC32" s="47"/>
      <c r="AD32" s="47"/>
      <c r="AM32" s="70"/>
      <c r="AN32" s="70"/>
      <c r="AO32" s="70"/>
      <c r="AP32" s="70"/>
      <c r="AQ32" s="70"/>
      <c r="AR32" s="70"/>
      <c r="AS32" s="70"/>
      <c r="AT32" s="70"/>
      <c r="AU32" s="22"/>
      <c r="AV32" s="22"/>
      <c r="AW32" s="22"/>
      <c r="AX32" s="22"/>
      <c r="AY32" s="22"/>
      <c r="AZ32" s="22"/>
      <c r="BA32" s="22"/>
      <c r="BB32" s="22"/>
      <c r="BC32" s="49"/>
      <c r="BD32" s="49"/>
      <c r="BE32" s="49"/>
      <c r="BF32" s="49"/>
      <c r="BG32" s="49"/>
      <c r="BH32" s="49"/>
      <c r="BI32" s="49"/>
      <c r="BJ32" s="49"/>
    </row>
    <row r="33" spans="3:62" ht="12" customHeight="1">
      <c r="C33" s="12"/>
      <c r="D33" s="121" t="s">
        <v>162</v>
      </c>
      <c r="E33" s="121"/>
      <c r="F33" s="121"/>
      <c r="G33" s="121"/>
      <c r="H33" s="121"/>
      <c r="I33" s="121"/>
      <c r="J33" s="121"/>
      <c r="K33" s="121"/>
      <c r="L33" s="121"/>
      <c r="M33" s="121"/>
      <c r="N33" s="46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71"/>
      <c r="AF33" s="71"/>
      <c r="AG33" s="71"/>
      <c r="AH33" s="71"/>
      <c r="AI33" s="71"/>
      <c r="AJ33" s="71"/>
      <c r="AK33" s="71"/>
      <c r="AL33" s="71"/>
      <c r="AM33" s="58"/>
      <c r="AN33" s="58"/>
      <c r="AO33" s="58"/>
      <c r="AP33" s="58"/>
      <c r="AQ33" s="58"/>
      <c r="AR33" s="58"/>
      <c r="AS33" s="58"/>
      <c r="AT33" s="58"/>
      <c r="AU33" s="59"/>
      <c r="AV33" s="59"/>
      <c r="AW33" s="59"/>
      <c r="AX33" s="59"/>
      <c r="AY33" s="59"/>
      <c r="AZ33" s="59"/>
      <c r="BA33" s="59"/>
      <c r="BB33" s="59"/>
      <c r="BC33" s="60"/>
      <c r="BD33" s="60"/>
      <c r="BE33" s="60"/>
      <c r="BF33" s="60"/>
      <c r="BG33" s="60"/>
      <c r="BH33" s="60"/>
      <c r="BI33" s="60"/>
      <c r="BJ33" s="60"/>
    </row>
    <row r="34" spans="3:62" ht="12" customHeight="1">
      <c r="C34" s="12"/>
      <c r="D34" s="12"/>
      <c r="E34" s="121" t="s">
        <v>203</v>
      </c>
      <c r="F34" s="121"/>
      <c r="G34" s="121"/>
      <c r="H34" s="121"/>
      <c r="I34" s="121"/>
      <c r="J34" s="121"/>
      <c r="K34" s="121"/>
      <c r="L34" s="121"/>
      <c r="M34" s="121"/>
      <c r="N34" s="46"/>
      <c r="O34" s="107">
        <v>30280</v>
      </c>
      <c r="P34" s="107"/>
      <c r="Q34" s="107"/>
      <c r="R34" s="107"/>
      <c r="S34" s="107"/>
      <c r="T34" s="107"/>
      <c r="U34" s="107"/>
      <c r="V34" s="107"/>
      <c r="W34" s="183">
        <v>-3.6</v>
      </c>
      <c r="X34" s="183"/>
      <c r="Y34" s="183"/>
      <c r="Z34" s="183"/>
      <c r="AA34" s="183"/>
      <c r="AB34" s="183"/>
      <c r="AC34" s="183"/>
      <c r="AD34" s="183"/>
      <c r="AE34" s="107">
        <v>28630</v>
      </c>
      <c r="AF34" s="107"/>
      <c r="AG34" s="107"/>
      <c r="AH34" s="107"/>
      <c r="AI34" s="107"/>
      <c r="AJ34" s="107"/>
      <c r="AK34" s="107"/>
      <c r="AL34" s="107"/>
      <c r="AM34" s="183">
        <f>SUM(AE34/O34-1)*100</f>
        <v>-5.449141347424047</v>
      </c>
      <c r="AN34" s="183"/>
      <c r="AO34" s="183"/>
      <c r="AP34" s="183"/>
      <c r="AQ34" s="183"/>
      <c r="AR34" s="183"/>
      <c r="AS34" s="183"/>
      <c r="AT34" s="183"/>
      <c r="AU34" s="98">
        <v>28541</v>
      </c>
      <c r="AV34" s="98"/>
      <c r="AW34" s="98"/>
      <c r="AX34" s="98"/>
      <c r="AY34" s="98"/>
      <c r="AZ34" s="98"/>
      <c r="BA34" s="98"/>
      <c r="BB34" s="98"/>
      <c r="BC34" s="195">
        <f>SUM(AU34/AE34-1)*100</f>
        <v>-0.3108627314006296</v>
      </c>
      <c r="BD34" s="195"/>
      <c r="BE34" s="195"/>
      <c r="BF34" s="195"/>
      <c r="BG34" s="195"/>
      <c r="BH34" s="195"/>
      <c r="BI34" s="195"/>
      <c r="BJ34" s="195"/>
    </row>
    <row r="35" spans="3:62" ht="12" customHeight="1">
      <c r="C35" s="12"/>
      <c r="D35" s="12"/>
      <c r="E35" s="121" t="s">
        <v>204</v>
      </c>
      <c r="F35" s="121"/>
      <c r="G35" s="121"/>
      <c r="H35" s="121"/>
      <c r="I35" s="121"/>
      <c r="J35" s="121"/>
      <c r="K35" s="121"/>
      <c r="L35" s="121"/>
      <c r="M35" s="121"/>
      <c r="N35" s="46"/>
      <c r="O35" s="107">
        <v>3474</v>
      </c>
      <c r="P35" s="107"/>
      <c r="Q35" s="107"/>
      <c r="R35" s="107"/>
      <c r="S35" s="107"/>
      <c r="T35" s="107"/>
      <c r="U35" s="107"/>
      <c r="V35" s="107"/>
      <c r="W35" s="183">
        <v>-4.8</v>
      </c>
      <c r="X35" s="183"/>
      <c r="Y35" s="183"/>
      <c r="Z35" s="183"/>
      <c r="AA35" s="183"/>
      <c r="AB35" s="183"/>
      <c r="AC35" s="183"/>
      <c r="AD35" s="183"/>
      <c r="AE35" s="107">
        <v>3290</v>
      </c>
      <c r="AF35" s="107"/>
      <c r="AG35" s="107"/>
      <c r="AH35" s="107"/>
      <c r="AI35" s="107"/>
      <c r="AJ35" s="107"/>
      <c r="AK35" s="107"/>
      <c r="AL35" s="107"/>
      <c r="AM35" s="183">
        <f>SUM(AE35/O35-1)*100</f>
        <v>-5.296488198042604</v>
      </c>
      <c r="AN35" s="183"/>
      <c r="AO35" s="183"/>
      <c r="AP35" s="183"/>
      <c r="AQ35" s="183"/>
      <c r="AR35" s="183"/>
      <c r="AS35" s="183"/>
      <c r="AT35" s="183"/>
      <c r="AU35" s="98">
        <v>3271</v>
      </c>
      <c r="AV35" s="98"/>
      <c r="AW35" s="98"/>
      <c r="AX35" s="98"/>
      <c r="AY35" s="98"/>
      <c r="AZ35" s="98"/>
      <c r="BA35" s="98"/>
      <c r="BB35" s="98"/>
      <c r="BC35" s="195">
        <f>SUM(AU35/AE35-1)*100</f>
        <v>-0.5775075987841993</v>
      </c>
      <c r="BD35" s="195"/>
      <c r="BE35" s="195"/>
      <c r="BF35" s="195"/>
      <c r="BG35" s="195"/>
      <c r="BH35" s="195"/>
      <c r="BI35" s="195"/>
      <c r="BJ35" s="195"/>
    </row>
    <row r="36" spans="3:62" ht="12" customHeight="1">
      <c r="C36" s="12"/>
      <c r="D36" s="12"/>
      <c r="E36" s="121" t="s">
        <v>202</v>
      </c>
      <c r="F36" s="121"/>
      <c r="G36" s="121"/>
      <c r="H36" s="121"/>
      <c r="I36" s="121"/>
      <c r="J36" s="121"/>
      <c r="K36" s="121"/>
      <c r="L36" s="121"/>
      <c r="M36" s="121"/>
      <c r="N36" s="46"/>
      <c r="O36" s="107">
        <v>6585</v>
      </c>
      <c r="P36" s="107"/>
      <c r="Q36" s="107"/>
      <c r="R36" s="107"/>
      <c r="S36" s="107"/>
      <c r="T36" s="107"/>
      <c r="U36" s="107"/>
      <c r="V36" s="107"/>
      <c r="W36" s="183">
        <v>6.3</v>
      </c>
      <c r="X36" s="183"/>
      <c r="Y36" s="183"/>
      <c r="Z36" s="183"/>
      <c r="AA36" s="183"/>
      <c r="AB36" s="183"/>
      <c r="AC36" s="183"/>
      <c r="AD36" s="183"/>
      <c r="AE36" s="107">
        <v>6819</v>
      </c>
      <c r="AF36" s="107"/>
      <c r="AG36" s="107"/>
      <c r="AH36" s="107"/>
      <c r="AI36" s="107"/>
      <c r="AJ36" s="107"/>
      <c r="AK36" s="107"/>
      <c r="AL36" s="107"/>
      <c r="AM36" s="183">
        <f>SUM(AE36/O36-1)*100</f>
        <v>3.5535307517084336</v>
      </c>
      <c r="AN36" s="183"/>
      <c r="AO36" s="183"/>
      <c r="AP36" s="183"/>
      <c r="AQ36" s="183"/>
      <c r="AR36" s="183"/>
      <c r="AS36" s="183"/>
      <c r="AT36" s="183"/>
      <c r="AU36" s="98">
        <v>6848</v>
      </c>
      <c r="AV36" s="98"/>
      <c r="AW36" s="98"/>
      <c r="AX36" s="98"/>
      <c r="AY36" s="98"/>
      <c r="AZ36" s="98"/>
      <c r="BA36" s="98"/>
      <c r="BB36" s="98"/>
      <c r="BC36" s="195">
        <f>SUM(AU36/AE36-1)*100</f>
        <v>0.4252822994573968</v>
      </c>
      <c r="BD36" s="195"/>
      <c r="BE36" s="195"/>
      <c r="BF36" s="195"/>
      <c r="BG36" s="195"/>
      <c r="BH36" s="195"/>
      <c r="BI36" s="195"/>
      <c r="BJ36" s="195"/>
    </row>
    <row r="37" spans="3:62" ht="12" customHeight="1">
      <c r="C37" s="12"/>
      <c r="D37" s="12"/>
      <c r="E37" s="121" t="s">
        <v>163</v>
      </c>
      <c r="F37" s="121"/>
      <c r="G37" s="121"/>
      <c r="H37" s="121"/>
      <c r="I37" s="121"/>
      <c r="J37" s="121"/>
      <c r="K37" s="121"/>
      <c r="L37" s="121"/>
      <c r="M37" s="121"/>
      <c r="N37" s="46"/>
      <c r="O37" s="107">
        <v>175</v>
      </c>
      <c r="P37" s="107"/>
      <c r="Q37" s="107"/>
      <c r="R37" s="107"/>
      <c r="S37" s="107"/>
      <c r="T37" s="107"/>
      <c r="U37" s="107"/>
      <c r="V37" s="107"/>
      <c r="W37" s="183">
        <v>34.6</v>
      </c>
      <c r="X37" s="183"/>
      <c r="Y37" s="183"/>
      <c r="Z37" s="183"/>
      <c r="AA37" s="183"/>
      <c r="AB37" s="183"/>
      <c r="AC37" s="183"/>
      <c r="AD37" s="183"/>
      <c r="AE37" s="107">
        <v>243</v>
      </c>
      <c r="AF37" s="107"/>
      <c r="AG37" s="107"/>
      <c r="AH37" s="107"/>
      <c r="AI37" s="107"/>
      <c r="AJ37" s="107"/>
      <c r="AK37" s="107"/>
      <c r="AL37" s="107"/>
      <c r="AM37" s="183">
        <f>SUM(AE37/O37-1)*100</f>
        <v>38.857142857142854</v>
      </c>
      <c r="AN37" s="183"/>
      <c r="AO37" s="183"/>
      <c r="AP37" s="183"/>
      <c r="AQ37" s="183"/>
      <c r="AR37" s="183"/>
      <c r="AS37" s="183"/>
      <c r="AT37" s="183"/>
      <c r="AU37" s="98">
        <v>248</v>
      </c>
      <c r="AV37" s="98"/>
      <c r="AW37" s="98"/>
      <c r="AX37" s="98"/>
      <c r="AY37" s="98"/>
      <c r="AZ37" s="98"/>
      <c r="BA37" s="98"/>
      <c r="BB37" s="98"/>
      <c r="BC37" s="195">
        <f>SUM(AU37/AE37-1)*100</f>
        <v>2.0576131687242816</v>
      </c>
      <c r="BD37" s="195"/>
      <c r="BE37" s="195"/>
      <c r="BF37" s="195"/>
      <c r="BG37" s="195"/>
      <c r="BH37" s="195"/>
      <c r="BI37" s="195"/>
      <c r="BJ37" s="195"/>
    </row>
    <row r="38" spans="3:62" ht="10.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6"/>
      <c r="W38" s="47"/>
      <c r="X38" s="47"/>
      <c r="Y38" s="47"/>
      <c r="Z38" s="47"/>
      <c r="AA38" s="47"/>
      <c r="AB38" s="47"/>
      <c r="AC38" s="47"/>
      <c r="AD38" s="47"/>
      <c r="AE38" s="14"/>
      <c r="AF38" s="14"/>
      <c r="AG38" s="14"/>
      <c r="AH38" s="14"/>
      <c r="AI38" s="14"/>
      <c r="AJ38" s="14"/>
      <c r="AK38" s="14"/>
      <c r="AL38" s="14"/>
      <c r="AM38" s="47"/>
      <c r="AN38" s="47"/>
      <c r="AO38" s="47"/>
      <c r="AP38" s="47"/>
      <c r="AQ38" s="47"/>
      <c r="AR38" s="47"/>
      <c r="AS38" s="47"/>
      <c r="AT38" s="47"/>
      <c r="AU38" s="2"/>
      <c r="AV38" s="2"/>
      <c r="AW38" s="2"/>
      <c r="AX38" s="2"/>
      <c r="AY38" s="2"/>
      <c r="AZ38" s="2"/>
      <c r="BA38" s="2"/>
      <c r="BB38" s="2"/>
      <c r="BC38" s="48"/>
      <c r="BD38" s="48"/>
      <c r="BE38" s="48"/>
      <c r="BF38" s="48"/>
      <c r="BG38" s="48"/>
      <c r="BH38" s="48"/>
      <c r="BI38" s="48"/>
      <c r="BJ38" s="48"/>
    </row>
    <row r="39" spans="3:62" ht="12" customHeight="1">
      <c r="C39" s="12"/>
      <c r="D39" s="180" t="s">
        <v>190</v>
      </c>
      <c r="E39" s="180"/>
      <c r="F39" s="180"/>
      <c r="G39" s="180"/>
      <c r="H39" s="180"/>
      <c r="I39" s="180"/>
      <c r="J39" s="180"/>
      <c r="K39" s="180"/>
      <c r="L39" s="180"/>
      <c r="M39" s="180"/>
      <c r="N39" s="56"/>
      <c r="W39" s="47"/>
      <c r="X39" s="47"/>
      <c r="Y39" s="47"/>
      <c r="Z39" s="47"/>
      <c r="AA39" s="47"/>
      <c r="AB39" s="47"/>
      <c r="AC39" s="47"/>
      <c r="AD39" s="47"/>
      <c r="AE39" s="14"/>
      <c r="AF39" s="14"/>
      <c r="AG39" s="14"/>
      <c r="AH39" s="14"/>
      <c r="AI39" s="14"/>
      <c r="AJ39" s="14"/>
      <c r="AK39" s="14"/>
      <c r="AL39" s="14"/>
      <c r="AM39" s="70"/>
      <c r="AN39" s="70"/>
      <c r="AO39" s="70"/>
      <c r="AP39" s="70"/>
      <c r="AQ39" s="70"/>
      <c r="AR39" s="70"/>
      <c r="AS39" s="70"/>
      <c r="AT39" s="70"/>
      <c r="AU39" s="2"/>
      <c r="AV39" s="2"/>
      <c r="AW39" s="2"/>
      <c r="AX39" s="2"/>
      <c r="AY39" s="2"/>
      <c r="AZ39" s="2"/>
      <c r="BA39" s="2"/>
      <c r="BB39" s="2"/>
      <c r="BC39" s="48"/>
      <c r="BD39" s="48"/>
      <c r="BE39" s="48"/>
      <c r="BF39" s="48"/>
      <c r="BG39" s="48"/>
      <c r="BH39" s="48"/>
      <c r="BI39" s="48"/>
      <c r="BJ39" s="48"/>
    </row>
    <row r="40" spans="3:62" ht="12" customHeight="1">
      <c r="C40" s="12"/>
      <c r="D40" s="57"/>
      <c r="E40" s="121" t="s">
        <v>191</v>
      </c>
      <c r="F40" s="121"/>
      <c r="G40" s="121"/>
      <c r="H40" s="121"/>
      <c r="I40" s="121"/>
      <c r="J40" s="121"/>
      <c r="K40" s="121"/>
      <c r="L40" s="121"/>
      <c r="M40" s="121"/>
      <c r="N40" s="56"/>
      <c r="O40" s="107">
        <v>11598</v>
      </c>
      <c r="P40" s="107"/>
      <c r="Q40" s="107"/>
      <c r="R40" s="107"/>
      <c r="S40" s="107"/>
      <c r="T40" s="107"/>
      <c r="U40" s="107"/>
      <c r="V40" s="107"/>
      <c r="W40" s="183">
        <v>1</v>
      </c>
      <c r="X40" s="183"/>
      <c r="Y40" s="183"/>
      <c r="Z40" s="183"/>
      <c r="AA40" s="183"/>
      <c r="AB40" s="183"/>
      <c r="AC40" s="183"/>
      <c r="AD40" s="183"/>
      <c r="AE40" s="107">
        <v>11573</v>
      </c>
      <c r="AF40" s="107"/>
      <c r="AG40" s="107"/>
      <c r="AH40" s="107"/>
      <c r="AI40" s="107"/>
      <c r="AJ40" s="107"/>
      <c r="AK40" s="107"/>
      <c r="AL40" s="107"/>
      <c r="AM40" s="183">
        <f aca="true" t="shared" si="0" ref="AM40:AM45">SUM(AE40/O40-1)*100</f>
        <v>-0.21555440593206132</v>
      </c>
      <c r="AN40" s="183"/>
      <c r="AO40" s="183"/>
      <c r="AP40" s="183"/>
      <c r="AQ40" s="183"/>
      <c r="AR40" s="183"/>
      <c r="AS40" s="183"/>
      <c r="AT40" s="183"/>
      <c r="AU40" s="98">
        <v>11366</v>
      </c>
      <c r="AV40" s="98"/>
      <c r="AW40" s="98"/>
      <c r="AX40" s="98"/>
      <c r="AY40" s="98"/>
      <c r="AZ40" s="98"/>
      <c r="BA40" s="98"/>
      <c r="BB40" s="98"/>
      <c r="BC40" s="195">
        <f aca="true" t="shared" si="1" ref="BC40:BC45">SUM(AU40/AE40-1)*100</f>
        <v>-1.7886459863475368</v>
      </c>
      <c r="BD40" s="195"/>
      <c r="BE40" s="195"/>
      <c r="BF40" s="195"/>
      <c r="BG40" s="195"/>
      <c r="BH40" s="195"/>
      <c r="BI40" s="195"/>
      <c r="BJ40" s="195"/>
    </row>
    <row r="41" spans="3:62" ht="12" customHeight="1">
      <c r="C41" s="12"/>
      <c r="D41" s="57"/>
      <c r="E41" s="181" t="s">
        <v>192</v>
      </c>
      <c r="F41" s="181"/>
      <c r="G41" s="181"/>
      <c r="H41" s="181"/>
      <c r="I41" s="181"/>
      <c r="J41" s="181"/>
      <c r="K41" s="181"/>
      <c r="L41" s="181"/>
      <c r="M41" s="181"/>
      <c r="N41" s="56"/>
      <c r="O41" s="184">
        <v>64</v>
      </c>
      <c r="P41" s="184"/>
      <c r="Q41" s="184"/>
      <c r="R41" s="184"/>
      <c r="S41" s="184"/>
      <c r="T41" s="184"/>
      <c r="U41" s="184"/>
      <c r="V41" s="184"/>
      <c r="W41" s="196">
        <v>-11.1</v>
      </c>
      <c r="X41" s="196"/>
      <c r="Y41" s="196"/>
      <c r="Z41" s="196"/>
      <c r="AA41" s="196"/>
      <c r="AB41" s="196"/>
      <c r="AC41" s="196"/>
      <c r="AD41" s="196"/>
      <c r="AE41" s="184">
        <v>69</v>
      </c>
      <c r="AF41" s="184"/>
      <c r="AG41" s="184"/>
      <c r="AH41" s="184"/>
      <c r="AI41" s="184"/>
      <c r="AJ41" s="184"/>
      <c r="AK41" s="184"/>
      <c r="AL41" s="184"/>
      <c r="AM41" s="185">
        <f t="shared" si="0"/>
        <v>7.8125</v>
      </c>
      <c r="AN41" s="185"/>
      <c r="AO41" s="185"/>
      <c r="AP41" s="185"/>
      <c r="AQ41" s="185"/>
      <c r="AR41" s="185"/>
      <c r="AS41" s="185"/>
      <c r="AT41" s="185"/>
      <c r="AU41" s="182">
        <v>65</v>
      </c>
      <c r="AV41" s="182"/>
      <c r="AW41" s="182"/>
      <c r="AX41" s="182"/>
      <c r="AY41" s="182"/>
      <c r="AZ41" s="182"/>
      <c r="BA41" s="182"/>
      <c r="BB41" s="182"/>
      <c r="BC41" s="200">
        <f t="shared" si="1"/>
        <v>-5.797101449275366</v>
      </c>
      <c r="BD41" s="200"/>
      <c r="BE41" s="200"/>
      <c r="BF41" s="200"/>
      <c r="BG41" s="200"/>
      <c r="BH41" s="200"/>
      <c r="BI41" s="200"/>
      <c r="BJ41" s="200"/>
    </row>
    <row r="42" spans="3:62" ht="12" customHeight="1">
      <c r="C42" s="12"/>
      <c r="D42" s="57"/>
      <c r="E42" s="180" t="s">
        <v>193</v>
      </c>
      <c r="F42" s="180"/>
      <c r="G42" s="180"/>
      <c r="H42" s="180"/>
      <c r="I42" s="180"/>
      <c r="J42" s="180"/>
      <c r="K42" s="180"/>
      <c r="L42" s="180"/>
      <c r="M42" s="180"/>
      <c r="N42" s="56"/>
      <c r="O42" s="107">
        <v>1</v>
      </c>
      <c r="P42" s="107"/>
      <c r="Q42" s="107"/>
      <c r="R42" s="107"/>
      <c r="S42" s="107"/>
      <c r="T42" s="107"/>
      <c r="U42" s="107"/>
      <c r="V42" s="107"/>
      <c r="W42" s="183">
        <v>0</v>
      </c>
      <c r="X42" s="183"/>
      <c r="Y42" s="183"/>
      <c r="Z42" s="183"/>
      <c r="AA42" s="183"/>
      <c r="AB42" s="183"/>
      <c r="AC42" s="183"/>
      <c r="AD42" s="183"/>
      <c r="AE42" s="107">
        <v>11</v>
      </c>
      <c r="AF42" s="107"/>
      <c r="AG42" s="107"/>
      <c r="AH42" s="107"/>
      <c r="AI42" s="107"/>
      <c r="AJ42" s="107"/>
      <c r="AK42" s="107"/>
      <c r="AL42" s="107"/>
      <c r="AM42" s="183">
        <f t="shared" si="0"/>
        <v>1000</v>
      </c>
      <c r="AN42" s="183"/>
      <c r="AO42" s="183"/>
      <c r="AP42" s="183"/>
      <c r="AQ42" s="183"/>
      <c r="AR42" s="183"/>
      <c r="AS42" s="183"/>
      <c r="AT42" s="183"/>
      <c r="AU42" s="98">
        <v>3</v>
      </c>
      <c r="AV42" s="98"/>
      <c r="AW42" s="98"/>
      <c r="AX42" s="98"/>
      <c r="AY42" s="98"/>
      <c r="AZ42" s="98"/>
      <c r="BA42" s="98"/>
      <c r="BB42" s="98"/>
      <c r="BC42" s="195">
        <f t="shared" si="1"/>
        <v>-72.72727272727273</v>
      </c>
      <c r="BD42" s="195"/>
      <c r="BE42" s="195"/>
      <c r="BF42" s="195"/>
      <c r="BG42" s="195"/>
      <c r="BH42" s="195"/>
      <c r="BI42" s="195"/>
      <c r="BJ42" s="195"/>
    </row>
    <row r="43" spans="3:62" ht="12" customHeight="1">
      <c r="C43" s="12"/>
      <c r="D43" s="57"/>
      <c r="E43" s="180" t="s">
        <v>194</v>
      </c>
      <c r="F43" s="180"/>
      <c r="G43" s="180"/>
      <c r="H43" s="180"/>
      <c r="I43" s="180"/>
      <c r="J43" s="180"/>
      <c r="K43" s="180"/>
      <c r="L43" s="180"/>
      <c r="M43" s="180"/>
      <c r="N43" s="56"/>
      <c r="O43" s="107">
        <v>12333</v>
      </c>
      <c r="P43" s="107"/>
      <c r="Q43" s="107"/>
      <c r="R43" s="107"/>
      <c r="S43" s="107"/>
      <c r="T43" s="107"/>
      <c r="U43" s="107"/>
      <c r="V43" s="107"/>
      <c r="W43" s="183">
        <v>9.9</v>
      </c>
      <c r="X43" s="183"/>
      <c r="Y43" s="183"/>
      <c r="Z43" s="183"/>
      <c r="AA43" s="183"/>
      <c r="AB43" s="183"/>
      <c r="AC43" s="183"/>
      <c r="AD43" s="183"/>
      <c r="AE43" s="107">
        <v>13240</v>
      </c>
      <c r="AF43" s="107"/>
      <c r="AG43" s="107"/>
      <c r="AH43" s="107"/>
      <c r="AI43" s="107"/>
      <c r="AJ43" s="107"/>
      <c r="AK43" s="107"/>
      <c r="AL43" s="107"/>
      <c r="AM43" s="183">
        <f t="shared" si="0"/>
        <v>7.354252817643725</v>
      </c>
      <c r="AN43" s="183"/>
      <c r="AO43" s="183"/>
      <c r="AP43" s="183"/>
      <c r="AQ43" s="183"/>
      <c r="AR43" s="183"/>
      <c r="AS43" s="183"/>
      <c r="AT43" s="183"/>
      <c r="AU43" s="98">
        <v>13183</v>
      </c>
      <c r="AV43" s="98"/>
      <c r="AW43" s="98"/>
      <c r="AX43" s="98"/>
      <c r="AY43" s="98"/>
      <c r="AZ43" s="98"/>
      <c r="BA43" s="98"/>
      <c r="BB43" s="98"/>
      <c r="BC43" s="195">
        <f t="shared" si="1"/>
        <v>-0.43051359516615983</v>
      </c>
      <c r="BD43" s="195"/>
      <c r="BE43" s="195"/>
      <c r="BF43" s="195"/>
      <c r="BG43" s="195"/>
      <c r="BH43" s="195"/>
      <c r="BI43" s="195"/>
      <c r="BJ43" s="195"/>
    </row>
    <row r="44" spans="3:62" ht="12" customHeight="1">
      <c r="C44" s="12"/>
      <c r="D44" s="57"/>
      <c r="E44" s="180" t="s">
        <v>195</v>
      </c>
      <c r="F44" s="180"/>
      <c r="G44" s="180"/>
      <c r="H44" s="180"/>
      <c r="I44" s="180"/>
      <c r="J44" s="180"/>
      <c r="K44" s="180"/>
      <c r="L44" s="180"/>
      <c r="M44" s="180"/>
      <c r="N44" s="56"/>
      <c r="O44" s="107">
        <v>12845</v>
      </c>
      <c r="P44" s="107"/>
      <c r="Q44" s="107"/>
      <c r="R44" s="107"/>
      <c r="S44" s="107"/>
      <c r="T44" s="107"/>
      <c r="U44" s="107"/>
      <c r="V44" s="107"/>
      <c r="W44" s="183">
        <v>-0.8</v>
      </c>
      <c r="X44" s="183"/>
      <c r="Y44" s="183"/>
      <c r="Z44" s="183"/>
      <c r="AA44" s="183"/>
      <c r="AB44" s="183"/>
      <c r="AC44" s="183"/>
      <c r="AD44" s="183"/>
      <c r="AE44" s="107">
        <v>12665</v>
      </c>
      <c r="AF44" s="107"/>
      <c r="AG44" s="107"/>
      <c r="AH44" s="107"/>
      <c r="AI44" s="107"/>
      <c r="AJ44" s="107"/>
      <c r="AK44" s="107"/>
      <c r="AL44" s="107"/>
      <c r="AM44" s="183">
        <f t="shared" si="0"/>
        <v>-1.401323472168159</v>
      </c>
      <c r="AN44" s="183"/>
      <c r="AO44" s="183"/>
      <c r="AP44" s="183"/>
      <c r="AQ44" s="183"/>
      <c r="AR44" s="183"/>
      <c r="AS44" s="183"/>
      <c r="AT44" s="183"/>
      <c r="AU44" s="98">
        <v>12584</v>
      </c>
      <c r="AV44" s="98"/>
      <c r="AW44" s="98"/>
      <c r="AX44" s="98"/>
      <c r="AY44" s="98"/>
      <c r="AZ44" s="98"/>
      <c r="BA44" s="98"/>
      <c r="BB44" s="98"/>
      <c r="BC44" s="195">
        <f t="shared" si="1"/>
        <v>-0.6395578365574472</v>
      </c>
      <c r="BD44" s="195"/>
      <c r="BE44" s="195"/>
      <c r="BF44" s="195"/>
      <c r="BG44" s="195"/>
      <c r="BH44" s="195"/>
      <c r="BI44" s="195"/>
      <c r="BJ44" s="195"/>
    </row>
    <row r="45" spans="3:62" ht="12" customHeight="1">
      <c r="C45" s="12"/>
      <c r="D45" s="57"/>
      <c r="E45" s="180" t="s">
        <v>196</v>
      </c>
      <c r="F45" s="180"/>
      <c r="G45" s="180"/>
      <c r="H45" s="180"/>
      <c r="I45" s="180"/>
      <c r="J45" s="180"/>
      <c r="K45" s="180"/>
      <c r="L45" s="180"/>
      <c r="M45" s="180"/>
      <c r="N45" s="56"/>
      <c r="O45" s="107">
        <v>1</v>
      </c>
      <c r="P45" s="107"/>
      <c r="Q45" s="107"/>
      <c r="R45" s="107"/>
      <c r="S45" s="107"/>
      <c r="T45" s="107"/>
      <c r="U45" s="107"/>
      <c r="V45" s="107"/>
      <c r="W45" s="183">
        <v>0</v>
      </c>
      <c r="X45" s="183"/>
      <c r="Y45" s="183"/>
      <c r="Z45" s="183"/>
      <c r="AA45" s="183"/>
      <c r="AB45" s="183"/>
      <c r="AC45" s="183"/>
      <c r="AD45" s="183"/>
      <c r="AE45" s="107">
        <v>1</v>
      </c>
      <c r="AF45" s="107"/>
      <c r="AG45" s="107"/>
      <c r="AH45" s="107"/>
      <c r="AI45" s="107"/>
      <c r="AJ45" s="107"/>
      <c r="AK45" s="107"/>
      <c r="AL45" s="107"/>
      <c r="AM45" s="183">
        <f t="shared" si="0"/>
        <v>0</v>
      </c>
      <c r="AN45" s="183"/>
      <c r="AO45" s="183"/>
      <c r="AP45" s="183"/>
      <c r="AQ45" s="183"/>
      <c r="AR45" s="183"/>
      <c r="AS45" s="183"/>
      <c r="AT45" s="183"/>
      <c r="AU45" s="98">
        <v>1</v>
      </c>
      <c r="AV45" s="98"/>
      <c r="AW45" s="98"/>
      <c r="AX45" s="98"/>
      <c r="AY45" s="98"/>
      <c r="AZ45" s="98"/>
      <c r="BA45" s="98"/>
      <c r="BB45" s="98"/>
      <c r="BC45" s="195">
        <f t="shared" si="1"/>
        <v>0</v>
      </c>
      <c r="BD45" s="195"/>
      <c r="BE45" s="195"/>
      <c r="BF45" s="195"/>
      <c r="BG45" s="195"/>
      <c r="BH45" s="195"/>
      <c r="BI45" s="195"/>
      <c r="BJ45" s="195"/>
    </row>
    <row r="46" spans="3:62" ht="10.5" customHeight="1">
      <c r="C46" s="1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6"/>
      <c r="W46" s="47"/>
      <c r="X46" s="47"/>
      <c r="Y46" s="47"/>
      <c r="Z46" s="47"/>
      <c r="AA46" s="47"/>
      <c r="AB46" s="47"/>
      <c r="AC46" s="47"/>
      <c r="AD46" s="47"/>
      <c r="AE46" s="14"/>
      <c r="AF46" s="14"/>
      <c r="AG46" s="14"/>
      <c r="AH46" s="14"/>
      <c r="AI46" s="14"/>
      <c r="AJ46" s="14"/>
      <c r="AK46" s="14"/>
      <c r="AL46" s="14"/>
      <c r="AM46" s="70"/>
      <c r="AN46" s="70"/>
      <c r="AO46" s="70"/>
      <c r="AP46" s="70"/>
      <c r="AQ46" s="70"/>
      <c r="AR46" s="70"/>
      <c r="AS46" s="70"/>
      <c r="AT46" s="70"/>
      <c r="AU46" s="2"/>
      <c r="AV46" s="2"/>
      <c r="AW46" s="2"/>
      <c r="AX46" s="2"/>
      <c r="AY46" s="2"/>
      <c r="AZ46" s="2"/>
      <c r="BA46" s="2"/>
      <c r="BB46" s="2"/>
      <c r="BC46" s="48"/>
      <c r="BD46" s="48"/>
      <c r="BE46" s="48"/>
      <c r="BF46" s="48"/>
      <c r="BG46" s="48"/>
      <c r="BH46" s="48"/>
      <c r="BI46" s="48"/>
      <c r="BJ46" s="48"/>
    </row>
    <row r="47" spans="3:62" ht="12" customHeight="1">
      <c r="C47" s="12"/>
      <c r="D47" s="180" t="s">
        <v>197</v>
      </c>
      <c r="E47" s="180"/>
      <c r="F47" s="180"/>
      <c r="G47" s="180"/>
      <c r="H47" s="180"/>
      <c r="I47" s="180"/>
      <c r="J47" s="180"/>
      <c r="K47" s="180"/>
      <c r="L47" s="180"/>
      <c r="M47" s="180"/>
      <c r="N47" s="56"/>
      <c r="W47" s="47"/>
      <c r="X47" s="47"/>
      <c r="Y47" s="47"/>
      <c r="Z47" s="47"/>
      <c r="AA47" s="47"/>
      <c r="AB47" s="47"/>
      <c r="AC47" s="47"/>
      <c r="AD47" s="47"/>
      <c r="AE47" s="14"/>
      <c r="AF47" s="14"/>
      <c r="AG47" s="14"/>
      <c r="AH47" s="14"/>
      <c r="AI47" s="14"/>
      <c r="AJ47" s="14"/>
      <c r="AK47" s="14"/>
      <c r="AL47" s="14"/>
      <c r="AM47" s="47"/>
      <c r="AN47" s="47"/>
      <c r="AO47" s="47"/>
      <c r="AP47" s="47"/>
      <c r="AQ47" s="47"/>
      <c r="AR47" s="47"/>
      <c r="AS47" s="47"/>
      <c r="AT47" s="47"/>
      <c r="AU47" s="2"/>
      <c r="AV47" s="2"/>
      <c r="AW47" s="2"/>
      <c r="AX47" s="2"/>
      <c r="AY47" s="2"/>
      <c r="AZ47" s="2"/>
      <c r="BA47" s="2"/>
      <c r="BB47" s="2"/>
      <c r="BC47" s="48"/>
      <c r="BD47" s="48"/>
      <c r="BE47" s="48"/>
      <c r="BF47" s="48"/>
      <c r="BG47" s="48"/>
      <c r="BH47" s="48"/>
      <c r="BI47" s="48"/>
      <c r="BJ47" s="48"/>
    </row>
    <row r="48" spans="3:62" ht="12" customHeight="1">
      <c r="C48" s="12"/>
      <c r="D48" s="57"/>
      <c r="E48" s="180" t="s">
        <v>198</v>
      </c>
      <c r="F48" s="180"/>
      <c r="G48" s="180"/>
      <c r="H48" s="180"/>
      <c r="I48" s="180"/>
      <c r="J48" s="180"/>
      <c r="K48" s="180"/>
      <c r="L48" s="180"/>
      <c r="M48" s="180"/>
      <c r="N48" s="56"/>
      <c r="O48" s="107">
        <v>141</v>
      </c>
      <c r="P48" s="107"/>
      <c r="Q48" s="107"/>
      <c r="R48" s="107"/>
      <c r="S48" s="107"/>
      <c r="T48" s="107"/>
      <c r="U48" s="107"/>
      <c r="V48" s="107"/>
      <c r="W48" s="183">
        <v>2.2</v>
      </c>
      <c r="X48" s="183"/>
      <c r="Y48" s="183"/>
      <c r="Z48" s="183"/>
      <c r="AA48" s="183"/>
      <c r="AB48" s="183"/>
      <c r="AC48" s="183"/>
      <c r="AD48" s="183"/>
      <c r="AE48" s="107">
        <v>140</v>
      </c>
      <c r="AF48" s="107"/>
      <c r="AG48" s="107"/>
      <c r="AH48" s="107"/>
      <c r="AI48" s="107"/>
      <c r="AJ48" s="107"/>
      <c r="AK48" s="107"/>
      <c r="AL48" s="107"/>
      <c r="AM48" s="183">
        <f>SUM(AE48/O48-1)*100</f>
        <v>-0.7092198581560294</v>
      </c>
      <c r="AN48" s="183"/>
      <c r="AO48" s="183"/>
      <c r="AP48" s="183"/>
      <c r="AQ48" s="183"/>
      <c r="AR48" s="183"/>
      <c r="AS48" s="183"/>
      <c r="AT48" s="183"/>
      <c r="AU48" s="98">
        <v>140</v>
      </c>
      <c r="AV48" s="98"/>
      <c r="AW48" s="98"/>
      <c r="AX48" s="98"/>
      <c r="AY48" s="98"/>
      <c r="AZ48" s="98"/>
      <c r="BA48" s="98"/>
      <c r="BB48" s="98"/>
      <c r="BC48" s="195">
        <f>SUM(AU48/AE48-1)*100</f>
        <v>0</v>
      </c>
      <c r="BD48" s="195"/>
      <c r="BE48" s="195"/>
      <c r="BF48" s="195"/>
      <c r="BG48" s="195"/>
      <c r="BH48" s="195"/>
      <c r="BI48" s="195"/>
      <c r="BJ48" s="195"/>
    </row>
    <row r="49" spans="3:62" ht="12" customHeight="1">
      <c r="C49" s="12"/>
      <c r="D49" s="57"/>
      <c r="E49" s="180" t="s">
        <v>161</v>
      </c>
      <c r="F49" s="180"/>
      <c r="G49" s="180"/>
      <c r="H49" s="180"/>
      <c r="I49" s="180"/>
      <c r="J49" s="180"/>
      <c r="K49" s="180"/>
      <c r="L49" s="180"/>
      <c r="M49" s="180"/>
      <c r="N49" s="56"/>
      <c r="O49" s="107">
        <v>422</v>
      </c>
      <c r="P49" s="107"/>
      <c r="Q49" s="107"/>
      <c r="R49" s="107"/>
      <c r="S49" s="107"/>
      <c r="T49" s="107"/>
      <c r="U49" s="107"/>
      <c r="V49" s="107"/>
      <c r="W49" s="183">
        <v>-3</v>
      </c>
      <c r="X49" s="183"/>
      <c r="Y49" s="183"/>
      <c r="Z49" s="183"/>
      <c r="AA49" s="183"/>
      <c r="AB49" s="183"/>
      <c r="AC49" s="183"/>
      <c r="AD49" s="183"/>
      <c r="AE49" s="107">
        <v>413</v>
      </c>
      <c r="AF49" s="107"/>
      <c r="AG49" s="107"/>
      <c r="AH49" s="107"/>
      <c r="AI49" s="107"/>
      <c r="AJ49" s="107"/>
      <c r="AK49" s="107"/>
      <c r="AL49" s="107"/>
      <c r="AM49" s="183">
        <f>SUM(AE49/O49-1)*100</f>
        <v>-2.1327014218009532</v>
      </c>
      <c r="AN49" s="183"/>
      <c r="AO49" s="183"/>
      <c r="AP49" s="183"/>
      <c r="AQ49" s="183"/>
      <c r="AR49" s="183"/>
      <c r="AS49" s="183"/>
      <c r="AT49" s="183"/>
      <c r="AU49" s="98">
        <v>416</v>
      </c>
      <c r="AV49" s="98"/>
      <c r="AW49" s="98"/>
      <c r="AX49" s="98"/>
      <c r="AY49" s="98"/>
      <c r="AZ49" s="98"/>
      <c r="BA49" s="98"/>
      <c r="BB49" s="98"/>
      <c r="BC49" s="195">
        <f>SUM(AU49/AE49-1)*100</f>
        <v>0.7263922518159882</v>
      </c>
      <c r="BD49" s="195"/>
      <c r="BE49" s="195"/>
      <c r="BF49" s="195"/>
      <c r="BG49" s="195"/>
      <c r="BH49" s="195"/>
      <c r="BI49" s="195"/>
      <c r="BJ49" s="195"/>
    </row>
    <row r="50" spans="3:62" ht="10.5" customHeight="1">
      <c r="C50" s="12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6"/>
      <c r="W50" s="47"/>
      <c r="X50" s="47"/>
      <c r="Y50" s="47"/>
      <c r="Z50" s="47"/>
      <c r="AA50" s="47"/>
      <c r="AB50" s="47"/>
      <c r="AC50" s="47"/>
      <c r="AD50" s="47"/>
      <c r="AE50" s="14"/>
      <c r="AF50" s="14"/>
      <c r="AG50" s="14"/>
      <c r="AH50" s="14"/>
      <c r="AI50" s="14"/>
      <c r="AJ50" s="14"/>
      <c r="AK50" s="14"/>
      <c r="AL50" s="14"/>
      <c r="AM50" s="47"/>
      <c r="AN50" s="47"/>
      <c r="AO50" s="47"/>
      <c r="AP50" s="47"/>
      <c r="AQ50" s="47"/>
      <c r="AR50" s="47"/>
      <c r="AS50" s="47"/>
      <c r="AT50" s="47"/>
      <c r="AU50" s="2"/>
      <c r="AV50" s="2"/>
      <c r="AW50" s="2"/>
      <c r="AX50" s="2"/>
      <c r="AY50" s="2"/>
      <c r="AZ50" s="2"/>
      <c r="BA50" s="2"/>
      <c r="BB50" s="2"/>
      <c r="BC50" s="48"/>
      <c r="BD50" s="48"/>
      <c r="BE50" s="48"/>
      <c r="BF50" s="48"/>
      <c r="BG50" s="48"/>
      <c r="BH50" s="48"/>
      <c r="BI50" s="48"/>
      <c r="BJ50" s="48"/>
    </row>
    <row r="51" spans="3:62" ht="12" customHeight="1">
      <c r="C51" s="12"/>
      <c r="D51" s="180" t="s">
        <v>199</v>
      </c>
      <c r="E51" s="180"/>
      <c r="F51" s="180"/>
      <c r="G51" s="180"/>
      <c r="H51" s="180"/>
      <c r="I51" s="180"/>
      <c r="J51" s="180"/>
      <c r="K51" s="180"/>
      <c r="L51" s="180"/>
      <c r="M51" s="180"/>
      <c r="N51" s="56"/>
      <c r="O51" s="107">
        <v>9511</v>
      </c>
      <c r="P51" s="107"/>
      <c r="Q51" s="107"/>
      <c r="R51" s="107"/>
      <c r="S51" s="107"/>
      <c r="T51" s="107"/>
      <c r="U51" s="107"/>
      <c r="V51" s="107"/>
      <c r="W51" s="183">
        <v>8</v>
      </c>
      <c r="X51" s="183"/>
      <c r="Y51" s="183"/>
      <c r="Z51" s="183"/>
      <c r="AA51" s="183"/>
      <c r="AB51" s="183"/>
      <c r="AC51" s="183"/>
      <c r="AD51" s="183"/>
      <c r="AE51" s="107">
        <v>9371</v>
      </c>
      <c r="AF51" s="107"/>
      <c r="AG51" s="107"/>
      <c r="AH51" s="107"/>
      <c r="AI51" s="107"/>
      <c r="AJ51" s="107"/>
      <c r="AK51" s="107"/>
      <c r="AL51" s="107"/>
      <c r="AM51" s="183">
        <f>SUM(AE51/O51-1)*100</f>
        <v>-1.4719798128482786</v>
      </c>
      <c r="AN51" s="183"/>
      <c r="AO51" s="183"/>
      <c r="AP51" s="183"/>
      <c r="AQ51" s="183"/>
      <c r="AR51" s="183"/>
      <c r="AS51" s="183"/>
      <c r="AT51" s="183"/>
      <c r="AU51" s="98">
        <v>8565</v>
      </c>
      <c r="AV51" s="98"/>
      <c r="AW51" s="98"/>
      <c r="AX51" s="98"/>
      <c r="AY51" s="98"/>
      <c r="AZ51" s="98"/>
      <c r="BA51" s="98"/>
      <c r="BB51" s="98"/>
      <c r="BC51" s="195">
        <f>SUM(AU51/AE51-1)*100</f>
        <v>-8.601003094653715</v>
      </c>
      <c r="BD51" s="195"/>
      <c r="BE51" s="195"/>
      <c r="BF51" s="195"/>
      <c r="BG51" s="195"/>
      <c r="BH51" s="195"/>
      <c r="BI51" s="195"/>
      <c r="BJ51" s="195"/>
    </row>
    <row r="52" spans="2:62" ht="10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50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51"/>
      <c r="AV52" s="51"/>
      <c r="AW52" s="51"/>
      <c r="AX52" s="51"/>
      <c r="AY52" s="51"/>
      <c r="AZ52" s="51"/>
      <c r="BA52" s="51"/>
      <c r="BB52" s="51"/>
      <c r="BC52" s="52"/>
      <c r="BD52" s="52"/>
      <c r="BE52" s="52"/>
      <c r="BF52" s="52"/>
      <c r="BG52" s="52"/>
      <c r="BH52" s="52"/>
      <c r="BI52" s="52"/>
      <c r="BJ52" s="52"/>
    </row>
    <row r="53" spans="2:6" ht="10.5" customHeight="1">
      <c r="B53" s="131" t="s">
        <v>2</v>
      </c>
      <c r="C53" s="131"/>
      <c r="D53" s="131"/>
      <c r="E53" s="7" t="s">
        <v>171</v>
      </c>
      <c r="F53" s="4" t="s">
        <v>164</v>
      </c>
    </row>
    <row r="54" spans="2:5" ht="10.5" customHeight="1">
      <c r="B54" s="12"/>
      <c r="C54" s="12"/>
      <c r="D54" s="12"/>
      <c r="E54" s="7"/>
    </row>
    <row r="55" spans="2:5" ht="10.5" customHeight="1">
      <c r="B55" s="12"/>
      <c r="C55" s="12"/>
      <c r="D55" s="12"/>
      <c r="E55" s="7"/>
    </row>
    <row r="56" spans="2:5" ht="10.5" customHeight="1">
      <c r="B56" s="12"/>
      <c r="C56" s="12"/>
      <c r="D56" s="12"/>
      <c r="E56" s="7"/>
    </row>
    <row r="57" ht="12" customHeight="1"/>
    <row r="58" spans="2:62" s="8" customFormat="1" ht="18" customHeight="1">
      <c r="B58" s="194" t="s">
        <v>188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</row>
    <row r="59" spans="2:63" ht="12.75" customHeight="1">
      <c r="B59" s="14"/>
      <c r="C59" s="12"/>
      <c r="D59" s="12"/>
      <c r="E59" s="12"/>
      <c r="F59" s="12"/>
      <c r="G59" s="12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2:63" ht="15.75" customHeight="1">
      <c r="B60" s="174" t="s">
        <v>4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90" t="s">
        <v>165</v>
      </c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91"/>
      <c r="AM60" s="186" t="s">
        <v>166</v>
      </c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4"/>
    </row>
    <row r="61" spans="2:63" ht="15.75" customHeight="1">
      <c r="B61" s="175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92" t="s">
        <v>167</v>
      </c>
      <c r="P61" s="187"/>
      <c r="Q61" s="187"/>
      <c r="R61" s="187"/>
      <c r="S61" s="187"/>
      <c r="T61" s="187"/>
      <c r="U61" s="187"/>
      <c r="V61" s="188"/>
      <c r="W61" s="187" t="s">
        <v>168</v>
      </c>
      <c r="X61" s="187"/>
      <c r="Y61" s="187"/>
      <c r="Z61" s="187"/>
      <c r="AA61" s="187"/>
      <c r="AB61" s="187"/>
      <c r="AC61" s="187"/>
      <c r="AD61" s="188"/>
      <c r="AE61" s="189" t="s">
        <v>169</v>
      </c>
      <c r="AF61" s="189"/>
      <c r="AG61" s="189"/>
      <c r="AH61" s="189"/>
      <c r="AI61" s="189"/>
      <c r="AJ61" s="189"/>
      <c r="AK61" s="189"/>
      <c r="AL61" s="193"/>
      <c r="AM61" s="187" t="s">
        <v>167</v>
      </c>
      <c r="AN61" s="187"/>
      <c r="AO61" s="187"/>
      <c r="AP61" s="187"/>
      <c r="AQ61" s="187"/>
      <c r="AR61" s="187"/>
      <c r="AS61" s="187"/>
      <c r="AT61" s="188"/>
      <c r="AU61" s="187" t="s">
        <v>168</v>
      </c>
      <c r="AV61" s="187"/>
      <c r="AW61" s="187"/>
      <c r="AX61" s="187"/>
      <c r="AY61" s="187"/>
      <c r="AZ61" s="187"/>
      <c r="BA61" s="187"/>
      <c r="BB61" s="188"/>
      <c r="BC61" s="189" t="s">
        <v>169</v>
      </c>
      <c r="BD61" s="189"/>
      <c r="BE61" s="189"/>
      <c r="BF61" s="189"/>
      <c r="BG61" s="189"/>
      <c r="BH61" s="189"/>
      <c r="BI61" s="189"/>
      <c r="BJ61" s="189"/>
      <c r="BK61" s="14"/>
    </row>
    <row r="62" spans="2:63" ht="10.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2:70" ht="12" customHeight="1">
      <c r="B63" s="14"/>
      <c r="C63" s="85" t="s">
        <v>73</v>
      </c>
      <c r="D63" s="85"/>
      <c r="E63" s="85"/>
      <c r="F63" s="85"/>
      <c r="G63" s="72">
        <v>16</v>
      </c>
      <c r="H63" s="72"/>
      <c r="I63" s="72"/>
      <c r="J63" s="72" t="s">
        <v>1</v>
      </c>
      <c r="K63" s="72"/>
      <c r="L63" s="72"/>
      <c r="M63" s="72"/>
      <c r="N63" s="14"/>
      <c r="O63" s="204">
        <v>74481</v>
      </c>
      <c r="P63" s="177"/>
      <c r="Q63" s="177"/>
      <c r="R63" s="177"/>
      <c r="S63" s="177"/>
      <c r="T63" s="177"/>
      <c r="U63" s="177"/>
      <c r="V63" s="177"/>
      <c r="W63" s="177">
        <v>6627</v>
      </c>
      <c r="X63" s="177"/>
      <c r="Y63" s="177"/>
      <c r="Z63" s="177"/>
      <c r="AA63" s="177"/>
      <c r="AB63" s="177"/>
      <c r="AC63" s="177"/>
      <c r="AD63" s="177"/>
      <c r="AE63" s="177">
        <v>2847</v>
      </c>
      <c r="AF63" s="177"/>
      <c r="AG63" s="177"/>
      <c r="AH63" s="177"/>
      <c r="AI63" s="177"/>
      <c r="AJ63" s="177"/>
      <c r="AK63" s="177"/>
      <c r="AL63" s="177"/>
      <c r="AM63" s="177">
        <v>83783</v>
      </c>
      <c r="AN63" s="177"/>
      <c r="AO63" s="177"/>
      <c r="AP63" s="177"/>
      <c r="AQ63" s="177"/>
      <c r="AR63" s="177"/>
      <c r="AS63" s="177"/>
      <c r="AT63" s="177"/>
      <c r="AU63" s="177">
        <v>4284</v>
      </c>
      <c r="AV63" s="177"/>
      <c r="AW63" s="177"/>
      <c r="AX63" s="177"/>
      <c r="AY63" s="177"/>
      <c r="AZ63" s="177"/>
      <c r="BA63" s="177"/>
      <c r="BB63" s="177"/>
      <c r="BC63" s="177">
        <v>2372</v>
      </c>
      <c r="BD63" s="177"/>
      <c r="BE63" s="177"/>
      <c r="BF63" s="177"/>
      <c r="BG63" s="177"/>
      <c r="BH63" s="177"/>
      <c r="BI63" s="177"/>
      <c r="BJ63" s="177"/>
      <c r="BK63" s="53"/>
      <c r="BL63" s="53"/>
      <c r="BM63" s="53"/>
      <c r="BN63" s="53"/>
      <c r="BO63" s="53"/>
      <c r="BP63" s="53"/>
      <c r="BQ63" s="53"/>
      <c r="BR63" s="53"/>
    </row>
    <row r="64" spans="2:63" ht="12" customHeight="1">
      <c r="B64" s="14"/>
      <c r="C64" s="12"/>
      <c r="D64" s="12"/>
      <c r="E64" s="12"/>
      <c r="F64" s="12"/>
      <c r="G64" s="72">
        <v>17</v>
      </c>
      <c r="H64" s="72"/>
      <c r="I64" s="72"/>
      <c r="J64" s="14"/>
      <c r="K64" s="14"/>
      <c r="L64" s="14"/>
      <c r="M64" s="14"/>
      <c r="N64" s="14"/>
      <c r="O64" s="204">
        <v>70199</v>
      </c>
      <c r="P64" s="177"/>
      <c r="Q64" s="177"/>
      <c r="R64" s="177"/>
      <c r="S64" s="177"/>
      <c r="T64" s="177"/>
      <c r="U64" s="177"/>
      <c r="V64" s="177"/>
      <c r="W64" s="177">
        <v>4925</v>
      </c>
      <c r="X64" s="177"/>
      <c r="Y64" s="177"/>
      <c r="Z64" s="177"/>
      <c r="AA64" s="177"/>
      <c r="AB64" s="177"/>
      <c r="AC64" s="177"/>
      <c r="AD64" s="177"/>
      <c r="AE64" s="177">
        <v>2610</v>
      </c>
      <c r="AF64" s="177"/>
      <c r="AG64" s="177"/>
      <c r="AH64" s="177"/>
      <c r="AI64" s="177"/>
      <c r="AJ64" s="177"/>
      <c r="AK64" s="177"/>
      <c r="AL64" s="177"/>
      <c r="AM64" s="177">
        <v>84794</v>
      </c>
      <c r="AN64" s="177"/>
      <c r="AO64" s="177"/>
      <c r="AP64" s="177"/>
      <c r="AQ64" s="177"/>
      <c r="AR64" s="177"/>
      <c r="AS64" s="177"/>
      <c r="AT64" s="177"/>
      <c r="AU64" s="177">
        <v>4017</v>
      </c>
      <c r="AV64" s="177"/>
      <c r="AW64" s="177"/>
      <c r="AX64" s="177"/>
      <c r="AY64" s="177"/>
      <c r="AZ64" s="177"/>
      <c r="BA64" s="177"/>
      <c r="BB64" s="177"/>
      <c r="BC64" s="177">
        <v>2506</v>
      </c>
      <c r="BD64" s="177"/>
      <c r="BE64" s="177"/>
      <c r="BF64" s="177"/>
      <c r="BG64" s="177"/>
      <c r="BH64" s="177"/>
      <c r="BI64" s="177"/>
      <c r="BJ64" s="177"/>
      <c r="BK64" s="14"/>
    </row>
    <row r="65" spans="2:63" ht="12" customHeight="1">
      <c r="B65" s="14"/>
      <c r="C65" s="12"/>
      <c r="D65" s="12"/>
      <c r="E65" s="12"/>
      <c r="F65" s="12"/>
      <c r="G65" s="72">
        <v>18</v>
      </c>
      <c r="H65" s="72"/>
      <c r="I65" s="72"/>
      <c r="J65" s="14"/>
      <c r="K65" s="14"/>
      <c r="L65" s="14"/>
      <c r="M65" s="14"/>
      <c r="N65" s="14"/>
      <c r="O65" s="204">
        <v>69698</v>
      </c>
      <c r="P65" s="177"/>
      <c r="Q65" s="177"/>
      <c r="R65" s="177"/>
      <c r="S65" s="177"/>
      <c r="T65" s="177"/>
      <c r="U65" s="177"/>
      <c r="V65" s="177"/>
      <c r="W65" s="177">
        <v>5350</v>
      </c>
      <c r="X65" s="177"/>
      <c r="Y65" s="177"/>
      <c r="Z65" s="177"/>
      <c r="AA65" s="177"/>
      <c r="AB65" s="177"/>
      <c r="AC65" s="177"/>
      <c r="AD65" s="177"/>
      <c r="AE65" s="177">
        <v>3108</v>
      </c>
      <c r="AF65" s="177"/>
      <c r="AG65" s="177"/>
      <c r="AH65" s="177"/>
      <c r="AI65" s="177"/>
      <c r="AJ65" s="177"/>
      <c r="AK65" s="177"/>
      <c r="AL65" s="177"/>
      <c r="AM65" s="177">
        <v>80366</v>
      </c>
      <c r="AN65" s="177"/>
      <c r="AO65" s="177"/>
      <c r="AP65" s="177"/>
      <c r="AQ65" s="177"/>
      <c r="AR65" s="177"/>
      <c r="AS65" s="177"/>
      <c r="AT65" s="177"/>
      <c r="AU65" s="177">
        <v>4017</v>
      </c>
      <c r="AV65" s="177"/>
      <c r="AW65" s="177"/>
      <c r="AX65" s="177"/>
      <c r="AY65" s="177"/>
      <c r="AZ65" s="177"/>
      <c r="BA65" s="177"/>
      <c r="BB65" s="177"/>
      <c r="BC65" s="177">
        <v>2656</v>
      </c>
      <c r="BD65" s="177"/>
      <c r="BE65" s="177"/>
      <c r="BF65" s="177"/>
      <c r="BG65" s="177"/>
      <c r="BH65" s="177"/>
      <c r="BI65" s="177"/>
      <c r="BJ65" s="177"/>
      <c r="BK65" s="14"/>
    </row>
    <row r="66" spans="2:63" ht="12" customHeight="1">
      <c r="B66" s="14"/>
      <c r="C66" s="12"/>
      <c r="D66" s="12"/>
      <c r="E66" s="12"/>
      <c r="F66" s="12"/>
      <c r="G66" s="72">
        <v>19</v>
      </c>
      <c r="H66" s="72"/>
      <c r="I66" s="72"/>
      <c r="J66" s="14"/>
      <c r="K66" s="14"/>
      <c r="L66" s="14"/>
      <c r="M66" s="14"/>
      <c r="N66" s="14"/>
      <c r="O66" s="204">
        <v>67426</v>
      </c>
      <c r="P66" s="177"/>
      <c r="Q66" s="177"/>
      <c r="R66" s="177"/>
      <c r="S66" s="177"/>
      <c r="T66" s="177"/>
      <c r="U66" s="177"/>
      <c r="V66" s="177"/>
      <c r="W66" s="177">
        <v>4754</v>
      </c>
      <c r="X66" s="177"/>
      <c r="Y66" s="177"/>
      <c r="Z66" s="177"/>
      <c r="AA66" s="177"/>
      <c r="AB66" s="177"/>
      <c r="AC66" s="177"/>
      <c r="AD66" s="177"/>
      <c r="AE66" s="177">
        <v>2866</v>
      </c>
      <c r="AF66" s="177"/>
      <c r="AG66" s="177"/>
      <c r="AH66" s="177"/>
      <c r="AI66" s="177"/>
      <c r="AJ66" s="177"/>
      <c r="AK66" s="177"/>
      <c r="AL66" s="177"/>
      <c r="AM66" s="177">
        <v>83696</v>
      </c>
      <c r="AN66" s="177"/>
      <c r="AO66" s="177"/>
      <c r="AP66" s="177"/>
      <c r="AQ66" s="177"/>
      <c r="AR66" s="177"/>
      <c r="AS66" s="177"/>
      <c r="AT66" s="177"/>
      <c r="AU66" s="177">
        <v>3987</v>
      </c>
      <c r="AV66" s="177"/>
      <c r="AW66" s="177"/>
      <c r="AX66" s="177"/>
      <c r="AY66" s="177"/>
      <c r="AZ66" s="177"/>
      <c r="BA66" s="177"/>
      <c r="BB66" s="177"/>
      <c r="BC66" s="177">
        <v>2573</v>
      </c>
      <c r="BD66" s="177"/>
      <c r="BE66" s="177"/>
      <c r="BF66" s="177"/>
      <c r="BG66" s="177"/>
      <c r="BH66" s="177"/>
      <c r="BI66" s="177"/>
      <c r="BJ66" s="177"/>
      <c r="BK66" s="14"/>
    </row>
    <row r="67" spans="2:63" s="22" customFormat="1" ht="12" customHeight="1">
      <c r="B67" s="2"/>
      <c r="C67" s="19"/>
      <c r="D67" s="19"/>
      <c r="E67" s="19"/>
      <c r="F67" s="19"/>
      <c r="G67" s="82">
        <v>20</v>
      </c>
      <c r="H67" s="82"/>
      <c r="I67" s="82"/>
      <c r="J67" s="2"/>
      <c r="K67" s="2"/>
      <c r="L67" s="2"/>
      <c r="M67" s="2"/>
      <c r="N67" s="2"/>
      <c r="O67" s="179">
        <v>64147</v>
      </c>
      <c r="P67" s="178"/>
      <c r="Q67" s="178"/>
      <c r="R67" s="178"/>
      <c r="S67" s="178"/>
      <c r="T67" s="178"/>
      <c r="U67" s="178"/>
      <c r="V67" s="178"/>
      <c r="W67" s="178">
        <v>4609</v>
      </c>
      <c r="X67" s="178"/>
      <c r="Y67" s="178"/>
      <c r="Z67" s="178"/>
      <c r="AA67" s="178"/>
      <c r="AB67" s="178"/>
      <c r="AC67" s="178"/>
      <c r="AD67" s="178"/>
      <c r="AE67" s="178">
        <v>2466</v>
      </c>
      <c r="AF67" s="178"/>
      <c r="AG67" s="178"/>
      <c r="AH67" s="178"/>
      <c r="AI67" s="178"/>
      <c r="AJ67" s="178"/>
      <c r="AK67" s="178"/>
      <c r="AL67" s="178"/>
      <c r="AM67" s="178">
        <v>75556</v>
      </c>
      <c r="AN67" s="178"/>
      <c r="AO67" s="178"/>
      <c r="AP67" s="178"/>
      <c r="AQ67" s="178"/>
      <c r="AR67" s="178"/>
      <c r="AS67" s="178"/>
      <c r="AT67" s="178"/>
      <c r="AU67" s="178">
        <v>3746</v>
      </c>
      <c r="AV67" s="178"/>
      <c r="AW67" s="178"/>
      <c r="AX67" s="178"/>
      <c r="AY67" s="178"/>
      <c r="AZ67" s="178"/>
      <c r="BA67" s="178"/>
      <c r="BB67" s="178"/>
      <c r="BC67" s="178">
        <v>1571</v>
      </c>
      <c r="BD67" s="178"/>
      <c r="BE67" s="178"/>
      <c r="BF67" s="178"/>
      <c r="BG67" s="178"/>
      <c r="BH67" s="178"/>
      <c r="BI67" s="178"/>
      <c r="BJ67" s="178"/>
      <c r="BK67" s="2"/>
    </row>
    <row r="68" spans="2:63" ht="10.5" customHeight="1">
      <c r="B68" s="11"/>
      <c r="C68" s="9"/>
      <c r="D68" s="9"/>
      <c r="E68" s="9"/>
      <c r="F68" s="9"/>
      <c r="G68" s="9"/>
      <c r="H68" s="10"/>
      <c r="I68" s="11"/>
      <c r="J68" s="11"/>
      <c r="K68" s="11"/>
      <c r="L68" s="11"/>
      <c r="M68" s="11"/>
      <c r="N68" s="11"/>
      <c r="O68" s="23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4"/>
    </row>
    <row r="69" spans="2:8" ht="10.5" customHeight="1">
      <c r="B69" s="14"/>
      <c r="C69" s="205" t="s">
        <v>9</v>
      </c>
      <c r="D69" s="205"/>
      <c r="E69" s="13" t="s">
        <v>10</v>
      </c>
      <c r="F69" s="54" t="s">
        <v>172</v>
      </c>
      <c r="G69" s="54"/>
      <c r="H69" s="14"/>
    </row>
    <row r="70" spans="2:6" ht="10.5" customHeight="1">
      <c r="B70" s="87" t="s">
        <v>2</v>
      </c>
      <c r="C70" s="87"/>
      <c r="D70" s="87"/>
      <c r="E70" s="7" t="s">
        <v>171</v>
      </c>
      <c r="F70" s="55" t="s">
        <v>170</v>
      </c>
    </row>
    <row r="71" ht="10.5" customHeight="1"/>
    <row r="72" ht="10.5" customHeight="1"/>
    <row r="73" ht="10.5" customHeight="1"/>
  </sheetData>
  <sheetProtection/>
  <mergeCells count="237">
    <mergeCell ref="W67:AD67"/>
    <mergeCell ref="AE67:AL67"/>
    <mergeCell ref="AM67:AT67"/>
    <mergeCell ref="O66:V66"/>
    <mergeCell ref="W66:AD66"/>
    <mergeCell ref="AE66:AL66"/>
    <mergeCell ref="AM66:AT66"/>
    <mergeCell ref="W64:AD64"/>
    <mergeCell ref="AE64:AL64"/>
    <mergeCell ref="AM64:AT64"/>
    <mergeCell ref="B70:D70"/>
    <mergeCell ref="C69:D69"/>
    <mergeCell ref="O65:V65"/>
    <mergeCell ref="W65:AD65"/>
    <mergeCell ref="G66:I66"/>
    <mergeCell ref="AE65:AL65"/>
    <mergeCell ref="O67:V67"/>
    <mergeCell ref="G64:I64"/>
    <mergeCell ref="G63:I63"/>
    <mergeCell ref="G65:I65"/>
    <mergeCell ref="O63:V63"/>
    <mergeCell ref="O64:V64"/>
    <mergeCell ref="W63:AD63"/>
    <mergeCell ref="AE63:AL63"/>
    <mergeCell ref="AM63:AT63"/>
    <mergeCell ref="AE6:AT6"/>
    <mergeCell ref="O6:AD6"/>
    <mergeCell ref="AM22:AT22"/>
    <mergeCell ref="AM21:AT21"/>
    <mergeCell ref="AM24:AT24"/>
    <mergeCell ref="W13:AD13"/>
    <mergeCell ref="AE13:AL13"/>
    <mergeCell ref="B6:N7"/>
    <mergeCell ref="AS8:AT8"/>
    <mergeCell ref="AM17:AT17"/>
    <mergeCell ref="AM18:AT18"/>
    <mergeCell ref="AM16:AT16"/>
    <mergeCell ref="O16:V16"/>
    <mergeCell ref="W16:AD16"/>
    <mergeCell ref="AE10:AL10"/>
    <mergeCell ref="O10:V10"/>
    <mergeCell ref="O13:V13"/>
    <mergeCell ref="AU48:BB48"/>
    <mergeCell ref="AU44:BB44"/>
    <mergeCell ref="AU45:BB45"/>
    <mergeCell ref="AM45:AT45"/>
    <mergeCell ref="AM44:AT44"/>
    <mergeCell ref="AM48:AT48"/>
    <mergeCell ref="AU31:BB31"/>
    <mergeCell ref="AM40:AT40"/>
    <mergeCell ref="AU40:BB40"/>
    <mergeCell ref="AU36:BB36"/>
    <mergeCell ref="AU37:BB37"/>
    <mergeCell ref="AU35:BB35"/>
    <mergeCell ref="AM35:AT35"/>
    <mergeCell ref="AM34:AT34"/>
    <mergeCell ref="AM36:AT36"/>
    <mergeCell ref="AU49:BB49"/>
    <mergeCell ref="AU24:BB24"/>
    <mergeCell ref="BC48:BJ48"/>
    <mergeCell ref="BC35:BJ35"/>
    <mergeCell ref="BC28:BJ28"/>
    <mergeCell ref="BC31:BJ31"/>
    <mergeCell ref="AU28:BB28"/>
    <mergeCell ref="BC34:BJ34"/>
    <mergeCell ref="AU34:BB34"/>
    <mergeCell ref="BC49:BJ49"/>
    <mergeCell ref="BC44:BJ44"/>
    <mergeCell ref="BC43:BJ43"/>
    <mergeCell ref="BC45:BJ45"/>
    <mergeCell ref="BC17:BJ17"/>
    <mergeCell ref="BC24:BJ24"/>
    <mergeCell ref="BC36:BJ36"/>
    <mergeCell ref="BC37:BJ37"/>
    <mergeCell ref="BC42:BJ42"/>
    <mergeCell ref="BC40:BJ40"/>
    <mergeCell ref="BC41:BJ41"/>
    <mergeCell ref="AU18:BB18"/>
    <mergeCell ref="BC18:BJ18"/>
    <mergeCell ref="AU21:BB21"/>
    <mergeCell ref="AU17:BB17"/>
    <mergeCell ref="AU26:BB26"/>
    <mergeCell ref="BC26:BJ26"/>
    <mergeCell ref="BC21:BJ21"/>
    <mergeCell ref="AU22:BB22"/>
    <mergeCell ref="BC22:BJ22"/>
    <mergeCell ref="BC10:BJ10"/>
    <mergeCell ref="AU13:BB13"/>
    <mergeCell ref="BC13:BJ13"/>
    <mergeCell ref="AU16:BB16"/>
    <mergeCell ref="BC16:BJ16"/>
    <mergeCell ref="AU10:BB10"/>
    <mergeCell ref="BI8:BJ8"/>
    <mergeCell ref="W7:AD7"/>
    <mergeCell ref="AE7:AL7"/>
    <mergeCell ref="B4:BJ4"/>
    <mergeCell ref="BC7:BJ7"/>
    <mergeCell ref="AU6:BJ6"/>
    <mergeCell ref="AM7:AT7"/>
    <mergeCell ref="AU7:BB7"/>
    <mergeCell ref="O7:V7"/>
    <mergeCell ref="AC8:AD8"/>
    <mergeCell ref="AM10:AT10"/>
    <mergeCell ref="AM13:AT13"/>
    <mergeCell ref="E17:M17"/>
    <mergeCell ref="O17:V17"/>
    <mergeCell ref="W17:AD17"/>
    <mergeCell ref="AE17:AL17"/>
    <mergeCell ref="W10:AD10"/>
    <mergeCell ref="AE16:AL16"/>
    <mergeCell ref="D15:M15"/>
    <mergeCell ref="E16:M16"/>
    <mergeCell ref="C10:M10"/>
    <mergeCell ref="C13:M13"/>
    <mergeCell ref="D20:M20"/>
    <mergeCell ref="E21:M21"/>
    <mergeCell ref="E18:M18"/>
    <mergeCell ref="O18:V18"/>
    <mergeCell ref="O21:V21"/>
    <mergeCell ref="AE24:AL24"/>
    <mergeCell ref="W18:AD18"/>
    <mergeCell ref="AE18:AL18"/>
    <mergeCell ref="AE21:AL21"/>
    <mergeCell ref="W21:AD21"/>
    <mergeCell ref="E22:M22"/>
    <mergeCell ref="O22:V22"/>
    <mergeCell ref="W22:AD22"/>
    <mergeCell ref="AE22:AL22"/>
    <mergeCell ref="D24:M24"/>
    <mergeCell ref="D33:M33"/>
    <mergeCell ref="O31:V31"/>
    <mergeCell ref="W31:AD31"/>
    <mergeCell ref="O26:V26"/>
    <mergeCell ref="W26:AD26"/>
    <mergeCell ref="D26:M26"/>
    <mergeCell ref="O24:V24"/>
    <mergeCell ref="W24:AD24"/>
    <mergeCell ref="AE31:AL31"/>
    <mergeCell ref="C31:M31"/>
    <mergeCell ref="AM26:AT26"/>
    <mergeCell ref="D28:M28"/>
    <mergeCell ref="O28:V28"/>
    <mergeCell ref="W28:AD28"/>
    <mergeCell ref="AE28:AL28"/>
    <mergeCell ref="AE26:AL26"/>
    <mergeCell ref="AM28:AT28"/>
    <mergeCell ref="AM31:AT31"/>
    <mergeCell ref="AM49:AT49"/>
    <mergeCell ref="D39:M39"/>
    <mergeCell ref="E37:M37"/>
    <mergeCell ref="E45:M45"/>
    <mergeCell ref="O45:V45"/>
    <mergeCell ref="O44:V44"/>
    <mergeCell ref="W44:AD44"/>
    <mergeCell ref="AE43:AL43"/>
    <mergeCell ref="AE49:AL49"/>
    <mergeCell ref="AM43:AT43"/>
    <mergeCell ref="AE36:AL36"/>
    <mergeCell ref="E34:M34"/>
    <mergeCell ref="E35:M35"/>
    <mergeCell ref="O35:V35"/>
    <mergeCell ref="E36:M36"/>
    <mergeCell ref="O36:V36"/>
    <mergeCell ref="AE34:AL34"/>
    <mergeCell ref="AE35:AL35"/>
    <mergeCell ref="O34:V34"/>
    <mergeCell ref="O37:V37"/>
    <mergeCell ref="W34:AD34"/>
    <mergeCell ref="W36:AD36"/>
    <mergeCell ref="E43:M43"/>
    <mergeCell ref="O43:V43"/>
    <mergeCell ref="O41:V41"/>
    <mergeCell ref="W41:AD41"/>
    <mergeCell ref="W35:AD35"/>
    <mergeCell ref="E40:M40"/>
    <mergeCell ref="O40:V40"/>
    <mergeCell ref="AE48:AL48"/>
    <mergeCell ref="W45:AD45"/>
    <mergeCell ref="AE45:AL45"/>
    <mergeCell ref="AE44:AL44"/>
    <mergeCell ref="O48:V48"/>
    <mergeCell ref="W48:AD48"/>
    <mergeCell ref="O42:V42"/>
    <mergeCell ref="W42:AD42"/>
    <mergeCell ref="E44:M44"/>
    <mergeCell ref="B53:D53"/>
    <mergeCell ref="B58:BJ58"/>
    <mergeCell ref="AM51:AT51"/>
    <mergeCell ref="AU51:BB51"/>
    <mergeCell ref="BC51:BJ51"/>
    <mergeCell ref="O49:V49"/>
    <mergeCell ref="W49:AD49"/>
    <mergeCell ref="D47:M47"/>
    <mergeCell ref="E48:M48"/>
    <mergeCell ref="B60:N61"/>
    <mergeCell ref="O51:V51"/>
    <mergeCell ref="W51:AD51"/>
    <mergeCell ref="AE51:AL51"/>
    <mergeCell ref="O60:AL60"/>
    <mergeCell ref="O61:V61"/>
    <mergeCell ref="W61:AD61"/>
    <mergeCell ref="AE61:AL61"/>
    <mergeCell ref="D51:M51"/>
    <mergeCell ref="AM60:BJ60"/>
    <mergeCell ref="AU61:BB61"/>
    <mergeCell ref="BC61:BJ61"/>
    <mergeCell ref="AM65:AT65"/>
    <mergeCell ref="AM61:AT61"/>
    <mergeCell ref="AU65:BB65"/>
    <mergeCell ref="BC65:BJ65"/>
    <mergeCell ref="AU64:BB64"/>
    <mergeCell ref="AU63:BB63"/>
    <mergeCell ref="W37:AD37"/>
    <mergeCell ref="AE37:AL37"/>
    <mergeCell ref="AE42:AL42"/>
    <mergeCell ref="AM42:AT42"/>
    <mergeCell ref="AE41:AL41"/>
    <mergeCell ref="AM41:AT41"/>
    <mergeCell ref="W40:AD40"/>
    <mergeCell ref="AE40:AL40"/>
    <mergeCell ref="AM37:AT37"/>
    <mergeCell ref="E41:M41"/>
    <mergeCell ref="AU41:BB41"/>
    <mergeCell ref="E42:M42"/>
    <mergeCell ref="W43:AD43"/>
    <mergeCell ref="AU43:BB43"/>
    <mergeCell ref="AU42:BB42"/>
    <mergeCell ref="E49:M49"/>
    <mergeCell ref="AU67:BB67"/>
    <mergeCell ref="BC67:BJ67"/>
    <mergeCell ref="G67:I67"/>
    <mergeCell ref="C63:F63"/>
    <mergeCell ref="J63:M63"/>
    <mergeCell ref="BC64:BJ64"/>
    <mergeCell ref="BC66:BJ66"/>
    <mergeCell ref="BC63:BJ63"/>
    <mergeCell ref="AU66:BB6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2010-02-05T02:37:38Z</cp:lastPrinted>
  <dcterms:created xsi:type="dcterms:W3CDTF">2003-04-22T07:10:20Z</dcterms:created>
  <dcterms:modified xsi:type="dcterms:W3CDTF">2010-03-05T05:13:20Z</dcterms:modified>
  <cp:category/>
  <cp:version/>
  <cp:contentType/>
  <cp:contentStatus/>
</cp:coreProperties>
</file>