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888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C38" i="9"/>
  <c r="BE37" i="9"/>
  <c r="AM37" i="9"/>
  <c r="C37" i="9"/>
  <c r="BE36" i="9"/>
  <c r="AM36" i="9"/>
  <c r="C36" i="9"/>
  <c r="BE35" i="9"/>
  <c r="AM35" i="9"/>
  <c r="C35" i="9"/>
  <c r="BE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W34" i="9" l="1"/>
  <c r="BW35" i="9" l="1"/>
  <c r="BW36" i="9" s="1"/>
  <c r="BW37" i="9" s="1"/>
  <c r="BW38" i="9" s="1"/>
  <c r="CO34" i="9" l="1"/>
  <c r="CO35" i="9" s="1"/>
  <c r="CO36" i="9" s="1"/>
  <c r="CO37" i="9" s="1"/>
  <c r="CO38" i="9" s="1"/>
  <c r="CO39" i="9" s="1"/>
  <c r="CO40" i="9" s="1"/>
</calcChain>
</file>

<file path=xl/sharedStrings.xml><?xml version="1.0" encoding="utf-8"?>
<sst xmlns="http://schemas.openxmlformats.org/spreadsheetml/2006/main" count="1088" uniqueCount="572">
  <si>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</si>
  <si>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</si>
  <si>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</si>
  <si>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</si>
  <si>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</si>
  <si>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</si>
  <si>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</si>
  <si>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</si>
  <si>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</si>
  <si>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</si>
  <si>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</si>
  <si>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</si>
  <si>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</si>
  <si>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</si>
  <si>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</si>
  <si>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</si>
  <si>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</si>
  <si>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</si>
  <si>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</si>
  <si>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</si>
  <si>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</si>
  <si>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</si>
  <si>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</si>
  <si>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</si>
  <si>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</si>
  <si>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</si>
  <si>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</si>
  <si>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</si>
  <si>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</si>
  <si>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</si>
  <si>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</si>
  <si>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</si>
  <si>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</si>
  <si>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</si>
  <si>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</si>
  <si>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</si>
  <si>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</si>
  <si>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</si>
  <si>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</si>
  <si>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</si>
  <si>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</si>
  <si>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</si>
  <si>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</si>
  <si>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</si>
  <si>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</si>
  <si>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</si>
  <si>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</si>
  <si>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</si>
  <si>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</si>
  <si>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</si>
  <si>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</si>
  <si>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</si>
  <si>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</si>
  <si>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</si>
  <si>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</si>
  <si>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</si>
  <si>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</si>
  <si>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</si>
  <si>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</si>
  <si>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</si>
  <si>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</si>
  <si>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</si>
  <si>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</si>
  <si>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</si>
  <si>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</si>
  <si>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</si>
  <si>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</si>
  <si>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</si>
  <si>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</si>
  <si>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</si>
  <si>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</si>
  <si>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</si>
  <si>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</si>
  <si>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</si>
  <si>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</si>
  <si>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</si>
  <si>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</si>
  <si>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</si>
  <si>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</si>
  <si>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</si>
  <si>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</si>
  <si>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</si>
  <si>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</si>
  <si>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</si>
  <si>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</si>
  <si>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</si>
  <si>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</si>
  <si>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</si>
  <si>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</si>
  <si>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</si>
  <si>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</si>
  <si>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</si>
  <si>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</si>
  <si>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</si>
  <si>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</si>
  <si>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</si>
  <si>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</si>
  <si>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</si>
  <si>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</si>
  <si>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</si>
  <si>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</si>
  <si>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</si>
  <si>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</si>
  <si>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</si>
  <si>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</si>
  <si>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</si>
  <si>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</si>
  <si>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</si>
  <si>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</si>
  <si>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</si>
  <si>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</si>
  <si>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</si>
  <si>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</si>
  <si>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</si>
  <si>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</si>
  <si>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</si>
  <si>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</si>
  <si>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</si>
  <si>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</si>
  <si>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</si>
  <si>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</si>
  <si>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</si>
  <si>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</si>
  <si>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</si>
  <si>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</si>
  <si>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</si>
  <si>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</si>
  <si>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</si>
  <si>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</si>
  <si>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</si>
  <si>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</si>
  <si>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</si>
  <si>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</si>
  <si>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</si>
  <si>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</si>
  <si>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</si>
  <si>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</si>
  <si>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</si>
  <si>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</si>
  <si>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</si>
  <si>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</si>
  <si>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</si>
  <si>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</si>
  <si>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</si>
  <si>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</si>
  <si>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</si>
  <si>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</si>
  <si>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</si>
  <si>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</si>
  <si>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</si>
  <si>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</si>
  <si>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</si>
  <si>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</si>
  <si>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</si>
  <si>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</si>
  <si>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</si>
  <si>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</si>
  <si>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</si>
  <si>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</si>
  <si>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</si>
  <si>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</si>
  <si>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</si>
  <si>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</si>
  <si>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</si>
  <si>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</si>
  <si>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</si>
  <si>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</si>
  <si>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</si>
  <si>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</si>
  <si>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</si>
  <si>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</si>
  <si>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</si>
  <si>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</si>
  <si>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</si>
  <si>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</si>
  <si>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</si>
  <si>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</si>
  <si>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</si>
  <si>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</si>
  <si>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</si>
  <si>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</si>
  <si>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</si>
  <si>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</si>
  <si>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</si>
  <si>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</si>
  <si>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</si>
  <si>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</si>
  <si>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</si>
  <si>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</si>
  <si>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</si>
  <si>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</si>
  <si>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</si>
  <si>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</si>
  <si>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東京都練馬区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</si>
  <si>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</si>
  <si>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</si>
  <si>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</si>
  <si>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</si>
  <si>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</si>
  <si>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</si>
  <si>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</si>
  <si>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</si>
  <si>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</si>
  <si>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</si>
  <si>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</si>
  <si>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</si>
  <si>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</si>
  <si>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</si>
  <si>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</si>
  <si>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</si>
  <si>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</si>
  <si>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</si>
  <si>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</si>
  <si>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</si>
  <si>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</si>
  <si>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</si>
  <si>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</si>
  <si>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</si>
  <si>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</si>
  <si>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</si>
  <si>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</si>
  <si>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</si>
  <si>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</si>
  <si>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</si>
  <si>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</si>
  <si>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</si>
  <si>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</si>
  <si>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</si>
  <si>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</si>
  <si>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</si>
  <si>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</si>
  <si>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</si>
  <si>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</si>
  <si>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</si>
  <si>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</si>
  <si>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</si>
  <si>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</si>
  <si>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</si>
  <si>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</si>
  <si>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</si>
  <si>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</si>
  <si>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</si>
  <si>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</si>
  <si>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</si>
  <si>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</si>
  <si>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</si>
  <si>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</si>
  <si>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</si>
  <si>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</si>
  <si>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</si>
  <si>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</si>
  <si>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</si>
  <si>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</si>
  <si>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</si>
  <si>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</si>
  <si>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</si>
  <si>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</si>
  <si>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</si>
  <si>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</si>
  <si>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</si>
  <si>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</si>
  <si>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</si>
  <si>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</si>
  <si>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</si>
  <si>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</si>
  <si>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</si>
  <si>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</si>
  <si>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</si>
  <si>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</si>
  <si>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</si>
  <si>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</si>
  <si>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</si>
  <si>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</si>
  <si>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</si>
  <si>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</si>
  <si>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</si>
  <si>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</si>
  <si>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</si>
  <si>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</si>
  <si>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</si>
  <si>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</si>
  <si>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</si>
  <si>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</si>
  <si>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</si>
  <si>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</si>
  <si>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</si>
  <si>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</si>
  <si>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</si>
  <si>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</si>
  <si>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</si>
  <si>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</si>
  <si>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</si>
  <si>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</si>
  <si>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</si>
  <si>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</si>
  <si>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</si>
  <si>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</si>
  <si>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</si>
  <si>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</si>
  <si>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</si>
  <si>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</si>
  <si>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</si>
  <si>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</si>
  <si>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</si>
  <si>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</si>
  <si>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</si>
  <si>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</si>
  <si>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</si>
  <si>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</si>
  <si>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駐車場整備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</si>
  <si>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</si>
  <si>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</si>
  <si>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</si>
  <si>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</si>
  <si>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</si>
  <si>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</si>
  <si>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</si>
  <si>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</si>
  <si>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</si>
  <si>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</si>
  <si>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</si>
  <si>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</si>
  <si>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</si>
  <si>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</si>
  <si>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</si>
  <si>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</si>
  <si>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</si>
  <si>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</si>
  <si>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</si>
  <si>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</si>
  <si>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</si>
  <si>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</si>
  <si>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</si>
  <si>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</si>
  <si>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</si>
  <si>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</si>
  <si>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</si>
  <si>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</si>
  <si>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</si>
  <si>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</si>
  <si>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</si>
  <si>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東京都練馬区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</si>
  <si>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</si>
  <si>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</si>
  <si>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</si>
  <si>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</si>
  <si>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</si>
  <si>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</si>
  <si>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</si>
  <si>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</si>
  <si>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</si>
  <si>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</si>
  <si>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</si>
  <si>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</si>
  <si>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</si>
  <si>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</si>
  <si>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</si>
  <si>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</si>
  <si>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</si>
  <si>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</si>
  <si>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</si>
  <si>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</si>
  <si>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</si>
  <si>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</si>
  <si>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</si>
  <si>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</si>
  <si>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</si>
  <si>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</si>
  <si>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</si>
  <si>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</si>
  <si>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</si>
  <si>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</si>
  <si>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</si>
  <si>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</si>
  <si>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</si>
  <si>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</si>
  <si>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</si>
  <si>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</si>
  <si>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</si>
  <si>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</si>
  <si>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</si>
  <si>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</si>
  <si>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</si>
  <si>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</si>
  <si>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</si>
  <si>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</si>
  <si>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</si>
  <si>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</si>
  <si>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</si>
  <si>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</si>
  <si>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</si>
  <si>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</si>
  <si>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</si>
  <si>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</si>
  <si>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</si>
  <si>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</si>
  <si>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</si>
  <si>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</si>
  <si>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</si>
  <si>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</si>
  <si>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</si>
  <si>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</si>
  <si>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</si>
  <si>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</si>
  <si>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</si>
  <si>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</si>
  <si>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</si>
  <si>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</si>
  <si>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</si>
  <si>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</si>
  <si>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</si>
  <si>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</si>
  <si>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</si>
  <si>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</si>
  <si>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</si>
  <si>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</si>
  <si>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</si>
  <si>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</si>
  <si>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</si>
  <si>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</si>
  <si>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</si>
  <si>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</si>
  <si>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</si>
  <si>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</si>
  <si>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</si>
  <si>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</si>
  <si>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</si>
  <si>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</si>
  <si>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</si>
  <si>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</si>
  <si>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</si>
  <si>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</si>
  <si>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</si>
  <si>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</si>
  <si>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</si>
  <si>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</si>
  <si>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</si>
  <si>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</si>
  <si>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公共駐車場会計</t>
    <phoneticPr fontId="5"/>
  </si>
  <si>
    <t>(Ｆ)</t>
    <phoneticPr fontId="5"/>
  </si>
  <si>
    <t>介護保険会計（保険事業勘定）</t>
    <phoneticPr fontId="5"/>
  </si>
  <si>
    <t>将来負担比率（(Ｅ)－(Ｆ)）／（(Ｃ)－(Ｄ)）×１００</t>
    <rPh sb="0" eb="2">
      <t>ショウライ</t>
    </rPh>
    <rPh sb="2" eb="4">
      <t>フタン</t>
    </rPh>
    <rPh sb="4" eb="6">
      <t>ヒリツ</t>
    </rPh>
    <phoneticPr fontId="5"/>
  </si>
  <si>
    <t>後期高齢者医療会計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</si>
  <si>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</si>
  <si>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</si>
  <si>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</si>
  <si>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</si>
  <si>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</si>
  <si>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</si>
  <si>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</si>
  <si>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</si>
  <si>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</si>
  <si>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</si>
  <si>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</si>
  <si>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</si>
  <si>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</si>
  <si>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</si>
  <si>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</si>
  <si>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</si>
  <si>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</si>
  <si>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</si>
  <si>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</si>
  <si>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</si>
  <si>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</si>
  <si>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</si>
  <si>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</si>
  <si>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</si>
  <si>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</si>
  <si>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</si>
  <si>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</si>
  <si>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</si>
  <si>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</si>
  <si>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</si>
  <si>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</si>
  <si>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</si>
  <si>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</si>
  <si>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</si>
  <si>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</si>
  <si>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</si>
  <si>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</si>
  <si>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</si>
  <si>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</si>
  <si>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</si>
  <si>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</si>
  <si>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</si>
  <si>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</si>
  <si>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</si>
  <si>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</si>
  <si>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</si>
  <si>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</si>
  <si>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</si>
  <si>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</si>
  <si>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</si>
  <si>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</si>
  <si>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</si>
  <si>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</si>
  <si>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</si>
  <si>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</si>
  <si>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</si>
  <si>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</si>
  <si>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</si>
  <si>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</si>
  <si>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</si>
  <si>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</si>
  <si>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</si>
  <si>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</si>
  <si>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</si>
  <si>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</si>
  <si>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</si>
  <si>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</si>
  <si>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</si>
  <si>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</si>
  <si>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</si>
  <si>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</si>
  <si>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</si>
  <si>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</si>
  <si>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</si>
  <si>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</si>
  <si>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</si>
  <si>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</si>
  <si>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</si>
  <si>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</si>
  <si>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</si>
  <si>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</si>
  <si>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</si>
  <si>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</si>
  <si>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0.41</t>
  </si>
  <si>
    <t>▲ 0.66</t>
  </si>
  <si>
    <t>▲ 4.15</t>
  </si>
  <si>
    <t>一般会計</t>
  </si>
  <si>
    <t>国民健康保険事業会計</t>
  </si>
  <si>
    <t>介護保険会計（保険事業勘定）</t>
  </si>
  <si>
    <t>後期高齢者医療会計</t>
  </si>
  <si>
    <t>介護保険会計（サービス事業勘定）</t>
  </si>
  <si>
    <t>公共駐車場会計</t>
  </si>
  <si>
    <t>その他会計（赤字）</t>
  </si>
  <si>
    <t>その他会計（黒字）</t>
  </si>
  <si>
    <t>国民健康保険事業会計</t>
    <phoneticPr fontId="5"/>
  </si>
  <si>
    <t>介護保険会計（保険事業勘定）</t>
    <phoneticPr fontId="5"/>
  </si>
  <si>
    <t>後期高齢者医療会計</t>
    <phoneticPr fontId="5"/>
  </si>
  <si>
    <t>介護保険会計（サービス事業勘定）</t>
    <phoneticPr fontId="5"/>
  </si>
  <si>
    <t>-</t>
    <phoneticPr fontId="2"/>
  </si>
  <si>
    <t>公共駐車場会計</t>
    <phoneticPr fontId="5"/>
  </si>
  <si>
    <t>-</t>
    <phoneticPr fontId="2"/>
  </si>
  <si>
    <t>法非適用</t>
    <rPh sb="0" eb="1">
      <t>ホウ</t>
    </rPh>
    <rPh sb="1" eb="2">
      <t>ヒ</t>
    </rPh>
    <rPh sb="2" eb="4">
      <t>テキヨウ</t>
    </rPh>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</si>
  <si>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</si>
  <si>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</si>
  <si>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法適用</t>
    <rPh sb="0" eb="1">
      <t>ホウ</t>
    </rPh>
    <rPh sb="1" eb="3">
      <t>テキヨウ</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</si>
  <si>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</si>
  <si>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</si>
  <si>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</si>
  <si>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</si>
  <si>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練馬区土地開発公社</t>
    <rPh sb="0" eb="3">
      <t>ネリマク</t>
    </rPh>
    <rPh sb="3" eb="5">
      <t>トチ</t>
    </rPh>
    <rPh sb="5" eb="7">
      <t>カイハツ</t>
    </rPh>
    <rPh sb="7" eb="9">
      <t>コウシャ</t>
    </rPh>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</si>
  <si>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</si>
  <si>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</si>
  <si>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10">
      <t>カブシキガイシャ</t>
    </rPh>
    <phoneticPr fontId="2"/>
  </si>
  <si>
    <t>練馬みどりの機構</t>
    <rPh sb="0" eb="2">
      <t>ネリマ</t>
    </rPh>
    <rPh sb="6" eb="8">
      <t>キコウ</t>
    </rPh>
    <phoneticPr fontId="2"/>
  </si>
  <si>
    <t>練馬区産業振興公社</t>
    <rPh sb="0" eb="3">
      <t>ネリマク</t>
    </rPh>
    <rPh sb="3" eb="5">
      <t>サンギョウ</t>
    </rPh>
    <rPh sb="5" eb="7">
      <t>シンコウ</t>
    </rPh>
    <rPh sb="7" eb="9">
      <t>コウシャ</t>
    </rPh>
    <phoneticPr fontId="2"/>
  </si>
  <si>
    <t>練馬区障害者就労促進協会</t>
    <rPh sb="0" eb="3">
      <t>ネリマク</t>
    </rPh>
    <rPh sb="3" eb="6">
      <t>ショウガイシャ</t>
    </rPh>
    <rPh sb="6" eb="8">
      <t>シュウロウ</t>
    </rPh>
    <rPh sb="8" eb="10">
      <t>ソクシン</t>
    </rPh>
    <rPh sb="10" eb="12">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</si>
  <si>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</si>
  <si>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</si>
  <si>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</si>
  <si>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建築後30年以上経過している建物が総延床面積の67％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組みを行う。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</si>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</sst>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33503</c:v>
                </c:pt>
                <c:pt idx="1">
                  <c:v>33791</c:v>
                </c:pt>
                <c:pt idx="2">
                  <c:v>33685</c:v>
                </c:pt>
                <c:pt idx="3">
                  <c:v>42634</c:v>
                </c:pt>
                <c:pt idx="4">
                  <c:v>27434</c:v>
                </c:pt>
              </c:numCache>
            </c:numRef>
          </c:val>
          <c:smooth val="0"/>
        </c:ser>
        <c:dLbls>
          <c:showLegendKey val="0"/>
          <c:showVal val="0"/>
          <c:showCatName val="0"/>
          <c:showSerName val="0"/>
          <c:showPercent val="0"/>
          <c:showBubbleSize val="0"/>
        </c:dLbls>
        <c:marker val="1"/>
        <c:smooth val="0"/>
        <c:axId val="115232768"/>
        <c:axId val="115234688"/>
      </c:lineChart>
      <c:catAx>
        <c:axId val="115232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34688"/>
        <c:crosses val="autoZero"/>
        <c:auto val="1"/>
        <c:lblAlgn val="ctr"/>
        <c:lblOffset val="100"/>
        <c:tickLblSkip val="1"/>
        <c:tickMarkSkip val="1"/>
        <c:noMultiLvlLbl val="0"/>
      </c:catAx>
      <c:valAx>
        <c:axId val="1152346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3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c:v>
                </c:pt>
                <c:pt idx="1">
                  <c:v>3.25</c:v>
                </c:pt>
                <c:pt idx="2">
                  <c:v>2.87</c:v>
                </c:pt>
                <c:pt idx="3">
                  <c:v>2.86</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16.86</c:v>
                </c:pt>
                <c:pt idx="1">
                  <c:v>18.239999999999998</c:v>
                </c:pt>
                <c:pt idx="2">
                  <c:v>19.309999999999999</c:v>
                </c:pt>
                <c:pt idx="3">
                  <c:v>15.92</c:v>
                </c:pt>
                <c:pt idx="4">
                  <c:v>20.8</c:v>
                </c:pt>
              </c:numCache>
            </c:numRef>
          </c:val>
        </c:ser>
        <c:dLbls>
          <c:showLegendKey val="0"/>
          <c:showVal val="0"/>
          <c:showCatName val="0"/>
          <c:showSerName val="0"/>
          <c:showPercent val="0"/>
          <c:showBubbleSize val="0"/>
        </c:dLbls>
        <c:gapWidth val="250"/>
        <c:overlap val="100"/>
        <c:axId val="122463360"/>
        <c:axId val="12246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-0.41</c:v>
                </c:pt>
                <c:pt idx="1">
                  <c:v>-0.66</c:v>
                </c:pt>
                <c:pt idx="2">
                  <c:v>0.53</c:v>
                </c:pt>
                <c:pt idx="3">
                  <c:v>-4.1500000000000004</c:v>
                </c:pt>
                <c:pt idx="4">
                  <c:v>5.47</c:v>
                </c:pt>
              </c:numCache>
            </c:numRef>
          </c:val>
          <c:smooth val="0"/>
        </c:ser>
        <c:dLbls>
          <c:showLegendKey val="0"/>
          <c:showVal val="0"/>
          <c:showCatName val="0"/>
          <c:showSerName val="0"/>
          <c:showPercent val="0"/>
          <c:showBubbleSize val="0"/>
        </c:dLbls>
        <c:marker val="1"/>
        <c:smooth val="0"/>
        <c:axId val="122463360"/>
        <c:axId val="122465280"/>
      </c:lineChart>
      <c:catAx>
        <c:axId val="1224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65280"/>
        <c:crosses val="autoZero"/>
        <c:auto val="1"/>
        <c:lblAlgn val="ctr"/>
        <c:lblOffset val="100"/>
        <c:tickLblSkip val="1"/>
        <c:tickMarkSkip val="1"/>
        <c:noMultiLvlLbl val="0"/>
      </c:catAx>
      <c:valAx>
        <c:axId val="12246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ser>
        <c:ser>
          <c:idx val="7"/>
          <c:order val="7"/>
          <c:tx>
            <c:strRef>
              <c:f>データシート!$A$34</c:f>
              <c:strCache>
                <c:ptCount val="1"/>
                <c:pt idx="0">
                  <c:v>介護保険会計（保険事業勘定）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0.04</c:v>
                </c:pt>
                <c:pt idx="4">
                  <c:v>#N/A</c:v>
                </c:pt>
                <c:pt idx="5">
                  <c:v>0.11</c:v>
                </c:pt>
                <c:pt idx="6">
                  <c:v>#N/A</c:v>
                </c:pt>
                <c:pt idx="7">
                  <c:v>0.11</c:v>
                </c:pt>
                <c:pt idx="8">
                  <c:v>#N/A</c:v>
                </c:pt>
                <c:pt idx="9">
                  <c:v>0.35</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0.39</c:v>
                </c:pt>
                <c:pt idx="2">
                  <c:v>#N/A</c:v>
                </c:pt>
                <c:pt idx="3">
                  <c:v>0.4</c:v>
                </c:pt>
                <c:pt idx="4">
                  <c:v>#N/A</c:v>
                </c:pt>
                <c:pt idx="5">
                  <c:v>0.39</c:v>
                </c:pt>
                <c:pt idx="6">
                  <c:v>#N/A</c:v>
                </c:pt>
                <c:pt idx="7">
                  <c:v>0.38</c:v>
                </c:pt>
                <c:pt idx="8">
                  <c:v>#N/A</c:v>
                </c:pt>
                <c:pt idx="9">
                  <c:v>0.36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c:v>
                </c:pt>
                <c:pt idx="2">
                  <c:v>#N/A</c:v>
                </c:pt>
                <c:pt idx="3">
                  <c:v>3.25</c:v>
                </c:pt>
                <c:pt idx="4">
                  <c:v>#N/A</c:v>
                </c:pt>
                <c:pt idx="5">
                  <c:v>2.87</c:v>
                </c:pt>
                <c:pt idx="6">
                  <c:v>#N/A</c:v>
                </c:pt>
                <c:pt idx="7">
                  <c:v>2.85</c:v>
                </c:pt>
                <c:pt idx="8">
                  <c:v>#N/A</c:v>
                </c:pt>
                <c:pt idx="9">
                  <c:v>3.74</c:v>
                </c:pt>
              </c:numCache>
            </c:numRef>
          </c:val>
        </c:ser>
        <c:dLbls>
          <c:showLegendKey val="0"/>
          <c:showVal val="0"/>
          <c:showCatName val="0"/>
          <c:showSerName val="0"/>
          <c:showPercent val="0"/>
          <c:showBubbleSize val="0"/>
        </c:dLbls>
        <c:gapWidth val="150"/>
        <c:overlap val="100"/>
        <c:axId val="115018368"/>
        <c:axId val="115036544"/>
      </c:barChart>
      <c:catAx>
        <c:axId val="1150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36544"/>
        <c:crosses val="autoZero"/>
        <c:auto val="1"/>
        <c:lblAlgn val="ctr"/>
        <c:lblOffset val="100"/>
        <c:tickLblSkip val="1"/>
        <c:tickMarkSkip val="1"/>
        <c:noMultiLvlLbl val="0"/>
      </c:catAx>
      <c:valAx>
        <c:axId val="11503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1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11867</c:v>
                </c:pt>
                <c:pt idx="5">
                  <c:v>12449</c:v>
                </c:pt>
                <c:pt idx="8">
                  <c:v>12699</c:v>
                </c:pt>
                <c:pt idx="11">
                  <c:v>12551</c:v>
                </c:pt>
                <c:pt idx="14">
                  <c:v>12962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1315</c:v>
                </c:pt>
                <c:pt idx="3">
                  <c:v>1124</c:v>
                </c:pt>
                <c:pt idx="6">
                  <c:v>1736</c:v>
                </c:pt>
                <c:pt idx="9">
                  <c:v>1403</c:v>
                </c:pt>
                <c:pt idx="12">
                  <c:v>2067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529</c:v>
                </c:pt>
                <c:pt idx="3">
                  <c:v>534</c:v>
                </c:pt>
                <c:pt idx="6">
                  <c:v>423</c:v>
                </c:pt>
                <c:pt idx="9">
                  <c:v>335</c:v>
                </c:pt>
                <c:pt idx="12">
                  <c:v>319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113</c:v>
                </c:pt>
                <c:pt idx="3">
                  <c:v>123</c:v>
                </c:pt>
                <c:pt idx="6">
                  <c:v>123</c:v>
                </c:pt>
                <c:pt idx="9">
                  <c:v>158</c:v>
                </c:pt>
                <c:pt idx="12">
                  <c:v>160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400</c:v>
                </c:pt>
                <c:pt idx="3">
                  <c:v>464</c:v>
                </c:pt>
                <c:pt idx="6">
                  <c:v>508</c:v>
                </c:pt>
                <c:pt idx="9">
                  <c:v>549</c:v>
                </c:pt>
                <c:pt idx="12">
                  <c:v>573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8819</c:v>
                </c:pt>
                <c:pt idx="3">
                  <c:v>8588</c:v>
                </c:pt>
                <c:pt idx="6">
                  <c:v>7769</c:v>
                </c:pt>
                <c:pt idx="9">
                  <c:v>5075</c:v>
                </c:pt>
                <c:pt idx="12">
                  <c:v>3713</c:v>
                </c:pt>
              </c:numCache>
            </c:numRef>
          </c:val>
        </c:ser>
        <c:dLbls>
          <c:showLegendKey val="0"/>
          <c:showVal val="0"/>
          <c:showCatName val="0"/>
          <c:showSerName val="0"/>
          <c:showPercent val="0"/>
          <c:showBubbleSize val="0"/>
        </c:dLbls>
        <c:gapWidth val="100"/>
        <c:overlap val="100"/>
        <c:axId val="123430400"/>
        <c:axId val="12343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-691</c:v>
                </c:pt>
                <c:pt idx="2">
                  <c:v>#N/A</c:v>
                </c:pt>
                <c:pt idx="3">
                  <c:v>#N/A</c:v>
                </c:pt>
                <c:pt idx="4">
                  <c:v>-1616</c:v>
                </c:pt>
                <c:pt idx="5">
                  <c:v>#N/A</c:v>
                </c:pt>
                <c:pt idx="6">
                  <c:v>#N/A</c:v>
                </c:pt>
                <c:pt idx="7">
                  <c:v>-2140</c:v>
                </c:pt>
                <c:pt idx="8">
                  <c:v>#N/A</c:v>
                </c:pt>
                <c:pt idx="9">
                  <c:v>#N/A</c:v>
                </c:pt>
                <c:pt idx="10">
                  <c:v>-5031</c:v>
                </c:pt>
                <c:pt idx="11">
                  <c:v>#N/A</c:v>
                </c:pt>
                <c:pt idx="12">
                  <c:v>#N/A</c:v>
                </c:pt>
                <c:pt idx="13">
                  <c:v>-6130</c:v>
                </c:pt>
                <c:pt idx="14">
                  <c:v>#N/A</c:v>
                </c:pt>
              </c:numCache>
            </c:numRef>
          </c:val>
          <c:smooth val="0"/>
        </c:ser>
        <c:dLbls>
          <c:showLegendKey val="0"/>
          <c:showVal val="0"/>
          <c:showCatName val="0"/>
          <c:showSerName val="0"/>
          <c:showPercent val="0"/>
          <c:showBubbleSize val="0"/>
        </c:dLbls>
        <c:marker val="1"/>
        <c:smooth val="0"/>
        <c:axId val="123430400"/>
        <c:axId val="123432320"/>
      </c:lineChart>
      <c:catAx>
        <c:axId val="1234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32320"/>
        <c:crosses val="autoZero"/>
        <c:auto val="1"/>
        <c:lblAlgn val="ctr"/>
        <c:lblOffset val="100"/>
        <c:tickLblSkip val="1"/>
        <c:tickMarkSkip val="1"/>
        <c:noMultiLvlLbl val="0"/>
      </c:catAx>
      <c:valAx>
        <c:axId val="1234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178236</c:v>
                </c:pt>
                <c:pt idx="5">
                  <c:v>173629</c:v>
                </c:pt>
                <c:pt idx="8">
                  <c:v>162026</c:v>
                </c:pt>
                <c:pt idx="11">
                  <c:v>154711</c:v>
                </c:pt>
                <c:pt idx="14">
                  <c:v>143710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3514</c:v>
                </c:pt>
                <c:pt idx="5">
                  <c:v>4370</c:v>
                </c:pt>
                <c:pt idx="8">
                  <c:v>4726</c:v>
                </c:pt>
                <c:pt idx="11">
                  <c:v>5537</c:v>
                </c:pt>
                <c:pt idx="14">
                  <c:v>6289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65417</c:v>
                </c:pt>
                <c:pt idx="5">
                  <c:v>65532</c:v>
                </c:pt>
                <c:pt idx="8">
                  <c:v>69494</c:v>
                </c:pt>
                <c:pt idx="11">
                  <c:v>68998</c:v>
                </c:pt>
                <c:pt idx="14">
                  <c:v>76732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41247</c:v>
                </c:pt>
                <c:pt idx="3">
                  <c:v>40982</c:v>
                </c:pt>
                <c:pt idx="6">
                  <c:v>38970</c:v>
                </c:pt>
                <c:pt idx="9">
                  <c:v>37781</c:v>
                </c:pt>
                <c:pt idx="12">
                  <c:v>35562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2331</c:v>
                </c:pt>
                <c:pt idx="3">
                  <c:v>1859</c:v>
                </c:pt>
                <c:pt idx="6">
                  <c:v>1883</c:v>
                </c:pt>
                <c:pt idx="9">
                  <c:v>1829</c:v>
                </c:pt>
                <c:pt idx="12">
                  <c:v>1784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1154</c:v>
                </c:pt>
                <c:pt idx="3">
                  <c:v>1306</c:v>
                </c:pt>
                <c:pt idx="6">
                  <c:v>1472</c:v>
                </c:pt>
                <c:pt idx="9">
                  <c:v>1316</c:v>
                </c:pt>
                <c:pt idx="12">
                  <c:v>1174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24985</c:v>
                </c:pt>
                <c:pt idx="3">
                  <c:v>24015</c:v>
                </c:pt>
                <c:pt idx="6">
                  <c:v>22763</c:v>
                </c:pt>
                <c:pt idx="9">
                  <c:v>22481</c:v>
                </c:pt>
                <c:pt idx="12">
                  <c:v>22732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58232</c:v>
                </c:pt>
                <c:pt idx="3">
                  <c:v>57417</c:v>
                </c:pt>
                <c:pt idx="6">
                  <c:v>53043</c:v>
                </c:pt>
                <c:pt idx="9">
                  <c:v>53776</c:v>
                </c:pt>
                <c:pt idx="12">
                  <c:v>49913</c:v>
                </c:pt>
              </c:numCache>
            </c:numRef>
          </c:val>
        </c:ser>
        <c:dLbls>
          <c:showLegendKey val="0"/>
          <c:showVal val="0"/>
          <c:showCatName val="0"/>
          <c:showSerName val="0"/>
          <c:showPercent val="0"/>
          <c:showBubbleSize val="0"/>
        </c:dLbls>
        <c:gapWidth val="100"/>
        <c:overlap val="100"/>
        <c:axId val="94903680"/>
        <c:axId val="949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903680"/>
        <c:axId val="94918144"/>
      </c:lineChart>
      <c:catAx>
        <c:axId val="949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918144"/>
        <c:crosses val="autoZero"/>
        <c:auto val="1"/>
        <c:lblAlgn val="ctr"/>
        <c:lblOffset val="100"/>
        <c:tickLblSkip val="1"/>
        <c:tickMarkSkip val="1"/>
        <c:noMultiLvlLbl val="0"/>
      </c:catAx>
      <c:valAx>
        <c:axId val="949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62.2</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58.9</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23354112"/>
        <c:axId val="123360384"/>
      </c:scatterChart>
      <c:valAx>
        <c:axId val="123354112"/>
        <c:scaling>
          <c:orientation val="minMax"/>
          <c:max val="70.699999999999989"/>
          <c:min val="4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60384"/>
        <c:crosses val="autoZero"/>
        <c:crossBetween val="midCat"/>
      </c:valAx>
      <c:valAx>
        <c:axId val="1233603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5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0.3</c:v>
                </c:pt>
                <c:pt idx="1">
                  <c:v>-0.4</c:v>
                </c:pt>
                <c:pt idx="2">
                  <c:v>-1</c:v>
                </c:pt>
                <c:pt idx="3">
                  <c:v>-2</c:v>
                </c:pt>
                <c:pt idx="4">
                  <c:v>-3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734272"/>
        <c:axId val="123756928"/>
      </c:scatterChart>
      <c:valAx>
        <c:axId val="123734272"/>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56928"/>
        <c:crosses val="autoZero"/>
        <c:crossBetween val="midCat"/>
      </c:valAx>
      <c:valAx>
        <c:axId val="123756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34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実質公債費比率の分子の額は、前年度比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年度に発行し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年度に借換を行った住民税減税補てん債等に係る償還が終了したことにより、元利償還金が減少したことが主な要因である。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今後も、世代間の負担の公平性を図る適正な起債発行等、公債費管理の適正化に努めていく。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将来負担比率の分子の額は、前年度比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百万円減少した。適正な起債発行等により、地方債現在高が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百万円減少し、職員数の減等により退職手当負担見込額が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今後も、地方債現在高や基金残高等に配慮しつつ、健全な財政運営に努めていく。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建築後</a:t>
          </a:r>
          <a:r>
            <a:rPr kumimoji="1" lang="en-US" altLang="ja-JP" sz="1400">
              <a:latin typeface="ＭＳ Ｐゴシック"/>
            </a:rPr>
            <a:t>30</a:t>
          </a:r>
          <a:r>
            <a:rPr kumimoji="1" lang="ja-JP" altLang="en-US" sz="1400">
              <a:latin typeface="ＭＳ Ｐゴシック"/>
            </a:rPr>
            <a:t>年以上経過している建物が総延床面積の</a:t>
          </a:r>
          <a:r>
            <a:rPr kumimoji="1" lang="en-US" altLang="ja-JP" sz="1400">
              <a:latin typeface="ＭＳ Ｐゴシック"/>
            </a:rPr>
            <a:t>67</a:t>
          </a:r>
          <a:r>
            <a:rPr kumimoji="1" lang="ja-JP" altLang="en-US" sz="1400">
              <a:latin typeface="ＭＳ Ｐゴシック"/>
            </a:rPr>
            <a:t>％となっており、有形固定資産減価償却率は類似団体に比べ高い水準となっている。公共施設総合管理計画に基づき、目標使用可能年数を</a:t>
          </a:r>
          <a:r>
            <a:rPr kumimoji="1" lang="en-US" altLang="ja-JP" sz="1400">
              <a:latin typeface="ＭＳ Ｐゴシック"/>
            </a:rPr>
            <a:t>80</a:t>
          </a:r>
          <a:r>
            <a:rPr kumimoji="1" lang="ja-JP" altLang="en-US" sz="1400">
              <a:latin typeface="ＭＳ Ｐゴシック"/>
            </a:rPr>
            <a:t>年とするなど長寿命化、改修メニューの絞り込み、新築改築時の施設規模精査等の取り組みを行う。</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112776</xdr:rowOff>
    </xdr:from>
    <xdr:to>
      <xdr:col>3</xdr:col>
      <xdr:colOff>1170940</xdr:colOff>
      <xdr:row>33</xdr:row>
      <xdr:rowOff>42672</xdr:rowOff>
    </xdr:to>
    <xdr:cxnSp macro="">
      <xdr:nvCxnSpPr>
        <xdr:cNvPr id="68" name="直線コネクタ 67"/>
        <xdr:cNvCxnSpPr/>
      </xdr:nvCxnSpPr>
      <xdr:spPr>
        <a:xfrm flipV="1">
          <a:off x="4760595" y="5522976"/>
          <a:ext cx="127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46499</xdr:rowOff>
    </xdr:from>
    <xdr:ext cx="405111" cy="259045"/>
    <xdr:sp macro="" textlink="">
      <xdr:nvSpPr>
        <xdr:cNvPr id="69"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a:t>
          </a:r>
          <a:endParaRPr kumimoji="1" lang="ja-JP" altLang="en-US" sz="1000" b="1">
            <a:latin typeface="ＭＳ Ｐゴシック"/>
          </a:endParaRPr>
        </a:p>
      </xdr:txBody>
    </xdr:sp>
    <xdr:clientData/>
  </xdr:oneCellAnchor>
  <xdr:twoCellAnchor>
    <xdr:from>
      <xdr:col>3</xdr:col>
      <xdr:colOff>1082675</xdr:colOff>
      <xdr:row>33</xdr:row>
      <xdr:rowOff>42672</xdr:rowOff>
    </xdr:from>
    <xdr:to>
      <xdr:col>3</xdr:col>
      <xdr:colOff>1260475</xdr:colOff>
      <xdr:row>33</xdr:row>
      <xdr:rowOff>42672</xdr:rowOff>
    </xdr:to>
    <xdr:cxnSp macro="">
      <xdr:nvCxnSpPr>
        <xdr:cNvPr id="70" name="直線コネクタ 69"/>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59453</xdr:rowOff>
    </xdr:from>
    <xdr:ext cx="405111" cy="259045"/>
    <xdr:sp macro="" textlink="">
      <xdr:nvSpPr>
        <xdr:cNvPr id="71" name="有形固定資産減価償却率最大値テキスト"/>
        <xdr:cNvSpPr txBox="1"/>
      </xdr:nvSpPr>
      <xdr:spPr>
        <a:xfrm>
          <a:off x="4813300" y="529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112776</xdr:rowOff>
    </xdr:from>
    <xdr:to>
      <xdr:col>3</xdr:col>
      <xdr:colOff>1260475</xdr:colOff>
      <xdr:row>27</xdr:row>
      <xdr:rowOff>112776</xdr:rowOff>
    </xdr:to>
    <xdr:cxnSp macro="">
      <xdr:nvCxnSpPr>
        <xdr:cNvPr id="72" name="直線コネクタ 71"/>
        <xdr:cNvCxnSpPr/>
      </xdr:nvCxnSpPr>
      <xdr:spPr>
        <a:xfrm>
          <a:off x="4673600" y="552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38625</xdr:rowOff>
    </xdr:from>
    <xdr:ext cx="405111" cy="259045"/>
    <xdr:sp macro="" textlink="">
      <xdr:nvSpPr>
        <xdr:cNvPr id="73" name="有形固定資産減価償却率平均値テキスト"/>
        <xdr:cNvSpPr txBox="1"/>
      </xdr:nvSpPr>
      <xdr:spPr>
        <a:xfrm>
          <a:off x="4813300" y="579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74" name="フローチャート : 判断 73"/>
        <xdr:cNvSpPr/>
      </xdr:nvSpPr>
      <xdr:spPr>
        <a:xfrm>
          <a:off x="47117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89154</xdr:rowOff>
    </xdr:from>
    <xdr:to>
      <xdr:col>3</xdr:col>
      <xdr:colOff>1222375</xdr:colOff>
      <xdr:row>29</xdr:row>
      <xdr:rowOff>19304</xdr:rowOff>
    </xdr:to>
    <xdr:sp macro="" textlink="">
      <xdr:nvSpPr>
        <xdr:cNvPr id="80" name="円/楕円 79"/>
        <xdr:cNvSpPr/>
      </xdr:nvSpPr>
      <xdr:spPr>
        <a:xfrm>
          <a:off x="47117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112031</xdr:rowOff>
    </xdr:from>
    <xdr:ext cx="405111" cy="259045"/>
    <xdr:sp macro="" textlink="">
      <xdr:nvSpPr>
        <xdr:cNvPr id="81" name="有形固定資産減価償却率該当値テキスト"/>
        <xdr:cNvSpPr txBox="1"/>
      </xdr:nvSpPr>
      <xdr:spPr>
        <a:xfrm>
          <a:off x="4813300"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135255</xdr:rowOff>
    </xdr:from>
    <xdr:to>
      <xdr:col>6</xdr:col>
      <xdr:colOff>510540</xdr:colOff>
      <xdr:row>40</xdr:row>
      <xdr:rowOff>133350</xdr:rowOff>
    </xdr:to>
    <xdr:cxnSp macro="">
      <xdr:nvCxnSpPr>
        <xdr:cNvPr id="57" name="直線コネクタ 56"/>
        <xdr:cNvCxnSpPr/>
      </xdr:nvCxnSpPr>
      <xdr:spPr>
        <a:xfrm flipV="1">
          <a:off x="4634865" y="5793105"/>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81932</xdr:rowOff>
    </xdr:from>
    <xdr:ext cx="405111" cy="259045"/>
    <xdr:sp macro="" textlink="">
      <xdr:nvSpPr>
        <xdr:cNvPr id="60" name="【道路】&#10;有形固定資産減価償却率最大値テキスト"/>
        <xdr:cNvSpPr txBox="1"/>
      </xdr:nvSpPr>
      <xdr:spPr>
        <a:xfrm>
          <a:off x="47244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6</xdr:col>
      <xdr:colOff>422275</xdr:colOff>
      <xdr:row>33</xdr:row>
      <xdr:rowOff>135255</xdr:rowOff>
    </xdr:from>
    <xdr:to>
      <xdr:col>6</xdr:col>
      <xdr:colOff>600075</xdr:colOff>
      <xdr:row>33</xdr:row>
      <xdr:rowOff>135255</xdr:rowOff>
    </xdr:to>
    <xdr:cxnSp macro="">
      <xdr:nvCxnSpPr>
        <xdr:cNvPr id="61" name="直線コネクタ 60"/>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133367</xdr:rowOff>
    </xdr:from>
    <xdr:ext cx="405111" cy="259045"/>
    <xdr:sp macro="" textlink="">
      <xdr:nvSpPr>
        <xdr:cNvPr id="62" name="【道路】&#10;有形固定資産減価償却率平均値テキスト"/>
        <xdr:cNvSpPr txBox="1"/>
      </xdr:nvSpPr>
      <xdr:spPr>
        <a:xfrm>
          <a:off x="47244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154940</xdr:rowOff>
    </xdr:from>
    <xdr:to>
      <xdr:col>6</xdr:col>
      <xdr:colOff>561975</xdr:colOff>
      <xdr:row>37</xdr:row>
      <xdr:rowOff>85090</xdr:rowOff>
    </xdr:to>
    <xdr:sp macro="" textlink="">
      <xdr:nvSpPr>
        <xdr:cNvPr id="63" name="フローチャート :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78740</xdr:rowOff>
    </xdr:from>
    <xdr:to>
      <xdr:col>6</xdr:col>
      <xdr:colOff>561975</xdr:colOff>
      <xdr:row>37</xdr:row>
      <xdr:rowOff>8890</xdr:rowOff>
    </xdr:to>
    <xdr:sp macro="" textlink="">
      <xdr:nvSpPr>
        <xdr:cNvPr id="69" name="円/楕円 68"/>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101617</xdr:rowOff>
    </xdr:from>
    <xdr:ext cx="405111" cy="259045"/>
    <xdr:sp macro="" textlink="">
      <xdr:nvSpPr>
        <xdr:cNvPr id="70" name="【道路】&#10;有形固定資産減価償却率該当値テキスト"/>
        <xdr:cNvSpPr txBox="1"/>
      </xdr:nvSpPr>
      <xdr:spPr>
        <a:xfrm>
          <a:off x="47244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125730</xdr:rowOff>
    </xdr:from>
    <xdr:to>
      <xdr:col>15</xdr:col>
      <xdr:colOff>180340</xdr:colOff>
      <xdr:row>41</xdr:row>
      <xdr:rowOff>165735</xdr:rowOff>
    </xdr:to>
    <xdr:cxnSp macro="">
      <xdr:nvCxnSpPr>
        <xdr:cNvPr id="95" name="直線コネクタ 94"/>
        <xdr:cNvCxnSpPr/>
      </xdr:nvCxnSpPr>
      <xdr:spPr>
        <a:xfrm flipV="1">
          <a:off x="10476865" y="561213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169562</xdr:rowOff>
    </xdr:from>
    <xdr:ext cx="469744" cy="259045"/>
    <xdr:sp macro="" textlink="">
      <xdr:nvSpPr>
        <xdr:cNvPr id="96" name="【道路】&#10;一人当たり延長最小値テキスト"/>
        <xdr:cNvSpPr txBox="1"/>
      </xdr:nvSpPr>
      <xdr:spPr>
        <a:xfrm>
          <a:off x="105664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0.623</a:t>
          </a:r>
          <a:endParaRPr kumimoji="1" lang="ja-JP" altLang="en-US" sz="1000" b="1">
            <a:latin typeface="ＭＳ Ｐゴシック"/>
          </a:endParaRPr>
        </a:p>
      </xdr:txBody>
    </xdr:sp>
    <xdr:clientData/>
  </xdr:oneCellAnchor>
  <xdr:twoCellAnchor>
    <xdr:from>
      <xdr:col>15</xdr:col>
      <xdr:colOff>92075</xdr:colOff>
      <xdr:row>41</xdr:row>
      <xdr:rowOff>165735</xdr:rowOff>
    </xdr:from>
    <xdr:to>
      <xdr:col>15</xdr:col>
      <xdr:colOff>269875</xdr:colOff>
      <xdr:row>41</xdr:row>
      <xdr:rowOff>165735</xdr:rowOff>
    </xdr:to>
    <xdr:cxnSp macro="">
      <xdr:nvCxnSpPr>
        <xdr:cNvPr id="97" name="直線コネクタ 96"/>
        <xdr:cNvCxnSpPr/>
      </xdr:nvCxnSpPr>
      <xdr:spPr>
        <a:xfrm>
          <a:off x="10388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72407</xdr:rowOff>
    </xdr:from>
    <xdr:ext cx="469744" cy="259045"/>
    <xdr:sp macro="" textlink="">
      <xdr:nvSpPr>
        <xdr:cNvPr id="98" name="【道路】&#10;一人当たり延長最大値テキスト"/>
        <xdr:cNvSpPr txBox="1"/>
      </xdr:nvSpPr>
      <xdr:spPr>
        <a:xfrm>
          <a:off x="105664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15</xdr:col>
      <xdr:colOff>92075</xdr:colOff>
      <xdr:row>32</xdr:row>
      <xdr:rowOff>125730</xdr:rowOff>
    </xdr:from>
    <xdr:to>
      <xdr:col>15</xdr:col>
      <xdr:colOff>269875</xdr:colOff>
      <xdr:row>32</xdr:row>
      <xdr:rowOff>125730</xdr:rowOff>
    </xdr:to>
    <xdr:cxnSp macro="">
      <xdr:nvCxnSpPr>
        <xdr:cNvPr id="99" name="直線コネクタ 9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154322</xdr:rowOff>
    </xdr:from>
    <xdr:ext cx="469744" cy="259045"/>
    <xdr:sp macro="" textlink="">
      <xdr:nvSpPr>
        <xdr:cNvPr id="100" name="【道路】&#10;一人当たり延長平均値テキスト"/>
        <xdr:cNvSpPr txBox="1"/>
      </xdr:nvSpPr>
      <xdr:spPr>
        <a:xfrm>
          <a:off x="10566400" y="5983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xdr:rowOff>
    </xdr:from>
    <xdr:to>
      <xdr:col>15</xdr:col>
      <xdr:colOff>231775</xdr:colOff>
      <xdr:row>35</xdr:row>
      <xdr:rowOff>106045</xdr:rowOff>
    </xdr:to>
    <xdr:sp macro="" textlink="">
      <xdr:nvSpPr>
        <xdr:cNvPr id="101" name="フローチャート : 判断 100"/>
        <xdr:cNvSpPr/>
      </xdr:nvSpPr>
      <xdr:spPr>
        <a:xfrm>
          <a:off x="104267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74930</xdr:rowOff>
    </xdr:from>
    <xdr:to>
      <xdr:col>15</xdr:col>
      <xdr:colOff>231775</xdr:colOff>
      <xdr:row>33</xdr:row>
      <xdr:rowOff>5080</xdr:rowOff>
    </xdr:to>
    <xdr:sp macro="" textlink="">
      <xdr:nvSpPr>
        <xdr:cNvPr id="107" name="円/楕円 106"/>
        <xdr:cNvSpPr/>
      </xdr:nvSpPr>
      <xdr:spPr>
        <a:xfrm>
          <a:off x="104267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27957</xdr:rowOff>
    </xdr:from>
    <xdr:ext cx="469744" cy="259045"/>
    <xdr:sp macro="" textlink="">
      <xdr:nvSpPr>
        <xdr:cNvPr id="108" name="【道路】&#10;一人当たり延長該当値テキスト"/>
        <xdr:cNvSpPr txBox="1"/>
      </xdr:nvSpPr>
      <xdr:spPr>
        <a:xfrm>
          <a:off x="10566400"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132588</xdr:rowOff>
    </xdr:from>
    <xdr:to>
      <xdr:col>6</xdr:col>
      <xdr:colOff>510540</xdr:colOff>
      <xdr:row>64</xdr:row>
      <xdr:rowOff>86868</xdr:rowOff>
    </xdr:to>
    <xdr:cxnSp macro="">
      <xdr:nvCxnSpPr>
        <xdr:cNvPr id="131" name="直線コネクタ 130"/>
        <xdr:cNvCxnSpPr/>
      </xdr:nvCxnSpPr>
      <xdr:spPr>
        <a:xfrm flipV="1">
          <a:off x="4634865" y="97337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90695</xdr:rowOff>
    </xdr:from>
    <xdr:ext cx="405111" cy="259045"/>
    <xdr:sp macro="" textlink="">
      <xdr:nvSpPr>
        <xdr:cNvPr id="132" name="【橋りょう・トンネル】&#10;有形固定資産減価償却率最小値テキスト"/>
        <xdr:cNvSpPr txBox="1"/>
      </xdr:nvSpPr>
      <xdr:spPr>
        <a:xfrm>
          <a:off x="4724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422275</xdr:colOff>
      <xdr:row>64</xdr:row>
      <xdr:rowOff>86868</xdr:rowOff>
    </xdr:from>
    <xdr:to>
      <xdr:col>6</xdr:col>
      <xdr:colOff>600075</xdr:colOff>
      <xdr:row>64</xdr:row>
      <xdr:rowOff>86868</xdr:rowOff>
    </xdr:to>
    <xdr:cxnSp macro="">
      <xdr:nvCxnSpPr>
        <xdr:cNvPr id="133" name="直線コネクタ 13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79265</xdr:rowOff>
    </xdr:from>
    <xdr:ext cx="405111" cy="259045"/>
    <xdr:sp macro="" textlink="">
      <xdr:nvSpPr>
        <xdr:cNvPr id="134" name="【橋りょう・トンネル】&#10;有形固定資産減価償却率最大値テキスト"/>
        <xdr:cNvSpPr txBox="1"/>
      </xdr:nvSpPr>
      <xdr:spPr>
        <a:xfrm>
          <a:off x="4724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132588</xdr:rowOff>
    </xdr:from>
    <xdr:to>
      <xdr:col>6</xdr:col>
      <xdr:colOff>600075</xdr:colOff>
      <xdr:row>56</xdr:row>
      <xdr:rowOff>132588</xdr:rowOff>
    </xdr:to>
    <xdr:cxnSp macro="">
      <xdr:nvCxnSpPr>
        <xdr:cNvPr id="135" name="直線コネクタ 134"/>
        <xdr:cNvCxnSpPr/>
      </xdr:nvCxnSpPr>
      <xdr:spPr>
        <a:xfrm>
          <a:off x="4546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8653</xdr:rowOff>
    </xdr:from>
    <xdr:ext cx="405111" cy="259045"/>
    <xdr:sp macro="" textlink="">
      <xdr:nvSpPr>
        <xdr:cNvPr id="136" name="【橋りょう・トンネル】&#10;有形固定資産減価償却率平均値テキスト"/>
        <xdr:cNvSpPr txBox="1"/>
      </xdr:nvSpPr>
      <xdr:spPr>
        <a:xfrm>
          <a:off x="47244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37" name="フローチャート : 判断 136"/>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3" name="円/楕円 142"/>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7637</xdr:rowOff>
    </xdr:from>
    <xdr:ext cx="405111" cy="259045"/>
    <xdr:sp macro="" textlink="">
      <xdr:nvSpPr>
        <xdr:cNvPr id="144" name="【橋りょう・トンネル】&#10;有形固定資産減価償却率該当値テキスト"/>
        <xdr:cNvSpPr txBox="1"/>
      </xdr:nvSpPr>
      <xdr:spPr>
        <a:xfrm>
          <a:off x="47244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8" name="テキスト ボックス 15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134866</xdr:rowOff>
    </xdr:from>
    <xdr:to>
      <xdr:col>15</xdr:col>
      <xdr:colOff>180340</xdr:colOff>
      <xdr:row>64</xdr:row>
      <xdr:rowOff>8359</xdr:rowOff>
    </xdr:to>
    <xdr:cxnSp macro="">
      <xdr:nvCxnSpPr>
        <xdr:cNvPr id="168" name="直線コネクタ 167"/>
        <xdr:cNvCxnSpPr/>
      </xdr:nvCxnSpPr>
      <xdr:spPr>
        <a:xfrm flipV="1">
          <a:off x="10476865" y="9564616"/>
          <a:ext cx="0"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12186</xdr:rowOff>
    </xdr:from>
    <xdr:ext cx="469744" cy="259045"/>
    <xdr:sp macro="" textlink="">
      <xdr:nvSpPr>
        <xdr:cNvPr id="169" name="【橋りょう・トンネル】&#10;一人当たり有形固定資産（償却資産）額最小値テキスト"/>
        <xdr:cNvSpPr txBox="1"/>
      </xdr:nvSpPr>
      <xdr:spPr>
        <a:xfrm>
          <a:off x="10566400" y="109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8,903</a:t>
          </a:r>
          <a:endParaRPr kumimoji="1" lang="ja-JP" altLang="en-US" sz="1000" b="1">
            <a:latin typeface="ＭＳ Ｐゴシック"/>
          </a:endParaRPr>
        </a:p>
      </xdr:txBody>
    </xdr:sp>
    <xdr:clientData/>
  </xdr:oneCellAnchor>
  <xdr:twoCellAnchor>
    <xdr:from>
      <xdr:col>15</xdr:col>
      <xdr:colOff>92075</xdr:colOff>
      <xdr:row>64</xdr:row>
      <xdr:rowOff>8359</xdr:rowOff>
    </xdr:from>
    <xdr:to>
      <xdr:col>15</xdr:col>
      <xdr:colOff>269875</xdr:colOff>
      <xdr:row>64</xdr:row>
      <xdr:rowOff>8359</xdr:rowOff>
    </xdr:to>
    <xdr:cxnSp macro="">
      <xdr:nvCxnSpPr>
        <xdr:cNvPr id="170" name="直線コネクタ 169"/>
        <xdr:cNvCxnSpPr/>
      </xdr:nvCxnSpPr>
      <xdr:spPr>
        <a:xfrm>
          <a:off x="10388600" y="1098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81543</xdr:rowOff>
    </xdr:from>
    <xdr:ext cx="599010" cy="259045"/>
    <xdr:sp macro="" textlink="">
      <xdr:nvSpPr>
        <xdr:cNvPr id="171" name="【橋りょう・トンネル】&#10;一人当たり有形固定資産（償却資産）額最大値テキスト"/>
        <xdr:cNvSpPr txBox="1"/>
      </xdr:nvSpPr>
      <xdr:spPr>
        <a:xfrm>
          <a:off x="10566400" y="933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194,801</a:t>
          </a:r>
          <a:endParaRPr kumimoji="1" lang="ja-JP" altLang="en-US" sz="1000" b="1">
            <a:latin typeface="ＭＳ Ｐゴシック"/>
          </a:endParaRPr>
        </a:p>
      </xdr:txBody>
    </xdr:sp>
    <xdr:clientData/>
  </xdr:oneCellAnchor>
  <xdr:twoCellAnchor>
    <xdr:from>
      <xdr:col>15</xdr:col>
      <xdr:colOff>92075</xdr:colOff>
      <xdr:row>55</xdr:row>
      <xdr:rowOff>134866</xdr:rowOff>
    </xdr:from>
    <xdr:to>
      <xdr:col>15</xdr:col>
      <xdr:colOff>269875</xdr:colOff>
      <xdr:row>55</xdr:row>
      <xdr:rowOff>134866</xdr:rowOff>
    </xdr:to>
    <xdr:cxnSp macro="">
      <xdr:nvCxnSpPr>
        <xdr:cNvPr id="172" name="直線コネクタ 171"/>
        <xdr:cNvCxnSpPr/>
      </xdr:nvCxnSpPr>
      <xdr:spPr>
        <a:xfrm>
          <a:off x="10388600" y="956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34827</xdr:rowOff>
    </xdr:from>
    <xdr:ext cx="534377" cy="259045"/>
    <xdr:sp macro="" textlink="">
      <xdr:nvSpPr>
        <xdr:cNvPr id="173" name="【橋りょう・トンネル】&#10;一人当たり有形固定資産（償却資産）額平均値テキスト"/>
        <xdr:cNvSpPr txBox="1"/>
      </xdr:nvSpPr>
      <xdr:spPr>
        <a:xfrm>
          <a:off x="10566400" y="10493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46,765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11950</xdr:rowOff>
    </xdr:from>
    <xdr:to>
      <xdr:col>15</xdr:col>
      <xdr:colOff>231775</xdr:colOff>
      <xdr:row>62</xdr:row>
      <xdr:rowOff>113550</xdr:rowOff>
    </xdr:to>
    <xdr:sp macro="" textlink="">
      <xdr:nvSpPr>
        <xdr:cNvPr id="174" name="フローチャート : 判断 173"/>
        <xdr:cNvSpPr/>
      </xdr:nvSpPr>
      <xdr:spPr>
        <a:xfrm>
          <a:off x="10426700" y="106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166918</xdr:rowOff>
    </xdr:from>
    <xdr:to>
      <xdr:col>15</xdr:col>
      <xdr:colOff>231775</xdr:colOff>
      <xdr:row>63</xdr:row>
      <xdr:rowOff>97068</xdr:rowOff>
    </xdr:to>
    <xdr:sp macro="" textlink="">
      <xdr:nvSpPr>
        <xdr:cNvPr id="180" name="円/楕円 179"/>
        <xdr:cNvSpPr/>
      </xdr:nvSpPr>
      <xdr:spPr>
        <a:xfrm>
          <a:off x="10426700" y="10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145345</xdr:rowOff>
    </xdr:from>
    <xdr:ext cx="534377" cy="259045"/>
    <xdr:sp macro="" textlink="">
      <xdr:nvSpPr>
        <xdr:cNvPr id="181" name="【橋りょう・トンネル】&#10;一人当たり有形固定資産（償却資産）額該当値テキスト"/>
        <xdr:cNvSpPr txBox="1"/>
      </xdr:nvSpPr>
      <xdr:spPr>
        <a:xfrm>
          <a:off x="10566400" y="10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114300</xdr:rowOff>
    </xdr:from>
    <xdr:to>
      <xdr:col>6</xdr:col>
      <xdr:colOff>510540</xdr:colOff>
      <xdr:row>85</xdr:row>
      <xdr:rowOff>11430</xdr:rowOff>
    </xdr:to>
    <xdr:cxnSp macro="">
      <xdr:nvCxnSpPr>
        <xdr:cNvPr id="206" name="直線コネクタ 205"/>
        <xdr:cNvCxnSpPr/>
      </xdr:nvCxnSpPr>
      <xdr:spPr>
        <a:xfrm flipV="1">
          <a:off x="4634865" y="133159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15257</xdr:rowOff>
    </xdr:from>
    <xdr:ext cx="405111" cy="259045"/>
    <xdr:sp macro="" textlink="">
      <xdr:nvSpPr>
        <xdr:cNvPr id="207" name="【公営住宅】&#10;有形固定資産減価償却率最小値テキスト"/>
        <xdr:cNvSpPr txBox="1"/>
      </xdr:nvSpPr>
      <xdr:spPr>
        <a:xfrm>
          <a:off x="4724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6</xdr:col>
      <xdr:colOff>422275</xdr:colOff>
      <xdr:row>85</xdr:row>
      <xdr:rowOff>11430</xdr:rowOff>
    </xdr:from>
    <xdr:to>
      <xdr:col>6</xdr:col>
      <xdr:colOff>600075</xdr:colOff>
      <xdr:row>85</xdr:row>
      <xdr:rowOff>11430</xdr:rowOff>
    </xdr:to>
    <xdr:cxnSp macro="">
      <xdr:nvCxnSpPr>
        <xdr:cNvPr id="208" name="直線コネクタ 207"/>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60977</xdr:rowOff>
    </xdr:from>
    <xdr:ext cx="405111" cy="259045"/>
    <xdr:sp macro="" textlink="">
      <xdr:nvSpPr>
        <xdr:cNvPr id="209" name="【公営住宅】&#10;有形固定資産減価償却率最大値テキスト"/>
        <xdr:cNvSpPr txBox="1"/>
      </xdr:nvSpPr>
      <xdr:spPr>
        <a:xfrm>
          <a:off x="4724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77</xdr:row>
      <xdr:rowOff>114300</xdr:rowOff>
    </xdr:from>
    <xdr:to>
      <xdr:col>6</xdr:col>
      <xdr:colOff>600075</xdr:colOff>
      <xdr:row>77</xdr:row>
      <xdr:rowOff>114300</xdr:rowOff>
    </xdr:to>
    <xdr:cxnSp macro="">
      <xdr:nvCxnSpPr>
        <xdr:cNvPr id="210" name="直線コネクタ 209"/>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76216</xdr:rowOff>
    </xdr:from>
    <xdr:ext cx="405111" cy="259045"/>
    <xdr:sp macro="" textlink="">
      <xdr:nvSpPr>
        <xdr:cNvPr id="211" name="【公営住宅】&#10;有形固定資産減価償却率平均値テキスト"/>
        <xdr:cNvSpPr txBox="1"/>
      </xdr:nvSpPr>
      <xdr:spPr>
        <a:xfrm>
          <a:off x="47244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97789</xdr:rowOff>
    </xdr:from>
    <xdr:to>
      <xdr:col>6</xdr:col>
      <xdr:colOff>561975</xdr:colOff>
      <xdr:row>82</xdr:row>
      <xdr:rowOff>27939</xdr:rowOff>
    </xdr:to>
    <xdr:sp macro="" textlink="">
      <xdr:nvSpPr>
        <xdr:cNvPr id="212" name="フローチャート : 判断 211"/>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86361</xdr:rowOff>
    </xdr:from>
    <xdr:to>
      <xdr:col>6</xdr:col>
      <xdr:colOff>561975</xdr:colOff>
      <xdr:row>82</xdr:row>
      <xdr:rowOff>16511</xdr:rowOff>
    </xdr:to>
    <xdr:sp macro="" textlink="">
      <xdr:nvSpPr>
        <xdr:cNvPr id="218" name="円/楕円 217"/>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109238</xdr:rowOff>
    </xdr:from>
    <xdr:ext cx="405111" cy="259045"/>
    <xdr:sp macro="" textlink="">
      <xdr:nvSpPr>
        <xdr:cNvPr id="219" name="【公営住宅】&#10;有形固定資産減価償却率該当値テキスト"/>
        <xdr:cNvSpPr txBox="1"/>
      </xdr:nvSpPr>
      <xdr:spPr>
        <a:xfrm>
          <a:off x="47244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81535</xdr:rowOff>
    </xdr:from>
    <xdr:to>
      <xdr:col>15</xdr:col>
      <xdr:colOff>180340</xdr:colOff>
      <xdr:row>85</xdr:row>
      <xdr:rowOff>145542</xdr:rowOff>
    </xdr:to>
    <xdr:cxnSp macro="">
      <xdr:nvCxnSpPr>
        <xdr:cNvPr id="241" name="直線コネクタ 240"/>
        <xdr:cNvCxnSpPr/>
      </xdr:nvCxnSpPr>
      <xdr:spPr>
        <a:xfrm flipV="1">
          <a:off x="10476865" y="13283185"/>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149369</xdr:rowOff>
    </xdr:from>
    <xdr:ext cx="469744" cy="259045"/>
    <xdr:sp macro="" textlink="">
      <xdr:nvSpPr>
        <xdr:cNvPr id="242" name="【公営住宅】&#10;一人当たり面積最小値テキスト"/>
        <xdr:cNvSpPr txBox="1"/>
      </xdr:nvSpPr>
      <xdr:spPr>
        <a:xfrm>
          <a:off x="105664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85</xdr:row>
      <xdr:rowOff>145542</xdr:rowOff>
    </xdr:from>
    <xdr:to>
      <xdr:col>15</xdr:col>
      <xdr:colOff>269875</xdr:colOff>
      <xdr:row>85</xdr:row>
      <xdr:rowOff>145542</xdr:rowOff>
    </xdr:to>
    <xdr:cxnSp macro="">
      <xdr:nvCxnSpPr>
        <xdr:cNvPr id="243" name="直線コネクタ 2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28212</xdr:rowOff>
    </xdr:from>
    <xdr:ext cx="469744" cy="259045"/>
    <xdr:sp macro="" textlink="">
      <xdr:nvSpPr>
        <xdr:cNvPr id="244" name="【公営住宅】&#10;一人当たり面積最大値テキスト"/>
        <xdr:cNvSpPr txBox="1"/>
      </xdr:nvSpPr>
      <xdr:spPr>
        <a:xfrm>
          <a:off x="105664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0.164</a:t>
          </a:r>
          <a:endParaRPr kumimoji="1" lang="ja-JP" altLang="en-US" sz="1000" b="1">
            <a:latin typeface="ＭＳ Ｐゴシック"/>
          </a:endParaRPr>
        </a:p>
      </xdr:txBody>
    </xdr:sp>
    <xdr:clientData/>
  </xdr:oneCellAnchor>
  <xdr:twoCellAnchor>
    <xdr:from>
      <xdr:col>15</xdr:col>
      <xdr:colOff>92075</xdr:colOff>
      <xdr:row>77</xdr:row>
      <xdr:rowOff>81535</xdr:rowOff>
    </xdr:from>
    <xdr:to>
      <xdr:col>15</xdr:col>
      <xdr:colOff>269875</xdr:colOff>
      <xdr:row>77</xdr:row>
      <xdr:rowOff>81535</xdr:rowOff>
    </xdr:to>
    <xdr:cxnSp macro="">
      <xdr:nvCxnSpPr>
        <xdr:cNvPr id="245" name="直線コネクタ 2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118890</xdr:rowOff>
    </xdr:from>
    <xdr:ext cx="469744" cy="259045"/>
    <xdr:sp macro="" textlink="">
      <xdr:nvSpPr>
        <xdr:cNvPr id="246" name="【公営住宅】&#10;一人当たり面積平均値テキスト"/>
        <xdr:cNvSpPr txBox="1"/>
      </xdr:nvSpPr>
      <xdr:spPr>
        <a:xfrm>
          <a:off x="10566400" y="1400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140463</xdr:rowOff>
    </xdr:from>
    <xdr:to>
      <xdr:col>15</xdr:col>
      <xdr:colOff>231775</xdr:colOff>
      <xdr:row>82</xdr:row>
      <xdr:rowOff>70613</xdr:rowOff>
    </xdr:to>
    <xdr:sp macro="" textlink="">
      <xdr:nvSpPr>
        <xdr:cNvPr id="247" name="フローチャート : 判断 246"/>
        <xdr:cNvSpPr/>
      </xdr:nvSpPr>
      <xdr:spPr>
        <a:xfrm>
          <a:off x="104267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58165</xdr:rowOff>
    </xdr:from>
    <xdr:to>
      <xdr:col>15</xdr:col>
      <xdr:colOff>231775</xdr:colOff>
      <xdr:row>81</xdr:row>
      <xdr:rowOff>159765</xdr:rowOff>
    </xdr:to>
    <xdr:sp macro="" textlink="">
      <xdr:nvSpPr>
        <xdr:cNvPr id="253" name="円/楕円 252"/>
        <xdr:cNvSpPr/>
      </xdr:nvSpPr>
      <xdr:spPr>
        <a:xfrm>
          <a:off x="10426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81042</xdr:rowOff>
    </xdr:from>
    <xdr:ext cx="469744" cy="259045"/>
    <xdr:sp macro="" textlink="">
      <xdr:nvSpPr>
        <xdr:cNvPr id="254" name="【公営住宅】&#10;一人当たり面積該当値テキスト"/>
        <xdr:cNvSpPr txBox="1"/>
      </xdr:nvSpPr>
      <xdr:spPr>
        <a:xfrm>
          <a:off x="10566400"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40</xdr:row>
      <xdr:rowOff>110490</xdr:rowOff>
    </xdr:to>
    <xdr:cxnSp macro="">
      <xdr:nvCxnSpPr>
        <xdr:cNvPr id="289" name="直線コネクタ 288"/>
        <xdr:cNvCxnSpPr/>
      </xdr:nvCxnSpPr>
      <xdr:spPr>
        <a:xfrm flipV="1">
          <a:off x="16318864" y="5672328"/>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290" name="【認定こども園・幼稚園・保育所】&#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291" name="直線コネクタ 290"/>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292" name="【認定こども園・幼稚園・保育所】&#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293" name="直線コネクタ 292"/>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75709</xdr:rowOff>
    </xdr:from>
    <xdr:ext cx="405111" cy="259045"/>
    <xdr:sp macro="" textlink="">
      <xdr:nvSpPr>
        <xdr:cNvPr id="294" name="【認定こども園・幼稚園・保育所】&#10;有形固定資産減価償却率平均値テキスト"/>
        <xdr:cNvSpPr txBox="1"/>
      </xdr:nvSpPr>
      <xdr:spPr>
        <a:xfrm>
          <a:off x="16408400" y="6076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52832</xdr:rowOff>
    </xdr:from>
    <xdr:to>
      <xdr:col>23</xdr:col>
      <xdr:colOff>568325</xdr:colOff>
      <xdr:row>36</xdr:row>
      <xdr:rowOff>154432</xdr:rowOff>
    </xdr:to>
    <xdr:sp macro="" textlink="">
      <xdr:nvSpPr>
        <xdr:cNvPr id="295" name="フローチャート : 判断 294"/>
        <xdr:cNvSpPr/>
      </xdr:nvSpPr>
      <xdr:spPr>
        <a:xfrm>
          <a:off x="162687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144272</xdr:rowOff>
    </xdr:from>
    <xdr:to>
      <xdr:col>23</xdr:col>
      <xdr:colOff>568325</xdr:colOff>
      <xdr:row>37</xdr:row>
      <xdr:rowOff>74422</xdr:rowOff>
    </xdr:to>
    <xdr:sp macro="" textlink="">
      <xdr:nvSpPr>
        <xdr:cNvPr id="301" name="円/楕円 300"/>
        <xdr:cNvSpPr/>
      </xdr:nvSpPr>
      <xdr:spPr>
        <a:xfrm>
          <a:off x="16268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122699</xdr:rowOff>
    </xdr:from>
    <xdr:ext cx="405111" cy="259045"/>
    <xdr:sp macro="" textlink="">
      <xdr:nvSpPr>
        <xdr:cNvPr id="302" name="【認定こども園・幼稚園・保育所】&#10;有形固定資産減価償却率該当値テキスト"/>
        <xdr:cNvSpPr txBox="1"/>
      </xdr:nvSpPr>
      <xdr:spPr>
        <a:xfrm>
          <a:off x="16408400"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76200</xdr:rowOff>
    </xdr:to>
    <xdr:cxnSp macro="">
      <xdr:nvCxnSpPr>
        <xdr:cNvPr id="325" name="直線コネクタ 324"/>
        <xdr:cNvCxnSpPr/>
      </xdr:nvCxnSpPr>
      <xdr:spPr>
        <a:xfrm flipV="1">
          <a:off x="22160864" y="576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80027</xdr:rowOff>
    </xdr:from>
    <xdr:ext cx="469744" cy="259045"/>
    <xdr:sp macro="" textlink="">
      <xdr:nvSpPr>
        <xdr:cNvPr id="326" name="【認定こども園・幼稚園・保育所】&#10;一人当たり面積最小値テキスト"/>
        <xdr:cNvSpPr txBox="1"/>
      </xdr:nvSpPr>
      <xdr:spPr>
        <a:xfrm>
          <a:off x="22250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42</xdr:row>
      <xdr:rowOff>76200</xdr:rowOff>
    </xdr:from>
    <xdr:to>
      <xdr:col>32</xdr:col>
      <xdr:colOff>276225</xdr:colOff>
      <xdr:row>42</xdr:row>
      <xdr:rowOff>76200</xdr:rowOff>
    </xdr:to>
    <xdr:cxnSp macro="">
      <xdr:nvCxnSpPr>
        <xdr:cNvPr id="327" name="直線コネクタ 326"/>
        <xdr:cNvCxnSpPr/>
      </xdr:nvCxnSpPr>
      <xdr:spPr>
        <a:xfrm>
          <a:off x="22072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28"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29" name="直線コネクタ 32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162577</xdr:rowOff>
    </xdr:from>
    <xdr:ext cx="469744" cy="259045"/>
    <xdr:sp macro="" textlink="">
      <xdr:nvSpPr>
        <xdr:cNvPr id="330" name="【認定こども園・幼稚園・保育所】&#10;一人当たり面積平均値テキスト"/>
        <xdr:cNvSpPr txBox="1"/>
      </xdr:nvSpPr>
      <xdr:spPr>
        <a:xfrm>
          <a:off x="222504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331" name="フローチャート : 判断 330"/>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59690</xdr:rowOff>
    </xdr:from>
    <xdr:to>
      <xdr:col>32</xdr:col>
      <xdr:colOff>238125</xdr:colOff>
      <xdr:row>39</xdr:row>
      <xdr:rowOff>161290</xdr:rowOff>
    </xdr:to>
    <xdr:sp macro="" textlink="">
      <xdr:nvSpPr>
        <xdr:cNvPr id="337" name="円/楕円 336"/>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38117</xdr:rowOff>
    </xdr:from>
    <xdr:ext cx="469744" cy="259045"/>
    <xdr:sp macro="" textlink="">
      <xdr:nvSpPr>
        <xdr:cNvPr id="338" name="【認定こども園・幼稚園・保育所】&#10;一人当たり面積該当値テキスト"/>
        <xdr:cNvSpPr txBox="1"/>
      </xdr:nvSpPr>
      <xdr:spPr>
        <a:xfrm>
          <a:off x="222504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0" name="直線コネクタ 3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1" name="テキスト ボックス 3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2" name="直線コネクタ 3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3" name="テキスト ボックス 3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4" name="直線コネクタ 3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5" name="テキスト ボックス 3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56" name="直線コネクタ 3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7" name="テキスト ボックス 3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8" name="直線コネクタ 3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9" name="テキスト ボックス 3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0" name="直線コネクタ 3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1" name="テキスト ボックス 3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86541</xdr:rowOff>
    </xdr:from>
    <xdr:to>
      <xdr:col>23</xdr:col>
      <xdr:colOff>516889</xdr:colOff>
      <xdr:row>63</xdr:row>
      <xdr:rowOff>102870</xdr:rowOff>
    </xdr:to>
    <xdr:cxnSp macro="">
      <xdr:nvCxnSpPr>
        <xdr:cNvPr id="365" name="直線コネクタ 364"/>
        <xdr:cNvCxnSpPr/>
      </xdr:nvCxnSpPr>
      <xdr:spPr>
        <a:xfrm flipV="1">
          <a:off x="16318864" y="9516291"/>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66"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67" name="直線コネクタ 36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33218</xdr:rowOff>
    </xdr:from>
    <xdr:ext cx="405111" cy="259045"/>
    <xdr:sp macro="" textlink="">
      <xdr:nvSpPr>
        <xdr:cNvPr id="368" name="【学校施設】&#10;有形固定資産減価償却率最大値テキスト"/>
        <xdr:cNvSpPr txBox="1"/>
      </xdr:nvSpPr>
      <xdr:spPr>
        <a:xfrm>
          <a:off x="164084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55</xdr:row>
      <xdr:rowOff>86541</xdr:rowOff>
    </xdr:from>
    <xdr:to>
      <xdr:col>23</xdr:col>
      <xdr:colOff>606425</xdr:colOff>
      <xdr:row>55</xdr:row>
      <xdr:rowOff>86541</xdr:rowOff>
    </xdr:to>
    <xdr:cxnSp macro="">
      <xdr:nvCxnSpPr>
        <xdr:cNvPr id="369" name="直線コネクタ 368"/>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156227</xdr:rowOff>
    </xdr:from>
    <xdr:ext cx="405111" cy="259045"/>
    <xdr:sp macro="" textlink="">
      <xdr:nvSpPr>
        <xdr:cNvPr id="370" name="【学校施設】&#10;有形固定資産減価償却率平均値テキスト"/>
        <xdr:cNvSpPr txBox="1"/>
      </xdr:nvSpPr>
      <xdr:spPr>
        <a:xfrm>
          <a:off x="16408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371" name="フローチャート : 判断 37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96157</xdr:rowOff>
    </xdr:from>
    <xdr:to>
      <xdr:col>23</xdr:col>
      <xdr:colOff>568325</xdr:colOff>
      <xdr:row>59</xdr:row>
      <xdr:rowOff>26307</xdr:rowOff>
    </xdr:to>
    <xdr:sp macro="" textlink="">
      <xdr:nvSpPr>
        <xdr:cNvPr id="377" name="円/楕円 376"/>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119034</xdr:rowOff>
    </xdr:from>
    <xdr:ext cx="405111" cy="259045"/>
    <xdr:sp macro="" textlink="">
      <xdr:nvSpPr>
        <xdr:cNvPr id="378" name="【学校施設】&#10;有形固定資産減価償却率該当値テキスト"/>
        <xdr:cNvSpPr txBox="1"/>
      </xdr:nvSpPr>
      <xdr:spPr>
        <a:xfrm>
          <a:off x="164084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9" name="正方形/長方形 3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6" name="正方形/長方形 3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9" name="テキスト ボックス 3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55517</xdr:rowOff>
    </xdr:from>
    <xdr:to>
      <xdr:col>32</xdr:col>
      <xdr:colOff>186689</xdr:colOff>
      <xdr:row>63</xdr:row>
      <xdr:rowOff>112667</xdr:rowOff>
    </xdr:to>
    <xdr:cxnSp macro="">
      <xdr:nvCxnSpPr>
        <xdr:cNvPr id="405" name="直線コネクタ 404"/>
        <xdr:cNvCxnSpPr/>
      </xdr:nvCxnSpPr>
      <xdr:spPr>
        <a:xfrm flipV="1">
          <a:off x="22160864" y="965671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406" name="【学校施設】&#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407" name="直線コネクタ 406"/>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2194</xdr:rowOff>
    </xdr:from>
    <xdr:ext cx="469744" cy="259045"/>
    <xdr:sp macro="" textlink="">
      <xdr:nvSpPr>
        <xdr:cNvPr id="408" name="【学校施設】&#10;一人当たり面積最大値テキスト"/>
        <xdr:cNvSpPr txBox="1"/>
      </xdr:nvSpPr>
      <xdr:spPr>
        <a:xfrm>
          <a:off x="222504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32</xdr:col>
      <xdr:colOff>98425</xdr:colOff>
      <xdr:row>56</xdr:row>
      <xdr:rowOff>55517</xdr:rowOff>
    </xdr:from>
    <xdr:to>
      <xdr:col>32</xdr:col>
      <xdr:colOff>276225</xdr:colOff>
      <xdr:row>56</xdr:row>
      <xdr:rowOff>55517</xdr:rowOff>
    </xdr:to>
    <xdr:cxnSp macro="">
      <xdr:nvCxnSpPr>
        <xdr:cNvPr id="409" name="直線コネクタ 408"/>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132097</xdr:rowOff>
    </xdr:from>
    <xdr:ext cx="469744" cy="259045"/>
    <xdr:sp macro="" textlink="">
      <xdr:nvSpPr>
        <xdr:cNvPr id="410" name="【学校施設】&#10;一人当たり面積平均値テキスト"/>
        <xdr:cNvSpPr txBox="1"/>
      </xdr:nvSpPr>
      <xdr:spPr>
        <a:xfrm>
          <a:off x="22250400" y="990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0.906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109220</xdr:rowOff>
    </xdr:from>
    <xdr:to>
      <xdr:col>32</xdr:col>
      <xdr:colOff>238125</xdr:colOff>
      <xdr:row>59</xdr:row>
      <xdr:rowOff>39370</xdr:rowOff>
    </xdr:to>
    <xdr:sp macro="" textlink="">
      <xdr:nvSpPr>
        <xdr:cNvPr id="411" name="フローチャート : 判断 410"/>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161472</xdr:rowOff>
    </xdr:from>
    <xdr:to>
      <xdr:col>32</xdr:col>
      <xdr:colOff>238125</xdr:colOff>
      <xdr:row>59</xdr:row>
      <xdr:rowOff>91622</xdr:rowOff>
    </xdr:to>
    <xdr:sp macro="" textlink="">
      <xdr:nvSpPr>
        <xdr:cNvPr id="417" name="円/楕円 416"/>
        <xdr:cNvSpPr/>
      </xdr:nvSpPr>
      <xdr:spPr>
        <a:xfrm>
          <a:off x="22110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139899</xdr:rowOff>
    </xdr:from>
    <xdr:ext cx="469744" cy="259045"/>
    <xdr:sp macro="" textlink="">
      <xdr:nvSpPr>
        <xdr:cNvPr id="418" name="【学校施設】&#10;一人当たり面積該当値テキスト"/>
        <xdr:cNvSpPr txBox="1"/>
      </xdr:nvSpPr>
      <xdr:spPr>
        <a:xfrm>
          <a:off x="22250400" y="100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6" name="正方形/長方形 42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9" name="テキスト ボックス 4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0" name="直線コネクタ 4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1" name="テキスト ボックス 4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2" name="直線コネクタ 4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3" name="テキスト ボックス 4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4" name="直線コネクタ 4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5" name="テキスト ボックス 4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6" name="直線コネクタ 4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7" name="テキスト ボックス 43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9" name="テキスト ボックス 4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40387</xdr:rowOff>
    </xdr:from>
    <xdr:to>
      <xdr:col>23</xdr:col>
      <xdr:colOff>516889</xdr:colOff>
      <xdr:row>86</xdr:row>
      <xdr:rowOff>136398</xdr:rowOff>
    </xdr:to>
    <xdr:cxnSp macro="">
      <xdr:nvCxnSpPr>
        <xdr:cNvPr id="441" name="直線コネクタ 440"/>
        <xdr:cNvCxnSpPr/>
      </xdr:nvCxnSpPr>
      <xdr:spPr>
        <a:xfrm flipV="1">
          <a:off x="16318864" y="13413487"/>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42"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43" name="直線コネクタ 442"/>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158514</xdr:rowOff>
    </xdr:from>
    <xdr:ext cx="405111" cy="259045"/>
    <xdr:sp macro="" textlink="">
      <xdr:nvSpPr>
        <xdr:cNvPr id="444" name="【児童館】&#10;有形固定資産減価償却率最大値テキスト"/>
        <xdr:cNvSpPr txBox="1"/>
      </xdr:nvSpPr>
      <xdr:spPr>
        <a:xfrm>
          <a:off x="164084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78</xdr:row>
      <xdr:rowOff>40387</xdr:rowOff>
    </xdr:from>
    <xdr:to>
      <xdr:col>23</xdr:col>
      <xdr:colOff>606425</xdr:colOff>
      <xdr:row>78</xdr:row>
      <xdr:rowOff>40387</xdr:rowOff>
    </xdr:to>
    <xdr:cxnSp macro="">
      <xdr:nvCxnSpPr>
        <xdr:cNvPr id="445" name="直線コネクタ 444"/>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13733</xdr:rowOff>
    </xdr:from>
    <xdr:ext cx="405111" cy="259045"/>
    <xdr:sp macro="" textlink="">
      <xdr:nvSpPr>
        <xdr:cNvPr id="446" name="【児童館】&#10;有形固定資産減価償却率平均値テキスト"/>
        <xdr:cNvSpPr txBox="1"/>
      </xdr:nvSpPr>
      <xdr:spPr>
        <a:xfrm>
          <a:off x="16408400" y="1424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35306</xdr:rowOff>
    </xdr:from>
    <xdr:to>
      <xdr:col>23</xdr:col>
      <xdr:colOff>568325</xdr:colOff>
      <xdr:row>83</xdr:row>
      <xdr:rowOff>136906</xdr:rowOff>
    </xdr:to>
    <xdr:sp macro="" textlink="">
      <xdr:nvSpPr>
        <xdr:cNvPr id="447" name="フローチャート : 判断 446"/>
        <xdr:cNvSpPr/>
      </xdr:nvSpPr>
      <xdr:spPr>
        <a:xfrm>
          <a:off x="16268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149606</xdr:rowOff>
    </xdr:from>
    <xdr:to>
      <xdr:col>23</xdr:col>
      <xdr:colOff>568325</xdr:colOff>
      <xdr:row>82</xdr:row>
      <xdr:rowOff>79756</xdr:rowOff>
    </xdr:to>
    <xdr:sp macro="" textlink="">
      <xdr:nvSpPr>
        <xdr:cNvPr id="453" name="円/楕円 452"/>
        <xdr:cNvSpPr/>
      </xdr:nvSpPr>
      <xdr:spPr>
        <a:xfrm>
          <a:off x="16268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1033</xdr:rowOff>
    </xdr:from>
    <xdr:ext cx="405111" cy="259045"/>
    <xdr:sp macro="" textlink="">
      <xdr:nvSpPr>
        <xdr:cNvPr id="454" name="【児童館】&#10;有形固定資産減価償却率該当値テキスト"/>
        <xdr:cNvSpPr txBox="1"/>
      </xdr:nvSpPr>
      <xdr:spPr>
        <a:xfrm>
          <a:off x="16408400" y="1388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5" name="正方形/長方形 4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2" name="正方形/長方形 4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5" name="テキスト ボックス 4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6" name="直線コネクタ 4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7" name="テキスト ボックス 4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8" name="直線コネクタ 4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9" name="テキスト ボックス 4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0" name="直線コネクタ 4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1" name="テキスト ボックス 4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2" name="直線コネクタ 4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3" name="テキスト ボックス 4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4" name="直線コネクタ 4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5" name="テキスト ボックス 4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79" name="直線コネクタ 478"/>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0"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1" name="直線コネクタ 480"/>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2"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3" name="直線コネクタ 48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124477</xdr:rowOff>
    </xdr:from>
    <xdr:ext cx="469744" cy="259045"/>
    <xdr:sp macro="" textlink="">
      <xdr:nvSpPr>
        <xdr:cNvPr id="484" name="【児童館】&#10;一人当たり面積平均値テキスト"/>
        <xdr:cNvSpPr txBox="1"/>
      </xdr:nvSpPr>
      <xdr:spPr>
        <a:xfrm>
          <a:off x="222504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485" name="フローチャート : 判断 48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91" name="円/楕円 490"/>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492"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3" name="正方形/長方形 49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94" name="正方形/長方形 49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95" name="正方形/長方形 49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96" name="正方形/長方形 49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97" name="正方形/長方形 49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8" name="正方形/長方形 497"/>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99" name="正方形/長方形 4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00" name="正方形/長方形 49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01" name="正方形/長方形 50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02" name="正方形/長方形 50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03" name="正方形/長方形 50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04" name="正方形/長方形 50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05" name="正方形/長方形 50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7" name="テキスト ボックス 50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a:rPr>
            <a:t>各類型において有形固定資産減価償却率は類似団体平均と比べ、わずかに上回っている。このうち区施設の半分以上を占める学校施設においては、個別施設管理計画を策定し、老朽化対策に取り組んでいく。その他施設においても、統合、再編、長寿命化など多様な視点で対応を行っていく。</a:t>
          </a:r>
          <a:endParaRPr kumimoji="1" lang="en-US" altLang="ja-JP" sz="2000">
            <a:latin typeface="ＭＳ Ｐゴシック"/>
          </a:endParaRPr>
        </a:p>
        <a:p>
          <a:endParaRPr kumimoji="1" lang="ja-JP" altLang="en-US" sz="20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64770</xdr:rowOff>
    </xdr:from>
    <xdr:to>
      <xdr:col>6</xdr:col>
      <xdr:colOff>510540</xdr:colOff>
      <xdr:row>41</xdr:row>
      <xdr:rowOff>152400</xdr:rowOff>
    </xdr:to>
    <xdr:cxnSp macro="">
      <xdr:nvCxnSpPr>
        <xdr:cNvPr id="57" name="直線コネクタ 56"/>
        <xdr:cNvCxnSpPr/>
      </xdr:nvCxnSpPr>
      <xdr:spPr>
        <a:xfrm flipV="1">
          <a:off x="4634865" y="589407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11447</xdr:rowOff>
    </xdr:from>
    <xdr:ext cx="405111" cy="259045"/>
    <xdr:sp macro="" textlink="">
      <xdr:nvSpPr>
        <xdr:cNvPr id="60" name="【図書館】&#10;有形固定資産減価償却率最大値テキスト"/>
        <xdr:cNvSpPr txBox="1"/>
      </xdr:nvSpPr>
      <xdr:spPr>
        <a:xfrm>
          <a:off x="47244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34</xdr:row>
      <xdr:rowOff>64770</xdr:rowOff>
    </xdr:from>
    <xdr:to>
      <xdr:col>6</xdr:col>
      <xdr:colOff>600075</xdr:colOff>
      <xdr:row>34</xdr:row>
      <xdr:rowOff>64770</xdr:rowOff>
    </xdr:to>
    <xdr:cxnSp macro="">
      <xdr:nvCxnSpPr>
        <xdr:cNvPr id="61" name="直線コネクタ 60"/>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2"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86360</xdr:rowOff>
    </xdr:from>
    <xdr:to>
      <xdr:col>6</xdr:col>
      <xdr:colOff>561975</xdr:colOff>
      <xdr:row>39</xdr:row>
      <xdr:rowOff>16510</xdr:rowOff>
    </xdr:to>
    <xdr:sp macro="" textlink="">
      <xdr:nvSpPr>
        <xdr:cNvPr id="69" name="円/楕円 68"/>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64787</xdr:rowOff>
    </xdr:from>
    <xdr:ext cx="405111" cy="259045"/>
    <xdr:sp macro="" textlink="">
      <xdr:nvSpPr>
        <xdr:cNvPr id="70" name="【図書館】&#10;有形固定資産減価償却率該当値テキスト"/>
        <xdr:cNvSpPr txBox="1"/>
      </xdr:nvSpPr>
      <xdr:spPr>
        <a:xfrm>
          <a:off x="47244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5" name="直線コネクタ 94"/>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6"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7" name="直線コネクタ 96"/>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29227</xdr:rowOff>
    </xdr:from>
    <xdr:ext cx="469744" cy="259045"/>
    <xdr:sp macro="" textlink="">
      <xdr:nvSpPr>
        <xdr:cNvPr id="100" name="【図書館】&#10;一人当たり面積平均値テキスト"/>
        <xdr:cNvSpPr txBox="1"/>
      </xdr:nvSpPr>
      <xdr:spPr>
        <a:xfrm>
          <a:off x="105664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1" name="フローチャート : 判断 10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7" name="円/楕円 106"/>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41927</xdr:rowOff>
    </xdr:from>
    <xdr:ext cx="469744" cy="259045"/>
    <xdr:sp macro="" textlink="">
      <xdr:nvSpPr>
        <xdr:cNvPr id="108" name="【図書館】&#10;一人当たり面積該当値テキスト"/>
        <xdr:cNvSpPr txBox="1"/>
      </xdr:nvSpPr>
      <xdr:spPr>
        <a:xfrm>
          <a:off x="105664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114300</xdr:rowOff>
    </xdr:from>
    <xdr:to>
      <xdr:col>6</xdr:col>
      <xdr:colOff>510540</xdr:colOff>
      <xdr:row>62</xdr:row>
      <xdr:rowOff>96012</xdr:rowOff>
    </xdr:to>
    <xdr:cxnSp macro="">
      <xdr:nvCxnSpPr>
        <xdr:cNvPr id="131" name="直線コネクタ 130"/>
        <xdr:cNvCxnSpPr/>
      </xdr:nvCxnSpPr>
      <xdr:spPr>
        <a:xfrm flipV="1">
          <a:off x="4634865" y="954405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99839</xdr:rowOff>
    </xdr:from>
    <xdr:ext cx="405111" cy="259045"/>
    <xdr:sp macro="" textlink="">
      <xdr:nvSpPr>
        <xdr:cNvPr id="132" name="【体育館・プール】&#10;有形固定資産減価償却率最小値テキスト"/>
        <xdr:cNvSpPr txBox="1"/>
      </xdr:nvSpPr>
      <xdr:spPr>
        <a:xfrm>
          <a:off x="47244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62</xdr:row>
      <xdr:rowOff>96012</xdr:rowOff>
    </xdr:from>
    <xdr:to>
      <xdr:col>6</xdr:col>
      <xdr:colOff>600075</xdr:colOff>
      <xdr:row>62</xdr:row>
      <xdr:rowOff>96012</xdr:rowOff>
    </xdr:to>
    <xdr:cxnSp macro="">
      <xdr:nvCxnSpPr>
        <xdr:cNvPr id="133" name="直線コネクタ 132"/>
        <xdr:cNvCxnSpPr/>
      </xdr:nvCxnSpPr>
      <xdr:spPr>
        <a:xfrm>
          <a:off x="4546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60977</xdr:rowOff>
    </xdr:from>
    <xdr:ext cx="405111" cy="259045"/>
    <xdr:sp macro="" textlink="">
      <xdr:nvSpPr>
        <xdr:cNvPr id="134" name="【体育館・プール】&#10;有形固定資産減価償却率最大値テキスト"/>
        <xdr:cNvSpPr txBox="1"/>
      </xdr:nvSpPr>
      <xdr:spPr>
        <a:xfrm>
          <a:off x="4724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114300</xdr:rowOff>
    </xdr:from>
    <xdr:to>
      <xdr:col>6</xdr:col>
      <xdr:colOff>600075</xdr:colOff>
      <xdr:row>55</xdr:row>
      <xdr:rowOff>114300</xdr:rowOff>
    </xdr:to>
    <xdr:cxnSp macro="">
      <xdr:nvCxnSpPr>
        <xdr:cNvPr id="135" name="直線コネクタ 134"/>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70375</xdr:rowOff>
    </xdr:from>
    <xdr:ext cx="405111" cy="259045"/>
    <xdr:sp macro="" textlink="">
      <xdr:nvSpPr>
        <xdr:cNvPr id="136" name="【体育館・プール】&#10;有形固定資産減価償却率平均値テキスト"/>
        <xdr:cNvSpPr txBox="1"/>
      </xdr:nvSpPr>
      <xdr:spPr>
        <a:xfrm>
          <a:off x="4724400" y="1018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47498</xdr:rowOff>
    </xdr:from>
    <xdr:to>
      <xdr:col>6</xdr:col>
      <xdr:colOff>561975</xdr:colOff>
      <xdr:row>60</xdr:row>
      <xdr:rowOff>149098</xdr:rowOff>
    </xdr:to>
    <xdr:sp macro="" textlink="">
      <xdr:nvSpPr>
        <xdr:cNvPr id="137" name="フローチャート : 判断 13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52070</xdr:rowOff>
    </xdr:from>
    <xdr:to>
      <xdr:col>6</xdr:col>
      <xdr:colOff>561975</xdr:colOff>
      <xdr:row>60</xdr:row>
      <xdr:rowOff>153670</xdr:rowOff>
    </xdr:to>
    <xdr:sp macro="" textlink="">
      <xdr:nvSpPr>
        <xdr:cNvPr id="143" name="円/楕円 142"/>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30497</xdr:rowOff>
    </xdr:from>
    <xdr:ext cx="405111" cy="259045"/>
    <xdr:sp macro="" textlink="">
      <xdr:nvSpPr>
        <xdr:cNvPr id="144" name="【体育館・プール】&#10;有形固定資産減価償却率該当値テキスト"/>
        <xdr:cNvSpPr txBox="1"/>
      </xdr:nvSpPr>
      <xdr:spPr>
        <a:xfrm>
          <a:off x="47244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7" name="テキスト ボックス 15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9" name="テキスト ボックス 15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1" name="テキスト ボックス 16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3" name="テキスト ボックス 16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5" name="テキスト ボックス 16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7" name="テキスト ボックス 16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65</xdr:row>
      <xdr:rowOff>8165</xdr:rowOff>
    </xdr:to>
    <xdr:cxnSp macro="">
      <xdr:nvCxnSpPr>
        <xdr:cNvPr id="171" name="直線コネクタ 170"/>
        <xdr:cNvCxnSpPr/>
      </xdr:nvCxnSpPr>
      <xdr:spPr>
        <a:xfrm flipV="1">
          <a:off x="10476865" y="95848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65</xdr:row>
      <xdr:rowOff>11992</xdr:rowOff>
    </xdr:from>
    <xdr:ext cx="469744" cy="259045"/>
    <xdr:sp macro="" textlink="">
      <xdr:nvSpPr>
        <xdr:cNvPr id="172" name="【体育館・プール】&#10;一人当たり面積最小値テキスト"/>
        <xdr:cNvSpPr txBox="1"/>
      </xdr:nvSpPr>
      <xdr:spPr>
        <a:xfrm>
          <a:off x="10566400" y="111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65</xdr:row>
      <xdr:rowOff>8165</xdr:rowOff>
    </xdr:from>
    <xdr:to>
      <xdr:col>15</xdr:col>
      <xdr:colOff>269875</xdr:colOff>
      <xdr:row>65</xdr:row>
      <xdr:rowOff>8165</xdr:rowOff>
    </xdr:to>
    <xdr:cxnSp macro="">
      <xdr:nvCxnSpPr>
        <xdr:cNvPr id="173" name="直線コネクタ 172"/>
        <xdr:cNvCxnSpPr/>
      </xdr:nvCxnSpPr>
      <xdr:spPr>
        <a:xfrm>
          <a:off x="10388600" y="111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74"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75" name="直線コネクタ 174"/>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94542</xdr:rowOff>
    </xdr:from>
    <xdr:ext cx="469744" cy="259045"/>
    <xdr:sp macro="" textlink="">
      <xdr:nvSpPr>
        <xdr:cNvPr id="176" name="【体育館・プール】&#10;一人当たり面積平均値テキスト"/>
        <xdr:cNvSpPr txBox="1"/>
      </xdr:nvSpPr>
      <xdr:spPr>
        <a:xfrm>
          <a:off x="10566400" y="1038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71665</xdr:rowOff>
    </xdr:from>
    <xdr:to>
      <xdr:col>15</xdr:col>
      <xdr:colOff>231775</xdr:colOff>
      <xdr:row>62</xdr:row>
      <xdr:rowOff>1815</xdr:rowOff>
    </xdr:to>
    <xdr:sp macro="" textlink="">
      <xdr:nvSpPr>
        <xdr:cNvPr id="177" name="フローチャート : 判断 176"/>
        <xdr:cNvSpPr/>
      </xdr:nvSpPr>
      <xdr:spPr>
        <a:xfrm>
          <a:off x="10426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71665</xdr:rowOff>
    </xdr:from>
    <xdr:to>
      <xdr:col>15</xdr:col>
      <xdr:colOff>231775</xdr:colOff>
      <xdr:row>62</xdr:row>
      <xdr:rowOff>1815</xdr:rowOff>
    </xdr:to>
    <xdr:sp macro="" textlink="">
      <xdr:nvSpPr>
        <xdr:cNvPr id="183" name="円/楕円 182"/>
        <xdr:cNvSpPr/>
      </xdr:nvSpPr>
      <xdr:spPr>
        <a:xfrm>
          <a:off x="10426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50092</xdr:rowOff>
    </xdr:from>
    <xdr:ext cx="469744" cy="259045"/>
    <xdr:sp macro="" textlink="">
      <xdr:nvSpPr>
        <xdr:cNvPr id="184" name="【体育館・プール】&#10;一人当たり面積該当値テキスト"/>
        <xdr:cNvSpPr txBox="1"/>
      </xdr:nvSpPr>
      <xdr:spPr>
        <a:xfrm>
          <a:off x="10566400"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85</xdr:row>
      <xdr:rowOff>3811</xdr:rowOff>
    </xdr:to>
    <xdr:cxnSp macro="">
      <xdr:nvCxnSpPr>
        <xdr:cNvPr id="208" name="直線コネクタ 207"/>
        <xdr:cNvCxnSpPr/>
      </xdr:nvCxnSpPr>
      <xdr:spPr>
        <a:xfrm flipV="1">
          <a:off x="4634865" y="13460730"/>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09" name="【福祉施設】&#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0" name="直線コネクタ 209"/>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11" name="【福祉施設】&#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12" name="直線コネクタ 211"/>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15891</xdr:rowOff>
    </xdr:from>
    <xdr:ext cx="405111" cy="259045"/>
    <xdr:sp macro="" textlink="">
      <xdr:nvSpPr>
        <xdr:cNvPr id="213" name="【福祉施設】&#10;有形固定資産減価償却率平均値テキスト"/>
        <xdr:cNvSpPr txBox="1"/>
      </xdr:nvSpPr>
      <xdr:spPr>
        <a:xfrm>
          <a:off x="4724400" y="1373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164464</xdr:rowOff>
    </xdr:from>
    <xdr:to>
      <xdr:col>6</xdr:col>
      <xdr:colOff>561975</xdr:colOff>
      <xdr:row>81</xdr:row>
      <xdr:rowOff>94614</xdr:rowOff>
    </xdr:to>
    <xdr:sp macro="" textlink="">
      <xdr:nvSpPr>
        <xdr:cNvPr id="214" name="フローチャート : 判断 213"/>
        <xdr:cNvSpPr/>
      </xdr:nvSpPr>
      <xdr:spPr>
        <a:xfrm>
          <a:off x="4584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84455</xdr:rowOff>
    </xdr:from>
    <xdr:to>
      <xdr:col>6</xdr:col>
      <xdr:colOff>561975</xdr:colOff>
      <xdr:row>82</xdr:row>
      <xdr:rowOff>14605</xdr:rowOff>
    </xdr:to>
    <xdr:sp macro="" textlink="">
      <xdr:nvSpPr>
        <xdr:cNvPr id="220" name="円/楕円 219"/>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62882</xdr:rowOff>
    </xdr:from>
    <xdr:ext cx="405111" cy="259045"/>
    <xdr:sp macro="" textlink="">
      <xdr:nvSpPr>
        <xdr:cNvPr id="221" name="【福祉施設】&#10;有形固定資産減価償却率該当値テキスト"/>
        <xdr:cNvSpPr txBox="1"/>
      </xdr:nvSpPr>
      <xdr:spPr>
        <a:xfrm>
          <a:off x="4724400"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44450</xdr:rowOff>
    </xdr:from>
    <xdr:to>
      <xdr:col>15</xdr:col>
      <xdr:colOff>180340</xdr:colOff>
      <xdr:row>86</xdr:row>
      <xdr:rowOff>38100</xdr:rowOff>
    </xdr:to>
    <xdr:cxnSp macro="">
      <xdr:nvCxnSpPr>
        <xdr:cNvPr id="245" name="直線コネクタ 244"/>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6"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7" name="直線コネクタ 2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162577</xdr:rowOff>
    </xdr:from>
    <xdr:ext cx="469744" cy="259045"/>
    <xdr:sp macro="" textlink="">
      <xdr:nvSpPr>
        <xdr:cNvPr id="248" name="【福祉施設】&#10;一人当たり面積最大値テキスト"/>
        <xdr:cNvSpPr txBox="1"/>
      </xdr:nvSpPr>
      <xdr:spPr>
        <a:xfrm>
          <a:off x="105664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15</xdr:col>
      <xdr:colOff>92075</xdr:colOff>
      <xdr:row>77</xdr:row>
      <xdr:rowOff>44450</xdr:rowOff>
    </xdr:from>
    <xdr:to>
      <xdr:col>15</xdr:col>
      <xdr:colOff>269875</xdr:colOff>
      <xdr:row>77</xdr:row>
      <xdr:rowOff>44450</xdr:rowOff>
    </xdr:to>
    <xdr:cxnSp macro="">
      <xdr:nvCxnSpPr>
        <xdr:cNvPr id="249" name="直線コネクタ 24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118127</xdr:rowOff>
    </xdr:from>
    <xdr:ext cx="469744" cy="259045"/>
    <xdr:sp macro="" textlink="">
      <xdr:nvSpPr>
        <xdr:cNvPr id="250" name="【福祉施設】&#10;一人当たり面積平均値テキスト"/>
        <xdr:cNvSpPr txBox="1"/>
      </xdr:nvSpPr>
      <xdr:spPr>
        <a:xfrm>
          <a:off x="105664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95250</xdr:rowOff>
    </xdr:from>
    <xdr:to>
      <xdr:col>15</xdr:col>
      <xdr:colOff>231775</xdr:colOff>
      <xdr:row>82</xdr:row>
      <xdr:rowOff>25400</xdr:rowOff>
    </xdr:to>
    <xdr:sp macro="" textlink="">
      <xdr:nvSpPr>
        <xdr:cNvPr id="251" name="フローチャート : 判断 250"/>
        <xdr:cNvSpPr/>
      </xdr:nvSpPr>
      <xdr:spPr>
        <a:xfrm>
          <a:off x="10426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76200</xdr:rowOff>
    </xdr:from>
    <xdr:to>
      <xdr:col>15</xdr:col>
      <xdr:colOff>231775</xdr:colOff>
      <xdr:row>83</xdr:row>
      <xdr:rowOff>6350</xdr:rowOff>
    </xdr:to>
    <xdr:sp macro="" textlink="">
      <xdr:nvSpPr>
        <xdr:cNvPr id="257" name="円/楕円 256"/>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54627</xdr:rowOff>
    </xdr:from>
    <xdr:ext cx="469744" cy="259045"/>
    <xdr:sp macro="" textlink="">
      <xdr:nvSpPr>
        <xdr:cNvPr id="258" name="【福祉施設】&#10;一人当たり面積該当値テキスト"/>
        <xdr:cNvSpPr txBox="1"/>
      </xdr:nvSpPr>
      <xdr:spPr>
        <a:xfrm>
          <a:off x="105664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114300</xdr:rowOff>
    </xdr:from>
    <xdr:to>
      <xdr:col>6</xdr:col>
      <xdr:colOff>510540</xdr:colOff>
      <xdr:row>108</xdr:row>
      <xdr:rowOff>80011</xdr:rowOff>
    </xdr:to>
    <xdr:cxnSp macro="">
      <xdr:nvCxnSpPr>
        <xdr:cNvPr id="283" name="直線コネクタ 282"/>
        <xdr:cNvCxnSpPr/>
      </xdr:nvCxnSpPr>
      <xdr:spPr>
        <a:xfrm flipV="1">
          <a:off x="4634865" y="172593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284"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285" name="直線コネクタ 284"/>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60977</xdr:rowOff>
    </xdr:from>
    <xdr:ext cx="405111" cy="259045"/>
    <xdr:sp macro="" textlink="">
      <xdr:nvSpPr>
        <xdr:cNvPr id="286" name="【市民会館】&#10;有形固定資産減価償却率最大値テキスト"/>
        <xdr:cNvSpPr txBox="1"/>
      </xdr:nvSpPr>
      <xdr:spPr>
        <a:xfrm>
          <a:off x="4724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6</xdr:col>
      <xdr:colOff>422275</xdr:colOff>
      <xdr:row>100</xdr:row>
      <xdr:rowOff>114300</xdr:rowOff>
    </xdr:from>
    <xdr:to>
      <xdr:col>6</xdr:col>
      <xdr:colOff>600075</xdr:colOff>
      <xdr:row>100</xdr:row>
      <xdr:rowOff>114300</xdr:rowOff>
    </xdr:to>
    <xdr:cxnSp macro="">
      <xdr:nvCxnSpPr>
        <xdr:cNvPr id="287" name="直線コネクタ 286"/>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137177</xdr:rowOff>
    </xdr:from>
    <xdr:ext cx="405111" cy="259045"/>
    <xdr:sp macro="" textlink="">
      <xdr:nvSpPr>
        <xdr:cNvPr id="288" name="【市民会館】&#10;有形固定資産減価償却率平均値テキスト"/>
        <xdr:cNvSpPr txBox="1"/>
      </xdr:nvSpPr>
      <xdr:spPr>
        <a:xfrm>
          <a:off x="47244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158750</xdr:rowOff>
    </xdr:from>
    <xdr:to>
      <xdr:col>6</xdr:col>
      <xdr:colOff>561975</xdr:colOff>
      <xdr:row>104</xdr:row>
      <xdr:rowOff>88900</xdr:rowOff>
    </xdr:to>
    <xdr:sp macro="" textlink="">
      <xdr:nvSpPr>
        <xdr:cNvPr id="289" name="フローチャート : 判断 288"/>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143511</xdr:rowOff>
    </xdr:from>
    <xdr:to>
      <xdr:col>6</xdr:col>
      <xdr:colOff>561975</xdr:colOff>
      <xdr:row>103</xdr:row>
      <xdr:rowOff>73661</xdr:rowOff>
    </xdr:to>
    <xdr:sp macro="" textlink="">
      <xdr:nvSpPr>
        <xdr:cNvPr id="295" name="円/楕円 294"/>
        <xdr:cNvSpPr/>
      </xdr:nvSpPr>
      <xdr:spPr>
        <a:xfrm>
          <a:off x="4584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166388</xdr:rowOff>
    </xdr:from>
    <xdr:ext cx="405111" cy="259045"/>
    <xdr:sp macro="" textlink="">
      <xdr:nvSpPr>
        <xdr:cNvPr id="296" name="【市民会館】&#10;有形固定資産減価償却率該当値テキスト"/>
        <xdr:cNvSpPr txBox="1"/>
      </xdr:nvSpPr>
      <xdr:spPr>
        <a:xfrm>
          <a:off x="4724400"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163830</xdr:rowOff>
    </xdr:from>
    <xdr:to>
      <xdr:col>15</xdr:col>
      <xdr:colOff>180340</xdr:colOff>
      <xdr:row>108</xdr:row>
      <xdr:rowOff>121920</xdr:rowOff>
    </xdr:to>
    <xdr:cxnSp macro="">
      <xdr:nvCxnSpPr>
        <xdr:cNvPr id="320" name="直線コネクタ 319"/>
        <xdr:cNvCxnSpPr/>
      </xdr:nvCxnSpPr>
      <xdr:spPr>
        <a:xfrm flipV="1">
          <a:off x="10476865" y="17137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110507</xdr:rowOff>
    </xdr:from>
    <xdr:ext cx="469744" cy="259045"/>
    <xdr:sp macro="" textlink="">
      <xdr:nvSpPr>
        <xdr:cNvPr id="323" name="【市民会館】&#10;一人当たり面積最大値テキスト"/>
        <xdr:cNvSpPr txBox="1"/>
      </xdr:nvSpPr>
      <xdr:spPr>
        <a:xfrm>
          <a:off x="10566400"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99</xdr:row>
      <xdr:rowOff>163830</xdr:rowOff>
    </xdr:from>
    <xdr:to>
      <xdr:col>15</xdr:col>
      <xdr:colOff>269875</xdr:colOff>
      <xdr:row>99</xdr:row>
      <xdr:rowOff>163830</xdr:rowOff>
    </xdr:to>
    <xdr:cxnSp macro="">
      <xdr:nvCxnSpPr>
        <xdr:cNvPr id="324" name="直線コネクタ 323"/>
        <xdr:cNvCxnSpPr/>
      </xdr:nvCxnSpPr>
      <xdr:spPr>
        <a:xfrm>
          <a:off x="10388600" y="171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135907</xdr:rowOff>
    </xdr:from>
    <xdr:ext cx="469744" cy="259045"/>
    <xdr:sp macro="" textlink="">
      <xdr:nvSpPr>
        <xdr:cNvPr id="325" name="【市民会館】&#10;一人当たり面積平均値テキスト"/>
        <xdr:cNvSpPr txBox="1"/>
      </xdr:nvSpPr>
      <xdr:spPr>
        <a:xfrm>
          <a:off x="105664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113030</xdr:rowOff>
    </xdr:from>
    <xdr:to>
      <xdr:col>15</xdr:col>
      <xdr:colOff>231775</xdr:colOff>
      <xdr:row>106</xdr:row>
      <xdr:rowOff>43180</xdr:rowOff>
    </xdr:to>
    <xdr:sp macro="" textlink="">
      <xdr:nvSpPr>
        <xdr:cNvPr id="326" name="フローチャート : 判断 325"/>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90170</xdr:rowOff>
    </xdr:from>
    <xdr:to>
      <xdr:col>15</xdr:col>
      <xdr:colOff>231775</xdr:colOff>
      <xdr:row>108</xdr:row>
      <xdr:rowOff>20320</xdr:rowOff>
    </xdr:to>
    <xdr:sp macro="" textlink="">
      <xdr:nvSpPr>
        <xdr:cNvPr id="332" name="円/楕円 331"/>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68597</xdr:rowOff>
    </xdr:from>
    <xdr:ext cx="469744" cy="259045"/>
    <xdr:sp macro="" textlink="">
      <xdr:nvSpPr>
        <xdr:cNvPr id="333" name="【市民会館】&#10;一人当たり面積該当値テキスト"/>
        <xdr:cNvSpPr txBox="1"/>
      </xdr:nvSpPr>
      <xdr:spPr>
        <a:xfrm>
          <a:off x="105664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9" name="正方形/長方形 33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0" name="正方形/長方形 33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5" name="正方形/長方形 34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4" name="正方形/長方形 35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1" name="正方形/長方形 36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2" name="正方形/長方形 36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63" name="正方形/長方形 36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64" name="正方形/長方形 36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65" name="正方形/長方形 36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66" name="正方形/長方形 36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7" name="正方形/長方形 36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8" name="正方形/長方形 36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69" name="正方形/長方形 36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70" name="正方形/長方形 36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71" name="正方形/長方形 37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72" name="正方形/長方形 37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3" name="正方形/長方形 37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4" name="正方形/長方形 37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5" name="正方形/長方形 3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6" name="正方形/長方形 3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7" name="正方形/長方形 3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8" name="正方形/長方形 3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9" name="正方形/長方形 3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0" name="正方形/長方形 3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1" name="正方形/長方形 38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2" name="テキスト ボックス 3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3" name="直線コネクタ 3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4" name="テキスト ボックス 3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5" name="直線コネクタ 3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6" name="テキスト ボックス 3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7" name="直線コネクタ 3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8" name="テキスト ボックス 3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9" name="直線コネクタ 3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0" name="テキスト ボックス 3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1" name="直線コネクタ 3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2" name="テキスト ボックス 39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3" name="直線コネクタ 3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94" name="テキスト ボックス 39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151637</xdr:rowOff>
    </xdr:from>
    <xdr:to>
      <xdr:col>23</xdr:col>
      <xdr:colOff>516889</xdr:colOff>
      <xdr:row>108</xdr:row>
      <xdr:rowOff>53339</xdr:rowOff>
    </xdr:to>
    <xdr:cxnSp macro="">
      <xdr:nvCxnSpPr>
        <xdr:cNvPr id="396" name="直線コネクタ 395"/>
        <xdr:cNvCxnSpPr/>
      </xdr:nvCxnSpPr>
      <xdr:spPr>
        <a:xfrm flipV="1">
          <a:off x="16318864" y="17125187"/>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57166</xdr:rowOff>
    </xdr:from>
    <xdr:ext cx="405111" cy="259045"/>
    <xdr:sp macro="" textlink="">
      <xdr:nvSpPr>
        <xdr:cNvPr id="397" name="【庁舎】&#10;有形固定資産減価償却率最小値テキスト"/>
        <xdr:cNvSpPr txBox="1"/>
      </xdr:nvSpPr>
      <xdr:spPr>
        <a:xfrm>
          <a:off x="164084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53339</xdr:rowOff>
    </xdr:from>
    <xdr:to>
      <xdr:col>23</xdr:col>
      <xdr:colOff>606425</xdr:colOff>
      <xdr:row>108</xdr:row>
      <xdr:rowOff>53339</xdr:rowOff>
    </xdr:to>
    <xdr:cxnSp macro="">
      <xdr:nvCxnSpPr>
        <xdr:cNvPr id="398" name="直線コネクタ 39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98314</xdr:rowOff>
    </xdr:from>
    <xdr:ext cx="405111" cy="259045"/>
    <xdr:sp macro="" textlink="">
      <xdr:nvSpPr>
        <xdr:cNvPr id="399" name="【庁舎】&#10;有形固定資産減価償却率最大値テキスト"/>
        <xdr:cNvSpPr txBox="1"/>
      </xdr:nvSpPr>
      <xdr:spPr>
        <a:xfrm>
          <a:off x="16408400" y="169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99</xdr:row>
      <xdr:rowOff>151637</xdr:rowOff>
    </xdr:from>
    <xdr:to>
      <xdr:col>23</xdr:col>
      <xdr:colOff>606425</xdr:colOff>
      <xdr:row>99</xdr:row>
      <xdr:rowOff>151637</xdr:rowOff>
    </xdr:to>
    <xdr:cxnSp macro="">
      <xdr:nvCxnSpPr>
        <xdr:cNvPr id="400" name="直線コネクタ 399"/>
        <xdr:cNvCxnSpPr/>
      </xdr:nvCxnSpPr>
      <xdr:spPr>
        <a:xfrm>
          <a:off x="16230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51833</xdr:rowOff>
    </xdr:from>
    <xdr:ext cx="405111" cy="259045"/>
    <xdr:sp macro="" textlink="">
      <xdr:nvSpPr>
        <xdr:cNvPr id="401" name="【庁舎】&#10;有形固定資産減価償却率平均値テキスト"/>
        <xdr:cNvSpPr txBox="1"/>
      </xdr:nvSpPr>
      <xdr:spPr>
        <a:xfrm>
          <a:off x="164084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402" name="フローチャート : 判断 401"/>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3" name="テキスト ボックス 4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4" name="テキスト ボックス 4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5" name="テキスト ボックス 4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6" name="テキスト ボックス 4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7" name="テキスト ボックス 4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408" name="円/楕円 407"/>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59707</xdr:rowOff>
    </xdr:from>
    <xdr:ext cx="405111" cy="259045"/>
    <xdr:sp macro="" textlink="">
      <xdr:nvSpPr>
        <xdr:cNvPr id="409" name="【庁舎】&#10;有形固定資産減価償却率該当値テキスト"/>
        <xdr:cNvSpPr txBox="1"/>
      </xdr:nvSpPr>
      <xdr:spPr>
        <a:xfrm>
          <a:off x="164084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0" name="正方形/長方形 40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7" name="正方形/長方形 41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0" name="テキスト ボックス 4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21" name="直線コネクタ 4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22" name="テキスト ボックス 4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23" name="直線コネクタ 4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24" name="テキスト ボックス 4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25" name="直線コネクタ 4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26" name="テキスト ボックス 4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27" name="直線コネクタ 4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28" name="テキスト ボックス 4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29" name="直線コネクタ 4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0" name="テキスト ボックス 4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31" name="直線コネクタ 4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32" name="テキスト ボックス 4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3" name="直線コネクタ 4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4" name="テキスト ボックス 4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163286</xdr:rowOff>
    </xdr:to>
    <xdr:cxnSp macro="">
      <xdr:nvCxnSpPr>
        <xdr:cNvPr id="436" name="直線コネクタ 435"/>
        <xdr:cNvCxnSpPr/>
      </xdr:nvCxnSpPr>
      <xdr:spPr>
        <a:xfrm flipV="1">
          <a:off x="22160864" y="172429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437" name="【庁舎】&#10;一人当たり面積最小値テキスト"/>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438" name="直線コネクタ 437"/>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439" name="【庁舎】&#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440" name="直線コネクタ 439"/>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441"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442" name="フローチャート : 判断 441"/>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3" name="テキスト ボックス 4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4" name="テキスト ボックス 4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5" name="テキスト ボックス 4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6" name="テキスト ボックス 4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7" name="テキスト ボックス 4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63500</xdr:rowOff>
    </xdr:from>
    <xdr:to>
      <xdr:col>32</xdr:col>
      <xdr:colOff>238125</xdr:colOff>
      <xdr:row>102</xdr:row>
      <xdr:rowOff>165100</xdr:rowOff>
    </xdr:to>
    <xdr:sp macro="" textlink="">
      <xdr:nvSpPr>
        <xdr:cNvPr id="448" name="円/楕円 447"/>
        <xdr:cNvSpPr/>
      </xdr:nvSpPr>
      <xdr:spPr>
        <a:xfrm>
          <a:off x="22110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86377</xdr:rowOff>
    </xdr:from>
    <xdr:ext cx="469744" cy="259045"/>
    <xdr:sp macro="" textlink="">
      <xdr:nvSpPr>
        <xdr:cNvPr id="449" name="【庁舎】&#10;一人当たり面積該当値テキスト"/>
        <xdr:cNvSpPr txBox="1"/>
      </xdr:nvSpPr>
      <xdr:spPr>
        <a:xfrm>
          <a:off x="22250400"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0" name="正方形/長方形 44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2" name="テキスト ボックス 45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000">
              <a:solidFill>
                <a:schemeClr val="dk1"/>
              </a:solidFill>
              <a:effectLst/>
              <a:latin typeface="+mn-lt"/>
              <a:ea typeface="+mn-ea"/>
              <a:cs typeface="+mn-cs"/>
            </a:rPr>
            <a:t>各類型において有形固定資産減価償却率は類似団体平均と比べ、わずかに上回っている。このうち区施設の半分以上を占める学校施設においては、個別施設管理計画を策定し、老朽化対策に取り組んでいく。その他施設においても、統合、再編、長寿命化など多様な視点で対応を行っていく。</a:t>
          </a:r>
          <a:endParaRPr lang="ja-JP" altLang="ja-JP" sz="2000">
            <a:effectLst/>
          </a:endParaRPr>
        </a:p>
        <a:p>
          <a:endParaRPr kumimoji="1" lang="ja-JP" altLang="en-US" sz="20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財政力指数は過去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か年数値の平均値であるが、単年度指数が前年度比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これは、雇用情勢を反映した特別区民税の増と消費税増税による地方消費税交付金の増等により、基準財政収入額が前年度比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％増加し、基準財政需要額の前年度比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％増を上回ったことによるものである。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今後も、引き続き、健全な財政運営に努めていく。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6" name="直線コネクタ 75"/>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9" name="直線コネクタ 78"/>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年連続の減となった。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分子である経常経費充当一般財源が、扶助費等の増により前年度比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％増加したものの、分母である歳入経常一般財源等が、地方消費税交付金や特別区財政調整交付金等の増により前年度比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今後も、区政改革計画に基づく、効率的な行政運営に努めていく。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66</xdr:row>
      <xdr:rowOff>14986</xdr:rowOff>
    </xdr:to>
    <xdr:cxnSp macro="">
      <xdr:nvCxnSpPr>
        <xdr:cNvPr id="131" name="直線コネクタ 130"/>
        <xdr:cNvCxnSpPr/>
      </xdr:nvCxnSpPr>
      <xdr:spPr>
        <a:xfrm flipV="1">
          <a:off x="4114800" y="1113764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94505</xdr:rowOff>
    </xdr:from>
    <xdr:ext cx="762000" cy="259045"/>
    <xdr:sp macro="" textlink="">
      <xdr:nvSpPr>
        <xdr:cNvPr id="132"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14986</xdr:rowOff>
    </xdr:from>
    <xdr:to>
      <xdr:col>6</xdr:col>
      <xdr:colOff>0</xdr:colOff>
      <xdr:row>66</xdr:row>
      <xdr:rowOff>19812</xdr:rowOff>
    </xdr:to>
    <xdr:cxnSp macro="">
      <xdr:nvCxnSpPr>
        <xdr:cNvPr id="134" name="直線コネクタ 133"/>
        <xdr:cNvCxnSpPr/>
      </xdr:nvCxnSpPr>
      <xdr:spPr>
        <a:xfrm flipV="1">
          <a:off x="3225800" y="113306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36" name="テキスト ボックス 135"/>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19812</xdr:rowOff>
    </xdr:from>
    <xdr:to>
      <xdr:col>4</xdr:col>
      <xdr:colOff>482600</xdr:colOff>
      <xdr:row>67</xdr:row>
      <xdr:rowOff>22098</xdr:rowOff>
    </xdr:to>
    <xdr:cxnSp macro="">
      <xdr:nvCxnSpPr>
        <xdr:cNvPr id="137" name="直線コネクタ 136"/>
        <xdr:cNvCxnSpPr/>
      </xdr:nvCxnSpPr>
      <xdr:spPr>
        <a:xfrm flipV="1">
          <a:off x="2336800" y="113355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88155</xdr:rowOff>
    </xdr:from>
    <xdr:ext cx="762000" cy="259045"/>
    <xdr:sp macro="" textlink="">
      <xdr:nvSpPr>
        <xdr:cNvPr id="139" name="テキスト ボックス 138"/>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7620</xdr:rowOff>
    </xdr:from>
    <xdr:to>
      <xdr:col>3</xdr:col>
      <xdr:colOff>279400</xdr:colOff>
      <xdr:row>67</xdr:row>
      <xdr:rowOff>22098</xdr:rowOff>
    </xdr:to>
    <xdr:cxnSp macro="">
      <xdr:nvCxnSpPr>
        <xdr:cNvPr id="140" name="直線コネクタ 139"/>
        <xdr:cNvCxnSpPr/>
      </xdr:nvCxnSpPr>
      <xdr:spPr>
        <a:xfrm>
          <a:off x="1447800" y="114947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61485</xdr:rowOff>
    </xdr:from>
    <xdr:ext cx="762000" cy="259045"/>
    <xdr:sp macro="" textlink="">
      <xdr:nvSpPr>
        <xdr:cNvPr id="142" name="テキスト ボックス 141"/>
        <xdr:cNvSpPr txBox="1"/>
      </xdr:nvSpPr>
      <xdr:spPr>
        <a:xfrm>
          <a:off x="1955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90441</xdr:rowOff>
    </xdr:from>
    <xdr:ext cx="762000" cy="259045"/>
    <xdr:sp macro="" textlink="">
      <xdr:nvSpPr>
        <xdr:cNvPr id="144" name="テキスト ボックス 143"/>
        <xdr:cNvSpPr txBox="1"/>
      </xdr:nvSpPr>
      <xdr:spPr>
        <a:xfrm>
          <a:off x="1066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50" name="円/楕円 149"/>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9923</xdr:rowOff>
    </xdr:from>
    <xdr:ext cx="762000" cy="259045"/>
    <xdr:sp macro="" textlink="">
      <xdr:nvSpPr>
        <xdr:cNvPr id="151" name="財政構造の弾力性該当値テキスト"/>
        <xdr:cNvSpPr txBox="1"/>
      </xdr:nvSpPr>
      <xdr:spPr>
        <a:xfrm>
          <a:off x="5041900" y="109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135636</xdr:rowOff>
    </xdr:from>
    <xdr:to>
      <xdr:col>6</xdr:col>
      <xdr:colOff>50800</xdr:colOff>
      <xdr:row>66</xdr:row>
      <xdr:rowOff>65786</xdr:rowOff>
    </xdr:to>
    <xdr:sp macro="" textlink="">
      <xdr:nvSpPr>
        <xdr:cNvPr id="152" name="円/楕円 151"/>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50563</xdr:rowOff>
    </xdr:from>
    <xdr:ext cx="736600" cy="259045"/>
    <xdr:sp macro="" textlink="">
      <xdr:nvSpPr>
        <xdr:cNvPr id="153" name="テキスト ボックス 152"/>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140462</xdr:rowOff>
    </xdr:from>
    <xdr:to>
      <xdr:col>4</xdr:col>
      <xdr:colOff>533400</xdr:colOff>
      <xdr:row>66</xdr:row>
      <xdr:rowOff>70612</xdr:rowOff>
    </xdr:to>
    <xdr:sp macro="" textlink="">
      <xdr:nvSpPr>
        <xdr:cNvPr id="154" name="円/楕円 153"/>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55389</xdr:rowOff>
    </xdr:from>
    <xdr:ext cx="762000" cy="259045"/>
    <xdr:sp macro="" textlink="">
      <xdr:nvSpPr>
        <xdr:cNvPr id="155" name="テキスト ボックス 154"/>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142748</xdr:rowOff>
    </xdr:from>
    <xdr:to>
      <xdr:col>3</xdr:col>
      <xdr:colOff>330200</xdr:colOff>
      <xdr:row>67</xdr:row>
      <xdr:rowOff>72898</xdr:rowOff>
    </xdr:to>
    <xdr:sp macro="" textlink="">
      <xdr:nvSpPr>
        <xdr:cNvPr id="156" name="円/楕円 155"/>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57675</xdr:rowOff>
    </xdr:from>
    <xdr:ext cx="762000" cy="259045"/>
    <xdr:sp macro="" textlink="">
      <xdr:nvSpPr>
        <xdr:cNvPr id="157" name="テキスト ボックス 156"/>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128270</xdr:rowOff>
    </xdr:from>
    <xdr:to>
      <xdr:col>2</xdr:col>
      <xdr:colOff>127000</xdr:colOff>
      <xdr:row>67</xdr:row>
      <xdr:rowOff>58420</xdr:rowOff>
    </xdr:to>
    <xdr:sp macro="" textlink="">
      <xdr:nvSpPr>
        <xdr:cNvPr id="158" name="円/楕円 157"/>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43197</xdr:rowOff>
    </xdr:from>
    <xdr:ext cx="762000" cy="259045"/>
    <xdr:sp macro="" textlink="">
      <xdr:nvSpPr>
        <xdr:cNvPr id="159" name="テキスト ボックス 158"/>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円の増加であり、主な要因は物件費の増加である。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物件費の増加は民間委託の推進等によるものであり、今後の適正な支出と経費の削減に努める。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43836</xdr:rowOff>
    </xdr:from>
    <xdr:to>
      <xdr:col>7</xdr:col>
      <xdr:colOff>152400</xdr:colOff>
      <xdr:row>81</xdr:row>
      <xdr:rowOff>48628</xdr:rowOff>
    </xdr:to>
    <xdr:cxnSp macro="">
      <xdr:nvCxnSpPr>
        <xdr:cNvPr id="192" name="直線コネクタ 191"/>
        <xdr:cNvCxnSpPr/>
      </xdr:nvCxnSpPr>
      <xdr:spPr>
        <a:xfrm>
          <a:off x="4114800" y="13931286"/>
          <a:ext cx="8382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37092</xdr:rowOff>
    </xdr:from>
    <xdr:ext cx="762000" cy="259045"/>
    <xdr:sp macro="" textlink="">
      <xdr:nvSpPr>
        <xdr:cNvPr id="193" name="人件費・物件費等の状況平均値テキスト"/>
        <xdr:cNvSpPr txBox="1"/>
      </xdr:nvSpPr>
      <xdr:spPr>
        <a:xfrm>
          <a:off x="5041900" y="13924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25067</xdr:rowOff>
    </xdr:from>
    <xdr:to>
      <xdr:col>6</xdr:col>
      <xdr:colOff>0</xdr:colOff>
      <xdr:row>81</xdr:row>
      <xdr:rowOff>43836</xdr:rowOff>
    </xdr:to>
    <xdr:cxnSp macro="">
      <xdr:nvCxnSpPr>
        <xdr:cNvPr id="195" name="直線コネクタ 194"/>
        <xdr:cNvCxnSpPr/>
      </xdr:nvCxnSpPr>
      <xdr:spPr>
        <a:xfrm>
          <a:off x="3225800" y="13912517"/>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7" name="テキスト ボックス 196"/>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25067</xdr:rowOff>
    </xdr:from>
    <xdr:to>
      <xdr:col>4</xdr:col>
      <xdr:colOff>482600</xdr:colOff>
      <xdr:row>81</xdr:row>
      <xdr:rowOff>28885</xdr:rowOff>
    </xdr:to>
    <xdr:cxnSp macro="">
      <xdr:nvCxnSpPr>
        <xdr:cNvPr id="198" name="直線コネクタ 197"/>
        <xdr:cNvCxnSpPr/>
      </xdr:nvCxnSpPr>
      <xdr:spPr>
        <a:xfrm flipV="1">
          <a:off x="2336800" y="1391251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0" name="テキスト ボックス 199"/>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28885</xdr:rowOff>
    </xdr:from>
    <xdr:to>
      <xdr:col>3</xdr:col>
      <xdr:colOff>279400</xdr:colOff>
      <xdr:row>81</xdr:row>
      <xdr:rowOff>43266</xdr:rowOff>
    </xdr:to>
    <xdr:cxnSp macro="">
      <xdr:nvCxnSpPr>
        <xdr:cNvPr id="201" name="直線コネクタ 200"/>
        <xdr:cNvCxnSpPr/>
      </xdr:nvCxnSpPr>
      <xdr:spPr>
        <a:xfrm flipV="1">
          <a:off x="1447800" y="13916335"/>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3" name="テキスト ボックス 202"/>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5" name="テキスト ボックス 204"/>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169278</xdr:rowOff>
    </xdr:from>
    <xdr:to>
      <xdr:col>7</xdr:col>
      <xdr:colOff>203200</xdr:colOff>
      <xdr:row>81</xdr:row>
      <xdr:rowOff>99428</xdr:rowOff>
    </xdr:to>
    <xdr:sp macro="" textlink="">
      <xdr:nvSpPr>
        <xdr:cNvPr id="211" name="円/楕円 210"/>
        <xdr:cNvSpPr/>
      </xdr:nvSpPr>
      <xdr:spPr>
        <a:xfrm>
          <a:off x="49022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90555</xdr:rowOff>
    </xdr:from>
    <xdr:ext cx="762000" cy="259045"/>
    <xdr:sp macro="" textlink="">
      <xdr:nvSpPr>
        <xdr:cNvPr id="212" name="人件費・物件費等の状況該当値テキスト"/>
        <xdr:cNvSpPr txBox="1"/>
      </xdr:nvSpPr>
      <xdr:spPr>
        <a:xfrm>
          <a:off x="5041900" y="138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164486</xdr:rowOff>
    </xdr:from>
    <xdr:to>
      <xdr:col>6</xdr:col>
      <xdr:colOff>50800</xdr:colOff>
      <xdr:row>81</xdr:row>
      <xdr:rowOff>94636</xdr:rowOff>
    </xdr:to>
    <xdr:sp macro="" textlink="">
      <xdr:nvSpPr>
        <xdr:cNvPr id="213" name="円/楕円 212"/>
        <xdr:cNvSpPr/>
      </xdr:nvSpPr>
      <xdr:spPr>
        <a:xfrm>
          <a:off x="40640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104813</xdr:rowOff>
    </xdr:from>
    <xdr:ext cx="736600" cy="259045"/>
    <xdr:sp macro="" textlink="">
      <xdr:nvSpPr>
        <xdr:cNvPr id="214" name="テキスト ボックス 213"/>
        <xdr:cNvSpPr txBox="1"/>
      </xdr:nvSpPr>
      <xdr:spPr>
        <a:xfrm>
          <a:off x="3733800" y="1364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145717</xdr:rowOff>
    </xdr:from>
    <xdr:to>
      <xdr:col>4</xdr:col>
      <xdr:colOff>533400</xdr:colOff>
      <xdr:row>81</xdr:row>
      <xdr:rowOff>75867</xdr:rowOff>
    </xdr:to>
    <xdr:sp macro="" textlink="">
      <xdr:nvSpPr>
        <xdr:cNvPr id="215" name="円/楕円 214"/>
        <xdr:cNvSpPr/>
      </xdr:nvSpPr>
      <xdr:spPr>
        <a:xfrm>
          <a:off x="31750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86044</xdr:rowOff>
    </xdr:from>
    <xdr:ext cx="762000" cy="259045"/>
    <xdr:sp macro="" textlink="">
      <xdr:nvSpPr>
        <xdr:cNvPr id="216" name="テキスト ボックス 215"/>
        <xdr:cNvSpPr txBox="1"/>
      </xdr:nvSpPr>
      <xdr:spPr>
        <a:xfrm>
          <a:off x="2844800" y="136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149535</xdr:rowOff>
    </xdr:from>
    <xdr:to>
      <xdr:col>3</xdr:col>
      <xdr:colOff>330200</xdr:colOff>
      <xdr:row>81</xdr:row>
      <xdr:rowOff>79685</xdr:rowOff>
    </xdr:to>
    <xdr:sp macro="" textlink="">
      <xdr:nvSpPr>
        <xdr:cNvPr id="217" name="円/楕円 216"/>
        <xdr:cNvSpPr/>
      </xdr:nvSpPr>
      <xdr:spPr>
        <a:xfrm>
          <a:off x="2286000" y="13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89862</xdr:rowOff>
    </xdr:from>
    <xdr:ext cx="762000" cy="259045"/>
    <xdr:sp macro="" textlink="">
      <xdr:nvSpPr>
        <xdr:cNvPr id="218" name="テキスト ボックス 217"/>
        <xdr:cNvSpPr txBox="1"/>
      </xdr:nvSpPr>
      <xdr:spPr>
        <a:xfrm>
          <a:off x="1955800" y="136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163916</xdr:rowOff>
    </xdr:from>
    <xdr:to>
      <xdr:col>2</xdr:col>
      <xdr:colOff>127000</xdr:colOff>
      <xdr:row>81</xdr:row>
      <xdr:rowOff>94066</xdr:rowOff>
    </xdr:to>
    <xdr:sp macro="" textlink="">
      <xdr:nvSpPr>
        <xdr:cNvPr id="219" name="円/楕円 218"/>
        <xdr:cNvSpPr/>
      </xdr:nvSpPr>
      <xdr:spPr>
        <a:xfrm>
          <a:off x="1397000" y="138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104243</xdr:rowOff>
    </xdr:from>
    <xdr:ext cx="762000" cy="259045"/>
    <xdr:sp macro="" textlink="">
      <xdr:nvSpPr>
        <xdr:cNvPr id="220" name="テキスト ボックス 219"/>
        <xdr:cNvSpPr txBox="1"/>
      </xdr:nvSpPr>
      <xdr:spPr>
        <a:xfrm>
          <a:off x="1066800" y="136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ラスパイレス指数は、国家公務員給与を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とした場合の地方公務員の給与水準を示した指数である。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増加の要因は、国が給与制度の見直しを行ったことによるものである。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今後も、給与の適正化に取り組んでいく。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81</xdr:row>
      <xdr:rowOff>154516</xdr:rowOff>
    </xdr:to>
    <xdr:cxnSp macro="">
      <xdr:nvCxnSpPr>
        <xdr:cNvPr id="249" name="直線コネクタ 248"/>
        <xdr:cNvCxnSpPr/>
      </xdr:nvCxnSpPr>
      <xdr:spPr>
        <a:xfrm flipV="1">
          <a:off x="17018000" y="13680016"/>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126593</xdr:rowOff>
    </xdr:from>
    <xdr:ext cx="762000" cy="259045"/>
    <xdr:sp macro="" textlink="">
      <xdr:nvSpPr>
        <xdr:cNvPr id="250" name="給与水準   （国との比較）最小値テキスト"/>
        <xdr:cNvSpPr txBox="1"/>
      </xdr:nvSpPr>
      <xdr:spPr>
        <a:xfrm>
          <a:off x="17106900" y="1401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51" name="直線コネクタ 250"/>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2"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3" name="直線コネクタ 252"/>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111478</xdr:rowOff>
    </xdr:from>
    <xdr:to>
      <xdr:col>24</xdr:col>
      <xdr:colOff>558800</xdr:colOff>
      <xdr:row>81</xdr:row>
      <xdr:rowOff>100895</xdr:rowOff>
    </xdr:to>
    <xdr:cxnSp macro="">
      <xdr:nvCxnSpPr>
        <xdr:cNvPr id="254" name="直線コネクタ 253"/>
        <xdr:cNvCxnSpPr/>
      </xdr:nvCxnSpPr>
      <xdr:spPr>
        <a:xfrm>
          <a:off x="16179800" y="1382747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117422</xdr:rowOff>
    </xdr:from>
    <xdr:ext cx="762000" cy="259045"/>
    <xdr:sp macro="" textlink="">
      <xdr:nvSpPr>
        <xdr:cNvPr id="255" name="給与水準   （国との比較）平均値テキスト"/>
        <xdr:cNvSpPr txBox="1"/>
      </xdr:nvSpPr>
      <xdr:spPr>
        <a:xfrm>
          <a:off x="17106900" y="13661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56" name="フローチャート : 判断 255"/>
        <xdr:cNvSpPr/>
      </xdr:nvSpPr>
      <xdr:spPr>
        <a:xfrm>
          <a:off x="16967200" y="138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111478</xdr:rowOff>
    </xdr:from>
    <xdr:to>
      <xdr:col>23</xdr:col>
      <xdr:colOff>406400</xdr:colOff>
      <xdr:row>81</xdr:row>
      <xdr:rowOff>167922</xdr:rowOff>
    </xdr:to>
    <xdr:cxnSp macro="">
      <xdr:nvCxnSpPr>
        <xdr:cNvPr id="257" name="直線コネクタ 256"/>
        <xdr:cNvCxnSpPr/>
      </xdr:nvCxnSpPr>
      <xdr:spPr>
        <a:xfrm flipV="1">
          <a:off x="15290800" y="138274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79</xdr:row>
      <xdr:rowOff>111478</xdr:rowOff>
    </xdr:from>
    <xdr:to>
      <xdr:col>23</xdr:col>
      <xdr:colOff>457200</xdr:colOff>
      <xdr:row>80</xdr:row>
      <xdr:rowOff>41628</xdr:rowOff>
    </xdr:to>
    <xdr:sp macro="" textlink="">
      <xdr:nvSpPr>
        <xdr:cNvPr id="258" name="フローチャート : 判断 257"/>
        <xdr:cNvSpPr/>
      </xdr:nvSpPr>
      <xdr:spPr>
        <a:xfrm>
          <a:off x="16129000" y="1365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51805</xdr:rowOff>
    </xdr:from>
    <xdr:ext cx="736600" cy="259045"/>
    <xdr:sp macro="" textlink="">
      <xdr:nvSpPr>
        <xdr:cNvPr id="259" name="テキスト ボックス 258"/>
        <xdr:cNvSpPr txBox="1"/>
      </xdr:nvSpPr>
      <xdr:spPr>
        <a:xfrm>
          <a:off x="15798800" y="1342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167922</xdr:rowOff>
    </xdr:from>
    <xdr:to>
      <xdr:col>22</xdr:col>
      <xdr:colOff>203200</xdr:colOff>
      <xdr:row>88</xdr:row>
      <xdr:rowOff>107245</xdr:rowOff>
    </xdr:to>
    <xdr:cxnSp macro="">
      <xdr:nvCxnSpPr>
        <xdr:cNvPr id="260" name="直線コネクタ 259"/>
        <xdr:cNvCxnSpPr/>
      </xdr:nvCxnSpPr>
      <xdr:spPr>
        <a:xfrm flipV="1">
          <a:off x="14401800" y="1405537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127705</xdr:rowOff>
    </xdr:from>
    <xdr:to>
      <xdr:col>22</xdr:col>
      <xdr:colOff>254000</xdr:colOff>
      <xdr:row>81</xdr:row>
      <xdr:rowOff>57855</xdr:rowOff>
    </xdr:to>
    <xdr:sp macro="" textlink="">
      <xdr:nvSpPr>
        <xdr:cNvPr id="261" name="フローチャート : 判断 260"/>
        <xdr:cNvSpPr/>
      </xdr:nvSpPr>
      <xdr:spPr>
        <a:xfrm>
          <a:off x="15240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62" name="テキスト ボックス 261"/>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88</xdr:row>
      <xdr:rowOff>107245</xdr:rowOff>
    </xdr:to>
    <xdr:cxnSp macro="">
      <xdr:nvCxnSpPr>
        <xdr:cNvPr id="263" name="直線コネクタ 262"/>
        <xdr:cNvCxnSpPr/>
      </xdr:nvCxnSpPr>
      <xdr:spPr>
        <a:xfrm>
          <a:off x="13512800" y="150473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67028</xdr:rowOff>
    </xdr:from>
    <xdr:to>
      <xdr:col>21</xdr:col>
      <xdr:colOff>50800</xdr:colOff>
      <xdr:row>87</xdr:row>
      <xdr:rowOff>168628</xdr:rowOff>
    </xdr:to>
    <xdr:sp macro="" textlink="">
      <xdr:nvSpPr>
        <xdr:cNvPr id="264" name="フローチャート : 判断 263"/>
        <xdr:cNvSpPr/>
      </xdr:nvSpPr>
      <xdr:spPr>
        <a:xfrm>
          <a:off x="14351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7355</xdr:rowOff>
    </xdr:from>
    <xdr:ext cx="762000" cy="259045"/>
    <xdr:sp macro="" textlink="">
      <xdr:nvSpPr>
        <xdr:cNvPr id="265" name="テキスト ボックス 264"/>
        <xdr:cNvSpPr txBox="1"/>
      </xdr:nvSpPr>
      <xdr:spPr>
        <a:xfrm>
          <a:off x="14020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67028</xdr:rowOff>
    </xdr:from>
    <xdr:to>
      <xdr:col>19</xdr:col>
      <xdr:colOff>533400</xdr:colOff>
      <xdr:row>87</xdr:row>
      <xdr:rowOff>168628</xdr:rowOff>
    </xdr:to>
    <xdr:sp macro="" textlink="">
      <xdr:nvSpPr>
        <xdr:cNvPr id="266" name="フローチャート : 判断 265"/>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7355</xdr:rowOff>
    </xdr:from>
    <xdr:ext cx="762000" cy="259045"/>
    <xdr:sp macro="" textlink="">
      <xdr:nvSpPr>
        <xdr:cNvPr id="267" name="テキスト ボックス 266"/>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3" name="円/楕円 272"/>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117422</xdr:rowOff>
    </xdr:from>
    <xdr:ext cx="762000" cy="259045"/>
    <xdr:sp macro="" textlink="">
      <xdr:nvSpPr>
        <xdr:cNvPr id="274" name="給与水準   （国との比較）該当値テキスト"/>
        <xdr:cNvSpPr txBox="1"/>
      </xdr:nvSpPr>
      <xdr:spPr>
        <a:xfrm>
          <a:off x="17106900" y="1383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60678</xdr:rowOff>
    </xdr:from>
    <xdr:to>
      <xdr:col>23</xdr:col>
      <xdr:colOff>457200</xdr:colOff>
      <xdr:row>80</xdr:row>
      <xdr:rowOff>162278</xdr:rowOff>
    </xdr:to>
    <xdr:sp macro="" textlink="">
      <xdr:nvSpPr>
        <xdr:cNvPr id="275" name="円/楕円 274"/>
        <xdr:cNvSpPr/>
      </xdr:nvSpPr>
      <xdr:spPr>
        <a:xfrm>
          <a:off x="16129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147055</xdr:rowOff>
    </xdr:from>
    <xdr:ext cx="736600" cy="259045"/>
    <xdr:sp macro="" textlink="">
      <xdr:nvSpPr>
        <xdr:cNvPr id="276" name="テキスト ボックス 275"/>
        <xdr:cNvSpPr txBox="1"/>
      </xdr:nvSpPr>
      <xdr:spPr>
        <a:xfrm>
          <a:off x="15798800" y="1386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117122</xdr:rowOff>
    </xdr:from>
    <xdr:to>
      <xdr:col>22</xdr:col>
      <xdr:colOff>254000</xdr:colOff>
      <xdr:row>82</xdr:row>
      <xdr:rowOff>47272</xdr:rowOff>
    </xdr:to>
    <xdr:sp macro="" textlink="">
      <xdr:nvSpPr>
        <xdr:cNvPr id="277" name="円/楕円 276"/>
        <xdr:cNvSpPr/>
      </xdr:nvSpPr>
      <xdr:spPr>
        <a:xfrm>
          <a:off x="15240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32049</xdr:rowOff>
    </xdr:from>
    <xdr:ext cx="762000" cy="259045"/>
    <xdr:sp macro="" textlink="">
      <xdr:nvSpPr>
        <xdr:cNvPr id="278" name="テキスト ボックス 277"/>
        <xdr:cNvSpPr txBox="1"/>
      </xdr:nvSpPr>
      <xdr:spPr>
        <a:xfrm>
          <a:off x="14909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56445</xdr:rowOff>
    </xdr:from>
    <xdr:to>
      <xdr:col>21</xdr:col>
      <xdr:colOff>50800</xdr:colOff>
      <xdr:row>88</xdr:row>
      <xdr:rowOff>158045</xdr:rowOff>
    </xdr:to>
    <xdr:sp macro="" textlink="">
      <xdr:nvSpPr>
        <xdr:cNvPr id="279" name="円/楕円 278"/>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142822</xdr:rowOff>
    </xdr:from>
    <xdr:ext cx="762000" cy="259045"/>
    <xdr:sp macro="" textlink="">
      <xdr:nvSpPr>
        <xdr:cNvPr id="280" name="テキスト ボックス 279"/>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1" name="円/楕円 280"/>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166811</xdr:rowOff>
    </xdr:from>
    <xdr:ext cx="762000" cy="259045"/>
    <xdr:sp macro="" textlink="">
      <xdr:nvSpPr>
        <xdr:cNvPr id="282" name="テキスト ボックス 281"/>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人減少している。行政改革推進プランに基づき、職員数の削減を行った結果による。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年度内に「定数管理計画」を策定し、適正な定数管理に努めていく。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149739</xdr:rowOff>
    </xdr:from>
    <xdr:to>
      <xdr:col>24</xdr:col>
      <xdr:colOff>558800</xdr:colOff>
      <xdr:row>59</xdr:row>
      <xdr:rowOff>155484</xdr:rowOff>
    </xdr:to>
    <xdr:cxnSp macro="">
      <xdr:nvCxnSpPr>
        <xdr:cNvPr id="319" name="直線コネクタ 318"/>
        <xdr:cNvCxnSpPr/>
      </xdr:nvCxnSpPr>
      <xdr:spPr>
        <a:xfrm flipV="1">
          <a:off x="16179800" y="10265289"/>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134516</xdr:rowOff>
    </xdr:from>
    <xdr:ext cx="762000" cy="259045"/>
    <xdr:sp macro="" textlink="">
      <xdr:nvSpPr>
        <xdr:cNvPr id="320" name="定員管理の状況平均値テキスト"/>
        <xdr:cNvSpPr txBox="1"/>
      </xdr:nvSpPr>
      <xdr:spPr>
        <a:xfrm>
          <a:off x="17106900" y="1025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155484</xdr:rowOff>
    </xdr:from>
    <xdr:to>
      <xdr:col>23</xdr:col>
      <xdr:colOff>406400</xdr:colOff>
      <xdr:row>59</xdr:row>
      <xdr:rowOff>166975</xdr:rowOff>
    </xdr:to>
    <xdr:cxnSp macro="">
      <xdr:nvCxnSpPr>
        <xdr:cNvPr id="322" name="直線コネクタ 321"/>
        <xdr:cNvCxnSpPr/>
      </xdr:nvCxnSpPr>
      <xdr:spPr>
        <a:xfrm flipV="1">
          <a:off x="15290800" y="1027103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166975</xdr:rowOff>
    </xdr:from>
    <xdr:to>
      <xdr:col>22</xdr:col>
      <xdr:colOff>203200</xdr:colOff>
      <xdr:row>59</xdr:row>
      <xdr:rowOff>169273</xdr:rowOff>
    </xdr:to>
    <xdr:cxnSp macro="">
      <xdr:nvCxnSpPr>
        <xdr:cNvPr id="325" name="直線コネクタ 324"/>
        <xdr:cNvCxnSpPr/>
      </xdr:nvCxnSpPr>
      <xdr:spPr>
        <a:xfrm flipV="1">
          <a:off x="14401800" y="102825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23102</xdr:rowOff>
    </xdr:to>
    <xdr:cxnSp macro="">
      <xdr:nvCxnSpPr>
        <xdr:cNvPr id="328" name="直線コネクタ 327"/>
        <xdr:cNvCxnSpPr/>
      </xdr:nvCxnSpPr>
      <xdr:spPr>
        <a:xfrm flipV="1">
          <a:off x="13512800" y="1028482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98939</xdr:rowOff>
    </xdr:from>
    <xdr:to>
      <xdr:col>24</xdr:col>
      <xdr:colOff>609600</xdr:colOff>
      <xdr:row>60</xdr:row>
      <xdr:rowOff>29089</xdr:rowOff>
    </xdr:to>
    <xdr:sp macro="" textlink="">
      <xdr:nvSpPr>
        <xdr:cNvPr id="338" name="円/楕円 337"/>
        <xdr:cNvSpPr/>
      </xdr:nvSpPr>
      <xdr:spPr>
        <a:xfrm>
          <a:off x="169672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20216</xdr:rowOff>
    </xdr:from>
    <xdr:ext cx="762000" cy="259045"/>
    <xdr:sp macro="" textlink="">
      <xdr:nvSpPr>
        <xdr:cNvPr id="339" name="定員管理の状況該当値テキスト"/>
        <xdr:cNvSpPr txBox="1"/>
      </xdr:nvSpPr>
      <xdr:spPr>
        <a:xfrm>
          <a:off x="17106900" y="1013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104684</xdr:rowOff>
    </xdr:from>
    <xdr:to>
      <xdr:col>23</xdr:col>
      <xdr:colOff>457200</xdr:colOff>
      <xdr:row>60</xdr:row>
      <xdr:rowOff>34834</xdr:rowOff>
    </xdr:to>
    <xdr:sp macro="" textlink="">
      <xdr:nvSpPr>
        <xdr:cNvPr id="340" name="円/楕円 339"/>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45011</xdr:rowOff>
    </xdr:from>
    <xdr:ext cx="736600" cy="259045"/>
    <xdr:sp macro="" textlink="">
      <xdr:nvSpPr>
        <xdr:cNvPr id="341" name="テキスト ボックス 340"/>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116175</xdr:rowOff>
    </xdr:from>
    <xdr:to>
      <xdr:col>22</xdr:col>
      <xdr:colOff>254000</xdr:colOff>
      <xdr:row>60</xdr:row>
      <xdr:rowOff>46325</xdr:rowOff>
    </xdr:to>
    <xdr:sp macro="" textlink="">
      <xdr:nvSpPr>
        <xdr:cNvPr id="342" name="円/楕円 341"/>
        <xdr:cNvSpPr/>
      </xdr:nvSpPr>
      <xdr:spPr>
        <a:xfrm>
          <a:off x="15240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56502</xdr:rowOff>
    </xdr:from>
    <xdr:ext cx="762000" cy="259045"/>
    <xdr:sp macro="" textlink="">
      <xdr:nvSpPr>
        <xdr:cNvPr id="343" name="テキスト ボックス 342"/>
        <xdr:cNvSpPr txBox="1"/>
      </xdr:nvSpPr>
      <xdr:spPr>
        <a:xfrm>
          <a:off x="14909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4" name="円/楕円 343"/>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45" name="テキスト ボックス 344"/>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143752</xdr:rowOff>
    </xdr:from>
    <xdr:to>
      <xdr:col>19</xdr:col>
      <xdr:colOff>533400</xdr:colOff>
      <xdr:row>60</xdr:row>
      <xdr:rowOff>73902</xdr:rowOff>
    </xdr:to>
    <xdr:sp macro="" textlink="">
      <xdr:nvSpPr>
        <xdr:cNvPr id="346" name="円/楕円 345"/>
        <xdr:cNvSpPr/>
      </xdr:nvSpPr>
      <xdr:spPr>
        <a:xfrm>
          <a:off x="13462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84079</xdr:rowOff>
    </xdr:from>
    <xdr:ext cx="762000" cy="259045"/>
    <xdr:sp macro="" textlink="">
      <xdr:nvSpPr>
        <xdr:cNvPr id="347" name="テキスト ボックス 346"/>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年度に発行し平成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年度に借換を行った住民税減税補てん債等に係る償還が終了したことにより、地方債元利償還金が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億円減少し、実質公債費比率も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今後も、世代間の負担の公平性を図る適正な起債発行等、公債費管理の適正化に努めていく。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39</xdr:row>
      <xdr:rowOff>126093</xdr:rowOff>
    </xdr:to>
    <xdr:cxnSp macro="">
      <xdr:nvCxnSpPr>
        <xdr:cNvPr id="380" name="直線コネクタ 379"/>
        <xdr:cNvCxnSpPr/>
      </xdr:nvCxnSpPr>
      <xdr:spPr>
        <a:xfrm flipV="1">
          <a:off x="16179800" y="664028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167112</xdr:rowOff>
    </xdr:from>
    <xdr:ext cx="762000" cy="259045"/>
    <xdr:sp macro="" textlink="">
      <xdr:nvSpPr>
        <xdr:cNvPr id="381"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40</xdr:row>
      <xdr:rowOff>127000</xdr:rowOff>
    </xdr:to>
    <xdr:cxnSp macro="">
      <xdr:nvCxnSpPr>
        <xdr:cNvPr id="383" name="直線コネクタ 382"/>
        <xdr:cNvCxnSpPr/>
      </xdr:nvCxnSpPr>
      <xdr:spPr>
        <a:xfrm flipV="1">
          <a:off x="15290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85" name="テキスト ボックス 384"/>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58965</xdr:rowOff>
    </xdr:to>
    <xdr:cxnSp macro="">
      <xdr:nvCxnSpPr>
        <xdr:cNvPr id="386" name="直線コネクタ 385"/>
        <xdr:cNvCxnSpPr/>
      </xdr:nvCxnSpPr>
      <xdr:spPr>
        <a:xfrm flipV="1">
          <a:off x="14401800" y="69850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8" name="テキスト ボックス 387"/>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42</xdr:row>
      <xdr:rowOff>8165</xdr:rowOff>
    </xdr:to>
    <xdr:cxnSp macro="">
      <xdr:nvCxnSpPr>
        <xdr:cNvPr id="389" name="直線コネクタ 388"/>
        <xdr:cNvCxnSpPr/>
      </xdr:nvCxnSpPr>
      <xdr:spPr>
        <a:xfrm flipV="1">
          <a:off x="13512800" y="70884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91" name="テキスト ボックス 39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393" name="テキスト ボックス 39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99" name="円/楕円 398"/>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400"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1" name="円/楕円 400"/>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2" name="テキスト ボックス 401"/>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3" name="円/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404" name="テキスト ボックス 403"/>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5" name="円/楕円 404"/>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94542</xdr:rowOff>
    </xdr:from>
    <xdr:ext cx="762000" cy="259045"/>
    <xdr:sp macro="" textlink="">
      <xdr:nvSpPr>
        <xdr:cNvPr id="406" name="テキスト ボックス 405"/>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128815</xdr:rowOff>
    </xdr:from>
    <xdr:to>
      <xdr:col>19</xdr:col>
      <xdr:colOff>533400</xdr:colOff>
      <xdr:row>42</xdr:row>
      <xdr:rowOff>58965</xdr:rowOff>
    </xdr:to>
    <xdr:sp macro="" textlink="">
      <xdr:nvSpPr>
        <xdr:cNvPr id="407" name="円/楕円 406"/>
        <xdr:cNvSpPr/>
      </xdr:nvSpPr>
      <xdr:spPr>
        <a:xfrm>
          <a:off x="13462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43742</xdr:rowOff>
    </xdr:from>
    <xdr:ext cx="762000" cy="259045"/>
    <xdr:sp macro="" textlink="">
      <xdr:nvSpPr>
        <xdr:cNvPr id="408" name="テキスト ボックス 407"/>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地方債発行の抑制と着実な公債償還による地方債現在高の縮減や、決算剰余金の基金繰入等による財政調整基金の積立により、将来負担の軽減と充当可能財源の確保に努めてきた。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基金等の充当可能財源等が地方債現在高等の将来負担額を上回っているため、将来負担比率は負の数値となり、前年度と同様「</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％」であるが、地方交付税の基準財政需要額に算入される見込額が減少したため、数値は増加している。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今後も、持続可能な財政運営により財政健全化の維持・向上を目指す。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行政改革推進プランに基づき、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名の職員数の削減を行ったことによるものである。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引き続き行政改革を進め、人件費の抑制に努める。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146050</xdr:rowOff>
    </xdr:to>
    <xdr:cxnSp macro="">
      <xdr:nvCxnSpPr>
        <xdr:cNvPr id="66" name="直線コネクタ 65"/>
        <xdr:cNvCxnSpPr/>
      </xdr:nvCxnSpPr>
      <xdr:spPr>
        <a:xfrm flipV="1">
          <a:off x="3987800" y="626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38100</xdr:rowOff>
    </xdr:to>
    <xdr:cxnSp macro="">
      <xdr:nvCxnSpPr>
        <xdr:cNvPr id="69" name="直線コネクタ 68"/>
        <xdr:cNvCxnSpPr/>
      </xdr:nvCxnSpPr>
      <xdr:spPr>
        <a:xfrm flipV="1">
          <a:off x="3098800" y="648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38100</xdr:rowOff>
    </xdr:from>
    <xdr:to>
      <xdr:col>4</xdr:col>
      <xdr:colOff>346075</xdr:colOff>
      <xdr:row>39</xdr:row>
      <xdr:rowOff>107950</xdr:rowOff>
    </xdr:to>
    <xdr:cxnSp macro="">
      <xdr:nvCxnSpPr>
        <xdr:cNvPr id="72" name="直線コネクタ 71"/>
        <xdr:cNvCxnSpPr/>
      </xdr:nvCxnSpPr>
      <xdr:spPr>
        <a:xfrm flipV="1">
          <a:off x="2209800" y="6553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50800</xdr:rowOff>
    </xdr:to>
    <xdr:cxnSp macro="">
      <xdr:nvCxnSpPr>
        <xdr:cNvPr id="75" name="直線コネクタ 74"/>
        <xdr:cNvCxnSpPr/>
      </xdr:nvCxnSpPr>
      <xdr:spPr>
        <a:xfrm flipV="1">
          <a:off x="1320800" y="679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79" name="テキスト ボックス 78"/>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158750</xdr:rowOff>
    </xdr:from>
    <xdr:to>
      <xdr:col>4</xdr:col>
      <xdr:colOff>396875</xdr:colOff>
      <xdr:row>38</xdr:row>
      <xdr:rowOff>88900</xdr:rowOff>
    </xdr:to>
    <xdr:sp macro="" textlink="">
      <xdr:nvSpPr>
        <xdr:cNvPr id="89" name="円/楕円 88"/>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90" name="テキスト ボックス 89"/>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3" name="円/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94" name="テキスト ボックス 93"/>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民間委託の推進等により、分子である物件費が増加したにも拘らず、分母となる経常一般財源等が、地方消費税交付金や特別区財政調整交付金の増等により大幅に増加となったことによるものである。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53521</xdr:rowOff>
    </xdr:from>
    <xdr:to>
      <xdr:col>24</xdr:col>
      <xdr:colOff>31750</xdr:colOff>
      <xdr:row>17</xdr:row>
      <xdr:rowOff>69850</xdr:rowOff>
    </xdr:to>
    <xdr:cxnSp macro="">
      <xdr:nvCxnSpPr>
        <xdr:cNvPr id="129" name="直線コネクタ 128"/>
        <xdr:cNvCxnSpPr/>
      </xdr:nvCxnSpPr>
      <xdr:spPr>
        <a:xfrm flipV="1">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69850</xdr:rowOff>
    </xdr:to>
    <xdr:cxnSp macro="">
      <xdr:nvCxnSpPr>
        <xdr:cNvPr id="132" name="直線コネクタ 131"/>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37193</xdr:rowOff>
    </xdr:to>
    <xdr:cxnSp macro="">
      <xdr:nvCxnSpPr>
        <xdr:cNvPr id="135" name="直線コネクタ 134"/>
        <xdr:cNvCxnSpPr/>
      </xdr:nvCxnSpPr>
      <xdr:spPr>
        <a:xfrm>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61686</xdr:rowOff>
    </xdr:from>
    <xdr:to>
      <xdr:col>20</xdr:col>
      <xdr:colOff>158750</xdr:colOff>
      <xdr:row>17</xdr:row>
      <xdr:rowOff>4536</xdr:rowOff>
    </xdr:to>
    <xdr:cxnSp macro="">
      <xdr:nvCxnSpPr>
        <xdr:cNvPr id="138" name="直線コネクタ 137"/>
        <xdr:cNvCxnSpPr/>
      </xdr:nvCxnSpPr>
      <xdr:spPr>
        <a:xfrm>
          <a:off x="13004800" y="28048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48" name="円/楕円 147"/>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19248</xdr:rowOff>
    </xdr:from>
    <xdr:ext cx="762000" cy="259045"/>
    <xdr:sp macro="" textlink="">
      <xdr:nvSpPr>
        <xdr:cNvPr id="149" name="物件費該当値テキスト"/>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1" name="テキスト ボックス 15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98170</xdr:rowOff>
    </xdr:from>
    <xdr:ext cx="762000" cy="259045"/>
    <xdr:sp macro="" textlink="">
      <xdr:nvSpPr>
        <xdr:cNvPr id="153" name="テキスト ボックス 152"/>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4" name="円/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10886</xdr:rowOff>
    </xdr:from>
    <xdr:to>
      <xdr:col>19</xdr:col>
      <xdr:colOff>6350</xdr:colOff>
      <xdr:row>16</xdr:row>
      <xdr:rowOff>112486</xdr:rowOff>
    </xdr:to>
    <xdr:sp macro="" textlink="">
      <xdr:nvSpPr>
        <xdr:cNvPr id="156" name="円/楕円 155"/>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122663</xdr:rowOff>
    </xdr:from>
    <xdr:ext cx="762000" cy="259045"/>
    <xdr:sp macro="" textlink="">
      <xdr:nvSpPr>
        <xdr:cNvPr id="157" name="テキスト ボックス 156"/>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私立保育所運営経費等の子育て施策の充実が主な要因である。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79375</xdr:rowOff>
    </xdr:from>
    <xdr:to>
      <xdr:col>7</xdr:col>
      <xdr:colOff>15875</xdr:colOff>
      <xdr:row>61</xdr:row>
      <xdr:rowOff>31750</xdr:rowOff>
    </xdr:to>
    <xdr:cxnSp macro="">
      <xdr:nvCxnSpPr>
        <xdr:cNvPr id="194" name="直線コネクタ 193"/>
        <xdr:cNvCxnSpPr/>
      </xdr:nvCxnSpPr>
      <xdr:spPr>
        <a:xfrm>
          <a:off x="3987800" y="103663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xdr:rowOff>
    </xdr:from>
    <xdr:to>
      <xdr:col>5</xdr:col>
      <xdr:colOff>549275</xdr:colOff>
      <xdr:row>60</xdr:row>
      <xdr:rowOff>79375</xdr:rowOff>
    </xdr:to>
    <xdr:cxnSp macro="">
      <xdr:nvCxnSpPr>
        <xdr:cNvPr id="197" name="直線コネクタ 196"/>
        <xdr:cNvCxnSpPr/>
      </xdr:nvCxnSpPr>
      <xdr:spPr>
        <a:xfrm>
          <a:off x="3098800" y="10290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165100</xdr:rowOff>
    </xdr:from>
    <xdr:to>
      <xdr:col>4</xdr:col>
      <xdr:colOff>346075</xdr:colOff>
      <xdr:row>60</xdr:row>
      <xdr:rowOff>3175</xdr:rowOff>
    </xdr:to>
    <xdr:cxnSp macro="">
      <xdr:nvCxnSpPr>
        <xdr:cNvPr id="200" name="直線コネクタ 199"/>
        <xdr:cNvCxnSpPr/>
      </xdr:nvCxnSpPr>
      <xdr:spPr>
        <a:xfrm>
          <a:off x="2209800" y="10280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98425</xdr:rowOff>
    </xdr:from>
    <xdr:to>
      <xdr:col>3</xdr:col>
      <xdr:colOff>142875</xdr:colOff>
      <xdr:row>59</xdr:row>
      <xdr:rowOff>165100</xdr:rowOff>
    </xdr:to>
    <xdr:cxnSp macro="">
      <xdr:nvCxnSpPr>
        <xdr:cNvPr id="203" name="直線コネクタ 202"/>
        <xdr:cNvCxnSpPr/>
      </xdr:nvCxnSpPr>
      <xdr:spPr>
        <a:xfrm>
          <a:off x="1320800" y="102139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152400</xdr:rowOff>
    </xdr:from>
    <xdr:to>
      <xdr:col>7</xdr:col>
      <xdr:colOff>66675</xdr:colOff>
      <xdr:row>61</xdr:row>
      <xdr:rowOff>82550</xdr:rowOff>
    </xdr:to>
    <xdr:sp macro="" textlink="">
      <xdr:nvSpPr>
        <xdr:cNvPr id="213" name="円/楕円 212"/>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60977</xdr:rowOff>
    </xdr:from>
    <xdr:ext cx="762000" cy="259045"/>
    <xdr:sp macro="" textlink="">
      <xdr:nvSpPr>
        <xdr:cNvPr id="214"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28575</xdr:rowOff>
    </xdr:from>
    <xdr:to>
      <xdr:col>5</xdr:col>
      <xdr:colOff>600075</xdr:colOff>
      <xdr:row>60</xdr:row>
      <xdr:rowOff>130175</xdr:rowOff>
    </xdr:to>
    <xdr:sp macro="" textlink="">
      <xdr:nvSpPr>
        <xdr:cNvPr id="215" name="円/楕円 214"/>
        <xdr:cNvSpPr/>
      </xdr:nvSpPr>
      <xdr:spPr>
        <a:xfrm>
          <a:off x="3937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114952</xdr:rowOff>
    </xdr:from>
    <xdr:ext cx="736600" cy="259045"/>
    <xdr:sp macro="" textlink="">
      <xdr:nvSpPr>
        <xdr:cNvPr id="216" name="テキスト ボックス 215"/>
        <xdr:cNvSpPr txBox="1"/>
      </xdr:nvSpPr>
      <xdr:spPr>
        <a:xfrm>
          <a:off x="3606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123825</xdr:rowOff>
    </xdr:from>
    <xdr:to>
      <xdr:col>4</xdr:col>
      <xdr:colOff>396875</xdr:colOff>
      <xdr:row>60</xdr:row>
      <xdr:rowOff>53975</xdr:rowOff>
    </xdr:to>
    <xdr:sp macro="" textlink="">
      <xdr:nvSpPr>
        <xdr:cNvPr id="217" name="円/楕円 216"/>
        <xdr:cNvSpPr/>
      </xdr:nvSpPr>
      <xdr:spPr>
        <a:xfrm>
          <a:off x="3048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38752</xdr:rowOff>
    </xdr:from>
    <xdr:ext cx="762000" cy="259045"/>
    <xdr:sp macro="" textlink="">
      <xdr:nvSpPr>
        <xdr:cNvPr id="218" name="テキスト ボックス 217"/>
        <xdr:cNvSpPr txBox="1"/>
      </xdr:nvSpPr>
      <xdr:spPr>
        <a:xfrm>
          <a:off x="2717800" y="103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114300</xdr:rowOff>
    </xdr:from>
    <xdr:to>
      <xdr:col>3</xdr:col>
      <xdr:colOff>193675</xdr:colOff>
      <xdr:row>60</xdr:row>
      <xdr:rowOff>44450</xdr:rowOff>
    </xdr:to>
    <xdr:sp macro="" textlink="">
      <xdr:nvSpPr>
        <xdr:cNvPr id="219" name="円/楕円 218"/>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29227</xdr:rowOff>
    </xdr:from>
    <xdr:ext cx="762000" cy="259045"/>
    <xdr:sp macro="" textlink="">
      <xdr:nvSpPr>
        <xdr:cNvPr id="220" name="テキスト ボックス 219"/>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47625</xdr:rowOff>
    </xdr:from>
    <xdr:to>
      <xdr:col>1</xdr:col>
      <xdr:colOff>676275</xdr:colOff>
      <xdr:row>59</xdr:row>
      <xdr:rowOff>149225</xdr:rowOff>
    </xdr:to>
    <xdr:sp macro="" textlink="">
      <xdr:nvSpPr>
        <xdr:cNvPr id="221" name="円/楕円 220"/>
        <xdr:cNvSpPr/>
      </xdr:nvSpPr>
      <xdr:spPr>
        <a:xfrm>
          <a:off x="1270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134002</xdr:rowOff>
    </xdr:from>
    <xdr:ext cx="762000" cy="259045"/>
    <xdr:sp macro="" textlink="">
      <xdr:nvSpPr>
        <xdr:cNvPr id="222" name="テキスト ボックス 221"/>
        <xdr:cNvSpPr txBox="1"/>
      </xdr:nvSpPr>
      <xdr:spPr>
        <a:xfrm>
          <a:off x="939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維持補修費は減少したものの、繰出金は高齢化の進展により増加し、分子の数値は、総額として増加している。それ以上に、分母となる経常一般財源等が増加したため、経常収支比率は減少した。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施設の計画的な維持保全に努めるとともに、介護予防の充実・保険料の収納率向上等に取り組んでいく。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107950</xdr:rowOff>
    </xdr:from>
    <xdr:to>
      <xdr:col>24</xdr:col>
      <xdr:colOff>31750</xdr:colOff>
      <xdr:row>61</xdr:row>
      <xdr:rowOff>12700</xdr:rowOff>
    </xdr:to>
    <xdr:cxnSp macro="">
      <xdr:nvCxnSpPr>
        <xdr:cNvPr id="255" name="直線コネクタ 254"/>
        <xdr:cNvCxnSpPr/>
      </xdr:nvCxnSpPr>
      <xdr:spPr>
        <a:xfrm flipV="1">
          <a:off x="15671800" y="10394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146050</xdr:rowOff>
    </xdr:from>
    <xdr:to>
      <xdr:col>22</xdr:col>
      <xdr:colOff>565150</xdr:colOff>
      <xdr:row>61</xdr:row>
      <xdr:rowOff>12700</xdr:rowOff>
    </xdr:to>
    <xdr:cxnSp macro="">
      <xdr:nvCxnSpPr>
        <xdr:cNvPr id="258" name="直線コネクタ 257"/>
        <xdr:cNvCxnSpPr/>
      </xdr:nvCxnSpPr>
      <xdr:spPr>
        <a:xfrm>
          <a:off x="14782800" y="10433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127000</xdr:rowOff>
    </xdr:from>
    <xdr:to>
      <xdr:col>21</xdr:col>
      <xdr:colOff>361950</xdr:colOff>
      <xdr:row>60</xdr:row>
      <xdr:rowOff>146050</xdr:rowOff>
    </xdr:to>
    <xdr:cxnSp macro="">
      <xdr:nvCxnSpPr>
        <xdr:cNvPr id="261" name="直線コネクタ 260"/>
        <xdr:cNvCxnSpPr/>
      </xdr:nvCxnSpPr>
      <xdr:spPr>
        <a:xfrm>
          <a:off x="13893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127000</xdr:rowOff>
    </xdr:to>
    <xdr:cxnSp macro="">
      <xdr:nvCxnSpPr>
        <xdr:cNvPr id="264" name="直線コネクタ 263"/>
        <xdr:cNvCxnSpPr/>
      </xdr:nvCxnSpPr>
      <xdr:spPr>
        <a:xfrm>
          <a:off x="13004800" y="1026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57150</xdr:rowOff>
    </xdr:from>
    <xdr:to>
      <xdr:col>24</xdr:col>
      <xdr:colOff>82550</xdr:colOff>
      <xdr:row>60</xdr:row>
      <xdr:rowOff>158750</xdr:rowOff>
    </xdr:to>
    <xdr:sp macro="" textlink="">
      <xdr:nvSpPr>
        <xdr:cNvPr id="274" name="円/楕円 273"/>
        <xdr:cNvSpPr/>
      </xdr:nvSpPr>
      <xdr:spPr>
        <a:xfrm>
          <a:off x="16459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137177</xdr:rowOff>
    </xdr:from>
    <xdr:ext cx="762000" cy="259045"/>
    <xdr:sp macro="" textlink="">
      <xdr:nvSpPr>
        <xdr:cNvPr id="275" name="その他該当値テキスト"/>
        <xdr:cNvSpPr txBox="1"/>
      </xdr:nvSpPr>
      <xdr:spPr>
        <a:xfrm>
          <a:off x="16598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133350</xdr:rowOff>
    </xdr:from>
    <xdr:to>
      <xdr:col>22</xdr:col>
      <xdr:colOff>615950</xdr:colOff>
      <xdr:row>61</xdr:row>
      <xdr:rowOff>63500</xdr:rowOff>
    </xdr:to>
    <xdr:sp macro="" textlink="">
      <xdr:nvSpPr>
        <xdr:cNvPr id="276" name="円/楕円 275"/>
        <xdr:cNvSpPr/>
      </xdr:nvSpPr>
      <xdr:spPr>
        <a:xfrm>
          <a:off x="15621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48277</xdr:rowOff>
    </xdr:from>
    <xdr:ext cx="736600" cy="259045"/>
    <xdr:sp macro="" textlink="">
      <xdr:nvSpPr>
        <xdr:cNvPr id="277" name="テキスト ボックス 276"/>
        <xdr:cNvSpPr txBox="1"/>
      </xdr:nvSpPr>
      <xdr:spPr>
        <a:xfrm>
          <a:off x="15290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95250</xdr:rowOff>
    </xdr:from>
    <xdr:to>
      <xdr:col>21</xdr:col>
      <xdr:colOff>412750</xdr:colOff>
      <xdr:row>61</xdr:row>
      <xdr:rowOff>25400</xdr:rowOff>
    </xdr:to>
    <xdr:sp macro="" textlink="">
      <xdr:nvSpPr>
        <xdr:cNvPr id="278" name="円/楕円 277"/>
        <xdr:cNvSpPr/>
      </xdr:nvSpPr>
      <xdr:spPr>
        <a:xfrm>
          <a:off x="1473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10177</xdr:rowOff>
    </xdr:from>
    <xdr:ext cx="762000" cy="259045"/>
    <xdr:sp macro="" textlink="">
      <xdr:nvSpPr>
        <xdr:cNvPr id="279" name="テキスト ボックス 278"/>
        <xdr:cNvSpPr txBox="1"/>
      </xdr:nvSpPr>
      <xdr:spPr>
        <a:xfrm>
          <a:off x="1440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80" name="円/楕円 279"/>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81" name="テキスト ボックス 280"/>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82" name="円/楕円 281"/>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83" name="テキスト ボックス 282"/>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年度に臨時的に発生した日本大学保証金返還金の皆減が、主な要因である。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補助金については、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年毎に見直しを行っており、今後も適正な執行に努めていく。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40</xdr:row>
      <xdr:rowOff>88900</xdr:rowOff>
    </xdr:to>
    <xdr:cxnSp macro="">
      <xdr:nvCxnSpPr>
        <xdr:cNvPr id="316" name="直線コネクタ 315"/>
        <xdr:cNvCxnSpPr/>
      </xdr:nvCxnSpPr>
      <xdr:spPr>
        <a:xfrm flipV="1">
          <a:off x="15671800" y="62230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7"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50800</xdr:rowOff>
    </xdr:from>
    <xdr:to>
      <xdr:col>22</xdr:col>
      <xdr:colOff>565150</xdr:colOff>
      <xdr:row>40</xdr:row>
      <xdr:rowOff>88900</xdr:rowOff>
    </xdr:to>
    <xdr:cxnSp macro="">
      <xdr:nvCxnSpPr>
        <xdr:cNvPr id="319" name="直線コネクタ 318"/>
        <xdr:cNvCxnSpPr/>
      </xdr:nvCxnSpPr>
      <xdr:spPr>
        <a:xfrm>
          <a:off x="14782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35577</xdr:rowOff>
    </xdr:from>
    <xdr:ext cx="736600" cy="259045"/>
    <xdr:sp macro="" textlink="">
      <xdr:nvSpPr>
        <xdr:cNvPr id="321" name="テキスト ボックス 320"/>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50800</xdr:rowOff>
    </xdr:from>
    <xdr:to>
      <xdr:col>21</xdr:col>
      <xdr:colOff>361950</xdr:colOff>
      <xdr:row>40</xdr:row>
      <xdr:rowOff>127000</xdr:rowOff>
    </xdr:to>
    <xdr:cxnSp macro="">
      <xdr:nvCxnSpPr>
        <xdr:cNvPr id="322" name="直線コネクタ 321"/>
        <xdr:cNvCxnSpPr/>
      </xdr:nvCxnSpPr>
      <xdr:spPr>
        <a:xfrm flipV="1">
          <a:off x="13893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24" name="テキスト ボックス 323"/>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41</xdr:row>
      <xdr:rowOff>69850</xdr:rowOff>
    </xdr:to>
    <xdr:cxnSp macro="">
      <xdr:nvCxnSpPr>
        <xdr:cNvPr id="325" name="直線コネクタ 324"/>
        <xdr:cNvCxnSpPr/>
      </xdr:nvCxnSpPr>
      <xdr:spPr>
        <a:xfrm flipV="1">
          <a:off x="13004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92727</xdr:rowOff>
    </xdr:from>
    <xdr:ext cx="762000" cy="259045"/>
    <xdr:sp macro="" textlink="">
      <xdr:nvSpPr>
        <xdr:cNvPr id="329" name="テキスト ボックス 328"/>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5" name="円/楕円 334"/>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36"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7" name="円/楕円 336"/>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8" name="テキスト ボックス 337"/>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9" name="円/楕円 338"/>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111777</xdr:rowOff>
    </xdr:from>
    <xdr:ext cx="762000" cy="259045"/>
    <xdr:sp macro="" textlink="">
      <xdr:nvSpPr>
        <xdr:cNvPr id="340" name="テキスト ボックス 339"/>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41" name="円/楕円 340"/>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42" name="テキスト ボックス 341"/>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43" name="円/楕円 342"/>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44" name="テキスト ボックス 343"/>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年連続下回った。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年度に発行し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年度に借換を行った住民税減税補てん債等に係る償還が終了したこと等が主な要因である。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今後も公債の償還を着実に進め、公債費の適正管理に努めていく。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1" name="直線コネクタ 370"/>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2"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3" name="直線コネクタ 372"/>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127000</xdr:rowOff>
    </xdr:to>
    <xdr:cxnSp macro="">
      <xdr:nvCxnSpPr>
        <xdr:cNvPr id="376" name="直線コネクタ 375"/>
        <xdr:cNvCxnSpPr/>
      </xdr:nvCxnSpPr>
      <xdr:spPr>
        <a:xfrm flipV="1">
          <a:off x="3987800" y="131191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7"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8" name="フローチャート : 判断 377"/>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127000</xdr:rowOff>
    </xdr:to>
    <xdr:cxnSp macro="">
      <xdr:nvCxnSpPr>
        <xdr:cNvPr id="379" name="直線コネクタ 378"/>
        <xdr:cNvCxnSpPr/>
      </xdr:nvCxnSpPr>
      <xdr:spPr>
        <a:xfrm flipV="1">
          <a:off x="3098800" y="1332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0" name="フローチャート : 判断 379"/>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1" name="テキスト ボックス 380"/>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80</xdr:row>
      <xdr:rowOff>146050</xdr:rowOff>
    </xdr:to>
    <xdr:cxnSp macro="">
      <xdr:nvCxnSpPr>
        <xdr:cNvPr id="382" name="直線コネクタ 381"/>
        <xdr:cNvCxnSpPr/>
      </xdr:nvCxnSpPr>
      <xdr:spPr>
        <a:xfrm flipV="1">
          <a:off x="2209800" y="135001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3" name="フローチャート : 判断 382"/>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92727</xdr:rowOff>
    </xdr:from>
    <xdr:ext cx="762000" cy="259045"/>
    <xdr:sp macro="" textlink="">
      <xdr:nvSpPr>
        <xdr:cNvPr id="384" name="テキスト ボックス 383"/>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146050</xdr:rowOff>
    </xdr:from>
    <xdr:to>
      <xdr:col>3</xdr:col>
      <xdr:colOff>142875</xdr:colOff>
      <xdr:row>81</xdr:row>
      <xdr:rowOff>107950</xdr:rowOff>
    </xdr:to>
    <xdr:cxnSp macro="">
      <xdr:nvCxnSpPr>
        <xdr:cNvPr id="385" name="直線コネクタ 384"/>
        <xdr:cNvCxnSpPr/>
      </xdr:nvCxnSpPr>
      <xdr:spPr>
        <a:xfrm flipV="1">
          <a:off x="1320800" y="1386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6" name="フローチャート : 判断 385"/>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35577</xdr:rowOff>
    </xdr:from>
    <xdr:ext cx="762000" cy="259045"/>
    <xdr:sp macro="" textlink="">
      <xdr:nvSpPr>
        <xdr:cNvPr id="387" name="テキスト ボックス 386"/>
        <xdr:cNvSpPr txBox="1"/>
      </xdr:nvSpPr>
      <xdr:spPr>
        <a:xfrm>
          <a:off x="1828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8" name="フローチャート : 判断 387"/>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149877</xdr:rowOff>
    </xdr:from>
    <xdr:ext cx="762000" cy="259045"/>
    <xdr:sp macro="" textlink="">
      <xdr:nvSpPr>
        <xdr:cNvPr id="389" name="テキスト ボックス 388"/>
        <xdr:cNvSpPr txBox="1"/>
      </xdr:nvSpPr>
      <xdr:spPr>
        <a:xfrm>
          <a:off x="93980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95" name="円/楕円 394"/>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96"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97" name="円/楕円 396"/>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16527</xdr:rowOff>
    </xdr:from>
    <xdr:ext cx="736600" cy="259045"/>
    <xdr:sp macro="" textlink="">
      <xdr:nvSpPr>
        <xdr:cNvPr id="398" name="テキスト ボックス 397"/>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9" name="円/楕円 398"/>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400" name="テキスト ボックス 399"/>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95250</xdr:rowOff>
    </xdr:from>
    <xdr:to>
      <xdr:col>3</xdr:col>
      <xdr:colOff>193675</xdr:colOff>
      <xdr:row>81</xdr:row>
      <xdr:rowOff>25400</xdr:rowOff>
    </xdr:to>
    <xdr:sp macro="" textlink="">
      <xdr:nvSpPr>
        <xdr:cNvPr id="401" name="円/楕円 400"/>
        <xdr:cNvSpPr/>
      </xdr:nvSpPr>
      <xdr:spPr>
        <a:xfrm>
          <a:off x="2159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10177</xdr:rowOff>
    </xdr:from>
    <xdr:ext cx="762000" cy="259045"/>
    <xdr:sp macro="" textlink="">
      <xdr:nvSpPr>
        <xdr:cNvPr id="402" name="テキスト ボックス 401"/>
        <xdr:cNvSpPr txBox="1"/>
      </xdr:nvSpPr>
      <xdr:spPr>
        <a:xfrm>
          <a:off x="1828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57150</xdr:rowOff>
    </xdr:from>
    <xdr:to>
      <xdr:col>1</xdr:col>
      <xdr:colOff>676275</xdr:colOff>
      <xdr:row>81</xdr:row>
      <xdr:rowOff>158750</xdr:rowOff>
    </xdr:to>
    <xdr:sp macro="" textlink="">
      <xdr:nvSpPr>
        <xdr:cNvPr id="403" name="円/楕円 402"/>
        <xdr:cNvSpPr/>
      </xdr:nvSpPr>
      <xdr:spPr>
        <a:xfrm>
          <a:off x="1270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143527</xdr:rowOff>
    </xdr:from>
    <xdr:ext cx="762000" cy="259045"/>
    <xdr:sp macro="" textlink="">
      <xdr:nvSpPr>
        <xdr:cNvPr id="404" name="テキスト ボックス 403"/>
        <xdr:cNvSpPr txBox="1"/>
      </xdr:nvSpPr>
      <xdr:spPr>
        <a:xfrm>
          <a:off x="939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人件費等に係る経常収支比率が減少したことが主な要因である。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今後も、適正な執行管理に努めていく。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32" name="直線コネクタ 431"/>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33"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4" name="直線コネクタ 433"/>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5"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6" name="直線コネクタ 435"/>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80</xdr:row>
      <xdr:rowOff>73661</xdr:rowOff>
    </xdr:to>
    <xdr:cxnSp macro="">
      <xdr:nvCxnSpPr>
        <xdr:cNvPr id="437" name="直線コネクタ 436"/>
        <xdr:cNvCxnSpPr/>
      </xdr:nvCxnSpPr>
      <xdr:spPr>
        <a:xfrm flipV="1">
          <a:off x="15671800" y="135686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146066</xdr:rowOff>
    </xdr:from>
    <xdr:ext cx="762000" cy="259045"/>
    <xdr:sp macro="" textlink="">
      <xdr:nvSpPr>
        <xdr:cNvPr id="438"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73661</xdr:rowOff>
    </xdr:to>
    <xdr:cxnSp macro="">
      <xdr:nvCxnSpPr>
        <xdr:cNvPr id="440" name="直線コネクタ 439"/>
        <xdr:cNvCxnSpPr/>
      </xdr:nvCxnSpPr>
      <xdr:spPr>
        <a:xfrm>
          <a:off x="14782800" y="13728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41" name="フローチャート : 判断 440"/>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2" name="テキスト ボックス 44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142239</xdr:rowOff>
    </xdr:to>
    <xdr:cxnSp macro="">
      <xdr:nvCxnSpPr>
        <xdr:cNvPr id="443" name="直線コネクタ 442"/>
        <xdr:cNvCxnSpPr/>
      </xdr:nvCxnSpPr>
      <xdr:spPr>
        <a:xfrm flipV="1">
          <a:off x="13893800" y="137287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4" name="フローチャート : 判断 443"/>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5" name="テキスト ボックス 444"/>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66039</xdr:rowOff>
    </xdr:from>
    <xdr:to>
      <xdr:col>20</xdr:col>
      <xdr:colOff>158750</xdr:colOff>
      <xdr:row>80</xdr:row>
      <xdr:rowOff>142239</xdr:rowOff>
    </xdr:to>
    <xdr:cxnSp macro="">
      <xdr:nvCxnSpPr>
        <xdr:cNvPr id="446" name="直線コネクタ 445"/>
        <xdr:cNvCxnSpPr/>
      </xdr:nvCxnSpPr>
      <xdr:spPr>
        <a:xfrm>
          <a:off x="13004800" y="13782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7" name="フローチャート : 判断 446"/>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35577</xdr:rowOff>
    </xdr:from>
    <xdr:ext cx="762000" cy="259045"/>
    <xdr:sp macro="" textlink="">
      <xdr:nvSpPr>
        <xdr:cNvPr id="448" name="テキスト ボックス 447"/>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フローチャート : 判断 448"/>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50" name="テキスト ボックス 449"/>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56" name="円/楕円 455"/>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53357</xdr:rowOff>
    </xdr:from>
    <xdr:ext cx="762000" cy="259045"/>
    <xdr:sp macro="" textlink="">
      <xdr:nvSpPr>
        <xdr:cNvPr id="457" name="公債費以外該当値テキスト"/>
        <xdr:cNvSpPr txBox="1"/>
      </xdr:nvSpPr>
      <xdr:spPr>
        <a:xfrm>
          <a:off x="16598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22861</xdr:rowOff>
    </xdr:from>
    <xdr:to>
      <xdr:col>22</xdr:col>
      <xdr:colOff>615950</xdr:colOff>
      <xdr:row>80</xdr:row>
      <xdr:rowOff>124461</xdr:rowOff>
    </xdr:to>
    <xdr:sp macro="" textlink="">
      <xdr:nvSpPr>
        <xdr:cNvPr id="458" name="円/楕円 457"/>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109238</xdr:rowOff>
    </xdr:from>
    <xdr:ext cx="736600" cy="259045"/>
    <xdr:sp macro="" textlink="">
      <xdr:nvSpPr>
        <xdr:cNvPr id="459" name="テキスト ボックス 458"/>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60" name="円/楕円 459"/>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61" name="テキスト ボックス 460"/>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91439</xdr:rowOff>
    </xdr:from>
    <xdr:to>
      <xdr:col>20</xdr:col>
      <xdr:colOff>209550</xdr:colOff>
      <xdr:row>81</xdr:row>
      <xdr:rowOff>21589</xdr:rowOff>
    </xdr:to>
    <xdr:sp macro="" textlink="">
      <xdr:nvSpPr>
        <xdr:cNvPr id="462" name="円/楕円 461"/>
        <xdr:cNvSpPr/>
      </xdr:nvSpPr>
      <xdr:spPr>
        <a:xfrm>
          <a:off x="13843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6366</xdr:rowOff>
    </xdr:from>
    <xdr:ext cx="762000" cy="259045"/>
    <xdr:sp macro="" textlink="">
      <xdr:nvSpPr>
        <xdr:cNvPr id="463" name="テキスト ボックス 462"/>
        <xdr:cNvSpPr txBox="1"/>
      </xdr:nvSpPr>
      <xdr:spPr>
        <a:xfrm>
          <a:off x="13512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15239</xdr:rowOff>
    </xdr:from>
    <xdr:to>
      <xdr:col>19</xdr:col>
      <xdr:colOff>6350</xdr:colOff>
      <xdr:row>80</xdr:row>
      <xdr:rowOff>116839</xdr:rowOff>
    </xdr:to>
    <xdr:sp macro="" textlink="">
      <xdr:nvSpPr>
        <xdr:cNvPr id="464" name="円/楕円 463"/>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101616</xdr:rowOff>
    </xdr:from>
    <xdr:ext cx="762000" cy="259045"/>
    <xdr:sp macro="" textlink="">
      <xdr:nvSpPr>
        <xdr:cNvPr id="465" name="テキスト ボックス 464"/>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東京都練馬区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149534</xdr:rowOff>
    </xdr:from>
    <xdr:to>
      <xdr:col>4</xdr:col>
      <xdr:colOff>1117600</xdr:colOff>
      <xdr:row>18</xdr:row>
      <xdr:rowOff>153626</xdr:rowOff>
    </xdr:to>
    <xdr:cxnSp macro="">
      <xdr:nvCxnSpPr>
        <xdr:cNvPr id="52" name="直線コネクタ 51"/>
        <xdr:cNvCxnSpPr/>
      </xdr:nvCxnSpPr>
      <xdr:spPr bwMode="auto">
        <a:xfrm>
          <a:off x="5003800" y="3283259"/>
          <a:ext cx="6477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149534</xdr:rowOff>
    </xdr:from>
    <xdr:to>
      <xdr:col>4</xdr:col>
      <xdr:colOff>469900</xdr:colOff>
      <xdr:row>18</xdr:row>
      <xdr:rowOff>151395</xdr:rowOff>
    </xdr:to>
    <xdr:cxnSp macro="">
      <xdr:nvCxnSpPr>
        <xdr:cNvPr id="55" name="直線コネクタ 54"/>
        <xdr:cNvCxnSpPr/>
      </xdr:nvCxnSpPr>
      <xdr:spPr bwMode="auto">
        <a:xfrm flipV="1">
          <a:off x="4305300" y="3283259"/>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137516</xdr:rowOff>
    </xdr:from>
    <xdr:to>
      <xdr:col>3</xdr:col>
      <xdr:colOff>904875</xdr:colOff>
      <xdr:row>18</xdr:row>
      <xdr:rowOff>151395</xdr:rowOff>
    </xdr:to>
    <xdr:cxnSp macro="">
      <xdr:nvCxnSpPr>
        <xdr:cNvPr id="58" name="直線コネクタ 57"/>
        <xdr:cNvCxnSpPr/>
      </xdr:nvCxnSpPr>
      <xdr:spPr bwMode="auto">
        <a:xfrm>
          <a:off x="3606800" y="3271241"/>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102235</xdr:rowOff>
    </xdr:from>
    <xdr:to>
      <xdr:col>3</xdr:col>
      <xdr:colOff>206375</xdr:colOff>
      <xdr:row>18</xdr:row>
      <xdr:rowOff>137516</xdr:rowOff>
    </xdr:to>
    <xdr:cxnSp macro="">
      <xdr:nvCxnSpPr>
        <xdr:cNvPr id="61" name="直線コネクタ 60"/>
        <xdr:cNvCxnSpPr/>
      </xdr:nvCxnSpPr>
      <xdr:spPr bwMode="auto">
        <a:xfrm>
          <a:off x="2908300" y="3235960"/>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131665</xdr:rowOff>
    </xdr:from>
    <xdr:ext cx="762000" cy="259045"/>
    <xdr:sp macro="" textlink="">
      <xdr:nvSpPr>
        <xdr:cNvPr id="63" name="テキスト ボックス 62"/>
        <xdr:cNvSpPr txBox="1"/>
      </xdr:nvSpPr>
      <xdr:spPr>
        <a:xfrm>
          <a:off x="32258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78118</xdr:rowOff>
    </xdr:from>
    <xdr:ext cx="762000" cy="259045"/>
    <xdr:sp macro="" textlink="">
      <xdr:nvSpPr>
        <xdr:cNvPr id="65" name="テキスト ボックス 64"/>
        <xdr:cNvSpPr txBox="1"/>
      </xdr:nvSpPr>
      <xdr:spPr>
        <a:xfrm>
          <a:off x="2527300" y="2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102826</xdr:rowOff>
    </xdr:from>
    <xdr:to>
      <xdr:col>5</xdr:col>
      <xdr:colOff>34925</xdr:colOff>
      <xdr:row>19</xdr:row>
      <xdr:rowOff>32976</xdr:rowOff>
    </xdr:to>
    <xdr:sp macro="" textlink="">
      <xdr:nvSpPr>
        <xdr:cNvPr id="71" name="円/楕円 70"/>
        <xdr:cNvSpPr/>
      </xdr:nvSpPr>
      <xdr:spPr bwMode="auto">
        <a:xfrm>
          <a:off x="56007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11403</xdr:rowOff>
    </xdr:from>
    <xdr:ext cx="762000" cy="259045"/>
    <xdr:sp macro="" textlink="">
      <xdr:nvSpPr>
        <xdr:cNvPr id="72" name="人口1人当たり決算額の推移該当値テキスト130"/>
        <xdr:cNvSpPr txBox="1"/>
      </xdr:nvSpPr>
      <xdr:spPr>
        <a:xfrm>
          <a:off x="5740400" y="31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98734</xdr:rowOff>
    </xdr:from>
    <xdr:to>
      <xdr:col>4</xdr:col>
      <xdr:colOff>520700</xdr:colOff>
      <xdr:row>19</xdr:row>
      <xdr:rowOff>28884</xdr:rowOff>
    </xdr:to>
    <xdr:sp macro="" textlink="">
      <xdr:nvSpPr>
        <xdr:cNvPr id="73" name="円/楕円 72"/>
        <xdr:cNvSpPr/>
      </xdr:nvSpPr>
      <xdr:spPr bwMode="auto">
        <a:xfrm>
          <a:off x="4953000" y="3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13661</xdr:rowOff>
    </xdr:from>
    <xdr:ext cx="736600" cy="259045"/>
    <xdr:sp macro="" textlink="">
      <xdr:nvSpPr>
        <xdr:cNvPr id="74" name="テキスト ボックス 73"/>
        <xdr:cNvSpPr txBox="1"/>
      </xdr:nvSpPr>
      <xdr:spPr>
        <a:xfrm>
          <a:off x="4622800" y="331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60,055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100595</xdr:rowOff>
    </xdr:from>
    <xdr:to>
      <xdr:col>3</xdr:col>
      <xdr:colOff>955675</xdr:colOff>
      <xdr:row>19</xdr:row>
      <xdr:rowOff>30745</xdr:rowOff>
    </xdr:to>
    <xdr:sp macro="" textlink="">
      <xdr:nvSpPr>
        <xdr:cNvPr id="75" name="円/楕円 74"/>
        <xdr:cNvSpPr/>
      </xdr:nvSpPr>
      <xdr:spPr bwMode="auto">
        <a:xfrm>
          <a:off x="4254500" y="32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15522</xdr:rowOff>
    </xdr:from>
    <xdr:ext cx="762000" cy="259045"/>
    <xdr:sp macro="" textlink="">
      <xdr:nvSpPr>
        <xdr:cNvPr id="76" name="テキスト ボックス 75"/>
        <xdr:cNvSpPr txBox="1"/>
      </xdr:nvSpPr>
      <xdr:spPr>
        <a:xfrm>
          <a:off x="3924300" y="33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86716</xdr:rowOff>
    </xdr:from>
    <xdr:to>
      <xdr:col>3</xdr:col>
      <xdr:colOff>257175</xdr:colOff>
      <xdr:row>19</xdr:row>
      <xdr:rowOff>16866</xdr:rowOff>
    </xdr:to>
    <xdr:sp macro="" textlink="">
      <xdr:nvSpPr>
        <xdr:cNvPr id="77" name="円/楕円 76"/>
        <xdr:cNvSpPr/>
      </xdr:nvSpPr>
      <xdr:spPr bwMode="auto">
        <a:xfrm>
          <a:off x="35560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1643</xdr:rowOff>
    </xdr:from>
    <xdr:ext cx="762000" cy="259045"/>
    <xdr:sp macro="" textlink="">
      <xdr:nvSpPr>
        <xdr:cNvPr id="78" name="テキスト ボックス 77"/>
        <xdr:cNvSpPr txBox="1"/>
      </xdr:nvSpPr>
      <xdr:spPr>
        <a:xfrm>
          <a:off x="32258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51435</xdr:rowOff>
    </xdr:from>
    <xdr:to>
      <xdr:col>2</xdr:col>
      <xdr:colOff>692150</xdr:colOff>
      <xdr:row>18</xdr:row>
      <xdr:rowOff>153035</xdr:rowOff>
    </xdr:to>
    <xdr:sp macro="" textlink="">
      <xdr:nvSpPr>
        <xdr:cNvPr id="79" name="円/楕円 78"/>
        <xdr:cNvSpPr/>
      </xdr:nvSpPr>
      <xdr:spPr bwMode="auto">
        <a:xfrm>
          <a:off x="2857500" y="318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137812</xdr:rowOff>
    </xdr:from>
    <xdr:ext cx="762000" cy="259045"/>
    <xdr:sp macro="" textlink="">
      <xdr:nvSpPr>
        <xdr:cNvPr id="80" name="テキスト ボックス 79"/>
        <xdr:cNvSpPr txBox="1"/>
      </xdr:nvSpPr>
      <xdr:spPr>
        <a:xfrm>
          <a:off x="25273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313211</xdr:rowOff>
    </xdr:from>
    <xdr:to>
      <xdr:col>4</xdr:col>
      <xdr:colOff>1117600</xdr:colOff>
      <xdr:row>36</xdr:row>
      <xdr:rowOff>37193</xdr:rowOff>
    </xdr:to>
    <xdr:cxnSp macro="">
      <xdr:nvCxnSpPr>
        <xdr:cNvPr id="116" name="直線コネクタ 115"/>
        <xdr:cNvCxnSpPr/>
      </xdr:nvCxnSpPr>
      <xdr:spPr bwMode="auto">
        <a:xfrm>
          <a:off x="5003800" y="6923561"/>
          <a:ext cx="647700" cy="6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39169</xdr:rowOff>
    </xdr:from>
    <xdr:ext cx="762000" cy="259045"/>
    <xdr:sp macro="" textlink="">
      <xdr:nvSpPr>
        <xdr:cNvPr id="117" name="人口1人当たり決算額の推移平均値テキスト445"/>
        <xdr:cNvSpPr txBox="1"/>
      </xdr:nvSpPr>
      <xdr:spPr>
        <a:xfrm>
          <a:off x="5740400" y="6649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30857</xdr:rowOff>
    </xdr:from>
    <xdr:to>
      <xdr:col>4</xdr:col>
      <xdr:colOff>469900</xdr:colOff>
      <xdr:row>35</xdr:row>
      <xdr:rowOff>313211</xdr:rowOff>
    </xdr:to>
    <xdr:cxnSp macro="">
      <xdr:nvCxnSpPr>
        <xdr:cNvPr id="119" name="直線コネクタ 118"/>
        <xdr:cNvCxnSpPr/>
      </xdr:nvCxnSpPr>
      <xdr:spPr bwMode="auto">
        <a:xfrm>
          <a:off x="4305300" y="6641207"/>
          <a:ext cx="698500" cy="28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205416</xdr:rowOff>
    </xdr:from>
    <xdr:ext cx="736600" cy="259045"/>
    <xdr:sp macro="" textlink="">
      <xdr:nvSpPr>
        <xdr:cNvPr id="121" name="テキスト ボックス 120"/>
        <xdr:cNvSpPr txBox="1"/>
      </xdr:nvSpPr>
      <xdr:spPr>
        <a:xfrm>
          <a:off x="4622800" y="64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3425</xdr:rowOff>
    </xdr:from>
    <xdr:to>
      <xdr:col>3</xdr:col>
      <xdr:colOff>904875</xdr:colOff>
      <xdr:row>35</xdr:row>
      <xdr:rowOff>30857</xdr:rowOff>
    </xdr:to>
    <xdr:cxnSp macro="">
      <xdr:nvCxnSpPr>
        <xdr:cNvPr id="122" name="直線コネクタ 121"/>
        <xdr:cNvCxnSpPr/>
      </xdr:nvCxnSpPr>
      <xdr:spPr bwMode="auto">
        <a:xfrm>
          <a:off x="3606800" y="661377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136190</xdr:rowOff>
    </xdr:from>
    <xdr:ext cx="762000" cy="259045"/>
    <xdr:sp macro="" textlink="">
      <xdr:nvSpPr>
        <xdr:cNvPr id="124" name="テキスト ボックス 123"/>
        <xdr:cNvSpPr txBox="1"/>
      </xdr:nvSpPr>
      <xdr:spPr>
        <a:xfrm>
          <a:off x="3924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293812</xdr:rowOff>
    </xdr:from>
    <xdr:to>
      <xdr:col>3</xdr:col>
      <xdr:colOff>206375</xdr:colOff>
      <xdr:row>35</xdr:row>
      <xdr:rowOff>3425</xdr:rowOff>
    </xdr:to>
    <xdr:cxnSp macro="">
      <xdr:nvCxnSpPr>
        <xdr:cNvPr id="125" name="直線コネクタ 124"/>
        <xdr:cNvCxnSpPr/>
      </xdr:nvCxnSpPr>
      <xdr:spPr bwMode="auto">
        <a:xfrm>
          <a:off x="2908300" y="6561262"/>
          <a:ext cx="698500" cy="52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86224</xdr:rowOff>
    </xdr:from>
    <xdr:ext cx="762000" cy="259045"/>
    <xdr:sp macro="" textlink="">
      <xdr:nvSpPr>
        <xdr:cNvPr id="127" name="テキスト ボックス 126"/>
        <xdr:cNvSpPr txBox="1"/>
      </xdr:nvSpPr>
      <xdr:spPr>
        <a:xfrm>
          <a:off x="32258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329293</xdr:rowOff>
    </xdr:from>
    <xdr:to>
      <xdr:col>5</xdr:col>
      <xdr:colOff>34925</xdr:colOff>
      <xdr:row>36</xdr:row>
      <xdr:rowOff>87993</xdr:rowOff>
    </xdr:to>
    <xdr:sp macro="" textlink="">
      <xdr:nvSpPr>
        <xdr:cNvPr id="135" name="円/楕円 134"/>
        <xdr:cNvSpPr/>
      </xdr:nvSpPr>
      <xdr:spPr bwMode="auto">
        <a:xfrm>
          <a:off x="5600700" y="693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301370</xdr:rowOff>
    </xdr:from>
    <xdr:ext cx="762000" cy="259045"/>
    <xdr:sp macro="" textlink="">
      <xdr:nvSpPr>
        <xdr:cNvPr id="136" name="人口1人当たり決算額の推移該当値テキスト445"/>
        <xdr:cNvSpPr txBox="1"/>
      </xdr:nvSpPr>
      <xdr:spPr>
        <a:xfrm>
          <a:off x="57404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262411</xdr:rowOff>
    </xdr:from>
    <xdr:to>
      <xdr:col>4</xdr:col>
      <xdr:colOff>520700</xdr:colOff>
      <xdr:row>36</xdr:row>
      <xdr:rowOff>21111</xdr:rowOff>
    </xdr:to>
    <xdr:sp macro="" textlink="">
      <xdr:nvSpPr>
        <xdr:cNvPr id="137" name="円/楕円 136"/>
        <xdr:cNvSpPr/>
      </xdr:nvSpPr>
      <xdr:spPr bwMode="auto">
        <a:xfrm>
          <a:off x="4953000" y="687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5888</xdr:rowOff>
    </xdr:from>
    <xdr:ext cx="736600" cy="259045"/>
    <xdr:sp macro="" textlink="">
      <xdr:nvSpPr>
        <xdr:cNvPr id="138" name="テキスト ボックス 137"/>
        <xdr:cNvSpPr txBox="1"/>
      </xdr:nvSpPr>
      <xdr:spPr>
        <a:xfrm>
          <a:off x="4622800" y="695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322957</xdr:rowOff>
    </xdr:from>
    <xdr:to>
      <xdr:col>3</xdr:col>
      <xdr:colOff>955675</xdr:colOff>
      <xdr:row>35</xdr:row>
      <xdr:rowOff>81657</xdr:rowOff>
    </xdr:to>
    <xdr:sp macro="" textlink="">
      <xdr:nvSpPr>
        <xdr:cNvPr id="139" name="円/楕円 138"/>
        <xdr:cNvSpPr/>
      </xdr:nvSpPr>
      <xdr:spPr bwMode="auto">
        <a:xfrm>
          <a:off x="4254500" y="65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91834</xdr:rowOff>
    </xdr:from>
    <xdr:ext cx="762000" cy="259045"/>
    <xdr:sp macro="" textlink="">
      <xdr:nvSpPr>
        <xdr:cNvPr id="140" name="テキスト ボックス 139"/>
        <xdr:cNvSpPr txBox="1"/>
      </xdr:nvSpPr>
      <xdr:spPr>
        <a:xfrm>
          <a:off x="3924300" y="635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295525</xdr:rowOff>
    </xdr:from>
    <xdr:to>
      <xdr:col>3</xdr:col>
      <xdr:colOff>257175</xdr:colOff>
      <xdr:row>35</xdr:row>
      <xdr:rowOff>54225</xdr:rowOff>
    </xdr:to>
    <xdr:sp macro="" textlink="">
      <xdr:nvSpPr>
        <xdr:cNvPr id="141" name="円/楕円 140"/>
        <xdr:cNvSpPr/>
      </xdr:nvSpPr>
      <xdr:spPr bwMode="auto">
        <a:xfrm>
          <a:off x="3556000" y="656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64402</xdr:rowOff>
    </xdr:from>
    <xdr:ext cx="762000" cy="259045"/>
    <xdr:sp macro="" textlink="">
      <xdr:nvSpPr>
        <xdr:cNvPr id="142" name="テキスト ボックス 141"/>
        <xdr:cNvSpPr txBox="1"/>
      </xdr:nvSpPr>
      <xdr:spPr>
        <a:xfrm>
          <a:off x="3225800" y="63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243012</xdr:rowOff>
    </xdr:from>
    <xdr:to>
      <xdr:col>2</xdr:col>
      <xdr:colOff>692150</xdr:colOff>
      <xdr:row>35</xdr:row>
      <xdr:rowOff>1712</xdr:rowOff>
    </xdr:to>
    <xdr:sp macro="" textlink="">
      <xdr:nvSpPr>
        <xdr:cNvPr id="143" name="円/楕円 142"/>
        <xdr:cNvSpPr/>
      </xdr:nvSpPr>
      <xdr:spPr bwMode="auto">
        <a:xfrm>
          <a:off x="2857500" y="65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11890</xdr:rowOff>
    </xdr:from>
    <xdr:ext cx="762000" cy="259045"/>
    <xdr:sp macro="" textlink="">
      <xdr:nvSpPr>
        <xdr:cNvPr id="144" name="テキスト ボックス 143"/>
        <xdr:cNvSpPr txBox="1"/>
      </xdr:nvSpPr>
      <xdr:spPr>
        <a:xfrm>
          <a:off x="2527300" y="62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118048</xdr:rowOff>
    </xdr:from>
    <xdr:to>
      <xdr:col>6</xdr:col>
      <xdr:colOff>511175</xdr:colOff>
      <xdr:row>37</xdr:row>
      <xdr:rowOff>133212</xdr:rowOff>
    </xdr:to>
    <xdr:cxnSp macro="">
      <xdr:nvCxnSpPr>
        <xdr:cNvPr id="63" name="直線コネクタ 62"/>
        <xdr:cNvCxnSpPr/>
      </xdr:nvCxnSpPr>
      <xdr:spPr>
        <a:xfrm>
          <a:off x="3797300" y="6461698"/>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118048</xdr:rowOff>
    </xdr:from>
    <xdr:to>
      <xdr:col>5</xdr:col>
      <xdr:colOff>358775</xdr:colOff>
      <xdr:row>37</xdr:row>
      <xdr:rowOff>123546</xdr:rowOff>
    </xdr:to>
    <xdr:cxnSp macro="">
      <xdr:nvCxnSpPr>
        <xdr:cNvPr id="66" name="直線コネクタ 65"/>
        <xdr:cNvCxnSpPr/>
      </xdr:nvCxnSpPr>
      <xdr:spPr>
        <a:xfrm flipV="1">
          <a:off x="2908300" y="6461698"/>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100130</xdr:rowOff>
    </xdr:from>
    <xdr:to>
      <xdr:col>4</xdr:col>
      <xdr:colOff>155575</xdr:colOff>
      <xdr:row>37</xdr:row>
      <xdr:rowOff>123546</xdr:rowOff>
    </xdr:to>
    <xdr:cxnSp macro="">
      <xdr:nvCxnSpPr>
        <xdr:cNvPr id="69" name="直線コネクタ 68"/>
        <xdr:cNvCxnSpPr/>
      </xdr:nvCxnSpPr>
      <xdr:spPr>
        <a:xfrm>
          <a:off x="2019300" y="6443780"/>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117231</xdr:rowOff>
    </xdr:from>
    <xdr:ext cx="534377" cy="259045"/>
    <xdr:sp macro="" textlink="">
      <xdr:nvSpPr>
        <xdr:cNvPr id="71" name="テキスト ボックス 70"/>
        <xdr:cNvSpPr txBox="1"/>
      </xdr:nvSpPr>
      <xdr:spPr>
        <a:xfrm>
          <a:off x="2641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69966</xdr:rowOff>
    </xdr:from>
    <xdr:to>
      <xdr:col>2</xdr:col>
      <xdr:colOff>638175</xdr:colOff>
      <xdr:row>37</xdr:row>
      <xdr:rowOff>100130</xdr:rowOff>
    </xdr:to>
    <xdr:cxnSp macro="">
      <xdr:nvCxnSpPr>
        <xdr:cNvPr id="72" name="直線コネクタ 71"/>
        <xdr:cNvCxnSpPr/>
      </xdr:nvCxnSpPr>
      <xdr:spPr>
        <a:xfrm>
          <a:off x="1130300" y="6413616"/>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92270</xdr:rowOff>
    </xdr:from>
    <xdr:ext cx="534377" cy="259045"/>
    <xdr:sp macro="" textlink="">
      <xdr:nvSpPr>
        <xdr:cNvPr id="74" name="テキスト ボックス 73"/>
        <xdr:cNvSpPr txBox="1"/>
      </xdr:nvSpPr>
      <xdr:spPr>
        <a:xfrm>
          <a:off x="1752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38549</xdr:rowOff>
    </xdr:from>
    <xdr:ext cx="534377" cy="259045"/>
    <xdr:sp macro="" textlink="">
      <xdr:nvSpPr>
        <xdr:cNvPr id="76" name="テキスト ボックス 75"/>
        <xdr:cNvSpPr txBox="1"/>
      </xdr:nvSpPr>
      <xdr:spPr>
        <a:xfrm>
          <a:off x="863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82412</xdr:rowOff>
    </xdr:from>
    <xdr:to>
      <xdr:col>6</xdr:col>
      <xdr:colOff>561975</xdr:colOff>
      <xdr:row>38</xdr:row>
      <xdr:rowOff>12562</xdr:rowOff>
    </xdr:to>
    <xdr:sp macro="" textlink="">
      <xdr:nvSpPr>
        <xdr:cNvPr id="82" name="円/楕円 81"/>
        <xdr:cNvSpPr/>
      </xdr:nvSpPr>
      <xdr:spPr>
        <a:xfrm>
          <a:off x="45847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169936</xdr:rowOff>
    </xdr:from>
    <xdr:ext cx="534377" cy="259045"/>
    <xdr:sp macro="" textlink="">
      <xdr:nvSpPr>
        <xdr:cNvPr id="83" name="人件費該当値テキスト"/>
        <xdr:cNvSpPr txBox="1"/>
      </xdr:nvSpPr>
      <xdr:spPr>
        <a:xfrm>
          <a:off x="4686300" y="63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67248</xdr:rowOff>
    </xdr:from>
    <xdr:to>
      <xdr:col>5</xdr:col>
      <xdr:colOff>409575</xdr:colOff>
      <xdr:row>37</xdr:row>
      <xdr:rowOff>168849</xdr:rowOff>
    </xdr:to>
    <xdr:sp macro="" textlink="">
      <xdr:nvSpPr>
        <xdr:cNvPr id="84" name="円/楕円 83"/>
        <xdr:cNvSpPr/>
      </xdr:nvSpPr>
      <xdr:spPr>
        <a:xfrm>
          <a:off x="3746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159976</xdr:rowOff>
    </xdr:from>
    <xdr:ext cx="534377" cy="259045"/>
    <xdr:sp macro="" textlink="">
      <xdr:nvSpPr>
        <xdr:cNvPr id="85" name="テキスト ボックス 84"/>
        <xdr:cNvSpPr txBox="1"/>
      </xdr:nvSpPr>
      <xdr:spPr>
        <a:xfrm>
          <a:off x="3530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72746</xdr:rowOff>
    </xdr:from>
    <xdr:to>
      <xdr:col>4</xdr:col>
      <xdr:colOff>206375</xdr:colOff>
      <xdr:row>38</xdr:row>
      <xdr:rowOff>2896</xdr:rowOff>
    </xdr:to>
    <xdr:sp macro="" textlink="">
      <xdr:nvSpPr>
        <xdr:cNvPr id="86" name="円/楕円 85"/>
        <xdr:cNvSpPr/>
      </xdr:nvSpPr>
      <xdr:spPr>
        <a:xfrm>
          <a:off x="2857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165473</xdr:rowOff>
    </xdr:from>
    <xdr:ext cx="534377" cy="259045"/>
    <xdr:sp macro="" textlink="">
      <xdr:nvSpPr>
        <xdr:cNvPr id="87" name="テキスト ボックス 86"/>
        <xdr:cNvSpPr txBox="1"/>
      </xdr:nvSpPr>
      <xdr:spPr>
        <a:xfrm>
          <a:off x="2641111" y="65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49330</xdr:rowOff>
    </xdr:from>
    <xdr:to>
      <xdr:col>3</xdr:col>
      <xdr:colOff>3175</xdr:colOff>
      <xdr:row>37</xdr:row>
      <xdr:rowOff>150930</xdr:rowOff>
    </xdr:to>
    <xdr:sp macro="" textlink="">
      <xdr:nvSpPr>
        <xdr:cNvPr id="88" name="円/楕円 87"/>
        <xdr:cNvSpPr/>
      </xdr:nvSpPr>
      <xdr:spPr>
        <a:xfrm>
          <a:off x="1968500" y="63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142057</xdr:rowOff>
    </xdr:from>
    <xdr:ext cx="534377" cy="259045"/>
    <xdr:sp macro="" textlink="">
      <xdr:nvSpPr>
        <xdr:cNvPr id="89" name="テキスト ボックス 88"/>
        <xdr:cNvSpPr txBox="1"/>
      </xdr:nvSpPr>
      <xdr:spPr>
        <a:xfrm>
          <a:off x="1752111" y="64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19166</xdr:rowOff>
    </xdr:from>
    <xdr:to>
      <xdr:col>1</xdr:col>
      <xdr:colOff>485775</xdr:colOff>
      <xdr:row>37</xdr:row>
      <xdr:rowOff>120766</xdr:rowOff>
    </xdr:to>
    <xdr:sp macro="" textlink="">
      <xdr:nvSpPr>
        <xdr:cNvPr id="90" name="円/楕円 89"/>
        <xdr:cNvSpPr/>
      </xdr:nvSpPr>
      <xdr:spPr>
        <a:xfrm>
          <a:off x="1079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111893</xdr:rowOff>
    </xdr:from>
    <xdr:ext cx="534377" cy="259045"/>
    <xdr:sp macro="" textlink="">
      <xdr:nvSpPr>
        <xdr:cNvPr id="91" name="テキスト ボックス 90"/>
        <xdr:cNvSpPr txBox="1"/>
      </xdr:nvSpPr>
      <xdr:spPr>
        <a:xfrm>
          <a:off x="863111" y="64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30505</xdr:rowOff>
    </xdr:from>
    <xdr:to>
      <xdr:col>6</xdr:col>
      <xdr:colOff>511175</xdr:colOff>
      <xdr:row>58</xdr:row>
      <xdr:rowOff>49980</xdr:rowOff>
    </xdr:to>
    <xdr:cxnSp macro="">
      <xdr:nvCxnSpPr>
        <xdr:cNvPr id="123" name="直線コネクタ 122"/>
        <xdr:cNvCxnSpPr/>
      </xdr:nvCxnSpPr>
      <xdr:spPr>
        <a:xfrm flipV="1">
          <a:off x="3797300" y="9974605"/>
          <a:ext cx="8382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49980</xdr:rowOff>
    </xdr:from>
    <xdr:to>
      <xdr:col>5</xdr:col>
      <xdr:colOff>358775</xdr:colOff>
      <xdr:row>58</xdr:row>
      <xdr:rowOff>80025</xdr:rowOff>
    </xdr:to>
    <xdr:cxnSp macro="">
      <xdr:nvCxnSpPr>
        <xdr:cNvPr id="126" name="直線コネクタ 125"/>
        <xdr:cNvCxnSpPr/>
      </xdr:nvCxnSpPr>
      <xdr:spPr>
        <a:xfrm flipV="1">
          <a:off x="2908300" y="999408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80025</xdr:rowOff>
    </xdr:from>
    <xdr:to>
      <xdr:col>4</xdr:col>
      <xdr:colOff>155575</xdr:colOff>
      <xdr:row>58</xdr:row>
      <xdr:rowOff>84324</xdr:rowOff>
    </xdr:to>
    <xdr:cxnSp macro="">
      <xdr:nvCxnSpPr>
        <xdr:cNvPr id="129" name="直線コネクタ 128"/>
        <xdr:cNvCxnSpPr/>
      </xdr:nvCxnSpPr>
      <xdr:spPr>
        <a:xfrm flipV="1">
          <a:off x="2019300" y="1002412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84324</xdr:rowOff>
    </xdr:from>
    <xdr:to>
      <xdr:col>2</xdr:col>
      <xdr:colOff>638175</xdr:colOff>
      <xdr:row>58</xdr:row>
      <xdr:rowOff>92097</xdr:rowOff>
    </xdr:to>
    <xdr:cxnSp macro="">
      <xdr:nvCxnSpPr>
        <xdr:cNvPr id="132" name="直線コネクタ 131"/>
        <xdr:cNvCxnSpPr/>
      </xdr:nvCxnSpPr>
      <xdr:spPr>
        <a:xfrm flipV="1">
          <a:off x="1130300" y="1002842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151155</xdr:rowOff>
    </xdr:from>
    <xdr:to>
      <xdr:col>6</xdr:col>
      <xdr:colOff>561975</xdr:colOff>
      <xdr:row>58</xdr:row>
      <xdr:rowOff>81305</xdr:rowOff>
    </xdr:to>
    <xdr:sp macro="" textlink="">
      <xdr:nvSpPr>
        <xdr:cNvPr id="142" name="円/楕円 141"/>
        <xdr:cNvSpPr/>
      </xdr:nvSpPr>
      <xdr:spPr>
        <a:xfrm>
          <a:off x="4584700" y="99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66082</xdr:rowOff>
    </xdr:from>
    <xdr:ext cx="534377" cy="259045"/>
    <xdr:sp macro="" textlink="">
      <xdr:nvSpPr>
        <xdr:cNvPr id="143" name="物件費該当値テキスト"/>
        <xdr:cNvSpPr txBox="1"/>
      </xdr:nvSpPr>
      <xdr:spPr>
        <a:xfrm>
          <a:off x="4686300" y="98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170630</xdr:rowOff>
    </xdr:from>
    <xdr:to>
      <xdr:col>5</xdr:col>
      <xdr:colOff>409575</xdr:colOff>
      <xdr:row>58</xdr:row>
      <xdr:rowOff>100780</xdr:rowOff>
    </xdr:to>
    <xdr:sp macro="" textlink="">
      <xdr:nvSpPr>
        <xdr:cNvPr id="144" name="円/楕円 143"/>
        <xdr:cNvSpPr/>
      </xdr:nvSpPr>
      <xdr:spPr>
        <a:xfrm>
          <a:off x="3746500" y="99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91907</xdr:rowOff>
    </xdr:from>
    <xdr:ext cx="534377" cy="259045"/>
    <xdr:sp macro="" textlink="">
      <xdr:nvSpPr>
        <xdr:cNvPr id="145" name="テキスト ボックス 144"/>
        <xdr:cNvSpPr txBox="1"/>
      </xdr:nvSpPr>
      <xdr:spPr>
        <a:xfrm>
          <a:off x="3530111" y="100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29225</xdr:rowOff>
    </xdr:from>
    <xdr:to>
      <xdr:col>4</xdr:col>
      <xdr:colOff>206375</xdr:colOff>
      <xdr:row>58</xdr:row>
      <xdr:rowOff>130825</xdr:rowOff>
    </xdr:to>
    <xdr:sp macro="" textlink="">
      <xdr:nvSpPr>
        <xdr:cNvPr id="146" name="円/楕円 145"/>
        <xdr:cNvSpPr/>
      </xdr:nvSpPr>
      <xdr:spPr>
        <a:xfrm>
          <a:off x="2857500" y="99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121952</xdr:rowOff>
    </xdr:from>
    <xdr:ext cx="534377" cy="259045"/>
    <xdr:sp macro="" textlink="">
      <xdr:nvSpPr>
        <xdr:cNvPr id="147" name="テキスト ボックス 146"/>
        <xdr:cNvSpPr txBox="1"/>
      </xdr:nvSpPr>
      <xdr:spPr>
        <a:xfrm>
          <a:off x="2641111" y="100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33524</xdr:rowOff>
    </xdr:from>
    <xdr:to>
      <xdr:col>3</xdr:col>
      <xdr:colOff>3175</xdr:colOff>
      <xdr:row>58</xdr:row>
      <xdr:rowOff>135124</xdr:rowOff>
    </xdr:to>
    <xdr:sp macro="" textlink="">
      <xdr:nvSpPr>
        <xdr:cNvPr id="148" name="円/楕円 147"/>
        <xdr:cNvSpPr/>
      </xdr:nvSpPr>
      <xdr:spPr>
        <a:xfrm>
          <a:off x="1968500" y="99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126251</xdr:rowOff>
    </xdr:from>
    <xdr:ext cx="534377" cy="259045"/>
    <xdr:sp macro="" textlink="">
      <xdr:nvSpPr>
        <xdr:cNvPr id="149" name="テキスト ボックス 148"/>
        <xdr:cNvSpPr txBox="1"/>
      </xdr:nvSpPr>
      <xdr:spPr>
        <a:xfrm>
          <a:off x="1752111" y="100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41297</xdr:rowOff>
    </xdr:from>
    <xdr:to>
      <xdr:col>1</xdr:col>
      <xdr:colOff>485775</xdr:colOff>
      <xdr:row>58</xdr:row>
      <xdr:rowOff>142897</xdr:rowOff>
    </xdr:to>
    <xdr:sp macro="" textlink="">
      <xdr:nvSpPr>
        <xdr:cNvPr id="150" name="円/楕円 149"/>
        <xdr:cNvSpPr/>
      </xdr:nvSpPr>
      <xdr:spPr>
        <a:xfrm>
          <a:off x="1079500" y="99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134024</xdr:rowOff>
    </xdr:from>
    <xdr:ext cx="534377" cy="259045"/>
    <xdr:sp macro="" textlink="">
      <xdr:nvSpPr>
        <xdr:cNvPr id="151" name="テキスト ボックス 150"/>
        <xdr:cNvSpPr txBox="1"/>
      </xdr:nvSpPr>
      <xdr:spPr>
        <a:xfrm>
          <a:off x="863111" y="100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151347</xdr:rowOff>
    </xdr:from>
    <xdr:to>
      <xdr:col>6</xdr:col>
      <xdr:colOff>511175</xdr:colOff>
      <xdr:row>77</xdr:row>
      <xdr:rowOff>8091</xdr:rowOff>
    </xdr:to>
    <xdr:cxnSp macro="">
      <xdr:nvCxnSpPr>
        <xdr:cNvPr id="182" name="直線コネクタ 181"/>
        <xdr:cNvCxnSpPr/>
      </xdr:nvCxnSpPr>
      <xdr:spPr>
        <a:xfrm>
          <a:off x="3797300" y="13181547"/>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151347</xdr:rowOff>
    </xdr:from>
    <xdr:to>
      <xdr:col>5</xdr:col>
      <xdr:colOff>358775</xdr:colOff>
      <xdr:row>77</xdr:row>
      <xdr:rowOff>39443</xdr:rowOff>
    </xdr:to>
    <xdr:cxnSp macro="">
      <xdr:nvCxnSpPr>
        <xdr:cNvPr id="185" name="直線コネクタ 184"/>
        <xdr:cNvCxnSpPr/>
      </xdr:nvCxnSpPr>
      <xdr:spPr>
        <a:xfrm flipV="1">
          <a:off x="2908300" y="13181547"/>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39443</xdr:rowOff>
    </xdr:from>
    <xdr:to>
      <xdr:col>4</xdr:col>
      <xdr:colOff>155575</xdr:colOff>
      <xdr:row>77</xdr:row>
      <xdr:rowOff>49130</xdr:rowOff>
    </xdr:to>
    <xdr:cxnSp macro="">
      <xdr:nvCxnSpPr>
        <xdr:cNvPr id="188" name="直線コネクタ 187"/>
        <xdr:cNvCxnSpPr/>
      </xdr:nvCxnSpPr>
      <xdr:spPr>
        <a:xfrm flipV="1">
          <a:off x="2019300" y="13241093"/>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161254</xdr:rowOff>
    </xdr:from>
    <xdr:to>
      <xdr:col>2</xdr:col>
      <xdr:colOff>638175</xdr:colOff>
      <xdr:row>77</xdr:row>
      <xdr:rowOff>49130</xdr:rowOff>
    </xdr:to>
    <xdr:cxnSp macro="">
      <xdr:nvCxnSpPr>
        <xdr:cNvPr id="191" name="直線コネクタ 190"/>
        <xdr:cNvCxnSpPr/>
      </xdr:nvCxnSpPr>
      <xdr:spPr>
        <a:xfrm>
          <a:off x="1130300" y="13191454"/>
          <a:ext cx="88900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128741</xdr:rowOff>
    </xdr:from>
    <xdr:to>
      <xdr:col>6</xdr:col>
      <xdr:colOff>561975</xdr:colOff>
      <xdr:row>77</xdr:row>
      <xdr:rowOff>58891</xdr:rowOff>
    </xdr:to>
    <xdr:sp macro="" textlink="">
      <xdr:nvSpPr>
        <xdr:cNvPr id="201" name="円/楕円 200"/>
        <xdr:cNvSpPr/>
      </xdr:nvSpPr>
      <xdr:spPr>
        <a:xfrm>
          <a:off x="45847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151618</xdr:rowOff>
    </xdr:from>
    <xdr:ext cx="469744" cy="259045"/>
    <xdr:sp macro="" textlink="">
      <xdr:nvSpPr>
        <xdr:cNvPr id="202" name="維持補修費該当値テキスト"/>
        <xdr:cNvSpPr txBox="1"/>
      </xdr:nvSpPr>
      <xdr:spPr>
        <a:xfrm>
          <a:off x="4686300" y="130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100547</xdr:rowOff>
    </xdr:from>
    <xdr:to>
      <xdr:col>5</xdr:col>
      <xdr:colOff>409575</xdr:colOff>
      <xdr:row>77</xdr:row>
      <xdr:rowOff>30697</xdr:rowOff>
    </xdr:to>
    <xdr:sp macro="" textlink="">
      <xdr:nvSpPr>
        <xdr:cNvPr id="203" name="円/楕円 202"/>
        <xdr:cNvSpPr/>
      </xdr:nvSpPr>
      <xdr:spPr>
        <a:xfrm>
          <a:off x="3746500" y="131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47224</xdr:rowOff>
    </xdr:from>
    <xdr:ext cx="469744" cy="259045"/>
    <xdr:sp macro="" textlink="">
      <xdr:nvSpPr>
        <xdr:cNvPr id="204" name="テキスト ボックス 203"/>
        <xdr:cNvSpPr txBox="1"/>
      </xdr:nvSpPr>
      <xdr:spPr>
        <a:xfrm>
          <a:off x="3562427" y="129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160093</xdr:rowOff>
    </xdr:from>
    <xdr:to>
      <xdr:col>4</xdr:col>
      <xdr:colOff>206375</xdr:colOff>
      <xdr:row>77</xdr:row>
      <xdr:rowOff>90243</xdr:rowOff>
    </xdr:to>
    <xdr:sp macro="" textlink="">
      <xdr:nvSpPr>
        <xdr:cNvPr id="205" name="円/楕円 204"/>
        <xdr:cNvSpPr/>
      </xdr:nvSpPr>
      <xdr:spPr>
        <a:xfrm>
          <a:off x="2857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106770</xdr:rowOff>
    </xdr:from>
    <xdr:ext cx="469744" cy="259045"/>
    <xdr:sp macro="" textlink="">
      <xdr:nvSpPr>
        <xdr:cNvPr id="206" name="テキスト ボックス 205"/>
        <xdr:cNvSpPr txBox="1"/>
      </xdr:nvSpPr>
      <xdr:spPr>
        <a:xfrm>
          <a:off x="2673427"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169780</xdr:rowOff>
    </xdr:from>
    <xdr:to>
      <xdr:col>3</xdr:col>
      <xdr:colOff>3175</xdr:colOff>
      <xdr:row>77</xdr:row>
      <xdr:rowOff>99930</xdr:rowOff>
    </xdr:to>
    <xdr:sp macro="" textlink="">
      <xdr:nvSpPr>
        <xdr:cNvPr id="207" name="円/楕円 206"/>
        <xdr:cNvSpPr/>
      </xdr:nvSpPr>
      <xdr:spPr>
        <a:xfrm>
          <a:off x="1968500" y="13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116457</xdr:rowOff>
    </xdr:from>
    <xdr:ext cx="469744" cy="259045"/>
    <xdr:sp macro="" textlink="">
      <xdr:nvSpPr>
        <xdr:cNvPr id="208" name="テキスト ボックス 207"/>
        <xdr:cNvSpPr txBox="1"/>
      </xdr:nvSpPr>
      <xdr:spPr>
        <a:xfrm>
          <a:off x="1784427" y="12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110454</xdr:rowOff>
    </xdr:from>
    <xdr:to>
      <xdr:col>1</xdr:col>
      <xdr:colOff>485775</xdr:colOff>
      <xdr:row>77</xdr:row>
      <xdr:rowOff>40604</xdr:rowOff>
    </xdr:to>
    <xdr:sp macro="" textlink="">
      <xdr:nvSpPr>
        <xdr:cNvPr id="209" name="円/楕円 208"/>
        <xdr:cNvSpPr/>
      </xdr:nvSpPr>
      <xdr:spPr>
        <a:xfrm>
          <a:off x="1079500" y="131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57131</xdr:rowOff>
    </xdr:from>
    <xdr:ext cx="469744" cy="259045"/>
    <xdr:sp macro="" textlink="">
      <xdr:nvSpPr>
        <xdr:cNvPr id="210" name="テキスト ボックス 209"/>
        <xdr:cNvSpPr txBox="1"/>
      </xdr:nvSpPr>
      <xdr:spPr>
        <a:xfrm>
          <a:off x="895427" y="129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144450</xdr:rowOff>
    </xdr:from>
    <xdr:to>
      <xdr:col>6</xdr:col>
      <xdr:colOff>511175</xdr:colOff>
      <xdr:row>95</xdr:row>
      <xdr:rowOff>80417</xdr:rowOff>
    </xdr:to>
    <xdr:cxnSp macro="">
      <xdr:nvCxnSpPr>
        <xdr:cNvPr id="240" name="直線コネクタ 239"/>
        <xdr:cNvCxnSpPr/>
      </xdr:nvCxnSpPr>
      <xdr:spPr>
        <a:xfrm flipV="1">
          <a:off x="3797300" y="16260750"/>
          <a:ext cx="838200" cy="1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80417</xdr:rowOff>
    </xdr:from>
    <xdr:to>
      <xdr:col>5</xdr:col>
      <xdr:colOff>358775</xdr:colOff>
      <xdr:row>95</xdr:row>
      <xdr:rowOff>158902</xdr:rowOff>
    </xdr:to>
    <xdr:cxnSp macro="">
      <xdr:nvCxnSpPr>
        <xdr:cNvPr id="243" name="直線コネクタ 242"/>
        <xdr:cNvCxnSpPr/>
      </xdr:nvCxnSpPr>
      <xdr:spPr>
        <a:xfrm flipV="1">
          <a:off x="2908300" y="16368167"/>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158902</xdr:rowOff>
    </xdr:from>
    <xdr:to>
      <xdr:col>4</xdr:col>
      <xdr:colOff>155575</xdr:colOff>
      <xdr:row>96</xdr:row>
      <xdr:rowOff>18390</xdr:rowOff>
    </xdr:to>
    <xdr:cxnSp macro="">
      <xdr:nvCxnSpPr>
        <xdr:cNvPr id="246" name="直線コネクタ 245"/>
        <xdr:cNvCxnSpPr/>
      </xdr:nvCxnSpPr>
      <xdr:spPr>
        <a:xfrm flipV="1">
          <a:off x="2019300" y="16446652"/>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18390</xdr:rowOff>
    </xdr:from>
    <xdr:to>
      <xdr:col>2</xdr:col>
      <xdr:colOff>638175</xdr:colOff>
      <xdr:row>96</xdr:row>
      <xdr:rowOff>46431</xdr:rowOff>
    </xdr:to>
    <xdr:cxnSp macro="">
      <xdr:nvCxnSpPr>
        <xdr:cNvPr id="249" name="直線コネクタ 248"/>
        <xdr:cNvCxnSpPr/>
      </xdr:nvCxnSpPr>
      <xdr:spPr>
        <a:xfrm flipV="1">
          <a:off x="1130300" y="16477590"/>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93650</xdr:rowOff>
    </xdr:from>
    <xdr:to>
      <xdr:col>6</xdr:col>
      <xdr:colOff>561975</xdr:colOff>
      <xdr:row>95</xdr:row>
      <xdr:rowOff>23800</xdr:rowOff>
    </xdr:to>
    <xdr:sp macro="" textlink="">
      <xdr:nvSpPr>
        <xdr:cNvPr id="259" name="円/楕円 258"/>
        <xdr:cNvSpPr/>
      </xdr:nvSpPr>
      <xdr:spPr>
        <a:xfrm>
          <a:off x="4584700" y="162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116527</xdr:rowOff>
    </xdr:from>
    <xdr:ext cx="599010" cy="259045"/>
    <xdr:sp macro="" textlink="">
      <xdr:nvSpPr>
        <xdr:cNvPr id="260" name="扶助費該当値テキスト"/>
        <xdr:cNvSpPr txBox="1"/>
      </xdr:nvSpPr>
      <xdr:spPr>
        <a:xfrm>
          <a:off x="4686300" y="1606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29617</xdr:rowOff>
    </xdr:from>
    <xdr:to>
      <xdr:col>5</xdr:col>
      <xdr:colOff>409575</xdr:colOff>
      <xdr:row>95</xdr:row>
      <xdr:rowOff>131217</xdr:rowOff>
    </xdr:to>
    <xdr:sp macro="" textlink="">
      <xdr:nvSpPr>
        <xdr:cNvPr id="261" name="円/楕円 260"/>
        <xdr:cNvSpPr/>
      </xdr:nvSpPr>
      <xdr:spPr>
        <a:xfrm>
          <a:off x="3746500" y="163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147744</xdr:rowOff>
    </xdr:from>
    <xdr:ext cx="599010" cy="259045"/>
    <xdr:sp macro="" textlink="">
      <xdr:nvSpPr>
        <xdr:cNvPr id="262" name="テキスト ボックス 261"/>
        <xdr:cNvSpPr txBox="1"/>
      </xdr:nvSpPr>
      <xdr:spPr>
        <a:xfrm>
          <a:off x="3497794" y="160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108102</xdr:rowOff>
    </xdr:from>
    <xdr:to>
      <xdr:col>4</xdr:col>
      <xdr:colOff>206375</xdr:colOff>
      <xdr:row>96</xdr:row>
      <xdr:rowOff>38252</xdr:rowOff>
    </xdr:to>
    <xdr:sp macro="" textlink="">
      <xdr:nvSpPr>
        <xdr:cNvPr id="263" name="円/楕円 262"/>
        <xdr:cNvSpPr/>
      </xdr:nvSpPr>
      <xdr:spPr>
        <a:xfrm>
          <a:off x="2857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54779</xdr:rowOff>
    </xdr:from>
    <xdr:ext cx="599010" cy="259045"/>
    <xdr:sp macro="" textlink="">
      <xdr:nvSpPr>
        <xdr:cNvPr id="264" name="テキスト ボックス 263"/>
        <xdr:cNvSpPr txBox="1"/>
      </xdr:nvSpPr>
      <xdr:spPr>
        <a:xfrm>
          <a:off x="2608794" y="1617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139040</xdr:rowOff>
    </xdr:from>
    <xdr:to>
      <xdr:col>3</xdr:col>
      <xdr:colOff>3175</xdr:colOff>
      <xdr:row>96</xdr:row>
      <xdr:rowOff>69190</xdr:rowOff>
    </xdr:to>
    <xdr:sp macro="" textlink="">
      <xdr:nvSpPr>
        <xdr:cNvPr id="265" name="円/楕円 264"/>
        <xdr:cNvSpPr/>
      </xdr:nvSpPr>
      <xdr:spPr>
        <a:xfrm>
          <a:off x="1968500" y="164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85717</xdr:rowOff>
    </xdr:from>
    <xdr:ext cx="599010" cy="259045"/>
    <xdr:sp macro="" textlink="">
      <xdr:nvSpPr>
        <xdr:cNvPr id="266" name="テキスト ボックス 265"/>
        <xdr:cNvSpPr txBox="1"/>
      </xdr:nvSpPr>
      <xdr:spPr>
        <a:xfrm>
          <a:off x="1719794" y="1620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167081</xdr:rowOff>
    </xdr:from>
    <xdr:to>
      <xdr:col>1</xdr:col>
      <xdr:colOff>485775</xdr:colOff>
      <xdr:row>96</xdr:row>
      <xdr:rowOff>97231</xdr:rowOff>
    </xdr:to>
    <xdr:sp macro="" textlink="">
      <xdr:nvSpPr>
        <xdr:cNvPr id="267" name="円/楕円 266"/>
        <xdr:cNvSpPr/>
      </xdr:nvSpPr>
      <xdr:spPr>
        <a:xfrm>
          <a:off x="1079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88358</xdr:rowOff>
    </xdr:from>
    <xdr:ext cx="599010" cy="259045"/>
    <xdr:sp macro="" textlink="">
      <xdr:nvSpPr>
        <xdr:cNvPr id="268" name="テキスト ボックス 267"/>
        <xdr:cNvSpPr txBox="1"/>
      </xdr:nvSpPr>
      <xdr:spPr>
        <a:xfrm>
          <a:off x="830794" y="1654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44164</xdr:rowOff>
    </xdr:from>
    <xdr:to>
      <xdr:col>15</xdr:col>
      <xdr:colOff>180975</xdr:colOff>
      <xdr:row>37</xdr:row>
      <xdr:rowOff>59652</xdr:rowOff>
    </xdr:to>
    <xdr:cxnSp macro="">
      <xdr:nvCxnSpPr>
        <xdr:cNvPr id="297" name="直線コネクタ 296"/>
        <xdr:cNvCxnSpPr/>
      </xdr:nvCxnSpPr>
      <xdr:spPr>
        <a:xfrm>
          <a:off x="9639300" y="6216364"/>
          <a:ext cx="838200" cy="18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44164</xdr:rowOff>
    </xdr:from>
    <xdr:to>
      <xdr:col>14</xdr:col>
      <xdr:colOff>28575</xdr:colOff>
      <xdr:row>37</xdr:row>
      <xdr:rowOff>39059</xdr:rowOff>
    </xdr:to>
    <xdr:cxnSp macro="">
      <xdr:nvCxnSpPr>
        <xdr:cNvPr id="300" name="直線コネクタ 299"/>
        <xdr:cNvCxnSpPr/>
      </xdr:nvCxnSpPr>
      <xdr:spPr>
        <a:xfrm flipV="1">
          <a:off x="8750300" y="6216364"/>
          <a:ext cx="889000" cy="1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39059</xdr:rowOff>
    </xdr:from>
    <xdr:to>
      <xdr:col>12</xdr:col>
      <xdr:colOff>511175</xdr:colOff>
      <xdr:row>37</xdr:row>
      <xdr:rowOff>44164</xdr:rowOff>
    </xdr:to>
    <xdr:cxnSp macro="">
      <xdr:nvCxnSpPr>
        <xdr:cNvPr id="303" name="直線コネクタ 302"/>
        <xdr:cNvCxnSpPr/>
      </xdr:nvCxnSpPr>
      <xdr:spPr>
        <a:xfrm flipV="1">
          <a:off x="7861300" y="638270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44164</xdr:rowOff>
    </xdr:from>
    <xdr:to>
      <xdr:col>11</xdr:col>
      <xdr:colOff>307975</xdr:colOff>
      <xdr:row>37</xdr:row>
      <xdr:rowOff>51194</xdr:rowOff>
    </xdr:to>
    <xdr:cxnSp macro="">
      <xdr:nvCxnSpPr>
        <xdr:cNvPr id="306" name="直線コネクタ 305"/>
        <xdr:cNvCxnSpPr/>
      </xdr:nvCxnSpPr>
      <xdr:spPr>
        <a:xfrm flipV="1">
          <a:off x="6972300" y="638781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35996</xdr:rowOff>
    </xdr:from>
    <xdr:ext cx="534377" cy="259045"/>
    <xdr:sp macro="" textlink="">
      <xdr:nvSpPr>
        <xdr:cNvPr id="308" name="テキスト ボックス 307"/>
        <xdr:cNvSpPr txBox="1"/>
      </xdr:nvSpPr>
      <xdr:spPr>
        <a:xfrm>
          <a:off x="7594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8852</xdr:rowOff>
    </xdr:from>
    <xdr:to>
      <xdr:col>15</xdr:col>
      <xdr:colOff>231775</xdr:colOff>
      <xdr:row>37</xdr:row>
      <xdr:rowOff>110452</xdr:rowOff>
    </xdr:to>
    <xdr:sp macro="" textlink="">
      <xdr:nvSpPr>
        <xdr:cNvPr id="316" name="円/楕円 315"/>
        <xdr:cNvSpPr/>
      </xdr:nvSpPr>
      <xdr:spPr>
        <a:xfrm>
          <a:off x="10426700" y="63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113161</xdr:rowOff>
    </xdr:from>
    <xdr:ext cx="534377" cy="259045"/>
    <xdr:sp macro="" textlink="">
      <xdr:nvSpPr>
        <xdr:cNvPr id="317" name="補助費等該当値テキスト"/>
        <xdr:cNvSpPr txBox="1"/>
      </xdr:nvSpPr>
      <xdr:spPr>
        <a:xfrm>
          <a:off x="10528300"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164814</xdr:rowOff>
    </xdr:from>
    <xdr:to>
      <xdr:col>14</xdr:col>
      <xdr:colOff>79375</xdr:colOff>
      <xdr:row>36</xdr:row>
      <xdr:rowOff>94964</xdr:rowOff>
    </xdr:to>
    <xdr:sp macro="" textlink="">
      <xdr:nvSpPr>
        <xdr:cNvPr id="318" name="円/楕円 317"/>
        <xdr:cNvSpPr/>
      </xdr:nvSpPr>
      <xdr:spPr>
        <a:xfrm>
          <a:off x="9588500" y="61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111491</xdr:rowOff>
    </xdr:from>
    <xdr:ext cx="534377" cy="259045"/>
    <xdr:sp macro="" textlink="">
      <xdr:nvSpPr>
        <xdr:cNvPr id="319" name="テキスト ボックス 318"/>
        <xdr:cNvSpPr txBox="1"/>
      </xdr:nvSpPr>
      <xdr:spPr>
        <a:xfrm>
          <a:off x="9372111" y="59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159709</xdr:rowOff>
    </xdr:from>
    <xdr:to>
      <xdr:col>12</xdr:col>
      <xdr:colOff>561975</xdr:colOff>
      <xdr:row>37</xdr:row>
      <xdr:rowOff>89859</xdr:rowOff>
    </xdr:to>
    <xdr:sp macro="" textlink="">
      <xdr:nvSpPr>
        <xdr:cNvPr id="320" name="円/楕円 319"/>
        <xdr:cNvSpPr/>
      </xdr:nvSpPr>
      <xdr:spPr>
        <a:xfrm>
          <a:off x="8699500" y="63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80986</xdr:rowOff>
    </xdr:from>
    <xdr:ext cx="534377" cy="259045"/>
    <xdr:sp macro="" textlink="">
      <xdr:nvSpPr>
        <xdr:cNvPr id="321" name="テキスト ボックス 320"/>
        <xdr:cNvSpPr txBox="1"/>
      </xdr:nvSpPr>
      <xdr:spPr>
        <a:xfrm>
          <a:off x="8483111" y="6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164814</xdr:rowOff>
    </xdr:from>
    <xdr:to>
      <xdr:col>11</xdr:col>
      <xdr:colOff>358775</xdr:colOff>
      <xdr:row>37</xdr:row>
      <xdr:rowOff>94964</xdr:rowOff>
    </xdr:to>
    <xdr:sp macro="" textlink="">
      <xdr:nvSpPr>
        <xdr:cNvPr id="322" name="円/楕円 321"/>
        <xdr:cNvSpPr/>
      </xdr:nvSpPr>
      <xdr:spPr>
        <a:xfrm>
          <a:off x="7810500" y="63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86091</xdr:rowOff>
    </xdr:from>
    <xdr:ext cx="534377" cy="259045"/>
    <xdr:sp macro="" textlink="">
      <xdr:nvSpPr>
        <xdr:cNvPr id="323" name="テキスト ボックス 322"/>
        <xdr:cNvSpPr txBox="1"/>
      </xdr:nvSpPr>
      <xdr:spPr>
        <a:xfrm>
          <a:off x="7594111" y="64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394</xdr:rowOff>
    </xdr:from>
    <xdr:to>
      <xdr:col>10</xdr:col>
      <xdr:colOff>155575</xdr:colOff>
      <xdr:row>37</xdr:row>
      <xdr:rowOff>101994</xdr:rowOff>
    </xdr:to>
    <xdr:sp macro="" textlink="">
      <xdr:nvSpPr>
        <xdr:cNvPr id="324" name="円/楕円 323"/>
        <xdr:cNvSpPr/>
      </xdr:nvSpPr>
      <xdr:spPr>
        <a:xfrm>
          <a:off x="6921500" y="6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93121</xdr:rowOff>
    </xdr:from>
    <xdr:ext cx="534377" cy="259045"/>
    <xdr:sp macro="" textlink="">
      <xdr:nvSpPr>
        <xdr:cNvPr id="325" name="テキスト ボックス 324"/>
        <xdr:cNvSpPr txBox="1"/>
      </xdr:nvSpPr>
      <xdr:spPr>
        <a:xfrm>
          <a:off x="6705111" y="64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132798</xdr:rowOff>
    </xdr:from>
    <xdr:to>
      <xdr:col>15</xdr:col>
      <xdr:colOff>180975</xdr:colOff>
      <xdr:row>59</xdr:row>
      <xdr:rowOff>126812</xdr:rowOff>
    </xdr:to>
    <xdr:cxnSp macro="">
      <xdr:nvCxnSpPr>
        <xdr:cNvPr id="357" name="直線コネクタ 356"/>
        <xdr:cNvCxnSpPr/>
      </xdr:nvCxnSpPr>
      <xdr:spPr>
        <a:xfrm>
          <a:off x="9639300" y="10076898"/>
          <a:ext cx="8382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132798</xdr:rowOff>
    </xdr:from>
    <xdr:to>
      <xdr:col>14</xdr:col>
      <xdr:colOff>28575</xdr:colOff>
      <xdr:row>59</xdr:row>
      <xdr:rowOff>58765</xdr:rowOff>
    </xdr:to>
    <xdr:cxnSp macro="">
      <xdr:nvCxnSpPr>
        <xdr:cNvPr id="360" name="直線コネクタ 359"/>
        <xdr:cNvCxnSpPr/>
      </xdr:nvCxnSpPr>
      <xdr:spPr>
        <a:xfrm flipV="1">
          <a:off x="8750300" y="10076898"/>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57611</xdr:rowOff>
    </xdr:from>
    <xdr:to>
      <xdr:col>12</xdr:col>
      <xdr:colOff>511175</xdr:colOff>
      <xdr:row>59</xdr:row>
      <xdr:rowOff>58765</xdr:rowOff>
    </xdr:to>
    <xdr:cxnSp macro="">
      <xdr:nvCxnSpPr>
        <xdr:cNvPr id="363" name="直線コネクタ 362"/>
        <xdr:cNvCxnSpPr/>
      </xdr:nvCxnSpPr>
      <xdr:spPr>
        <a:xfrm>
          <a:off x="7861300" y="10173161"/>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57611</xdr:rowOff>
    </xdr:from>
    <xdr:to>
      <xdr:col>11</xdr:col>
      <xdr:colOff>307975</xdr:colOff>
      <xdr:row>59</xdr:row>
      <xdr:rowOff>60746</xdr:rowOff>
    </xdr:to>
    <xdr:cxnSp macro="">
      <xdr:nvCxnSpPr>
        <xdr:cNvPr id="366" name="直線コネクタ 365"/>
        <xdr:cNvCxnSpPr/>
      </xdr:nvCxnSpPr>
      <xdr:spPr>
        <a:xfrm flipV="1">
          <a:off x="6972300" y="10173161"/>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76012</xdr:rowOff>
    </xdr:from>
    <xdr:to>
      <xdr:col>15</xdr:col>
      <xdr:colOff>231775</xdr:colOff>
      <xdr:row>60</xdr:row>
      <xdr:rowOff>6162</xdr:rowOff>
    </xdr:to>
    <xdr:sp macro="" textlink="">
      <xdr:nvSpPr>
        <xdr:cNvPr id="376" name="円/楕円 375"/>
        <xdr:cNvSpPr/>
      </xdr:nvSpPr>
      <xdr:spPr>
        <a:xfrm>
          <a:off x="10426700" y="101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162389</xdr:rowOff>
    </xdr:from>
    <xdr:ext cx="534377" cy="259045"/>
    <xdr:sp macro="" textlink="">
      <xdr:nvSpPr>
        <xdr:cNvPr id="377" name="普通建設事業費該当値テキスト"/>
        <xdr:cNvSpPr txBox="1"/>
      </xdr:nvSpPr>
      <xdr:spPr>
        <a:xfrm>
          <a:off x="10528300" y="101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81998</xdr:rowOff>
    </xdr:from>
    <xdr:to>
      <xdr:col>14</xdr:col>
      <xdr:colOff>79375</xdr:colOff>
      <xdr:row>59</xdr:row>
      <xdr:rowOff>12148</xdr:rowOff>
    </xdr:to>
    <xdr:sp macro="" textlink="">
      <xdr:nvSpPr>
        <xdr:cNvPr id="378" name="円/楕円 377"/>
        <xdr:cNvSpPr/>
      </xdr:nvSpPr>
      <xdr:spPr>
        <a:xfrm>
          <a:off x="9588500" y="10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3275</xdr:rowOff>
    </xdr:from>
    <xdr:ext cx="534377" cy="259045"/>
    <xdr:sp macro="" textlink="">
      <xdr:nvSpPr>
        <xdr:cNvPr id="379" name="テキスト ボックス 378"/>
        <xdr:cNvSpPr txBox="1"/>
      </xdr:nvSpPr>
      <xdr:spPr>
        <a:xfrm>
          <a:off x="9372111" y="10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7965</xdr:rowOff>
    </xdr:from>
    <xdr:to>
      <xdr:col>12</xdr:col>
      <xdr:colOff>561975</xdr:colOff>
      <xdr:row>59</xdr:row>
      <xdr:rowOff>109565</xdr:rowOff>
    </xdr:to>
    <xdr:sp macro="" textlink="">
      <xdr:nvSpPr>
        <xdr:cNvPr id="380" name="円/楕円 379"/>
        <xdr:cNvSpPr/>
      </xdr:nvSpPr>
      <xdr:spPr>
        <a:xfrm>
          <a:off x="8699500" y="101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100692</xdr:rowOff>
    </xdr:from>
    <xdr:ext cx="534377" cy="259045"/>
    <xdr:sp macro="" textlink="">
      <xdr:nvSpPr>
        <xdr:cNvPr id="381" name="テキスト ボックス 380"/>
        <xdr:cNvSpPr txBox="1"/>
      </xdr:nvSpPr>
      <xdr:spPr>
        <a:xfrm>
          <a:off x="8483111" y="102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6811</xdr:rowOff>
    </xdr:from>
    <xdr:to>
      <xdr:col>11</xdr:col>
      <xdr:colOff>358775</xdr:colOff>
      <xdr:row>59</xdr:row>
      <xdr:rowOff>108411</xdr:rowOff>
    </xdr:to>
    <xdr:sp macro="" textlink="">
      <xdr:nvSpPr>
        <xdr:cNvPr id="382" name="円/楕円 381"/>
        <xdr:cNvSpPr/>
      </xdr:nvSpPr>
      <xdr:spPr>
        <a:xfrm>
          <a:off x="7810500" y="101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99538</xdr:rowOff>
    </xdr:from>
    <xdr:ext cx="534377" cy="259045"/>
    <xdr:sp macro="" textlink="">
      <xdr:nvSpPr>
        <xdr:cNvPr id="383" name="テキスト ボックス 382"/>
        <xdr:cNvSpPr txBox="1"/>
      </xdr:nvSpPr>
      <xdr:spPr>
        <a:xfrm>
          <a:off x="7594111" y="102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9946</xdr:rowOff>
    </xdr:from>
    <xdr:to>
      <xdr:col>10</xdr:col>
      <xdr:colOff>155575</xdr:colOff>
      <xdr:row>59</xdr:row>
      <xdr:rowOff>111546</xdr:rowOff>
    </xdr:to>
    <xdr:sp macro="" textlink="">
      <xdr:nvSpPr>
        <xdr:cNvPr id="384" name="円/楕円 383"/>
        <xdr:cNvSpPr/>
      </xdr:nvSpPr>
      <xdr:spPr>
        <a:xfrm>
          <a:off x="6921500" y="101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102673</xdr:rowOff>
    </xdr:from>
    <xdr:ext cx="534377" cy="259045"/>
    <xdr:sp macro="" textlink="">
      <xdr:nvSpPr>
        <xdr:cNvPr id="385" name="テキスト ボックス 384"/>
        <xdr:cNvSpPr txBox="1"/>
      </xdr:nvSpPr>
      <xdr:spPr>
        <a:xfrm>
          <a:off x="6705111" y="102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91008</xdr:rowOff>
    </xdr:from>
    <xdr:to>
      <xdr:col>15</xdr:col>
      <xdr:colOff>180975</xdr:colOff>
      <xdr:row>77</xdr:row>
      <xdr:rowOff>11638</xdr:rowOff>
    </xdr:to>
    <xdr:cxnSp macro="">
      <xdr:nvCxnSpPr>
        <xdr:cNvPr id="412" name="直線コネクタ 411"/>
        <xdr:cNvCxnSpPr/>
      </xdr:nvCxnSpPr>
      <xdr:spPr>
        <a:xfrm>
          <a:off x="9639300" y="13121208"/>
          <a:ext cx="8382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132288</xdr:rowOff>
    </xdr:from>
    <xdr:to>
      <xdr:col>15</xdr:col>
      <xdr:colOff>231775</xdr:colOff>
      <xdr:row>77</xdr:row>
      <xdr:rowOff>62438</xdr:rowOff>
    </xdr:to>
    <xdr:sp macro="" textlink="">
      <xdr:nvSpPr>
        <xdr:cNvPr id="422" name="円/楕円 421"/>
        <xdr:cNvSpPr/>
      </xdr:nvSpPr>
      <xdr:spPr>
        <a:xfrm>
          <a:off x="10426700" y="131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110715</xdr:rowOff>
    </xdr:from>
    <xdr:ext cx="469744" cy="259045"/>
    <xdr:sp macro="" textlink="">
      <xdr:nvSpPr>
        <xdr:cNvPr id="423" name="普通建設事業費 （ うち新規整備　）該当値テキスト"/>
        <xdr:cNvSpPr txBox="1"/>
      </xdr:nvSpPr>
      <xdr:spPr>
        <a:xfrm>
          <a:off x="10528300" y="131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40208</xdr:rowOff>
    </xdr:from>
    <xdr:to>
      <xdr:col>14</xdr:col>
      <xdr:colOff>79375</xdr:colOff>
      <xdr:row>76</xdr:row>
      <xdr:rowOff>141808</xdr:rowOff>
    </xdr:to>
    <xdr:sp macro="" textlink="">
      <xdr:nvSpPr>
        <xdr:cNvPr id="424" name="円/楕円 423"/>
        <xdr:cNvSpPr/>
      </xdr:nvSpPr>
      <xdr:spPr>
        <a:xfrm>
          <a:off x="9588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158335</xdr:rowOff>
    </xdr:from>
    <xdr:ext cx="469744" cy="259045"/>
    <xdr:sp macro="" textlink="">
      <xdr:nvSpPr>
        <xdr:cNvPr id="425" name="テキスト ボックス 424"/>
        <xdr:cNvSpPr txBox="1"/>
      </xdr:nvSpPr>
      <xdr:spPr>
        <a:xfrm>
          <a:off x="9404427"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162122</xdr:rowOff>
    </xdr:from>
    <xdr:to>
      <xdr:col>15</xdr:col>
      <xdr:colOff>180975</xdr:colOff>
      <xdr:row>97</xdr:row>
      <xdr:rowOff>167780</xdr:rowOff>
    </xdr:to>
    <xdr:cxnSp macro="">
      <xdr:nvCxnSpPr>
        <xdr:cNvPr id="454" name="直線コネクタ 453"/>
        <xdr:cNvCxnSpPr/>
      </xdr:nvCxnSpPr>
      <xdr:spPr>
        <a:xfrm flipV="1">
          <a:off x="9639300" y="16792772"/>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111322</xdr:rowOff>
    </xdr:from>
    <xdr:to>
      <xdr:col>15</xdr:col>
      <xdr:colOff>231775</xdr:colOff>
      <xdr:row>98</xdr:row>
      <xdr:rowOff>41472</xdr:rowOff>
    </xdr:to>
    <xdr:sp macro="" textlink="">
      <xdr:nvSpPr>
        <xdr:cNvPr id="464" name="円/楕円 463"/>
        <xdr:cNvSpPr/>
      </xdr:nvSpPr>
      <xdr:spPr>
        <a:xfrm>
          <a:off x="10426700" y="167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89749</xdr:rowOff>
    </xdr:from>
    <xdr:ext cx="534377" cy="259045"/>
    <xdr:sp macro="" textlink="">
      <xdr:nvSpPr>
        <xdr:cNvPr id="465" name="普通建設事業費 （ うち更新整備　）該当値テキスト"/>
        <xdr:cNvSpPr txBox="1"/>
      </xdr:nvSpPr>
      <xdr:spPr>
        <a:xfrm>
          <a:off x="10528300" y="167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116980</xdr:rowOff>
    </xdr:from>
    <xdr:to>
      <xdr:col>14</xdr:col>
      <xdr:colOff>79375</xdr:colOff>
      <xdr:row>98</xdr:row>
      <xdr:rowOff>47130</xdr:rowOff>
    </xdr:to>
    <xdr:sp macro="" textlink="">
      <xdr:nvSpPr>
        <xdr:cNvPr id="466" name="円/楕円 465"/>
        <xdr:cNvSpPr/>
      </xdr:nvSpPr>
      <xdr:spPr>
        <a:xfrm>
          <a:off x="9588500" y="167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38257</xdr:rowOff>
    </xdr:from>
    <xdr:ext cx="534377" cy="259045"/>
    <xdr:sp macro="" textlink="">
      <xdr:nvSpPr>
        <xdr:cNvPr id="467" name="テキスト ボックス 466"/>
        <xdr:cNvSpPr txBox="1"/>
      </xdr:nvSpPr>
      <xdr:spPr>
        <a:xfrm>
          <a:off x="9372111" y="168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0" name="直線コネクタ 49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135128</xdr:rowOff>
    </xdr:from>
    <xdr:to>
      <xdr:col>19</xdr:col>
      <xdr:colOff>644525</xdr:colOff>
      <xdr:row>38</xdr:row>
      <xdr:rowOff>139700</xdr:rowOff>
    </xdr:to>
    <xdr:cxnSp macro="">
      <xdr:nvCxnSpPr>
        <xdr:cNvPr id="503" name="直線コネクタ 502"/>
        <xdr:cNvCxnSpPr/>
      </xdr:nvCxnSpPr>
      <xdr:spPr>
        <a:xfrm>
          <a:off x="12814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9" name="円/楕円 51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0" name="テキスト ボックス 51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84328</xdr:rowOff>
    </xdr:from>
    <xdr:to>
      <xdr:col>18</xdr:col>
      <xdr:colOff>492125</xdr:colOff>
      <xdr:row>39</xdr:row>
      <xdr:rowOff>14478</xdr:rowOff>
    </xdr:to>
    <xdr:sp macro="" textlink="">
      <xdr:nvSpPr>
        <xdr:cNvPr id="521" name="円/楕円 520"/>
        <xdr:cNvSpPr/>
      </xdr:nvSpPr>
      <xdr:spPr>
        <a:xfrm>
          <a:off x="1276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5605</xdr:rowOff>
    </xdr:from>
    <xdr:ext cx="249299" cy="259045"/>
    <xdr:sp macro="" textlink="">
      <xdr:nvSpPr>
        <xdr:cNvPr id="522" name="テキスト ボックス 521"/>
        <xdr:cNvSpPr txBox="1"/>
      </xdr:nvSpPr>
      <xdr:spPr>
        <a:xfrm>
          <a:off x="12689649"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3" name="直線コネクタ 592"/>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4"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5" name="直線コネクタ 594"/>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6"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7" name="直線コネクタ 596"/>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46889</xdr:rowOff>
    </xdr:from>
    <xdr:to>
      <xdr:col>23</xdr:col>
      <xdr:colOff>517525</xdr:colOff>
      <xdr:row>76</xdr:row>
      <xdr:rowOff>137049</xdr:rowOff>
    </xdr:to>
    <xdr:cxnSp macro="">
      <xdr:nvCxnSpPr>
        <xdr:cNvPr id="598" name="直線コネクタ 597"/>
        <xdr:cNvCxnSpPr/>
      </xdr:nvCxnSpPr>
      <xdr:spPr>
        <a:xfrm>
          <a:off x="15481300" y="13077089"/>
          <a:ext cx="8382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599"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0" name="フローチャート : 判断 599"/>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9169</xdr:rowOff>
    </xdr:from>
    <xdr:to>
      <xdr:col>22</xdr:col>
      <xdr:colOff>365125</xdr:colOff>
      <xdr:row>76</xdr:row>
      <xdr:rowOff>46889</xdr:rowOff>
    </xdr:to>
    <xdr:cxnSp macro="">
      <xdr:nvCxnSpPr>
        <xdr:cNvPr id="601" name="直線コネクタ 600"/>
        <xdr:cNvCxnSpPr/>
      </xdr:nvCxnSpPr>
      <xdr:spPr>
        <a:xfrm>
          <a:off x="14592300" y="12867919"/>
          <a:ext cx="889000" cy="20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2" name="フローチャート : 判断 601"/>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3" name="テキスト ボックス 602"/>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149118</xdr:rowOff>
    </xdr:from>
    <xdr:to>
      <xdr:col>21</xdr:col>
      <xdr:colOff>161925</xdr:colOff>
      <xdr:row>75</xdr:row>
      <xdr:rowOff>9169</xdr:rowOff>
    </xdr:to>
    <xdr:cxnSp macro="">
      <xdr:nvCxnSpPr>
        <xdr:cNvPr id="604" name="直線コネクタ 603"/>
        <xdr:cNvCxnSpPr/>
      </xdr:nvCxnSpPr>
      <xdr:spPr>
        <a:xfrm>
          <a:off x="13703300" y="12836418"/>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5" name="フローチャート : 判断 604"/>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150537</xdr:rowOff>
    </xdr:from>
    <xdr:ext cx="534377" cy="259045"/>
    <xdr:sp macro="" textlink="">
      <xdr:nvSpPr>
        <xdr:cNvPr id="606" name="テキスト ボックス 605"/>
        <xdr:cNvSpPr txBox="1"/>
      </xdr:nvSpPr>
      <xdr:spPr>
        <a:xfrm>
          <a:off x="14325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65999</xdr:rowOff>
    </xdr:from>
    <xdr:to>
      <xdr:col>19</xdr:col>
      <xdr:colOff>644525</xdr:colOff>
      <xdr:row>74</xdr:row>
      <xdr:rowOff>149118</xdr:rowOff>
    </xdr:to>
    <xdr:cxnSp macro="">
      <xdr:nvCxnSpPr>
        <xdr:cNvPr id="607" name="直線コネクタ 606"/>
        <xdr:cNvCxnSpPr/>
      </xdr:nvCxnSpPr>
      <xdr:spPr>
        <a:xfrm>
          <a:off x="12814300" y="12753299"/>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8" name="フローチャート : 判断 607"/>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94165</xdr:rowOff>
    </xdr:from>
    <xdr:ext cx="534377" cy="259045"/>
    <xdr:sp macro="" textlink="">
      <xdr:nvSpPr>
        <xdr:cNvPr id="609" name="テキスト ボックス 608"/>
        <xdr:cNvSpPr txBox="1"/>
      </xdr:nvSpPr>
      <xdr:spPr>
        <a:xfrm>
          <a:off x="13436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0" name="フローチャート : 判断 609"/>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143222</xdr:rowOff>
    </xdr:from>
    <xdr:ext cx="534377" cy="259045"/>
    <xdr:sp macro="" textlink="">
      <xdr:nvSpPr>
        <xdr:cNvPr id="611" name="テキスト ボックス 610"/>
        <xdr:cNvSpPr txBox="1"/>
      </xdr:nvSpPr>
      <xdr:spPr>
        <a:xfrm>
          <a:off x="12547111" y="128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86249</xdr:rowOff>
    </xdr:from>
    <xdr:to>
      <xdr:col>23</xdr:col>
      <xdr:colOff>568325</xdr:colOff>
      <xdr:row>77</xdr:row>
      <xdr:rowOff>16399</xdr:rowOff>
    </xdr:to>
    <xdr:sp macro="" textlink="">
      <xdr:nvSpPr>
        <xdr:cNvPr id="617" name="円/楕円 616"/>
        <xdr:cNvSpPr/>
      </xdr:nvSpPr>
      <xdr:spPr>
        <a:xfrm>
          <a:off x="16268700" y="131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64676</xdr:rowOff>
    </xdr:from>
    <xdr:ext cx="469744" cy="259045"/>
    <xdr:sp macro="" textlink="">
      <xdr:nvSpPr>
        <xdr:cNvPr id="618" name="公債費該当値テキスト"/>
        <xdr:cNvSpPr txBox="1"/>
      </xdr:nvSpPr>
      <xdr:spPr>
        <a:xfrm>
          <a:off x="16370300" y="1309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167539</xdr:rowOff>
    </xdr:from>
    <xdr:to>
      <xdr:col>22</xdr:col>
      <xdr:colOff>415925</xdr:colOff>
      <xdr:row>76</xdr:row>
      <xdr:rowOff>97689</xdr:rowOff>
    </xdr:to>
    <xdr:sp macro="" textlink="">
      <xdr:nvSpPr>
        <xdr:cNvPr id="619" name="円/楕円 618"/>
        <xdr:cNvSpPr/>
      </xdr:nvSpPr>
      <xdr:spPr>
        <a:xfrm>
          <a:off x="15430500" y="130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88816</xdr:rowOff>
    </xdr:from>
    <xdr:ext cx="469744" cy="259045"/>
    <xdr:sp macro="" textlink="">
      <xdr:nvSpPr>
        <xdr:cNvPr id="620" name="テキスト ボックス 619"/>
        <xdr:cNvSpPr txBox="1"/>
      </xdr:nvSpPr>
      <xdr:spPr>
        <a:xfrm>
          <a:off x="15246427" y="131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129819</xdr:rowOff>
    </xdr:from>
    <xdr:to>
      <xdr:col>21</xdr:col>
      <xdr:colOff>212725</xdr:colOff>
      <xdr:row>75</xdr:row>
      <xdr:rowOff>59969</xdr:rowOff>
    </xdr:to>
    <xdr:sp macro="" textlink="">
      <xdr:nvSpPr>
        <xdr:cNvPr id="621" name="円/楕円 620"/>
        <xdr:cNvSpPr/>
      </xdr:nvSpPr>
      <xdr:spPr>
        <a:xfrm>
          <a:off x="14541500" y="128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76496</xdr:rowOff>
    </xdr:from>
    <xdr:ext cx="534377" cy="259045"/>
    <xdr:sp macro="" textlink="">
      <xdr:nvSpPr>
        <xdr:cNvPr id="622" name="テキスト ボックス 621"/>
        <xdr:cNvSpPr txBox="1"/>
      </xdr:nvSpPr>
      <xdr:spPr>
        <a:xfrm>
          <a:off x="14325111" y="125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98318</xdr:rowOff>
    </xdr:from>
    <xdr:to>
      <xdr:col>20</xdr:col>
      <xdr:colOff>9525</xdr:colOff>
      <xdr:row>75</xdr:row>
      <xdr:rowOff>28468</xdr:rowOff>
    </xdr:to>
    <xdr:sp macro="" textlink="">
      <xdr:nvSpPr>
        <xdr:cNvPr id="623" name="円/楕円 622"/>
        <xdr:cNvSpPr/>
      </xdr:nvSpPr>
      <xdr:spPr>
        <a:xfrm>
          <a:off x="13652500" y="127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44995</xdr:rowOff>
    </xdr:from>
    <xdr:ext cx="534377" cy="259045"/>
    <xdr:sp macro="" textlink="">
      <xdr:nvSpPr>
        <xdr:cNvPr id="624" name="テキスト ボックス 623"/>
        <xdr:cNvSpPr txBox="1"/>
      </xdr:nvSpPr>
      <xdr:spPr>
        <a:xfrm>
          <a:off x="13436111" y="1256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15199</xdr:rowOff>
    </xdr:from>
    <xdr:to>
      <xdr:col>18</xdr:col>
      <xdr:colOff>492125</xdr:colOff>
      <xdr:row>74</xdr:row>
      <xdr:rowOff>116799</xdr:rowOff>
    </xdr:to>
    <xdr:sp macro="" textlink="">
      <xdr:nvSpPr>
        <xdr:cNvPr id="625" name="円/楕円 624"/>
        <xdr:cNvSpPr/>
      </xdr:nvSpPr>
      <xdr:spPr>
        <a:xfrm>
          <a:off x="12763500" y="127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133326</xdr:rowOff>
    </xdr:from>
    <xdr:ext cx="534377" cy="259045"/>
    <xdr:sp macro="" textlink="">
      <xdr:nvSpPr>
        <xdr:cNvPr id="626" name="テキスト ボックス 625"/>
        <xdr:cNvSpPr txBox="1"/>
      </xdr:nvSpPr>
      <xdr:spPr>
        <a:xfrm>
          <a:off x="12547111" y="124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0" name="直線コネクタ 649"/>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1"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2" name="直線コネクタ 651"/>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3"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4" name="直線コネクタ 653"/>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122509</xdr:rowOff>
    </xdr:from>
    <xdr:to>
      <xdr:col>23</xdr:col>
      <xdr:colOff>517525</xdr:colOff>
      <xdr:row>99</xdr:row>
      <xdr:rowOff>9641</xdr:rowOff>
    </xdr:to>
    <xdr:cxnSp macro="">
      <xdr:nvCxnSpPr>
        <xdr:cNvPr id="655" name="直線コネクタ 654"/>
        <xdr:cNvCxnSpPr/>
      </xdr:nvCxnSpPr>
      <xdr:spPr>
        <a:xfrm flipV="1">
          <a:off x="15481300" y="16924609"/>
          <a:ext cx="8382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6"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7" name="フローチャート : 判断 656"/>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9641</xdr:rowOff>
    </xdr:from>
    <xdr:to>
      <xdr:col>22</xdr:col>
      <xdr:colOff>365125</xdr:colOff>
      <xdr:row>99</xdr:row>
      <xdr:rowOff>17414</xdr:rowOff>
    </xdr:to>
    <xdr:cxnSp macro="">
      <xdr:nvCxnSpPr>
        <xdr:cNvPr id="658" name="直線コネクタ 657"/>
        <xdr:cNvCxnSpPr/>
      </xdr:nvCxnSpPr>
      <xdr:spPr>
        <a:xfrm flipV="1">
          <a:off x="14592300" y="1698319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9" name="フローチャート : 判断 658"/>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0" name="テキスト ボックス 659"/>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17414</xdr:rowOff>
    </xdr:from>
    <xdr:to>
      <xdr:col>21</xdr:col>
      <xdr:colOff>161925</xdr:colOff>
      <xdr:row>99</xdr:row>
      <xdr:rowOff>38979</xdr:rowOff>
    </xdr:to>
    <xdr:cxnSp macro="">
      <xdr:nvCxnSpPr>
        <xdr:cNvPr id="661" name="直線コネクタ 660"/>
        <xdr:cNvCxnSpPr/>
      </xdr:nvCxnSpPr>
      <xdr:spPr>
        <a:xfrm flipV="1">
          <a:off x="13703300" y="16990964"/>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2" name="フローチャート : 判断 661"/>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3" name="テキスト ボックス 662"/>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34810</xdr:rowOff>
    </xdr:from>
    <xdr:to>
      <xdr:col>19</xdr:col>
      <xdr:colOff>644525</xdr:colOff>
      <xdr:row>99</xdr:row>
      <xdr:rowOff>38979</xdr:rowOff>
    </xdr:to>
    <xdr:cxnSp macro="">
      <xdr:nvCxnSpPr>
        <xdr:cNvPr id="664" name="直線コネクタ 663"/>
        <xdr:cNvCxnSpPr/>
      </xdr:nvCxnSpPr>
      <xdr:spPr>
        <a:xfrm>
          <a:off x="12814300" y="17008360"/>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5" name="フローチャート : 判断 664"/>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6" name="テキスト ボックス 665"/>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7" name="フローチャート : 判断 666"/>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8" name="テキスト ボックス 667"/>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71709</xdr:rowOff>
    </xdr:from>
    <xdr:to>
      <xdr:col>23</xdr:col>
      <xdr:colOff>568325</xdr:colOff>
      <xdr:row>99</xdr:row>
      <xdr:rowOff>1859</xdr:rowOff>
    </xdr:to>
    <xdr:sp macro="" textlink="">
      <xdr:nvSpPr>
        <xdr:cNvPr id="674" name="円/楕円 673"/>
        <xdr:cNvSpPr/>
      </xdr:nvSpPr>
      <xdr:spPr>
        <a:xfrm>
          <a:off x="16268700" y="16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158086</xdr:rowOff>
    </xdr:from>
    <xdr:ext cx="534377" cy="259045"/>
    <xdr:sp macro="" textlink="">
      <xdr:nvSpPr>
        <xdr:cNvPr id="675" name="積立金該当値テキスト"/>
        <xdr:cNvSpPr txBox="1"/>
      </xdr:nvSpPr>
      <xdr:spPr>
        <a:xfrm>
          <a:off x="16370300" y="167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130291</xdr:rowOff>
    </xdr:from>
    <xdr:to>
      <xdr:col>22</xdr:col>
      <xdr:colOff>415925</xdr:colOff>
      <xdr:row>99</xdr:row>
      <xdr:rowOff>60441</xdr:rowOff>
    </xdr:to>
    <xdr:sp macro="" textlink="">
      <xdr:nvSpPr>
        <xdr:cNvPr id="676" name="円/楕円 675"/>
        <xdr:cNvSpPr/>
      </xdr:nvSpPr>
      <xdr:spPr>
        <a:xfrm>
          <a:off x="15430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51568</xdr:rowOff>
    </xdr:from>
    <xdr:ext cx="469744" cy="259045"/>
    <xdr:sp macro="" textlink="">
      <xdr:nvSpPr>
        <xdr:cNvPr id="677" name="テキスト ボックス 676"/>
        <xdr:cNvSpPr txBox="1"/>
      </xdr:nvSpPr>
      <xdr:spPr>
        <a:xfrm>
          <a:off x="15246427"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138064</xdr:rowOff>
    </xdr:from>
    <xdr:to>
      <xdr:col>21</xdr:col>
      <xdr:colOff>212725</xdr:colOff>
      <xdr:row>99</xdr:row>
      <xdr:rowOff>68214</xdr:rowOff>
    </xdr:to>
    <xdr:sp macro="" textlink="">
      <xdr:nvSpPr>
        <xdr:cNvPr id="678" name="円/楕円 677"/>
        <xdr:cNvSpPr/>
      </xdr:nvSpPr>
      <xdr:spPr>
        <a:xfrm>
          <a:off x="14541500" y="169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59341</xdr:rowOff>
    </xdr:from>
    <xdr:ext cx="469744" cy="259045"/>
    <xdr:sp macro="" textlink="">
      <xdr:nvSpPr>
        <xdr:cNvPr id="679" name="テキスト ボックス 678"/>
        <xdr:cNvSpPr txBox="1"/>
      </xdr:nvSpPr>
      <xdr:spPr>
        <a:xfrm>
          <a:off x="14357427" y="170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159629</xdr:rowOff>
    </xdr:from>
    <xdr:to>
      <xdr:col>20</xdr:col>
      <xdr:colOff>9525</xdr:colOff>
      <xdr:row>99</xdr:row>
      <xdr:rowOff>89779</xdr:rowOff>
    </xdr:to>
    <xdr:sp macro="" textlink="">
      <xdr:nvSpPr>
        <xdr:cNvPr id="680" name="円/楕円 679"/>
        <xdr:cNvSpPr/>
      </xdr:nvSpPr>
      <xdr:spPr>
        <a:xfrm>
          <a:off x="13652500" y="169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80906</xdr:rowOff>
    </xdr:from>
    <xdr:ext cx="378565" cy="259045"/>
    <xdr:sp macro="" textlink="">
      <xdr:nvSpPr>
        <xdr:cNvPr id="681" name="テキスト ボックス 680"/>
        <xdr:cNvSpPr txBox="1"/>
      </xdr:nvSpPr>
      <xdr:spPr>
        <a:xfrm>
          <a:off x="13514017" y="1705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155460</xdr:rowOff>
    </xdr:from>
    <xdr:to>
      <xdr:col>18</xdr:col>
      <xdr:colOff>492125</xdr:colOff>
      <xdr:row>99</xdr:row>
      <xdr:rowOff>85610</xdr:rowOff>
    </xdr:to>
    <xdr:sp macro="" textlink="">
      <xdr:nvSpPr>
        <xdr:cNvPr id="682" name="円/楕円 681"/>
        <xdr:cNvSpPr/>
      </xdr:nvSpPr>
      <xdr:spPr>
        <a:xfrm>
          <a:off x="12763500" y="16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76737</xdr:rowOff>
    </xdr:from>
    <xdr:ext cx="469744" cy="259045"/>
    <xdr:sp macro="" textlink="">
      <xdr:nvSpPr>
        <xdr:cNvPr id="683" name="テキスト ボックス 682"/>
        <xdr:cNvSpPr txBox="1"/>
      </xdr:nvSpPr>
      <xdr:spPr>
        <a:xfrm>
          <a:off x="12579427" y="1705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9" name="テキスト ボックス 69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1" name="テキスト ボックス 70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3" name="テキスト ボックス 702"/>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5" name="テキスト ボックス 70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7" name="直線コネクタ 706"/>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0"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1" name="直線コネクタ 710"/>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3"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4" name="フローチャート : 判断 713"/>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6" name="フローチャート : 判断 71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7" name="テキスト ボックス 71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9" name="フローチャート : 判断 718"/>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0" name="テキスト ボックス 719"/>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2" name="フローチャート : 判断 721"/>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3" name="テキスト ボックス 722"/>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4" name="フローチャート : 判断 723"/>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5" name="テキスト ボックス 724"/>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4" name="テキスト ボックス 733"/>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4" name="直線コネクタ 763"/>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5"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6" name="直線コネクタ 765"/>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7"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8" name="直線コネクタ 767"/>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22428</xdr:rowOff>
    </xdr:from>
    <xdr:to>
      <xdr:col>32</xdr:col>
      <xdr:colOff>187325</xdr:colOff>
      <xdr:row>58</xdr:row>
      <xdr:rowOff>76073</xdr:rowOff>
    </xdr:to>
    <xdr:cxnSp macro="">
      <xdr:nvCxnSpPr>
        <xdr:cNvPr id="769" name="直線コネクタ 768"/>
        <xdr:cNvCxnSpPr/>
      </xdr:nvCxnSpPr>
      <xdr:spPr>
        <a:xfrm>
          <a:off x="21323300" y="9966528"/>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0"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1" name="フローチャート : 判断 770"/>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22428</xdr:rowOff>
    </xdr:from>
    <xdr:to>
      <xdr:col>31</xdr:col>
      <xdr:colOff>34925</xdr:colOff>
      <xdr:row>58</xdr:row>
      <xdr:rowOff>51918</xdr:rowOff>
    </xdr:to>
    <xdr:cxnSp macro="">
      <xdr:nvCxnSpPr>
        <xdr:cNvPr id="772" name="直線コネクタ 771"/>
        <xdr:cNvCxnSpPr/>
      </xdr:nvCxnSpPr>
      <xdr:spPr>
        <a:xfrm flipV="1">
          <a:off x="20434300" y="996652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3" name="フローチャート : 判断 772"/>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4" name="テキスト ボックス 773"/>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51918</xdr:rowOff>
    </xdr:from>
    <xdr:to>
      <xdr:col>29</xdr:col>
      <xdr:colOff>517525</xdr:colOff>
      <xdr:row>58</xdr:row>
      <xdr:rowOff>60681</xdr:rowOff>
    </xdr:to>
    <xdr:cxnSp macro="">
      <xdr:nvCxnSpPr>
        <xdr:cNvPr id="775" name="直線コネクタ 774"/>
        <xdr:cNvCxnSpPr/>
      </xdr:nvCxnSpPr>
      <xdr:spPr>
        <a:xfrm flipV="1">
          <a:off x="19545300" y="999601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6" name="フローチャート : 判断 775"/>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77" name="テキスト ボックス 776"/>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60681</xdr:rowOff>
    </xdr:from>
    <xdr:to>
      <xdr:col>28</xdr:col>
      <xdr:colOff>314325</xdr:colOff>
      <xdr:row>58</xdr:row>
      <xdr:rowOff>65405</xdr:rowOff>
    </xdr:to>
    <xdr:cxnSp macro="">
      <xdr:nvCxnSpPr>
        <xdr:cNvPr id="778" name="直線コネクタ 777"/>
        <xdr:cNvCxnSpPr/>
      </xdr:nvCxnSpPr>
      <xdr:spPr>
        <a:xfrm flipV="1">
          <a:off x="18656300" y="1000478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9" name="フローチャート : 判断 778"/>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0" name="テキスト ボックス 779"/>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1" name="フローチャート : 判断 780"/>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2" name="テキスト ボックス 781"/>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25273</xdr:rowOff>
    </xdr:from>
    <xdr:to>
      <xdr:col>32</xdr:col>
      <xdr:colOff>238125</xdr:colOff>
      <xdr:row>58</xdr:row>
      <xdr:rowOff>126873</xdr:rowOff>
    </xdr:to>
    <xdr:sp macro="" textlink="">
      <xdr:nvSpPr>
        <xdr:cNvPr id="788" name="円/楕円 787"/>
        <xdr:cNvSpPr/>
      </xdr:nvSpPr>
      <xdr:spPr>
        <a:xfrm>
          <a:off x="22110700" y="99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3700</xdr:rowOff>
    </xdr:from>
    <xdr:ext cx="469744" cy="259045"/>
    <xdr:sp macro="" textlink="">
      <xdr:nvSpPr>
        <xdr:cNvPr id="789" name="貸付金該当値テキスト"/>
        <xdr:cNvSpPr txBox="1"/>
      </xdr:nvSpPr>
      <xdr:spPr>
        <a:xfrm>
          <a:off x="22212300" y="99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143078</xdr:rowOff>
    </xdr:from>
    <xdr:to>
      <xdr:col>31</xdr:col>
      <xdr:colOff>85725</xdr:colOff>
      <xdr:row>58</xdr:row>
      <xdr:rowOff>73228</xdr:rowOff>
    </xdr:to>
    <xdr:sp macro="" textlink="">
      <xdr:nvSpPr>
        <xdr:cNvPr id="790" name="円/楕円 789"/>
        <xdr:cNvSpPr/>
      </xdr:nvSpPr>
      <xdr:spPr>
        <a:xfrm>
          <a:off x="21272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64355</xdr:rowOff>
    </xdr:from>
    <xdr:ext cx="469744" cy="259045"/>
    <xdr:sp macro="" textlink="">
      <xdr:nvSpPr>
        <xdr:cNvPr id="791" name="テキスト ボックス 790"/>
        <xdr:cNvSpPr txBox="1"/>
      </xdr:nvSpPr>
      <xdr:spPr>
        <a:xfrm>
          <a:off x="21088427" y="1000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1118</xdr:rowOff>
    </xdr:from>
    <xdr:to>
      <xdr:col>29</xdr:col>
      <xdr:colOff>568325</xdr:colOff>
      <xdr:row>58</xdr:row>
      <xdr:rowOff>102718</xdr:rowOff>
    </xdr:to>
    <xdr:sp macro="" textlink="">
      <xdr:nvSpPr>
        <xdr:cNvPr id="792" name="円/楕円 791"/>
        <xdr:cNvSpPr/>
      </xdr:nvSpPr>
      <xdr:spPr>
        <a:xfrm>
          <a:off x="203835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93845</xdr:rowOff>
    </xdr:from>
    <xdr:ext cx="469744" cy="259045"/>
    <xdr:sp macro="" textlink="">
      <xdr:nvSpPr>
        <xdr:cNvPr id="793" name="テキスト ボックス 792"/>
        <xdr:cNvSpPr txBox="1"/>
      </xdr:nvSpPr>
      <xdr:spPr>
        <a:xfrm>
          <a:off x="20199427" y="100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9881</xdr:rowOff>
    </xdr:from>
    <xdr:to>
      <xdr:col>28</xdr:col>
      <xdr:colOff>365125</xdr:colOff>
      <xdr:row>58</xdr:row>
      <xdr:rowOff>111481</xdr:rowOff>
    </xdr:to>
    <xdr:sp macro="" textlink="">
      <xdr:nvSpPr>
        <xdr:cNvPr id="794" name="円/楕円 793"/>
        <xdr:cNvSpPr/>
      </xdr:nvSpPr>
      <xdr:spPr>
        <a:xfrm>
          <a:off x="19494500" y="99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102608</xdr:rowOff>
    </xdr:from>
    <xdr:ext cx="469744" cy="259045"/>
    <xdr:sp macro="" textlink="">
      <xdr:nvSpPr>
        <xdr:cNvPr id="795" name="テキスト ボックス 794"/>
        <xdr:cNvSpPr txBox="1"/>
      </xdr:nvSpPr>
      <xdr:spPr>
        <a:xfrm>
          <a:off x="19310427" y="100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14605</xdr:rowOff>
    </xdr:from>
    <xdr:to>
      <xdr:col>27</xdr:col>
      <xdr:colOff>161925</xdr:colOff>
      <xdr:row>58</xdr:row>
      <xdr:rowOff>116205</xdr:rowOff>
    </xdr:to>
    <xdr:sp macro="" textlink="">
      <xdr:nvSpPr>
        <xdr:cNvPr id="796" name="円/楕円 795"/>
        <xdr:cNvSpPr/>
      </xdr:nvSpPr>
      <xdr:spPr>
        <a:xfrm>
          <a:off x="18605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107332</xdr:rowOff>
    </xdr:from>
    <xdr:ext cx="469744" cy="259045"/>
    <xdr:sp macro="" textlink="">
      <xdr:nvSpPr>
        <xdr:cNvPr id="797" name="テキスト ボックス 796"/>
        <xdr:cNvSpPr txBox="1"/>
      </xdr:nvSpPr>
      <xdr:spPr>
        <a:xfrm>
          <a:off x="18421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0" name="直線コネクタ 819"/>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1"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2" name="直線コネクタ 821"/>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3"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4" name="直線コネクタ 823"/>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52832</xdr:rowOff>
    </xdr:from>
    <xdr:to>
      <xdr:col>32</xdr:col>
      <xdr:colOff>187325</xdr:colOff>
      <xdr:row>77</xdr:row>
      <xdr:rowOff>139060</xdr:rowOff>
    </xdr:to>
    <xdr:cxnSp macro="">
      <xdr:nvCxnSpPr>
        <xdr:cNvPr id="825" name="直線コネクタ 824"/>
        <xdr:cNvCxnSpPr/>
      </xdr:nvCxnSpPr>
      <xdr:spPr>
        <a:xfrm flipV="1">
          <a:off x="21323300" y="13083032"/>
          <a:ext cx="8382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6"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7" name="フローチャート : 判断 826"/>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139060</xdr:rowOff>
    </xdr:from>
    <xdr:to>
      <xdr:col>31</xdr:col>
      <xdr:colOff>34925</xdr:colOff>
      <xdr:row>78</xdr:row>
      <xdr:rowOff>114646</xdr:rowOff>
    </xdr:to>
    <xdr:cxnSp macro="">
      <xdr:nvCxnSpPr>
        <xdr:cNvPr id="828" name="直線コネクタ 827"/>
        <xdr:cNvCxnSpPr/>
      </xdr:nvCxnSpPr>
      <xdr:spPr>
        <a:xfrm flipV="1">
          <a:off x="20434300" y="13340710"/>
          <a:ext cx="889000" cy="1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9" name="フローチャート : 判断 828"/>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30" name="テキスト ボックス 829"/>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114646</xdr:rowOff>
    </xdr:from>
    <xdr:to>
      <xdr:col>29</xdr:col>
      <xdr:colOff>517525</xdr:colOff>
      <xdr:row>78</xdr:row>
      <xdr:rowOff>167590</xdr:rowOff>
    </xdr:to>
    <xdr:cxnSp macro="">
      <xdr:nvCxnSpPr>
        <xdr:cNvPr id="831" name="直線コネクタ 830"/>
        <xdr:cNvCxnSpPr/>
      </xdr:nvCxnSpPr>
      <xdr:spPr>
        <a:xfrm flipV="1">
          <a:off x="19545300" y="13487746"/>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2" name="フローチャート : 判断 831"/>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3" name="テキスト ボックス 832"/>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103032</xdr:rowOff>
    </xdr:from>
    <xdr:to>
      <xdr:col>28</xdr:col>
      <xdr:colOff>314325</xdr:colOff>
      <xdr:row>78</xdr:row>
      <xdr:rowOff>167590</xdr:rowOff>
    </xdr:to>
    <xdr:cxnSp macro="">
      <xdr:nvCxnSpPr>
        <xdr:cNvPr id="834" name="直線コネクタ 833"/>
        <xdr:cNvCxnSpPr/>
      </xdr:nvCxnSpPr>
      <xdr:spPr>
        <a:xfrm>
          <a:off x="18656300" y="13476132"/>
          <a:ext cx="889000" cy="6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5" name="フローチャート : 判断 834"/>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6" name="テキスト ボックス 835"/>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7" name="フローチャート : 判断 836"/>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102054</xdr:rowOff>
    </xdr:from>
    <xdr:ext cx="534377" cy="259045"/>
    <xdr:sp macro="" textlink="">
      <xdr:nvSpPr>
        <xdr:cNvPr id="838" name="テキスト ボックス 837"/>
        <xdr:cNvSpPr txBox="1"/>
      </xdr:nvSpPr>
      <xdr:spPr>
        <a:xfrm>
          <a:off x="18389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2032</xdr:rowOff>
    </xdr:from>
    <xdr:to>
      <xdr:col>32</xdr:col>
      <xdr:colOff>238125</xdr:colOff>
      <xdr:row>76</xdr:row>
      <xdr:rowOff>103632</xdr:rowOff>
    </xdr:to>
    <xdr:sp macro="" textlink="">
      <xdr:nvSpPr>
        <xdr:cNvPr id="844" name="円/楕円 843"/>
        <xdr:cNvSpPr/>
      </xdr:nvSpPr>
      <xdr:spPr>
        <a:xfrm>
          <a:off x="221107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151909</xdr:rowOff>
    </xdr:from>
    <xdr:ext cx="534377" cy="259045"/>
    <xdr:sp macro="" textlink="">
      <xdr:nvSpPr>
        <xdr:cNvPr id="845" name="繰出金該当値テキスト"/>
        <xdr:cNvSpPr txBox="1"/>
      </xdr:nvSpPr>
      <xdr:spPr>
        <a:xfrm>
          <a:off x="22212300" y="130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88260</xdr:rowOff>
    </xdr:from>
    <xdr:to>
      <xdr:col>31</xdr:col>
      <xdr:colOff>85725</xdr:colOff>
      <xdr:row>78</xdr:row>
      <xdr:rowOff>18410</xdr:rowOff>
    </xdr:to>
    <xdr:sp macro="" textlink="">
      <xdr:nvSpPr>
        <xdr:cNvPr id="846" name="円/楕円 845"/>
        <xdr:cNvSpPr/>
      </xdr:nvSpPr>
      <xdr:spPr>
        <a:xfrm>
          <a:off x="21272500" y="132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9537</xdr:rowOff>
    </xdr:from>
    <xdr:ext cx="534377" cy="259045"/>
    <xdr:sp macro="" textlink="">
      <xdr:nvSpPr>
        <xdr:cNvPr id="847" name="テキスト ボックス 846"/>
        <xdr:cNvSpPr txBox="1"/>
      </xdr:nvSpPr>
      <xdr:spPr>
        <a:xfrm>
          <a:off x="21056111" y="133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63846</xdr:rowOff>
    </xdr:from>
    <xdr:to>
      <xdr:col>29</xdr:col>
      <xdr:colOff>568325</xdr:colOff>
      <xdr:row>78</xdr:row>
      <xdr:rowOff>165446</xdr:rowOff>
    </xdr:to>
    <xdr:sp macro="" textlink="">
      <xdr:nvSpPr>
        <xdr:cNvPr id="848" name="円/楕円 847"/>
        <xdr:cNvSpPr/>
      </xdr:nvSpPr>
      <xdr:spPr>
        <a:xfrm>
          <a:off x="20383500" y="134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156573</xdr:rowOff>
    </xdr:from>
    <xdr:ext cx="534377" cy="259045"/>
    <xdr:sp macro="" textlink="">
      <xdr:nvSpPr>
        <xdr:cNvPr id="849" name="テキスト ボックス 848"/>
        <xdr:cNvSpPr txBox="1"/>
      </xdr:nvSpPr>
      <xdr:spPr>
        <a:xfrm>
          <a:off x="20167111" y="1352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116790</xdr:rowOff>
    </xdr:from>
    <xdr:to>
      <xdr:col>28</xdr:col>
      <xdr:colOff>365125</xdr:colOff>
      <xdr:row>79</xdr:row>
      <xdr:rowOff>46940</xdr:rowOff>
    </xdr:to>
    <xdr:sp macro="" textlink="">
      <xdr:nvSpPr>
        <xdr:cNvPr id="850" name="円/楕円 849"/>
        <xdr:cNvSpPr/>
      </xdr:nvSpPr>
      <xdr:spPr>
        <a:xfrm>
          <a:off x="19494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38067</xdr:rowOff>
    </xdr:from>
    <xdr:ext cx="534377" cy="259045"/>
    <xdr:sp macro="" textlink="">
      <xdr:nvSpPr>
        <xdr:cNvPr id="851" name="テキスト ボックス 850"/>
        <xdr:cNvSpPr txBox="1"/>
      </xdr:nvSpPr>
      <xdr:spPr>
        <a:xfrm>
          <a:off x="19278111" y="135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52232</xdr:rowOff>
    </xdr:from>
    <xdr:to>
      <xdr:col>27</xdr:col>
      <xdr:colOff>161925</xdr:colOff>
      <xdr:row>78</xdr:row>
      <xdr:rowOff>153832</xdr:rowOff>
    </xdr:to>
    <xdr:sp macro="" textlink="">
      <xdr:nvSpPr>
        <xdr:cNvPr id="852" name="円/楕円 851"/>
        <xdr:cNvSpPr/>
      </xdr:nvSpPr>
      <xdr:spPr>
        <a:xfrm>
          <a:off x="18605500" y="134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144959</xdr:rowOff>
    </xdr:from>
    <xdr:ext cx="534377" cy="259045"/>
    <xdr:sp macro="" textlink="">
      <xdr:nvSpPr>
        <xdr:cNvPr id="853" name="テキスト ボックス 852"/>
        <xdr:cNvSpPr txBox="1"/>
      </xdr:nvSpPr>
      <xdr:spPr>
        <a:xfrm>
          <a:off x="18389111" y="135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人件費は、行政改革推進プランに基づき、職員数の削減を行った結果、減少傾向にある。反対に、民間委託の推進により、物件費は増加傾向にある。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普通建設事業費は、事業進捗により年度間の変動が大きいが、今後は公共施設の改修・改築経費が増えていくことが想定されている。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扶助費は、生活保護費等の増加により増加傾向にあるが、近年は私立保育所運営経費等子育て施策の充実による経費も増えている。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繰出金が増加傾向にあるのは、高齢化の進展により、介護保険会計・後期高齢者医療会計への繰出金が増加しているためである。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719,109
704,447
48.08
247,177,271
240,881,568
6,126,184
163,695,751
44,691,256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17725</xdr:rowOff>
    </xdr:from>
    <xdr:to>
      <xdr:col>6</xdr:col>
      <xdr:colOff>511175</xdr:colOff>
      <xdr:row>38</xdr:row>
      <xdr:rowOff>25400</xdr:rowOff>
    </xdr:to>
    <xdr:cxnSp macro="">
      <xdr:nvCxnSpPr>
        <xdr:cNvPr id="62" name="直線コネクタ 61"/>
        <xdr:cNvCxnSpPr/>
      </xdr:nvCxnSpPr>
      <xdr:spPr>
        <a:xfrm flipV="1">
          <a:off x="3797300" y="6532825"/>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71282</xdr:rowOff>
    </xdr:from>
    <xdr:ext cx="469744" cy="259045"/>
    <xdr:sp macro="" textlink="">
      <xdr:nvSpPr>
        <xdr:cNvPr id="63" name="議会費平均値テキスト"/>
        <xdr:cNvSpPr txBox="1"/>
      </xdr:nvSpPr>
      <xdr:spPr>
        <a:xfrm>
          <a:off x="4686300" y="624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23604</xdr:rowOff>
    </xdr:from>
    <xdr:to>
      <xdr:col>5</xdr:col>
      <xdr:colOff>358775</xdr:colOff>
      <xdr:row>38</xdr:row>
      <xdr:rowOff>25400</xdr:rowOff>
    </xdr:to>
    <xdr:cxnSp macro="">
      <xdr:nvCxnSpPr>
        <xdr:cNvPr id="65" name="直線コネクタ 64"/>
        <xdr:cNvCxnSpPr/>
      </xdr:nvCxnSpPr>
      <xdr:spPr>
        <a:xfrm>
          <a:off x="2908300" y="65387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8145</xdr:rowOff>
    </xdr:from>
    <xdr:ext cx="469744" cy="259045"/>
    <xdr:sp macro="" textlink="">
      <xdr:nvSpPr>
        <xdr:cNvPr id="67" name="テキスト ボックス 66"/>
        <xdr:cNvSpPr txBox="1"/>
      </xdr:nvSpPr>
      <xdr:spPr>
        <a:xfrm>
          <a:off x="3562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16909</xdr:rowOff>
    </xdr:from>
    <xdr:to>
      <xdr:col>4</xdr:col>
      <xdr:colOff>155575</xdr:colOff>
      <xdr:row>38</xdr:row>
      <xdr:rowOff>23604</xdr:rowOff>
    </xdr:to>
    <xdr:cxnSp macro="">
      <xdr:nvCxnSpPr>
        <xdr:cNvPr id="68" name="直線コネクタ 67"/>
        <xdr:cNvCxnSpPr/>
      </xdr:nvCxnSpPr>
      <xdr:spPr>
        <a:xfrm>
          <a:off x="2019300" y="6532009"/>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5206</xdr:rowOff>
    </xdr:from>
    <xdr:ext cx="469744" cy="259045"/>
    <xdr:sp macro="" textlink="">
      <xdr:nvSpPr>
        <xdr:cNvPr id="70" name="テキスト ボックス 69"/>
        <xdr:cNvSpPr txBox="1"/>
      </xdr:nvSpPr>
      <xdr:spPr>
        <a:xfrm>
          <a:off x="2673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154232</xdr:rowOff>
    </xdr:from>
    <xdr:to>
      <xdr:col>2</xdr:col>
      <xdr:colOff>638175</xdr:colOff>
      <xdr:row>38</xdr:row>
      <xdr:rowOff>16909</xdr:rowOff>
    </xdr:to>
    <xdr:cxnSp macro="">
      <xdr:nvCxnSpPr>
        <xdr:cNvPr id="71" name="直線コネクタ 70"/>
        <xdr:cNvCxnSpPr/>
      </xdr:nvCxnSpPr>
      <xdr:spPr>
        <a:xfrm>
          <a:off x="1130300" y="6497882"/>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161307</xdr:rowOff>
    </xdr:from>
    <xdr:ext cx="469744" cy="259045"/>
    <xdr:sp macro="" textlink="">
      <xdr:nvSpPr>
        <xdr:cNvPr id="73" name="テキスト ボックス 72"/>
        <xdr:cNvSpPr txBox="1"/>
      </xdr:nvSpPr>
      <xdr:spPr>
        <a:xfrm>
          <a:off x="1784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105300</xdr:rowOff>
    </xdr:from>
    <xdr:ext cx="469744" cy="259045"/>
    <xdr:sp macro="" textlink="">
      <xdr:nvSpPr>
        <xdr:cNvPr id="75" name="テキスト ボックス 74"/>
        <xdr:cNvSpPr txBox="1"/>
      </xdr:nvSpPr>
      <xdr:spPr>
        <a:xfrm>
          <a:off x="895427"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138376</xdr:rowOff>
    </xdr:from>
    <xdr:to>
      <xdr:col>6</xdr:col>
      <xdr:colOff>561975</xdr:colOff>
      <xdr:row>38</xdr:row>
      <xdr:rowOff>68526</xdr:rowOff>
    </xdr:to>
    <xdr:sp macro="" textlink="">
      <xdr:nvSpPr>
        <xdr:cNvPr id="81" name="円/楕円 80"/>
        <xdr:cNvSpPr/>
      </xdr:nvSpPr>
      <xdr:spPr>
        <a:xfrm>
          <a:off x="45847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53303</xdr:rowOff>
    </xdr:from>
    <xdr:ext cx="469744" cy="259045"/>
    <xdr:sp macro="" textlink="">
      <xdr:nvSpPr>
        <xdr:cNvPr id="82" name="議会費該当値テキスト"/>
        <xdr:cNvSpPr txBox="1"/>
      </xdr:nvSpPr>
      <xdr:spPr>
        <a:xfrm>
          <a:off x="4686300" y="639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146050</xdr:rowOff>
    </xdr:from>
    <xdr:to>
      <xdr:col>5</xdr:col>
      <xdr:colOff>409575</xdr:colOff>
      <xdr:row>38</xdr:row>
      <xdr:rowOff>76200</xdr:rowOff>
    </xdr:to>
    <xdr:sp macro="" textlink="">
      <xdr:nvSpPr>
        <xdr:cNvPr id="83" name="円/楕円 82"/>
        <xdr:cNvSpPr/>
      </xdr:nvSpPr>
      <xdr:spPr>
        <a:xfrm>
          <a:off x="3746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67327</xdr:rowOff>
    </xdr:from>
    <xdr:ext cx="469744" cy="259045"/>
    <xdr:sp macro="" textlink="">
      <xdr:nvSpPr>
        <xdr:cNvPr id="84" name="テキスト ボックス 83"/>
        <xdr:cNvSpPr txBox="1"/>
      </xdr:nvSpPr>
      <xdr:spPr>
        <a:xfrm>
          <a:off x="3562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144254</xdr:rowOff>
    </xdr:from>
    <xdr:to>
      <xdr:col>4</xdr:col>
      <xdr:colOff>206375</xdr:colOff>
      <xdr:row>38</xdr:row>
      <xdr:rowOff>74404</xdr:rowOff>
    </xdr:to>
    <xdr:sp macro="" textlink="">
      <xdr:nvSpPr>
        <xdr:cNvPr id="85" name="円/楕円 84"/>
        <xdr:cNvSpPr/>
      </xdr:nvSpPr>
      <xdr:spPr>
        <a:xfrm>
          <a:off x="2857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65531</xdr:rowOff>
    </xdr:from>
    <xdr:ext cx="469744" cy="259045"/>
    <xdr:sp macro="" textlink="">
      <xdr:nvSpPr>
        <xdr:cNvPr id="86" name="テキスト ボックス 85"/>
        <xdr:cNvSpPr txBox="1"/>
      </xdr:nvSpPr>
      <xdr:spPr>
        <a:xfrm>
          <a:off x="2673427" y="65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137559</xdr:rowOff>
    </xdr:from>
    <xdr:to>
      <xdr:col>3</xdr:col>
      <xdr:colOff>3175</xdr:colOff>
      <xdr:row>38</xdr:row>
      <xdr:rowOff>67709</xdr:rowOff>
    </xdr:to>
    <xdr:sp macro="" textlink="">
      <xdr:nvSpPr>
        <xdr:cNvPr id="87" name="円/楕円 86"/>
        <xdr:cNvSpPr/>
      </xdr:nvSpPr>
      <xdr:spPr>
        <a:xfrm>
          <a:off x="1968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58836</xdr:rowOff>
    </xdr:from>
    <xdr:ext cx="469744" cy="259045"/>
    <xdr:sp macro="" textlink="">
      <xdr:nvSpPr>
        <xdr:cNvPr id="88" name="テキスト ボックス 87"/>
        <xdr:cNvSpPr txBox="1"/>
      </xdr:nvSpPr>
      <xdr:spPr>
        <a:xfrm>
          <a:off x="1784427" y="65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103432</xdr:rowOff>
    </xdr:from>
    <xdr:to>
      <xdr:col>1</xdr:col>
      <xdr:colOff>485775</xdr:colOff>
      <xdr:row>38</xdr:row>
      <xdr:rowOff>33582</xdr:rowOff>
    </xdr:to>
    <xdr:sp macro="" textlink="">
      <xdr:nvSpPr>
        <xdr:cNvPr id="89" name="円/楕円 88"/>
        <xdr:cNvSpPr/>
      </xdr:nvSpPr>
      <xdr:spPr>
        <a:xfrm>
          <a:off x="1079500" y="64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24709</xdr:rowOff>
    </xdr:from>
    <xdr:ext cx="469744" cy="259045"/>
    <xdr:sp macro="" textlink="">
      <xdr:nvSpPr>
        <xdr:cNvPr id="90" name="テキスト ボックス 89"/>
        <xdr:cNvSpPr txBox="1"/>
      </xdr:nvSpPr>
      <xdr:spPr>
        <a:xfrm>
          <a:off x="895427" y="65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99557</xdr:rowOff>
    </xdr:from>
    <xdr:to>
      <xdr:col>6</xdr:col>
      <xdr:colOff>511175</xdr:colOff>
      <xdr:row>57</xdr:row>
      <xdr:rowOff>100023</xdr:rowOff>
    </xdr:to>
    <xdr:cxnSp macro="">
      <xdr:nvCxnSpPr>
        <xdr:cNvPr id="119" name="直線コネクタ 118"/>
        <xdr:cNvCxnSpPr/>
      </xdr:nvCxnSpPr>
      <xdr:spPr>
        <a:xfrm flipV="1">
          <a:off x="3797300" y="9872207"/>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148399</xdr:rowOff>
    </xdr:from>
    <xdr:ext cx="534377" cy="259045"/>
    <xdr:sp macro="" textlink="">
      <xdr:nvSpPr>
        <xdr:cNvPr id="120" name="総務費平均値テキスト"/>
        <xdr:cNvSpPr txBox="1"/>
      </xdr:nvSpPr>
      <xdr:spPr>
        <a:xfrm>
          <a:off x="4686300" y="957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100023</xdr:rowOff>
    </xdr:from>
    <xdr:to>
      <xdr:col>5</xdr:col>
      <xdr:colOff>358775</xdr:colOff>
      <xdr:row>57</xdr:row>
      <xdr:rowOff>167246</xdr:rowOff>
    </xdr:to>
    <xdr:cxnSp macro="">
      <xdr:nvCxnSpPr>
        <xdr:cNvPr id="122" name="直線コネクタ 121"/>
        <xdr:cNvCxnSpPr/>
      </xdr:nvCxnSpPr>
      <xdr:spPr>
        <a:xfrm flipV="1">
          <a:off x="2908300" y="9872673"/>
          <a:ext cx="889000" cy="6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167246</xdr:rowOff>
    </xdr:from>
    <xdr:to>
      <xdr:col>4</xdr:col>
      <xdr:colOff>155575</xdr:colOff>
      <xdr:row>58</xdr:row>
      <xdr:rowOff>24471</xdr:rowOff>
    </xdr:to>
    <xdr:cxnSp macro="">
      <xdr:nvCxnSpPr>
        <xdr:cNvPr id="125" name="直線コネクタ 124"/>
        <xdr:cNvCxnSpPr/>
      </xdr:nvCxnSpPr>
      <xdr:spPr>
        <a:xfrm flipV="1">
          <a:off x="2019300" y="9939896"/>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112722</xdr:rowOff>
    </xdr:from>
    <xdr:ext cx="534377" cy="259045"/>
    <xdr:sp macro="" textlink="">
      <xdr:nvSpPr>
        <xdr:cNvPr id="127" name="テキスト ボックス 126"/>
        <xdr:cNvSpPr txBox="1"/>
      </xdr:nvSpPr>
      <xdr:spPr>
        <a:xfrm>
          <a:off x="2641111" y="95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23747</xdr:rowOff>
    </xdr:from>
    <xdr:to>
      <xdr:col>2</xdr:col>
      <xdr:colOff>638175</xdr:colOff>
      <xdr:row>58</xdr:row>
      <xdr:rowOff>24471</xdr:rowOff>
    </xdr:to>
    <xdr:cxnSp macro="">
      <xdr:nvCxnSpPr>
        <xdr:cNvPr id="128" name="直線コネクタ 127"/>
        <xdr:cNvCxnSpPr/>
      </xdr:nvCxnSpPr>
      <xdr:spPr>
        <a:xfrm>
          <a:off x="1130300" y="996784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121318</xdr:rowOff>
    </xdr:from>
    <xdr:ext cx="534377" cy="259045"/>
    <xdr:sp macro="" textlink="">
      <xdr:nvSpPr>
        <xdr:cNvPr id="130" name="テキスト ボックス 129"/>
        <xdr:cNvSpPr txBox="1"/>
      </xdr:nvSpPr>
      <xdr:spPr>
        <a:xfrm>
          <a:off x="1752111" y="95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128595</xdr:rowOff>
    </xdr:from>
    <xdr:ext cx="534377" cy="259045"/>
    <xdr:sp macro="" textlink="">
      <xdr:nvSpPr>
        <xdr:cNvPr id="132" name="テキスト ボックス 131"/>
        <xdr:cNvSpPr txBox="1"/>
      </xdr:nvSpPr>
      <xdr:spPr>
        <a:xfrm>
          <a:off x="863111" y="955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48757</xdr:rowOff>
    </xdr:from>
    <xdr:to>
      <xdr:col>6</xdr:col>
      <xdr:colOff>561975</xdr:colOff>
      <xdr:row>57</xdr:row>
      <xdr:rowOff>150357</xdr:rowOff>
    </xdr:to>
    <xdr:sp macro="" textlink="">
      <xdr:nvSpPr>
        <xdr:cNvPr id="138" name="円/楕円 137"/>
        <xdr:cNvSpPr/>
      </xdr:nvSpPr>
      <xdr:spPr>
        <a:xfrm>
          <a:off x="4584700" y="98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135134</xdr:rowOff>
    </xdr:from>
    <xdr:ext cx="534377" cy="259045"/>
    <xdr:sp macro="" textlink="">
      <xdr:nvSpPr>
        <xdr:cNvPr id="139" name="総務費該当値テキスト"/>
        <xdr:cNvSpPr txBox="1"/>
      </xdr:nvSpPr>
      <xdr:spPr>
        <a:xfrm>
          <a:off x="4686300" y="973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49223</xdr:rowOff>
    </xdr:from>
    <xdr:to>
      <xdr:col>5</xdr:col>
      <xdr:colOff>409575</xdr:colOff>
      <xdr:row>57</xdr:row>
      <xdr:rowOff>150823</xdr:rowOff>
    </xdr:to>
    <xdr:sp macro="" textlink="">
      <xdr:nvSpPr>
        <xdr:cNvPr id="140" name="円/楕円 139"/>
        <xdr:cNvSpPr/>
      </xdr:nvSpPr>
      <xdr:spPr>
        <a:xfrm>
          <a:off x="3746500" y="98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141950</xdr:rowOff>
    </xdr:from>
    <xdr:ext cx="534377" cy="259045"/>
    <xdr:sp macro="" textlink="">
      <xdr:nvSpPr>
        <xdr:cNvPr id="141" name="テキスト ボックス 140"/>
        <xdr:cNvSpPr txBox="1"/>
      </xdr:nvSpPr>
      <xdr:spPr>
        <a:xfrm>
          <a:off x="3530111" y="99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116446</xdr:rowOff>
    </xdr:from>
    <xdr:to>
      <xdr:col>4</xdr:col>
      <xdr:colOff>206375</xdr:colOff>
      <xdr:row>58</xdr:row>
      <xdr:rowOff>46596</xdr:rowOff>
    </xdr:to>
    <xdr:sp macro="" textlink="">
      <xdr:nvSpPr>
        <xdr:cNvPr id="142" name="円/楕円 141"/>
        <xdr:cNvSpPr/>
      </xdr:nvSpPr>
      <xdr:spPr>
        <a:xfrm>
          <a:off x="2857500" y="98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37723</xdr:rowOff>
    </xdr:from>
    <xdr:ext cx="534377" cy="259045"/>
    <xdr:sp macro="" textlink="">
      <xdr:nvSpPr>
        <xdr:cNvPr id="143" name="テキスト ボックス 142"/>
        <xdr:cNvSpPr txBox="1"/>
      </xdr:nvSpPr>
      <xdr:spPr>
        <a:xfrm>
          <a:off x="2641111" y="99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145121</xdr:rowOff>
    </xdr:from>
    <xdr:to>
      <xdr:col>3</xdr:col>
      <xdr:colOff>3175</xdr:colOff>
      <xdr:row>58</xdr:row>
      <xdr:rowOff>75271</xdr:rowOff>
    </xdr:to>
    <xdr:sp macro="" textlink="">
      <xdr:nvSpPr>
        <xdr:cNvPr id="144" name="円/楕円 143"/>
        <xdr:cNvSpPr/>
      </xdr:nvSpPr>
      <xdr:spPr>
        <a:xfrm>
          <a:off x="1968500" y="99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66398</xdr:rowOff>
    </xdr:from>
    <xdr:ext cx="534377" cy="259045"/>
    <xdr:sp macro="" textlink="">
      <xdr:nvSpPr>
        <xdr:cNvPr id="145" name="テキスト ボックス 144"/>
        <xdr:cNvSpPr txBox="1"/>
      </xdr:nvSpPr>
      <xdr:spPr>
        <a:xfrm>
          <a:off x="1752111" y="100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144397</xdr:rowOff>
    </xdr:from>
    <xdr:to>
      <xdr:col>1</xdr:col>
      <xdr:colOff>485775</xdr:colOff>
      <xdr:row>58</xdr:row>
      <xdr:rowOff>74547</xdr:rowOff>
    </xdr:to>
    <xdr:sp macro="" textlink="">
      <xdr:nvSpPr>
        <xdr:cNvPr id="146" name="円/楕円 145"/>
        <xdr:cNvSpPr/>
      </xdr:nvSpPr>
      <xdr:spPr>
        <a:xfrm>
          <a:off x="1079500" y="9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65674</xdr:rowOff>
    </xdr:from>
    <xdr:ext cx="534377" cy="259045"/>
    <xdr:sp macro="" textlink="">
      <xdr:nvSpPr>
        <xdr:cNvPr id="147" name="テキスト ボックス 146"/>
        <xdr:cNvSpPr txBox="1"/>
      </xdr:nvSpPr>
      <xdr:spPr>
        <a:xfrm>
          <a:off x="863111" y="100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162940</xdr:rowOff>
    </xdr:from>
    <xdr:to>
      <xdr:col>6</xdr:col>
      <xdr:colOff>511175</xdr:colOff>
      <xdr:row>77</xdr:row>
      <xdr:rowOff>54476</xdr:rowOff>
    </xdr:to>
    <xdr:cxnSp macro="">
      <xdr:nvCxnSpPr>
        <xdr:cNvPr id="179" name="直線コネクタ 178"/>
        <xdr:cNvCxnSpPr/>
      </xdr:nvCxnSpPr>
      <xdr:spPr>
        <a:xfrm flipV="1">
          <a:off x="3797300" y="13193140"/>
          <a:ext cx="838200" cy="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54476</xdr:rowOff>
    </xdr:from>
    <xdr:to>
      <xdr:col>5</xdr:col>
      <xdr:colOff>358775</xdr:colOff>
      <xdr:row>77</xdr:row>
      <xdr:rowOff>167436</xdr:rowOff>
    </xdr:to>
    <xdr:cxnSp macro="">
      <xdr:nvCxnSpPr>
        <xdr:cNvPr id="182" name="直線コネクタ 181"/>
        <xdr:cNvCxnSpPr/>
      </xdr:nvCxnSpPr>
      <xdr:spPr>
        <a:xfrm flipV="1">
          <a:off x="2908300" y="13256126"/>
          <a:ext cx="889000" cy="1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167436</xdr:rowOff>
    </xdr:from>
    <xdr:to>
      <xdr:col>4</xdr:col>
      <xdr:colOff>155575</xdr:colOff>
      <xdr:row>78</xdr:row>
      <xdr:rowOff>25803</xdr:rowOff>
    </xdr:to>
    <xdr:cxnSp macro="">
      <xdr:nvCxnSpPr>
        <xdr:cNvPr id="185" name="直線コネクタ 184"/>
        <xdr:cNvCxnSpPr/>
      </xdr:nvCxnSpPr>
      <xdr:spPr>
        <a:xfrm flipV="1">
          <a:off x="2019300" y="13369086"/>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20271</xdr:rowOff>
    </xdr:from>
    <xdr:ext cx="599010" cy="259045"/>
    <xdr:sp macro="" textlink="">
      <xdr:nvSpPr>
        <xdr:cNvPr id="187" name="テキスト ボックス 186"/>
        <xdr:cNvSpPr txBox="1"/>
      </xdr:nvSpPr>
      <xdr:spPr>
        <a:xfrm>
          <a:off x="2608794" y="1305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25803</xdr:rowOff>
    </xdr:from>
    <xdr:to>
      <xdr:col>2</xdr:col>
      <xdr:colOff>638175</xdr:colOff>
      <xdr:row>78</xdr:row>
      <xdr:rowOff>68976</xdr:rowOff>
    </xdr:to>
    <xdr:cxnSp macro="">
      <xdr:nvCxnSpPr>
        <xdr:cNvPr id="188" name="直線コネクタ 187"/>
        <xdr:cNvCxnSpPr/>
      </xdr:nvCxnSpPr>
      <xdr:spPr>
        <a:xfrm flipV="1">
          <a:off x="1130300" y="13398903"/>
          <a:ext cx="8890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38701</xdr:rowOff>
    </xdr:from>
    <xdr:ext cx="599010" cy="259045"/>
    <xdr:sp macro="" textlink="">
      <xdr:nvSpPr>
        <xdr:cNvPr id="190" name="テキスト ボックス 189"/>
        <xdr:cNvSpPr txBox="1"/>
      </xdr:nvSpPr>
      <xdr:spPr>
        <a:xfrm>
          <a:off x="1719794" y="130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167730</xdr:rowOff>
    </xdr:from>
    <xdr:ext cx="599010" cy="259045"/>
    <xdr:sp macro="" textlink="">
      <xdr:nvSpPr>
        <xdr:cNvPr id="192" name="テキスト ボックス 191"/>
        <xdr:cNvSpPr txBox="1"/>
      </xdr:nvSpPr>
      <xdr:spPr>
        <a:xfrm>
          <a:off x="830794" y="130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112140</xdr:rowOff>
    </xdr:from>
    <xdr:to>
      <xdr:col>6</xdr:col>
      <xdr:colOff>561975</xdr:colOff>
      <xdr:row>77</xdr:row>
      <xdr:rowOff>42290</xdr:rowOff>
    </xdr:to>
    <xdr:sp macro="" textlink="">
      <xdr:nvSpPr>
        <xdr:cNvPr id="198" name="円/楕円 197"/>
        <xdr:cNvSpPr/>
      </xdr:nvSpPr>
      <xdr:spPr>
        <a:xfrm>
          <a:off x="45847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90567</xdr:rowOff>
    </xdr:from>
    <xdr:ext cx="599010" cy="259045"/>
    <xdr:sp macro="" textlink="">
      <xdr:nvSpPr>
        <xdr:cNvPr id="199" name="民生費該当値テキスト"/>
        <xdr:cNvSpPr txBox="1"/>
      </xdr:nvSpPr>
      <xdr:spPr>
        <a:xfrm>
          <a:off x="4686300" y="1312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191,365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3676</xdr:rowOff>
    </xdr:from>
    <xdr:to>
      <xdr:col>5</xdr:col>
      <xdr:colOff>409575</xdr:colOff>
      <xdr:row>77</xdr:row>
      <xdr:rowOff>105276</xdr:rowOff>
    </xdr:to>
    <xdr:sp macro="" textlink="">
      <xdr:nvSpPr>
        <xdr:cNvPr id="200" name="円/楕円 199"/>
        <xdr:cNvSpPr/>
      </xdr:nvSpPr>
      <xdr:spPr>
        <a:xfrm>
          <a:off x="3746500" y="132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96403</xdr:rowOff>
    </xdr:from>
    <xdr:ext cx="599010" cy="259045"/>
    <xdr:sp macro="" textlink="">
      <xdr:nvSpPr>
        <xdr:cNvPr id="201" name="テキスト ボックス 200"/>
        <xdr:cNvSpPr txBox="1"/>
      </xdr:nvSpPr>
      <xdr:spPr>
        <a:xfrm>
          <a:off x="3497794" y="1329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116636</xdr:rowOff>
    </xdr:from>
    <xdr:to>
      <xdr:col>4</xdr:col>
      <xdr:colOff>206375</xdr:colOff>
      <xdr:row>78</xdr:row>
      <xdr:rowOff>46786</xdr:rowOff>
    </xdr:to>
    <xdr:sp macro="" textlink="">
      <xdr:nvSpPr>
        <xdr:cNvPr id="202" name="円/楕円 201"/>
        <xdr:cNvSpPr/>
      </xdr:nvSpPr>
      <xdr:spPr>
        <a:xfrm>
          <a:off x="2857500" y="133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37913</xdr:rowOff>
    </xdr:from>
    <xdr:ext cx="599010" cy="259045"/>
    <xdr:sp macro="" textlink="">
      <xdr:nvSpPr>
        <xdr:cNvPr id="203" name="テキスト ボックス 202"/>
        <xdr:cNvSpPr txBox="1"/>
      </xdr:nvSpPr>
      <xdr:spPr>
        <a:xfrm>
          <a:off x="2608794" y="134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146453</xdr:rowOff>
    </xdr:from>
    <xdr:to>
      <xdr:col>3</xdr:col>
      <xdr:colOff>3175</xdr:colOff>
      <xdr:row>78</xdr:row>
      <xdr:rowOff>76603</xdr:rowOff>
    </xdr:to>
    <xdr:sp macro="" textlink="">
      <xdr:nvSpPr>
        <xdr:cNvPr id="204" name="円/楕円 203"/>
        <xdr:cNvSpPr/>
      </xdr:nvSpPr>
      <xdr:spPr>
        <a:xfrm>
          <a:off x="1968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67730</xdr:rowOff>
    </xdr:from>
    <xdr:ext cx="599010" cy="259045"/>
    <xdr:sp macro="" textlink="">
      <xdr:nvSpPr>
        <xdr:cNvPr id="205" name="テキスト ボックス 204"/>
        <xdr:cNvSpPr txBox="1"/>
      </xdr:nvSpPr>
      <xdr:spPr>
        <a:xfrm>
          <a:off x="1719794"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18176</xdr:rowOff>
    </xdr:from>
    <xdr:to>
      <xdr:col>1</xdr:col>
      <xdr:colOff>485775</xdr:colOff>
      <xdr:row>78</xdr:row>
      <xdr:rowOff>119776</xdr:rowOff>
    </xdr:to>
    <xdr:sp macro="" textlink="">
      <xdr:nvSpPr>
        <xdr:cNvPr id="206" name="円/楕円 205"/>
        <xdr:cNvSpPr/>
      </xdr:nvSpPr>
      <xdr:spPr>
        <a:xfrm>
          <a:off x="1079500" y="133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110903</xdr:rowOff>
    </xdr:from>
    <xdr:ext cx="599010" cy="259045"/>
    <xdr:sp macro="" textlink="">
      <xdr:nvSpPr>
        <xdr:cNvPr id="207" name="テキスト ボックス 206"/>
        <xdr:cNvSpPr txBox="1"/>
      </xdr:nvSpPr>
      <xdr:spPr>
        <a:xfrm>
          <a:off x="830794" y="1348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22817</xdr:rowOff>
    </xdr:from>
    <xdr:to>
      <xdr:col>6</xdr:col>
      <xdr:colOff>511175</xdr:colOff>
      <xdr:row>98</xdr:row>
      <xdr:rowOff>53037</xdr:rowOff>
    </xdr:to>
    <xdr:cxnSp macro="">
      <xdr:nvCxnSpPr>
        <xdr:cNvPr id="235" name="直線コネクタ 234"/>
        <xdr:cNvCxnSpPr/>
      </xdr:nvCxnSpPr>
      <xdr:spPr>
        <a:xfrm>
          <a:off x="3797300" y="16824917"/>
          <a:ext cx="8382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103319</xdr:rowOff>
    </xdr:from>
    <xdr:ext cx="534377" cy="259045"/>
    <xdr:sp macro="" textlink="">
      <xdr:nvSpPr>
        <xdr:cNvPr id="236" name="衛生費平均値テキスト"/>
        <xdr:cNvSpPr txBox="1"/>
      </xdr:nvSpPr>
      <xdr:spPr>
        <a:xfrm>
          <a:off x="4686300" y="16562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22817</xdr:rowOff>
    </xdr:from>
    <xdr:to>
      <xdr:col>5</xdr:col>
      <xdr:colOff>358775</xdr:colOff>
      <xdr:row>98</xdr:row>
      <xdr:rowOff>33699</xdr:rowOff>
    </xdr:to>
    <xdr:cxnSp macro="">
      <xdr:nvCxnSpPr>
        <xdr:cNvPr id="238" name="直線コネクタ 237"/>
        <xdr:cNvCxnSpPr/>
      </xdr:nvCxnSpPr>
      <xdr:spPr>
        <a:xfrm flipV="1">
          <a:off x="2908300" y="1682491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1739</xdr:rowOff>
    </xdr:from>
    <xdr:to>
      <xdr:col>4</xdr:col>
      <xdr:colOff>155575</xdr:colOff>
      <xdr:row>98</xdr:row>
      <xdr:rowOff>33699</xdr:rowOff>
    </xdr:to>
    <xdr:cxnSp macro="">
      <xdr:nvCxnSpPr>
        <xdr:cNvPr id="241" name="直線コネクタ 240"/>
        <xdr:cNvCxnSpPr/>
      </xdr:nvCxnSpPr>
      <xdr:spPr>
        <a:xfrm>
          <a:off x="2019300" y="16803839"/>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24627</xdr:rowOff>
    </xdr:from>
    <xdr:ext cx="534377" cy="259045"/>
    <xdr:sp macro="" textlink="">
      <xdr:nvSpPr>
        <xdr:cNvPr id="243" name="テキスト ボックス 242"/>
        <xdr:cNvSpPr txBox="1"/>
      </xdr:nvSpPr>
      <xdr:spPr>
        <a:xfrm>
          <a:off x="2641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1739</xdr:rowOff>
    </xdr:from>
    <xdr:to>
      <xdr:col>2</xdr:col>
      <xdr:colOff>638175</xdr:colOff>
      <xdr:row>98</xdr:row>
      <xdr:rowOff>33812</xdr:rowOff>
    </xdr:to>
    <xdr:cxnSp macro="">
      <xdr:nvCxnSpPr>
        <xdr:cNvPr id="244" name="直線コネクタ 243"/>
        <xdr:cNvCxnSpPr/>
      </xdr:nvCxnSpPr>
      <xdr:spPr>
        <a:xfrm flipV="1">
          <a:off x="1130300" y="1680383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24672</xdr:rowOff>
    </xdr:from>
    <xdr:ext cx="534377" cy="259045"/>
    <xdr:sp macro="" textlink="">
      <xdr:nvSpPr>
        <xdr:cNvPr id="246" name="テキスト ボックス 245"/>
        <xdr:cNvSpPr txBox="1"/>
      </xdr:nvSpPr>
      <xdr:spPr>
        <a:xfrm>
          <a:off x="1752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156004</xdr:rowOff>
    </xdr:from>
    <xdr:ext cx="534377" cy="259045"/>
    <xdr:sp macro="" textlink="">
      <xdr:nvSpPr>
        <xdr:cNvPr id="248" name="テキスト ボックス 247"/>
        <xdr:cNvSpPr txBox="1"/>
      </xdr:nvSpPr>
      <xdr:spPr>
        <a:xfrm>
          <a:off x="863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2237</xdr:rowOff>
    </xdr:from>
    <xdr:to>
      <xdr:col>6</xdr:col>
      <xdr:colOff>561975</xdr:colOff>
      <xdr:row>98</xdr:row>
      <xdr:rowOff>103837</xdr:rowOff>
    </xdr:to>
    <xdr:sp macro="" textlink="">
      <xdr:nvSpPr>
        <xdr:cNvPr id="254" name="円/楕円 253"/>
        <xdr:cNvSpPr/>
      </xdr:nvSpPr>
      <xdr:spPr>
        <a:xfrm>
          <a:off x="45847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88614</xdr:rowOff>
    </xdr:from>
    <xdr:ext cx="534377" cy="259045"/>
    <xdr:sp macro="" textlink="">
      <xdr:nvSpPr>
        <xdr:cNvPr id="255" name="衛生費該当値テキスト"/>
        <xdr:cNvSpPr txBox="1"/>
      </xdr:nvSpPr>
      <xdr:spPr>
        <a:xfrm>
          <a:off x="4686300" y="167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143467</xdr:rowOff>
    </xdr:from>
    <xdr:to>
      <xdr:col>5</xdr:col>
      <xdr:colOff>409575</xdr:colOff>
      <xdr:row>98</xdr:row>
      <xdr:rowOff>73617</xdr:rowOff>
    </xdr:to>
    <xdr:sp macro="" textlink="">
      <xdr:nvSpPr>
        <xdr:cNvPr id="256" name="円/楕円 255"/>
        <xdr:cNvSpPr/>
      </xdr:nvSpPr>
      <xdr:spPr>
        <a:xfrm>
          <a:off x="3746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64744</xdr:rowOff>
    </xdr:from>
    <xdr:ext cx="534377" cy="259045"/>
    <xdr:sp macro="" textlink="">
      <xdr:nvSpPr>
        <xdr:cNvPr id="257" name="テキスト ボックス 256"/>
        <xdr:cNvSpPr txBox="1"/>
      </xdr:nvSpPr>
      <xdr:spPr>
        <a:xfrm>
          <a:off x="3530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154349</xdr:rowOff>
    </xdr:from>
    <xdr:to>
      <xdr:col>4</xdr:col>
      <xdr:colOff>206375</xdr:colOff>
      <xdr:row>98</xdr:row>
      <xdr:rowOff>84499</xdr:rowOff>
    </xdr:to>
    <xdr:sp macro="" textlink="">
      <xdr:nvSpPr>
        <xdr:cNvPr id="258" name="円/楕円 257"/>
        <xdr:cNvSpPr/>
      </xdr:nvSpPr>
      <xdr:spPr>
        <a:xfrm>
          <a:off x="2857500" y="167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75626</xdr:rowOff>
    </xdr:from>
    <xdr:ext cx="534377" cy="259045"/>
    <xdr:sp macro="" textlink="">
      <xdr:nvSpPr>
        <xdr:cNvPr id="259" name="テキスト ボックス 258"/>
        <xdr:cNvSpPr txBox="1"/>
      </xdr:nvSpPr>
      <xdr:spPr>
        <a:xfrm>
          <a:off x="2641111" y="168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122389</xdr:rowOff>
    </xdr:from>
    <xdr:to>
      <xdr:col>3</xdr:col>
      <xdr:colOff>3175</xdr:colOff>
      <xdr:row>98</xdr:row>
      <xdr:rowOff>52539</xdr:rowOff>
    </xdr:to>
    <xdr:sp macro="" textlink="">
      <xdr:nvSpPr>
        <xdr:cNvPr id="260" name="円/楕円 259"/>
        <xdr:cNvSpPr/>
      </xdr:nvSpPr>
      <xdr:spPr>
        <a:xfrm>
          <a:off x="19685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43666</xdr:rowOff>
    </xdr:from>
    <xdr:ext cx="534377" cy="259045"/>
    <xdr:sp macro="" textlink="">
      <xdr:nvSpPr>
        <xdr:cNvPr id="261" name="テキスト ボックス 260"/>
        <xdr:cNvSpPr txBox="1"/>
      </xdr:nvSpPr>
      <xdr:spPr>
        <a:xfrm>
          <a:off x="1752111" y="168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154462</xdr:rowOff>
    </xdr:from>
    <xdr:to>
      <xdr:col>1</xdr:col>
      <xdr:colOff>485775</xdr:colOff>
      <xdr:row>98</xdr:row>
      <xdr:rowOff>84612</xdr:rowOff>
    </xdr:to>
    <xdr:sp macro="" textlink="">
      <xdr:nvSpPr>
        <xdr:cNvPr id="262" name="円/楕円 261"/>
        <xdr:cNvSpPr/>
      </xdr:nvSpPr>
      <xdr:spPr>
        <a:xfrm>
          <a:off x="1079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75739</xdr:rowOff>
    </xdr:from>
    <xdr:ext cx="534377" cy="259045"/>
    <xdr:sp macro="" textlink="">
      <xdr:nvSpPr>
        <xdr:cNvPr id="263" name="テキスト ボックス 262"/>
        <xdr:cNvSpPr txBox="1"/>
      </xdr:nvSpPr>
      <xdr:spPr>
        <a:xfrm>
          <a:off x="863111" y="168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151130</xdr:rowOff>
    </xdr:from>
    <xdr:to>
      <xdr:col>15</xdr:col>
      <xdr:colOff>180975</xdr:colOff>
      <xdr:row>36</xdr:row>
      <xdr:rowOff>64719</xdr:rowOff>
    </xdr:to>
    <xdr:cxnSp macro="">
      <xdr:nvCxnSpPr>
        <xdr:cNvPr id="290" name="直線コネクタ 289"/>
        <xdr:cNvCxnSpPr/>
      </xdr:nvCxnSpPr>
      <xdr:spPr>
        <a:xfrm>
          <a:off x="9639300" y="6151880"/>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1"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122784</xdr:rowOff>
    </xdr:from>
    <xdr:to>
      <xdr:col>14</xdr:col>
      <xdr:colOff>28575</xdr:colOff>
      <xdr:row>35</xdr:row>
      <xdr:rowOff>151130</xdr:rowOff>
    </xdr:to>
    <xdr:cxnSp macro="">
      <xdr:nvCxnSpPr>
        <xdr:cNvPr id="293" name="直線コネクタ 292"/>
        <xdr:cNvCxnSpPr/>
      </xdr:nvCxnSpPr>
      <xdr:spPr>
        <a:xfrm>
          <a:off x="8750300" y="612353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153738</xdr:rowOff>
    </xdr:from>
    <xdr:ext cx="378565" cy="259045"/>
    <xdr:sp macro="" textlink="">
      <xdr:nvSpPr>
        <xdr:cNvPr id="295" name="テキスト ボックス 294"/>
        <xdr:cNvSpPr txBox="1"/>
      </xdr:nvSpPr>
      <xdr:spPr>
        <a:xfrm>
          <a:off x="9450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3454</xdr:rowOff>
    </xdr:from>
    <xdr:to>
      <xdr:col>12</xdr:col>
      <xdr:colOff>511175</xdr:colOff>
      <xdr:row>35</xdr:row>
      <xdr:rowOff>122784</xdr:rowOff>
    </xdr:to>
    <xdr:cxnSp macro="">
      <xdr:nvCxnSpPr>
        <xdr:cNvPr id="296" name="直線コネクタ 295"/>
        <xdr:cNvCxnSpPr/>
      </xdr:nvCxnSpPr>
      <xdr:spPr>
        <a:xfrm>
          <a:off x="7861300" y="5661304"/>
          <a:ext cx="889000" cy="4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3454</xdr:rowOff>
    </xdr:from>
    <xdr:to>
      <xdr:col>11</xdr:col>
      <xdr:colOff>307975</xdr:colOff>
      <xdr:row>33</xdr:row>
      <xdr:rowOff>145643</xdr:rowOff>
    </xdr:to>
    <xdr:cxnSp macro="">
      <xdr:nvCxnSpPr>
        <xdr:cNvPr id="299" name="直線コネクタ 298"/>
        <xdr:cNvCxnSpPr/>
      </xdr:nvCxnSpPr>
      <xdr:spPr>
        <a:xfrm flipV="1">
          <a:off x="6972300" y="5661304"/>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1947</xdr:rowOff>
    </xdr:from>
    <xdr:ext cx="469744" cy="259045"/>
    <xdr:sp macro="" textlink="">
      <xdr:nvSpPr>
        <xdr:cNvPr id="301" name="テキスト ボックス 300"/>
        <xdr:cNvSpPr txBox="1"/>
      </xdr:nvSpPr>
      <xdr:spPr>
        <a:xfrm>
          <a:off x="7626427"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141851</xdr:rowOff>
    </xdr:from>
    <xdr:ext cx="469744" cy="259045"/>
    <xdr:sp macro="" textlink="">
      <xdr:nvSpPr>
        <xdr:cNvPr id="303" name="テキスト ボックス 302"/>
        <xdr:cNvSpPr txBox="1"/>
      </xdr:nvSpPr>
      <xdr:spPr>
        <a:xfrm>
          <a:off x="6737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13919</xdr:rowOff>
    </xdr:from>
    <xdr:to>
      <xdr:col>15</xdr:col>
      <xdr:colOff>231775</xdr:colOff>
      <xdr:row>36</xdr:row>
      <xdr:rowOff>115519</xdr:rowOff>
    </xdr:to>
    <xdr:sp macro="" textlink="">
      <xdr:nvSpPr>
        <xdr:cNvPr id="309" name="円/楕円 308"/>
        <xdr:cNvSpPr/>
      </xdr:nvSpPr>
      <xdr:spPr>
        <a:xfrm>
          <a:off x="104267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36796</xdr:rowOff>
    </xdr:from>
    <xdr:ext cx="378565" cy="259045"/>
    <xdr:sp macro="" textlink="">
      <xdr:nvSpPr>
        <xdr:cNvPr id="310" name="労働費該当値テキスト"/>
        <xdr:cNvSpPr txBox="1"/>
      </xdr:nvSpPr>
      <xdr:spPr>
        <a:xfrm>
          <a:off x="10528300" y="603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100330</xdr:rowOff>
    </xdr:from>
    <xdr:to>
      <xdr:col>14</xdr:col>
      <xdr:colOff>79375</xdr:colOff>
      <xdr:row>36</xdr:row>
      <xdr:rowOff>30480</xdr:rowOff>
    </xdr:to>
    <xdr:sp macro="" textlink="">
      <xdr:nvSpPr>
        <xdr:cNvPr id="311" name="円/楕円 310"/>
        <xdr:cNvSpPr/>
      </xdr:nvSpPr>
      <xdr:spPr>
        <a:xfrm>
          <a:off x="958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47007</xdr:rowOff>
    </xdr:from>
    <xdr:ext cx="469744" cy="259045"/>
    <xdr:sp macro="" textlink="">
      <xdr:nvSpPr>
        <xdr:cNvPr id="312" name="テキスト ボックス 311"/>
        <xdr:cNvSpPr txBox="1"/>
      </xdr:nvSpPr>
      <xdr:spPr>
        <a:xfrm>
          <a:off x="9404427"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71984</xdr:rowOff>
    </xdr:from>
    <xdr:to>
      <xdr:col>12</xdr:col>
      <xdr:colOff>561975</xdr:colOff>
      <xdr:row>36</xdr:row>
      <xdr:rowOff>2134</xdr:rowOff>
    </xdr:to>
    <xdr:sp macro="" textlink="">
      <xdr:nvSpPr>
        <xdr:cNvPr id="313" name="円/楕円 312"/>
        <xdr:cNvSpPr/>
      </xdr:nvSpPr>
      <xdr:spPr>
        <a:xfrm>
          <a:off x="869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18661</xdr:rowOff>
    </xdr:from>
    <xdr:ext cx="469744" cy="259045"/>
    <xdr:sp macro="" textlink="">
      <xdr:nvSpPr>
        <xdr:cNvPr id="314" name="テキスト ボックス 313"/>
        <xdr:cNvSpPr txBox="1"/>
      </xdr:nvSpPr>
      <xdr:spPr>
        <a:xfrm>
          <a:off x="8515427"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124104</xdr:rowOff>
    </xdr:from>
    <xdr:to>
      <xdr:col>11</xdr:col>
      <xdr:colOff>358775</xdr:colOff>
      <xdr:row>33</xdr:row>
      <xdr:rowOff>54254</xdr:rowOff>
    </xdr:to>
    <xdr:sp macro="" textlink="">
      <xdr:nvSpPr>
        <xdr:cNvPr id="315" name="円/楕円 314"/>
        <xdr:cNvSpPr/>
      </xdr:nvSpPr>
      <xdr:spPr>
        <a:xfrm>
          <a:off x="78105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70781</xdr:rowOff>
    </xdr:from>
    <xdr:ext cx="469744" cy="259045"/>
    <xdr:sp macro="" textlink="">
      <xdr:nvSpPr>
        <xdr:cNvPr id="316" name="テキスト ボックス 315"/>
        <xdr:cNvSpPr txBox="1"/>
      </xdr:nvSpPr>
      <xdr:spPr>
        <a:xfrm>
          <a:off x="7626427"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94843</xdr:rowOff>
    </xdr:from>
    <xdr:to>
      <xdr:col>10</xdr:col>
      <xdr:colOff>155575</xdr:colOff>
      <xdr:row>34</xdr:row>
      <xdr:rowOff>24993</xdr:rowOff>
    </xdr:to>
    <xdr:sp macro="" textlink="">
      <xdr:nvSpPr>
        <xdr:cNvPr id="317" name="円/楕円 316"/>
        <xdr:cNvSpPr/>
      </xdr:nvSpPr>
      <xdr:spPr>
        <a:xfrm>
          <a:off x="6921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41520</xdr:rowOff>
    </xdr:from>
    <xdr:ext cx="469744" cy="259045"/>
    <xdr:sp macro="" textlink="">
      <xdr:nvSpPr>
        <xdr:cNvPr id="318" name="テキスト ボックス 317"/>
        <xdr:cNvSpPr txBox="1"/>
      </xdr:nvSpPr>
      <xdr:spPr>
        <a:xfrm>
          <a:off x="6737427"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55</xdr:row>
      <xdr:rowOff>54627</xdr:rowOff>
    </xdr:from>
    <xdr:ext cx="377026" cy="259045"/>
    <xdr:sp macro="" textlink="">
      <xdr:nvSpPr>
        <xdr:cNvPr id="332" name="テキスト ボックス 331"/>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111777</xdr:rowOff>
    </xdr:from>
    <xdr:ext cx="467179" cy="259045"/>
    <xdr:sp macro="" textlink="">
      <xdr:nvSpPr>
        <xdr:cNvPr id="334" name="テキスト ボックス 333"/>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49</xdr:row>
      <xdr:rowOff>168927</xdr:rowOff>
    </xdr:from>
    <xdr:ext cx="467179" cy="259045"/>
    <xdr:sp macro="" textlink="">
      <xdr:nvSpPr>
        <xdr:cNvPr id="336" name="テキスト ボックス 335"/>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47</xdr:row>
      <xdr:rowOff>54627</xdr:rowOff>
    </xdr:from>
    <xdr:ext cx="467179" cy="259045"/>
    <xdr:sp macro="" textlink="">
      <xdr:nvSpPr>
        <xdr:cNvPr id="338" name="テキスト ボックス 337"/>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104953</xdr:rowOff>
    </xdr:from>
    <xdr:to>
      <xdr:col>15</xdr:col>
      <xdr:colOff>180340</xdr:colOff>
      <xdr:row>58</xdr:row>
      <xdr:rowOff>139700</xdr:rowOff>
    </xdr:to>
    <xdr:cxnSp macro="">
      <xdr:nvCxnSpPr>
        <xdr:cNvPr id="340" name="直線コネクタ 339"/>
        <xdr:cNvCxnSpPr/>
      </xdr:nvCxnSpPr>
      <xdr:spPr>
        <a:xfrm flipV="1">
          <a:off x="10475595" y="9706153"/>
          <a:ext cx="1270" cy="3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143527</xdr:rowOff>
    </xdr:from>
    <xdr:ext cx="249299" cy="259045"/>
    <xdr:sp macro="" textlink="">
      <xdr:nvSpPr>
        <xdr:cNvPr id="341"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58</xdr:row>
      <xdr:rowOff>139700</xdr:rowOff>
    </xdr:from>
    <xdr:to>
      <xdr:col>15</xdr:col>
      <xdr:colOff>269875</xdr:colOff>
      <xdr:row>58</xdr:row>
      <xdr:rowOff>139700</xdr:rowOff>
    </xdr:to>
    <xdr:cxnSp macro="">
      <xdr:nvCxnSpPr>
        <xdr:cNvPr id="342" name="直線コネクタ 341"/>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51630</xdr:rowOff>
    </xdr:from>
    <xdr:ext cx="378565" cy="259045"/>
    <xdr:sp macro="" textlink="">
      <xdr:nvSpPr>
        <xdr:cNvPr id="343" name="農林水産業費最大値テキスト"/>
        <xdr:cNvSpPr txBox="1"/>
      </xdr:nvSpPr>
      <xdr:spPr>
        <a:xfrm>
          <a:off x="10528300" y="948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56</xdr:row>
      <xdr:rowOff>104953</xdr:rowOff>
    </xdr:from>
    <xdr:to>
      <xdr:col>15</xdr:col>
      <xdr:colOff>269875</xdr:colOff>
      <xdr:row>56</xdr:row>
      <xdr:rowOff>104953</xdr:rowOff>
    </xdr:to>
    <xdr:cxnSp macro="">
      <xdr:nvCxnSpPr>
        <xdr:cNvPr id="344" name="直線コネクタ 343"/>
        <xdr:cNvCxnSpPr/>
      </xdr:nvCxnSpPr>
      <xdr:spPr>
        <a:xfrm>
          <a:off x="10388600" y="970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104953</xdr:rowOff>
    </xdr:from>
    <xdr:to>
      <xdr:col>15</xdr:col>
      <xdr:colOff>180975</xdr:colOff>
      <xdr:row>56</xdr:row>
      <xdr:rowOff>121412</xdr:rowOff>
    </xdr:to>
    <xdr:cxnSp macro="">
      <xdr:nvCxnSpPr>
        <xdr:cNvPr id="345" name="直線コネクタ 344"/>
        <xdr:cNvCxnSpPr/>
      </xdr:nvCxnSpPr>
      <xdr:spPr>
        <a:xfrm flipV="1">
          <a:off x="9639300" y="970615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130878</xdr:rowOff>
    </xdr:from>
    <xdr:ext cx="378565" cy="259045"/>
    <xdr:sp macro="" textlink="">
      <xdr:nvSpPr>
        <xdr:cNvPr id="346" name="農林水産業費平均値テキスト"/>
        <xdr:cNvSpPr txBox="1"/>
      </xdr:nvSpPr>
      <xdr:spPr>
        <a:xfrm>
          <a:off x="10528300" y="99035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152451</xdr:rowOff>
    </xdr:from>
    <xdr:to>
      <xdr:col>15</xdr:col>
      <xdr:colOff>231775</xdr:colOff>
      <xdr:row>58</xdr:row>
      <xdr:rowOff>82601</xdr:rowOff>
    </xdr:to>
    <xdr:sp macro="" textlink="">
      <xdr:nvSpPr>
        <xdr:cNvPr id="347" name="フローチャート : 判断 346"/>
        <xdr:cNvSpPr/>
      </xdr:nvSpPr>
      <xdr:spPr>
        <a:xfrm>
          <a:off x="10426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121412</xdr:rowOff>
    </xdr:from>
    <xdr:to>
      <xdr:col>14</xdr:col>
      <xdr:colOff>28575</xdr:colOff>
      <xdr:row>56</xdr:row>
      <xdr:rowOff>145186</xdr:rowOff>
    </xdr:to>
    <xdr:cxnSp macro="">
      <xdr:nvCxnSpPr>
        <xdr:cNvPr id="348" name="直線コネクタ 347"/>
        <xdr:cNvCxnSpPr/>
      </xdr:nvCxnSpPr>
      <xdr:spPr>
        <a:xfrm flipV="1">
          <a:off x="8750300" y="972261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146965</xdr:rowOff>
    </xdr:from>
    <xdr:to>
      <xdr:col>14</xdr:col>
      <xdr:colOff>79375</xdr:colOff>
      <xdr:row>58</xdr:row>
      <xdr:rowOff>77115</xdr:rowOff>
    </xdr:to>
    <xdr:sp macro="" textlink="">
      <xdr:nvSpPr>
        <xdr:cNvPr id="349" name="フローチャート : 判断 348"/>
        <xdr:cNvSpPr/>
      </xdr:nvSpPr>
      <xdr:spPr>
        <a:xfrm>
          <a:off x="9588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68242</xdr:rowOff>
    </xdr:from>
    <xdr:ext cx="378565" cy="259045"/>
    <xdr:sp macro="" textlink="">
      <xdr:nvSpPr>
        <xdr:cNvPr id="350" name="テキスト ボックス 349"/>
        <xdr:cNvSpPr txBox="1"/>
      </xdr:nvSpPr>
      <xdr:spPr>
        <a:xfrm>
          <a:off x="9450017" y="1001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145186</xdr:rowOff>
    </xdr:from>
    <xdr:to>
      <xdr:col>12</xdr:col>
      <xdr:colOff>511175</xdr:colOff>
      <xdr:row>57</xdr:row>
      <xdr:rowOff>254</xdr:rowOff>
    </xdr:to>
    <xdr:cxnSp macro="">
      <xdr:nvCxnSpPr>
        <xdr:cNvPr id="351" name="直線コネクタ 350"/>
        <xdr:cNvCxnSpPr/>
      </xdr:nvCxnSpPr>
      <xdr:spPr>
        <a:xfrm flipV="1">
          <a:off x="7861300" y="974638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161595</xdr:rowOff>
    </xdr:from>
    <xdr:to>
      <xdr:col>12</xdr:col>
      <xdr:colOff>561975</xdr:colOff>
      <xdr:row>58</xdr:row>
      <xdr:rowOff>91745</xdr:rowOff>
    </xdr:to>
    <xdr:sp macro="" textlink="">
      <xdr:nvSpPr>
        <xdr:cNvPr id="352" name="フローチャート : 判断 351"/>
        <xdr:cNvSpPr/>
      </xdr:nvSpPr>
      <xdr:spPr>
        <a:xfrm>
          <a:off x="8699500" y="9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82872</xdr:rowOff>
    </xdr:from>
    <xdr:ext cx="378565" cy="259045"/>
    <xdr:sp macro="" textlink="">
      <xdr:nvSpPr>
        <xdr:cNvPr id="353" name="テキスト ボックス 352"/>
        <xdr:cNvSpPr txBox="1"/>
      </xdr:nvSpPr>
      <xdr:spPr>
        <a:xfrm>
          <a:off x="8561017" y="10026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84836</xdr:rowOff>
    </xdr:from>
    <xdr:to>
      <xdr:col>11</xdr:col>
      <xdr:colOff>307975</xdr:colOff>
      <xdr:row>57</xdr:row>
      <xdr:rowOff>254</xdr:rowOff>
    </xdr:to>
    <xdr:cxnSp macro="">
      <xdr:nvCxnSpPr>
        <xdr:cNvPr id="354" name="直線コネクタ 353"/>
        <xdr:cNvCxnSpPr/>
      </xdr:nvCxnSpPr>
      <xdr:spPr>
        <a:xfrm>
          <a:off x="6972300" y="8657336"/>
          <a:ext cx="889000" cy="11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163423</xdr:rowOff>
    </xdr:from>
    <xdr:to>
      <xdr:col>11</xdr:col>
      <xdr:colOff>358775</xdr:colOff>
      <xdr:row>58</xdr:row>
      <xdr:rowOff>93573</xdr:rowOff>
    </xdr:to>
    <xdr:sp macro="" textlink="">
      <xdr:nvSpPr>
        <xdr:cNvPr id="355" name="フローチャート : 判断 354"/>
        <xdr:cNvSpPr/>
      </xdr:nvSpPr>
      <xdr:spPr>
        <a:xfrm>
          <a:off x="7810500" y="993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84700</xdr:rowOff>
    </xdr:from>
    <xdr:ext cx="378565" cy="259045"/>
    <xdr:sp macro="" textlink="">
      <xdr:nvSpPr>
        <xdr:cNvPr id="356" name="テキスト ボックス 355"/>
        <xdr:cNvSpPr txBox="1"/>
      </xdr:nvSpPr>
      <xdr:spPr>
        <a:xfrm>
          <a:off x="7672017" y="1002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74726</xdr:rowOff>
    </xdr:from>
    <xdr:to>
      <xdr:col>10</xdr:col>
      <xdr:colOff>155575</xdr:colOff>
      <xdr:row>58</xdr:row>
      <xdr:rowOff>4876</xdr:rowOff>
    </xdr:to>
    <xdr:sp macro="" textlink="">
      <xdr:nvSpPr>
        <xdr:cNvPr id="357" name="フローチャート : 判断 356"/>
        <xdr:cNvSpPr/>
      </xdr:nvSpPr>
      <xdr:spPr>
        <a:xfrm>
          <a:off x="6921500" y="984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57</xdr:row>
      <xdr:rowOff>167453</xdr:rowOff>
    </xdr:from>
    <xdr:ext cx="378565" cy="259045"/>
    <xdr:sp macro="" textlink="">
      <xdr:nvSpPr>
        <xdr:cNvPr id="358" name="テキスト ボックス 357"/>
        <xdr:cNvSpPr txBox="1"/>
      </xdr:nvSpPr>
      <xdr:spPr>
        <a:xfrm>
          <a:off x="6783017" y="994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54153</xdr:rowOff>
    </xdr:from>
    <xdr:to>
      <xdr:col>15</xdr:col>
      <xdr:colOff>231775</xdr:colOff>
      <xdr:row>56</xdr:row>
      <xdr:rowOff>155753</xdr:rowOff>
    </xdr:to>
    <xdr:sp macro="" textlink="">
      <xdr:nvSpPr>
        <xdr:cNvPr id="364" name="円/楕円 363"/>
        <xdr:cNvSpPr/>
      </xdr:nvSpPr>
      <xdr:spPr>
        <a:xfrm>
          <a:off x="104267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7180</xdr:rowOff>
    </xdr:from>
    <xdr:ext cx="378565" cy="259045"/>
    <xdr:sp macro="" textlink="">
      <xdr:nvSpPr>
        <xdr:cNvPr id="365" name="農林水産業費該当値テキスト"/>
        <xdr:cNvSpPr txBox="1"/>
      </xdr:nvSpPr>
      <xdr:spPr>
        <a:xfrm>
          <a:off x="10528300" y="9608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70612</xdr:rowOff>
    </xdr:from>
    <xdr:to>
      <xdr:col>14</xdr:col>
      <xdr:colOff>79375</xdr:colOff>
      <xdr:row>57</xdr:row>
      <xdr:rowOff>762</xdr:rowOff>
    </xdr:to>
    <xdr:sp macro="" textlink="">
      <xdr:nvSpPr>
        <xdr:cNvPr id="366" name="円/楕円 365"/>
        <xdr:cNvSpPr/>
      </xdr:nvSpPr>
      <xdr:spPr>
        <a:xfrm>
          <a:off x="9588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17289</xdr:rowOff>
    </xdr:from>
    <xdr:ext cx="378565" cy="259045"/>
    <xdr:sp macro="" textlink="">
      <xdr:nvSpPr>
        <xdr:cNvPr id="367" name="テキスト ボックス 366"/>
        <xdr:cNvSpPr txBox="1"/>
      </xdr:nvSpPr>
      <xdr:spPr>
        <a:xfrm>
          <a:off x="9450017" y="944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94386</xdr:rowOff>
    </xdr:from>
    <xdr:to>
      <xdr:col>12</xdr:col>
      <xdr:colOff>561975</xdr:colOff>
      <xdr:row>57</xdr:row>
      <xdr:rowOff>24536</xdr:rowOff>
    </xdr:to>
    <xdr:sp macro="" textlink="">
      <xdr:nvSpPr>
        <xdr:cNvPr id="368" name="円/楕円 367"/>
        <xdr:cNvSpPr/>
      </xdr:nvSpPr>
      <xdr:spPr>
        <a:xfrm>
          <a:off x="8699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41063</xdr:rowOff>
    </xdr:from>
    <xdr:ext cx="378565" cy="259045"/>
    <xdr:sp macro="" textlink="">
      <xdr:nvSpPr>
        <xdr:cNvPr id="369" name="テキスト ボックス 368"/>
        <xdr:cNvSpPr txBox="1"/>
      </xdr:nvSpPr>
      <xdr:spPr>
        <a:xfrm>
          <a:off x="8561017" y="9470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120904</xdr:rowOff>
    </xdr:from>
    <xdr:to>
      <xdr:col>11</xdr:col>
      <xdr:colOff>358775</xdr:colOff>
      <xdr:row>57</xdr:row>
      <xdr:rowOff>51054</xdr:rowOff>
    </xdr:to>
    <xdr:sp macro="" textlink="">
      <xdr:nvSpPr>
        <xdr:cNvPr id="370" name="円/楕円 369"/>
        <xdr:cNvSpPr/>
      </xdr:nvSpPr>
      <xdr:spPr>
        <a:xfrm>
          <a:off x="78105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67581</xdr:rowOff>
    </xdr:from>
    <xdr:ext cx="378565" cy="259045"/>
    <xdr:sp macro="" textlink="">
      <xdr:nvSpPr>
        <xdr:cNvPr id="371" name="テキスト ボックス 370"/>
        <xdr:cNvSpPr txBox="1"/>
      </xdr:nvSpPr>
      <xdr:spPr>
        <a:xfrm>
          <a:off x="7672017" y="949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34036</xdr:rowOff>
    </xdr:from>
    <xdr:to>
      <xdr:col>10</xdr:col>
      <xdr:colOff>155575</xdr:colOff>
      <xdr:row>50</xdr:row>
      <xdr:rowOff>135636</xdr:rowOff>
    </xdr:to>
    <xdr:sp macro="" textlink="">
      <xdr:nvSpPr>
        <xdr:cNvPr id="372" name="円/楕円 371"/>
        <xdr:cNvSpPr/>
      </xdr:nvSpPr>
      <xdr:spPr>
        <a:xfrm>
          <a:off x="6921500" y="86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48</xdr:row>
      <xdr:rowOff>152163</xdr:rowOff>
    </xdr:from>
    <xdr:ext cx="469744" cy="259045"/>
    <xdr:sp macro="" textlink="">
      <xdr:nvSpPr>
        <xdr:cNvPr id="373" name="テキスト ボックス 372"/>
        <xdr:cNvSpPr txBox="1"/>
      </xdr:nvSpPr>
      <xdr:spPr>
        <a:xfrm>
          <a:off x="6737427" y="83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5" name="直線コネクタ 394"/>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6"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7" name="直線コネクタ 396"/>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398"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399" name="直線コネクタ 398"/>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8896</xdr:rowOff>
    </xdr:from>
    <xdr:to>
      <xdr:col>15</xdr:col>
      <xdr:colOff>180975</xdr:colOff>
      <xdr:row>78</xdr:row>
      <xdr:rowOff>31161</xdr:rowOff>
    </xdr:to>
    <xdr:cxnSp macro="">
      <xdr:nvCxnSpPr>
        <xdr:cNvPr id="400" name="直線コネクタ 399"/>
        <xdr:cNvCxnSpPr/>
      </xdr:nvCxnSpPr>
      <xdr:spPr>
        <a:xfrm flipV="1">
          <a:off x="9639300" y="13381996"/>
          <a:ext cx="8382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59107</xdr:rowOff>
    </xdr:from>
    <xdr:ext cx="469744" cy="259045"/>
    <xdr:sp macro="" textlink="">
      <xdr:nvSpPr>
        <xdr:cNvPr id="401" name="商工費平均値テキスト"/>
        <xdr:cNvSpPr txBox="1"/>
      </xdr:nvSpPr>
      <xdr:spPr>
        <a:xfrm>
          <a:off x="10528300" y="13089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2" name="フローチャート : 判断 401"/>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153141</xdr:rowOff>
    </xdr:from>
    <xdr:to>
      <xdr:col>14</xdr:col>
      <xdr:colOff>28575</xdr:colOff>
      <xdr:row>78</xdr:row>
      <xdr:rowOff>31161</xdr:rowOff>
    </xdr:to>
    <xdr:cxnSp macro="">
      <xdr:nvCxnSpPr>
        <xdr:cNvPr id="403" name="直線コネクタ 402"/>
        <xdr:cNvCxnSpPr/>
      </xdr:nvCxnSpPr>
      <xdr:spPr>
        <a:xfrm>
          <a:off x="8750300" y="13354791"/>
          <a:ext cx="8890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4" name="フローチャート : 判断 403"/>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167891</xdr:rowOff>
    </xdr:from>
    <xdr:ext cx="469744" cy="259045"/>
    <xdr:sp macro="" textlink="">
      <xdr:nvSpPr>
        <xdr:cNvPr id="405" name="テキスト ボックス 404"/>
        <xdr:cNvSpPr txBox="1"/>
      </xdr:nvSpPr>
      <xdr:spPr>
        <a:xfrm>
          <a:off x="9404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153141</xdr:rowOff>
    </xdr:from>
    <xdr:to>
      <xdr:col>12</xdr:col>
      <xdr:colOff>511175</xdr:colOff>
      <xdr:row>78</xdr:row>
      <xdr:rowOff>26726</xdr:rowOff>
    </xdr:to>
    <xdr:cxnSp macro="">
      <xdr:nvCxnSpPr>
        <xdr:cNvPr id="406" name="直線コネクタ 405"/>
        <xdr:cNvCxnSpPr/>
      </xdr:nvCxnSpPr>
      <xdr:spPr>
        <a:xfrm flipV="1">
          <a:off x="7861300" y="13354791"/>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7" name="フローチャート : 判断 406"/>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160484</xdr:rowOff>
    </xdr:from>
    <xdr:ext cx="469744" cy="259045"/>
    <xdr:sp macro="" textlink="">
      <xdr:nvSpPr>
        <xdr:cNvPr id="408" name="テキスト ボックス 407"/>
        <xdr:cNvSpPr txBox="1"/>
      </xdr:nvSpPr>
      <xdr:spPr>
        <a:xfrm>
          <a:off x="8515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8713</xdr:rowOff>
    </xdr:from>
    <xdr:to>
      <xdr:col>11</xdr:col>
      <xdr:colOff>307975</xdr:colOff>
      <xdr:row>78</xdr:row>
      <xdr:rowOff>26726</xdr:rowOff>
    </xdr:to>
    <xdr:cxnSp macro="">
      <xdr:nvCxnSpPr>
        <xdr:cNvPr id="409" name="直線コネクタ 408"/>
        <xdr:cNvCxnSpPr/>
      </xdr:nvCxnSpPr>
      <xdr:spPr>
        <a:xfrm>
          <a:off x="6972300" y="13381813"/>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0" name="フローチャート : 判断 409"/>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1" name="テキスト ボックス 410"/>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2" name="フローチャート : 判断 411"/>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3" name="テキスト ボックス 412"/>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129546</xdr:rowOff>
    </xdr:from>
    <xdr:to>
      <xdr:col>15</xdr:col>
      <xdr:colOff>231775</xdr:colOff>
      <xdr:row>78</xdr:row>
      <xdr:rowOff>59696</xdr:rowOff>
    </xdr:to>
    <xdr:sp macro="" textlink="">
      <xdr:nvSpPr>
        <xdr:cNvPr id="419" name="円/楕円 418"/>
        <xdr:cNvSpPr/>
      </xdr:nvSpPr>
      <xdr:spPr>
        <a:xfrm>
          <a:off x="104267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44473</xdr:rowOff>
    </xdr:from>
    <xdr:ext cx="469744" cy="259045"/>
    <xdr:sp macro="" textlink="">
      <xdr:nvSpPr>
        <xdr:cNvPr id="420" name="商工費該当値テキスト"/>
        <xdr:cNvSpPr txBox="1"/>
      </xdr:nvSpPr>
      <xdr:spPr>
        <a:xfrm>
          <a:off x="10528300" y="132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151811</xdr:rowOff>
    </xdr:from>
    <xdr:to>
      <xdr:col>14</xdr:col>
      <xdr:colOff>79375</xdr:colOff>
      <xdr:row>78</xdr:row>
      <xdr:rowOff>81961</xdr:rowOff>
    </xdr:to>
    <xdr:sp macro="" textlink="">
      <xdr:nvSpPr>
        <xdr:cNvPr id="421" name="円/楕円 420"/>
        <xdr:cNvSpPr/>
      </xdr:nvSpPr>
      <xdr:spPr>
        <a:xfrm>
          <a:off x="9588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73088</xdr:rowOff>
    </xdr:from>
    <xdr:ext cx="469744" cy="259045"/>
    <xdr:sp macro="" textlink="">
      <xdr:nvSpPr>
        <xdr:cNvPr id="422" name="テキスト ボックス 421"/>
        <xdr:cNvSpPr txBox="1"/>
      </xdr:nvSpPr>
      <xdr:spPr>
        <a:xfrm>
          <a:off x="9404427"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102341</xdr:rowOff>
    </xdr:from>
    <xdr:to>
      <xdr:col>12</xdr:col>
      <xdr:colOff>561975</xdr:colOff>
      <xdr:row>78</xdr:row>
      <xdr:rowOff>32491</xdr:rowOff>
    </xdr:to>
    <xdr:sp macro="" textlink="">
      <xdr:nvSpPr>
        <xdr:cNvPr id="423" name="円/楕円 422"/>
        <xdr:cNvSpPr/>
      </xdr:nvSpPr>
      <xdr:spPr>
        <a:xfrm>
          <a:off x="8699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23618</xdr:rowOff>
    </xdr:from>
    <xdr:ext cx="469744" cy="259045"/>
    <xdr:sp macro="" textlink="">
      <xdr:nvSpPr>
        <xdr:cNvPr id="424" name="テキスト ボックス 423"/>
        <xdr:cNvSpPr txBox="1"/>
      </xdr:nvSpPr>
      <xdr:spPr>
        <a:xfrm>
          <a:off x="8515427"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147376</xdr:rowOff>
    </xdr:from>
    <xdr:to>
      <xdr:col>11</xdr:col>
      <xdr:colOff>358775</xdr:colOff>
      <xdr:row>78</xdr:row>
      <xdr:rowOff>77526</xdr:rowOff>
    </xdr:to>
    <xdr:sp macro="" textlink="">
      <xdr:nvSpPr>
        <xdr:cNvPr id="425" name="円/楕円 424"/>
        <xdr:cNvSpPr/>
      </xdr:nvSpPr>
      <xdr:spPr>
        <a:xfrm>
          <a:off x="7810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68653</xdr:rowOff>
    </xdr:from>
    <xdr:ext cx="469744" cy="259045"/>
    <xdr:sp macro="" textlink="">
      <xdr:nvSpPr>
        <xdr:cNvPr id="426" name="テキスト ボックス 425"/>
        <xdr:cNvSpPr txBox="1"/>
      </xdr:nvSpPr>
      <xdr:spPr>
        <a:xfrm>
          <a:off x="7626427"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129363</xdr:rowOff>
    </xdr:from>
    <xdr:to>
      <xdr:col>10</xdr:col>
      <xdr:colOff>155575</xdr:colOff>
      <xdr:row>78</xdr:row>
      <xdr:rowOff>59513</xdr:rowOff>
    </xdr:to>
    <xdr:sp macro="" textlink="">
      <xdr:nvSpPr>
        <xdr:cNvPr id="427" name="円/楕円 426"/>
        <xdr:cNvSpPr/>
      </xdr:nvSpPr>
      <xdr:spPr>
        <a:xfrm>
          <a:off x="6921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50640</xdr:rowOff>
    </xdr:from>
    <xdr:ext cx="469744" cy="259045"/>
    <xdr:sp macro="" textlink="">
      <xdr:nvSpPr>
        <xdr:cNvPr id="428" name="テキスト ボックス 427"/>
        <xdr:cNvSpPr txBox="1"/>
      </xdr:nvSpPr>
      <xdr:spPr>
        <a:xfrm>
          <a:off x="6737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4" name="直線コネクタ 453"/>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5"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6" name="直線コネクタ 455"/>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7"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58" name="直線コネクタ 457"/>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18890</xdr:rowOff>
    </xdr:from>
    <xdr:to>
      <xdr:col>15</xdr:col>
      <xdr:colOff>180975</xdr:colOff>
      <xdr:row>98</xdr:row>
      <xdr:rowOff>8299</xdr:rowOff>
    </xdr:to>
    <xdr:cxnSp macro="">
      <xdr:nvCxnSpPr>
        <xdr:cNvPr id="459" name="直線コネクタ 458"/>
        <xdr:cNvCxnSpPr/>
      </xdr:nvCxnSpPr>
      <xdr:spPr>
        <a:xfrm>
          <a:off x="9639300" y="16649540"/>
          <a:ext cx="8382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0"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1" name="フローチャート : 判断 460"/>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18890</xdr:rowOff>
    </xdr:from>
    <xdr:to>
      <xdr:col>14</xdr:col>
      <xdr:colOff>28575</xdr:colOff>
      <xdr:row>97</xdr:row>
      <xdr:rowOff>131144</xdr:rowOff>
    </xdr:to>
    <xdr:cxnSp macro="">
      <xdr:nvCxnSpPr>
        <xdr:cNvPr id="462" name="直線コネクタ 461"/>
        <xdr:cNvCxnSpPr/>
      </xdr:nvCxnSpPr>
      <xdr:spPr>
        <a:xfrm flipV="1">
          <a:off x="8750300" y="16649540"/>
          <a:ext cx="889000" cy="1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3" name="フローチャート : 判断 462"/>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4" name="テキスト ボックス 463"/>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95678</xdr:rowOff>
    </xdr:from>
    <xdr:to>
      <xdr:col>12</xdr:col>
      <xdr:colOff>511175</xdr:colOff>
      <xdr:row>97</xdr:row>
      <xdr:rowOff>131144</xdr:rowOff>
    </xdr:to>
    <xdr:cxnSp macro="">
      <xdr:nvCxnSpPr>
        <xdr:cNvPr id="465" name="直線コネクタ 464"/>
        <xdr:cNvCxnSpPr/>
      </xdr:nvCxnSpPr>
      <xdr:spPr>
        <a:xfrm>
          <a:off x="7861300" y="16726328"/>
          <a:ext cx="8890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6" name="フローチャート : 判断 465"/>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67" name="テキスト ボックス 466"/>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51254</xdr:rowOff>
    </xdr:from>
    <xdr:to>
      <xdr:col>11</xdr:col>
      <xdr:colOff>307975</xdr:colOff>
      <xdr:row>97</xdr:row>
      <xdr:rowOff>95678</xdr:rowOff>
    </xdr:to>
    <xdr:cxnSp macro="">
      <xdr:nvCxnSpPr>
        <xdr:cNvPr id="468" name="直線コネクタ 467"/>
        <xdr:cNvCxnSpPr/>
      </xdr:nvCxnSpPr>
      <xdr:spPr>
        <a:xfrm>
          <a:off x="6972300" y="1668190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69" name="フローチャート : 判断 468"/>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159751</xdr:rowOff>
    </xdr:from>
    <xdr:ext cx="534377" cy="259045"/>
    <xdr:sp macro="" textlink="">
      <xdr:nvSpPr>
        <xdr:cNvPr id="470" name="テキスト ボックス 469"/>
        <xdr:cNvSpPr txBox="1"/>
      </xdr:nvSpPr>
      <xdr:spPr>
        <a:xfrm>
          <a:off x="7594111" y="164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1" name="フローチャート : 判断 470"/>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2" name="テキスト ボックス 471"/>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128949</xdr:rowOff>
    </xdr:from>
    <xdr:to>
      <xdr:col>15</xdr:col>
      <xdr:colOff>231775</xdr:colOff>
      <xdr:row>98</xdr:row>
      <xdr:rowOff>59099</xdr:rowOff>
    </xdr:to>
    <xdr:sp macro="" textlink="">
      <xdr:nvSpPr>
        <xdr:cNvPr id="478" name="円/楕円 477"/>
        <xdr:cNvSpPr/>
      </xdr:nvSpPr>
      <xdr:spPr>
        <a:xfrm>
          <a:off x="10426700" y="1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43876</xdr:rowOff>
    </xdr:from>
    <xdr:ext cx="534377" cy="259045"/>
    <xdr:sp macro="" textlink="">
      <xdr:nvSpPr>
        <xdr:cNvPr id="479" name="土木費該当値テキスト"/>
        <xdr:cNvSpPr txBox="1"/>
      </xdr:nvSpPr>
      <xdr:spPr>
        <a:xfrm>
          <a:off x="10528300" y="166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139540</xdr:rowOff>
    </xdr:from>
    <xdr:to>
      <xdr:col>14</xdr:col>
      <xdr:colOff>79375</xdr:colOff>
      <xdr:row>97</xdr:row>
      <xdr:rowOff>69690</xdr:rowOff>
    </xdr:to>
    <xdr:sp macro="" textlink="">
      <xdr:nvSpPr>
        <xdr:cNvPr id="480" name="円/楕円 479"/>
        <xdr:cNvSpPr/>
      </xdr:nvSpPr>
      <xdr:spPr>
        <a:xfrm>
          <a:off x="9588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86217</xdr:rowOff>
    </xdr:from>
    <xdr:ext cx="534377" cy="259045"/>
    <xdr:sp macro="" textlink="">
      <xdr:nvSpPr>
        <xdr:cNvPr id="481" name="テキスト ボックス 480"/>
        <xdr:cNvSpPr txBox="1"/>
      </xdr:nvSpPr>
      <xdr:spPr>
        <a:xfrm>
          <a:off x="9372111"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80344</xdr:rowOff>
    </xdr:from>
    <xdr:to>
      <xdr:col>12</xdr:col>
      <xdr:colOff>561975</xdr:colOff>
      <xdr:row>98</xdr:row>
      <xdr:rowOff>10494</xdr:rowOff>
    </xdr:to>
    <xdr:sp macro="" textlink="">
      <xdr:nvSpPr>
        <xdr:cNvPr id="482" name="円/楕円 481"/>
        <xdr:cNvSpPr/>
      </xdr:nvSpPr>
      <xdr:spPr>
        <a:xfrm>
          <a:off x="8699500" y="167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1621</xdr:rowOff>
    </xdr:from>
    <xdr:ext cx="534377" cy="259045"/>
    <xdr:sp macro="" textlink="">
      <xdr:nvSpPr>
        <xdr:cNvPr id="483" name="テキスト ボックス 482"/>
        <xdr:cNvSpPr txBox="1"/>
      </xdr:nvSpPr>
      <xdr:spPr>
        <a:xfrm>
          <a:off x="8483111" y="168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44878</xdr:rowOff>
    </xdr:from>
    <xdr:to>
      <xdr:col>11</xdr:col>
      <xdr:colOff>358775</xdr:colOff>
      <xdr:row>97</xdr:row>
      <xdr:rowOff>146478</xdr:rowOff>
    </xdr:to>
    <xdr:sp macro="" textlink="">
      <xdr:nvSpPr>
        <xdr:cNvPr id="484" name="円/楕円 483"/>
        <xdr:cNvSpPr/>
      </xdr:nvSpPr>
      <xdr:spPr>
        <a:xfrm>
          <a:off x="7810500" y="166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137605</xdr:rowOff>
    </xdr:from>
    <xdr:ext cx="534377" cy="259045"/>
    <xdr:sp macro="" textlink="">
      <xdr:nvSpPr>
        <xdr:cNvPr id="485" name="テキスト ボックス 484"/>
        <xdr:cNvSpPr txBox="1"/>
      </xdr:nvSpPr>
      <xdr:spPr>
        <a:xfrm>
          <a:off x="7594111" y="167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454</xdr:rowOff>
    </xdr:from>
    <xdr:to>
      <xdr:col>10</xdr:col>
      <xdr:colOff>155575</xdr:colOff>
      <xdr:row>97</xdr:row>
      <xdr:rowOff>102054</xdr:rowOff>
    </xdr:to>
    <xdr:sp macro="" textlink="">
      <xdr:nvSpPr>
        <xdr:cNvPr id="486" name="円/楕円 485"/>
        <xdr:cNvSpPr/>
      </xdr:nvSpPr>
      <xdr:spPr>
        <a:xfrm>
          <a:off x="6921500" y="166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118581</xdr:rowOff>
    </xdr:from>
    <xdr:ext cx="534377" cy="259045"/>
    <xdr:sp macro="" textlink="">
      <xdr:nvSpPr>
        <xdr:cNvPr id="487" name="テキスト ボックス 486"/>
        <xdr:cNvSpPr txBox="1"/>
      </xdr:nvSpPr>
      <xdr:spPr>
        <a:xfrm>
          <a:off x="6705111" y="164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1" name="テキスト ボックス 50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3" name="テキスト ボックス 50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5" name="テキスト ボックス 50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3" name="直線コネクタ 512"/>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4"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5" name="直線コネクタ 514"/>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6"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7" name="直線コネクタ 516"/>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60888</xdr:rowOff>
    </xdr:from>
    <xdr:to>
      <xdr:col>23</xdr:col>
      <xdr:colOff>517525</xdr:colOff>
      <xdr:row>38</xdr:row>
      <xdr:rowOff>82441</xdr:rowOff>
    </xdr:to>
    <xdr:cxnSp macro="">
      <xdr:nvCxnSpPr>
        <xdr:cNvPr id="518" name="直線コネクタ 517"/>
        <xdr:cNvCxnSpPr/>
      </xdr:nvCxnSpPr>
      <xdr:spPr>
        <a:xfrm flipV="1">
          <a:off x="15481300" y="6575988"/>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19"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0" name="フローチャート : 判断 519"/>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82441</xdr:rowOff>
    </xdr:from>
    <xdr:to>
      <xdr:col>22</xdr:col>
      <xdr:colOff>365125</xdr:colOff>
      <xdr:row>38</xdr:row>
      <xdr:rowOff>128379</xdr:rowOff>
    </xdr:to>
    <xdr:cxnSp macro="">
      <xdr:nvCxnSpPr>
        <xdr:cNvPr id="521" name="直線コネクタ 520"/>
        <xdr:cNvCxnSpPr/>
      </xdr:nvCxnSpPr>
      <xdr:spPr>
        <a:xfrm flipV="1">
          <a:off x="14592300" y="6597541"/>
          <a:ext cx="8890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2" name="フローチャート : 判断 521"/>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3" name="テキスト ボックス 522"/>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124787</xdr:rowOff>
    </xdr:from>
    <xdr:to>
      <xdr:col>21</xdr:col>
      <xdr:colOff>161925</xdr:colOff>
      <xdr:row>38</xdr:row>
      <xdr:rowOff>128379</xdr:rowOff>
    </xdr:to>
    <xdr:cxnSp macro="">
      <xdr:nvCxnSpPr>
        <xdr:cNvPr id="524" name="直線コネクタ 523"/>
        <xdr:cNvCxnSpPr/>
      </xdr:nvCxnSpPr>
      <xdr:spPr>
        <a:xfrm>
          <a:off x="13703300" y="663988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5" name="フローチャート : 判断 524"/>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26" name="テキスト ボックス 525"/>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124787</xdr:rowOff>
    </xdr:from>
    <xdr:to>
      <xdr:col>19</xdr:col>
      <xdr:colOff>644525</xdr:colOff>
      <xdr:row>38</xdr:row>
      <xdr:rowOff>168656</xdr:rowOff>
    </xdr:to>
    <xdr:cxnSp macro="">
      <xdr:nvCxnSpPr>
        <xdr:cNvPr id="527" name="直線コネクタ 526"/>
        <xdr:cNvCxnSpPr/>
      </xdr:nvCxnSpPr>
      <xdr:spPr>
        <a:xfrm flipV="1">
          <a:off x="12814300" y="6639887"/>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28" name="フローチャート : 判断 527"/>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29" name="テキスト ボックス 528"/>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0" name="フローチャート : 判断 529"/>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1" name="テキスト ボックス 530"/>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10088</xdr:rowOff>
    </xdr:from>
    <xdr:to>
      <xdr:col>23</xdr:col>
      <xdr:colOff>568325</xdr:colOff>
      <xdr:row>38</xdr:row>
      <xdr:rowOff>111688</xdr:rowOff>
    </xdr:to>
    <xdr:sp macro="" textlink="">
      <xdr:nvSpPr>
        <xdr:cNvPr id="537" name="円/楕円 536"/>
        <xdr:cNvSpPr/>
      </xdr:nvSpPr>
      <xdr:spPr>
        <a:xfrm>
          <a:off x="16268700" y="6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96464</xdr:rowOff>
    </xdr:from>
    <xdr:ext cx="469744" cy="259045"/>
    <xdr:sp macro="" textlink="">
      <xdr:nvSpPr>
        <xdr:cNvPr id="538" name="消防費該当値テキスト"/>
        <xdr:cNvSpPr txBox="1"/>
      </xdr:nvSpPr>
      <xdr:spPr>
        <a:xfrm>
          <a:off x="16370300" y="644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31641</xdr:rowOff>
    </xdr:from>
    <xdr:to>
      <xdr:col>22</xdr:col>
      <xdr:colOff>415925</xdr:colOff>
      <xdr:row>38</xdr:row>
      <xdr:rowOff>133241</xdr:rowOff>
    </xdr:to>
    <xdr:sp macro="" textlink="">
      <xdr:nvSpPr>
        <xdr:cNvPr id="539" name="円/楕円 538"/>
        <xdr:cNvSpPr/>
      </xdr:nvSpPr>
      <xdr:spPr>
        <a:xfrm>
          <a:off x="15430500" y="65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124368</xdr:rowOff>
    </xdr:from>
    <xdr:ext cx="469744" cy="259045"/>
    <xdr:sp macro="" textlink="">
      <xdr:nvSpPr>
        <xdr:cNvPr id="540" name="テキスト ボックス 539"/>
        <xdr:cNvSpPr txBox="1"/>
      </xdr:nvSpPr>
      <xdr:spPr>
        <a:xfrm>
          <a:off x="15246427" y="66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77579</xdr:rowOff>
    </xdr:from>
    <xdr:to>
      <xdr:col>21</xdr:col>
      <xdr:colOff>212725</xdr:colOff>
      <xdr:row>39</xdr:row>
      <xdr:rowOff>7729</xdr:rowOff>
    </xdr:to>
    <xdr:sp macro="" textlink="">
      <xdr:nvSpPr>
        <xdr:cNvPr id="541" name="円/楕円 540"/>
        <xdr:cNvSpPr/>
      </xdr:nvSpPr>
      <xdr:spPr>
        <a:xfrm>
          <a:off x="14541500" y="65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170306</xdr:rowOff>
    </xdr:from>
    <xdr:ext cx="469744" cy="259045"/>
    <xdr:sp macro="" textlink="">
      <xdr:nvSpPr>
        <xdr:cNvPr id="542" name="テキスト ボックス 541"/>
        <xdr:cNvSpPr txBox="1"/>
      </xdr:nvSpPr>
      <xdr:spPr>
        <a:xfrm>
          <a:off x="14357427"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73987</xdr:rowOff>
    </xdr:from>
    <xdr:to>
      <xdr:col>20</xdr:col>
      <xdr:colOff>9525</xdr:colOff>
      <xdr:row>39</xdr:row>
      <xdr:rowOff>4137</xdr:rowOff>
    </xdr:to>
    <xdr:sp macro="" textlink="">
      <xdr:nvSpPr>
        <xdr:cNvPr id="543" name="円/楕円 542"/>
        <xdr:cNvSpPr/>
      </xdr:nvSpPr>
      <xdr:spPr>
        <a:xfrm>
          <a:off x="13652500" y="65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166714</xdr:rowOff>
    </xdr:from>
    <xdr:ext cx="469744" cy="259045"/>
    <xdr:sp macro="" textlink="">
      <xdr:nvSpPr>
        <xdr:cNvPr id="544" name="テキスト ボックス 543"/>
        <xdr:cNvSpPr txBox="1"/>
      </xdr:nvSpPr>
      <xdr:spPr>
        <a:xfrm>
          <a:off x="13468427" y="66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117856</xdr:rowOff>
    </xdr:from>
    <xdr:to>
      <xdr:col>18</xdr:col>
      <xdr:colOff>492125</xdr:colOff>
      <xdr:row>39</xdr:row>
      <xdr:rowOff>48006</xdr:rowOff>
    </xdr:to>
    <xdr:sp macro="" textlink="">
      <xdr:nvSpPr>
        <xdr:cNvPr id="545" name="円/楕円 544"/>
        <xdr:cNvSpPr/>
      </xdr:nvSpPr>
      <xdr:spPr>
        <a:xfrm>
          <a:off x="12763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39133</xdr:rowOff>
    </xdr:from>
    <xdr:ext cx="378565" cy="259045"/>
    <xdr:sp macro="" textlink="">
      <xdr:nvSpPr>
        <xdr:cNvPr id="546" name="テキスト ボックス 545"/>
        <xdr:cNvSpPr txBox="1"/>
      </xdr:nvSpPr>
      <xdr:spPr>
        <a:xfrm>
          <a:off x="12625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1" name="直線コネクタ 570"/>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2"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3" name="直線コネクタ 572"/>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4"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5" name="直線コネクタ 574"/>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54026</xdr:rowOff>
    </xdr:from>
    <xdr:to>
      <xdr:col>23</xdr:col>
      <xdr:colOff>517525</xdr:colOff>
      <xdr:row>58</xdr:row>
      <xdr:rowOff>92926</xdr:rowOff>
    </xdr:to>
    <xdr:cxnSp macro="">
      <xdr:nvCxnSpPr>
        <xdr:cNvPr id="576" name="直線コネクタ 575"/>
        <xdr:cNvCxnSpPr/>
      </xdr:nvCxnSpPr>
      <xdr:spPr>
        <a:xfrm flipV="1">
          <a:off x="15481300" y="9998126"/>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7"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78" name="フローチャート : 判断 577"/>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92926</xdr:rowOff>
    </xdr:from>
    <xdr:to>
      <xdr:col>22</xdr:col>
      <xdr:colOff>365125</xdr:colOff>
      <xdr:row>58</xdr:row>
      <xdr:rowOff>114516</xdr:rowOff>
    </xdr:to>
    <xdr:cxnSp macro="">
      <xdr:nvCxnSpPr>
        <xdr:cNvPr id="579" name="直線コネクタ 578"/>
        <xdr:cNvCxnSpPr/>
      </xdr:nvCxnSpPr>
      <xdr:spPr>
        <a:xfrm flipV="1">
          <a:off x="14592300" y="1003702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0" name="フローチャート : 判断 579"/>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1" name="テキスト ボックス 580"/>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114516</xdr:rowOff>
    </xdr:from>
    <xdr:to>
      <xdr:col>21</xdr:col>
      <xdr:colOff>161925</xdr:colOff>
      <xdr:row>58</xdr:row>
      <xdr:rowOff>144945</xdr:rowOff>
    </xdr:to>
    <xdr:cxnSp macro="">
      <xdr:nvCxnSpPr>
        <xdr:cNvPr id="582" name="直線コネクタ 581"/>
        <xdr:cNvCxnSpPr/>
      </xdr:nvCxnSpPr>
      <xdr:spPr>
        <a:xfrm flipV="1">
          <a:off x="13703300" y="1005861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3" name="フローチャート : 判断 582"/>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4" name="テキスト ボックス 583"/>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132067</xdr:rowOff>
    </xdr:from>
    <xdr:to>
      <xdr:col>19</xdr:col>
      <xdr:colOff>644525</xdr:colOff>
      <xdr:row>58</xdr:row>
      <xdr:rowOff>144945</xdr:rowOff>
    </xdr:to>
    <xdr:cxnSp macro="">
      <xdr:nvCxnSpPr>
        <xdr:cNvPr id="585" name="直線コネクタ 584"/>
        <xdr:cNvCxnSpPr/>
      </xdr:nvCxnSpPr>
      <xdr:spPr>
        <a:xfrm>
          <a:off x="12814300" y="10076167"/>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6" name="フローチャート : 判断 585"/>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87" name="テキスト ボックス 586"/>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88" name="フローチャート : 判断 587"/>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89" name="テキスト ボックス 588"/>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3226</xdr:rowOff>
    </xdr:from>
    <xdr:to>
      <xdr:col>23</xdr:col>
      <xdr:colOff>568325</xdr:colOff>
      <xdr:row>58</xdr:row>
      <xdr:rowOff>104826</xdr:rowOff>
    </xdr:to>
    <xdr:sp macro="" textlink="">
      <xdr:nvSpPr>
        <xdr:cNvPr id="595" name="円/楕円 594"/>
        <xdr:cNvSpPr/>
      </xdr:nvSpPr>
      <xdr:spPr>
        <a:xfrm>
          <a:off x="16268700" y="99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153103</xdr:rowOff>
    </xdr:from>
    <xdr:ext cx="534377" cy="259045"/>
    <xdr:sp macro="" textlink="">
      <xdr:nvSpPr>
        <xdr:cNvPr id="596" name="教育費該当値テキスト"/>
        <xdr:cNvSpPr txBox="1"/>
      </xdr:nvSpPr>
      <xdr:spPr>
        <a:xfrm>
          <a:off x="16370300" y="99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42126</xdr:rowOff>
    </xdr:from>
    <xdr:to>
      <xdr:col>22</xdr:col>
      <xdr:colOff>415925</xdr:colOff>
      <xdr:row>58</xdr:row>
      <xdr:rowOff>143726</xdr:rowOff>
    </xdr:to>
    <xdr:sp macro="" textlink="">
      <xdr:nvSpPr>
        <xdr:cNvPr id="597" name="円/楕円 596"/>
        <xdr:cNvSpPr/>
      </xdr:nvSpPr>
      <xdr:spPr>
        <a:xfrm>
          <a:off x="15430500" y="9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134853</xdr:rowOff>
    </xdr:from>
    <xdr:ext cx="534377" cy="259045"/>
    <xdr:sp macro="" textlink="">
      <xdr:nvSpPr>
        <xdr:cNvPr id="598" name="テキスト ボックス 597"/>
        <xdr:cNvSpPr txBox="1"/>
      </xdr:nvSpPr>
      <xdr:spPr>
        <a:xfrm>
          <a:off x="15214111" y="100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63716</xdr:rowOff>
    </xdr:from>
    <xdr:to>
      <xdr:col>21</xdr:col>
      <xdr:colOff>212725</xdr:colOff>
      <xdr:row>58</xdr:row>
      <xdr:rowOff>165316</xdr:rowOff>
    </xdr:to>
    <xdr:sp macro="" textlink="">
      <xdr:nvSpPr>
        <xdr:cNvPr id="599" name="円/楕円 598"/>
        <xdr:cNvSpPr/>
      </xdr:nvSpPr>
      <xdr:spPr>
        <a:xfrm>
          <a:off x="14541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156443</xdr:rowOff>
    </xdr:from>
    <xdr:ext cx="534377" cy="259045"/>
    <xdr:sp macro="" textlink="">
      <xdr:nvSpPr>
        <xdr:cNvPr id="600" name="テキスト ボックス 599"/>
        <xdr:cNvSpPr txBox="1"/>
      </xdr:nvSpPr>
      <xdr:spPr>
        <a:xfrm>
          <a:off x="14325111"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94145</xdr:rowOff>
    </xdr:from>
    <xdr:to>
      <xdr:col>20</xdr:col>
      <xdr:colOff>9525</xdr:colOff>
      <xdr:row>59</xdr:row>
      <xdr:rowOff>24295</xdr:rowOff>
    </xdr:to>
    <xdr:sp macro="" textlink="">
      <xdr:nvSpPr>
        <xdr:cNvPr id="601" name="円/楕円 600"/>
        <xdr:cNvSpPr/>
      </xdr:nvSpPr>
      <xdr:spPr>
        <a:xfrm>
          <a:off x="13652500" y="100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15422</xdr:rowOff>
    </xdr:from>
    <xdr:ext cx="534377" cy="259045"/>
    <xdr:sp macro="" textlink="">
      <xdr:nvSpPr>
        <xdr:cNvPr id="602" name="テキスト ボックス 601"/>
        <xdr:cNvSpPr txBox="1"/>
      </xdr:nvSpPr>
      <xdr:spPr>
        <a:xfrm>
          <a:off x="13436111" y="101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81267</xdr:rowOff>
    </xdr:from>
    <xdr:to>
      <xdr:col>18</xdr:col>
      <xdr:colOff>492125</xdr:colOff>
      <xdr:row>59</xdr:row>
      <xdr:rowOff>11417</xdr:rowOff>
    </xdr:to>
    <xdr:sp macro="" textlink="">
      <xdr:nvSpPr>
        <xdr:cNvPr id="603" name="円/楕円 602"/>
        <xdr:cNvSpPr/>
      </xdr:nvSpPr>
      <xdr:spPr>
        <a:xfrm>
          <a:off x="12763500" y="100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2544</xdr:rowOff>
    </xdr:from>
    <xdr:ext cx="534377" cy="259045"/>
    <xdr:sp macro="" textlink="">
      <xdr:nvSpPr>
        <xdr:cNvPr id="604" name="テキスト ボックス 603"/>
        <xdr:cNvSpPr txBox="1"/>
      </xdr:nvSpPr>
      <xdr:spPr>
        <a:xfrm>
          <a:off x="12547111" y="101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18" name="テキスト ボックス 617"/>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0" name="テキスト ボックス 619"/>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2" name="テキスト ボックス 621"/>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6" name="直線コネクタ 625"/>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29"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0" name="直線コネクタ 629"/>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2"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3" name="フローチャート : 判断 632"/>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5" name="フローチャート : 判断 634"/>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6" name="テキスト ボックス 635"/>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38" name="フローチャート : 判断 637"/>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39" name="テキスト ボックス 638"/>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135128</xdr:rowOff>
    </xdr:from>
    <xdr:to>
      <xdr:col>19</xdr:col>
      <xdr:colOff>644525</xdr:colOff>
      <xdr:row>78</xdr:row>
      <xdr:rowOff>139700</xdr:rowOff>
    </xdr:to>
    <xdr:cxnSp macro="">
      <xdr:nvCxnSpPr>
        <xdr:cNvPr id="640" name="直線コネクタ 639"/>
        <xdr:cNvCxnSpPr/>
      </xdr:nvCxnSpPr>
      <xdr:spPr>
        <a:xfrm>
          <a:off x="12814300" y="1350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1" name="フローチャート : 判断 640"/>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2" name="テキスト ボックス 641"/>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3" name="フローチャート : 判断 642"/>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4" name="テキスト ボックス 643"/>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84328</xdr:rowOff>
    </xdr:from>
    <xdr:to>
      <xdr:col>18</xdr:col>
      <xdr:colOff>492125</xdr:colOff>
      <xdr:row>79</xdr:row>
      <xdr:rowOff>14478</xdr:rowOff>
    </xdr:to>
    <xdr:sp macro="" textlink="">
      <xdr:nvSpPr>
        <xdr:cNvPr id="658" name="円/楕円 657"/>
        <xdr:cNvSpPr/>
      </xdr:nvSpPr>
      <xdr:spPr>
        <a:xfrm>
          <a:off x="12763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5605</xdr:rowOff>
    </xdr:from>
    <xdr:ext cx="249299" cy="259045"/>
    <xdr:sp macro="" textlink="">
      <xdr:nvSpPr>
        <xdr:cNvPr id="659" name="テキスト ボックス 658"/>
        <xdr:cNvSpPr txBox="1"/>
      </xdr:nvSpPr>
      <xdr:spPr>
        <a:xfrm>
          <a:off x="12689649" y="13550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1" name="直線コネクタ 680"/>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2"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3" name="直線コネクタ 682"/>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4"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5" name="直線コネクタ 684"/>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46614</xdr:rowOff>
    </xdr:from>
    <xdr:to>
      <xdr:col>23</xdr:col>
      <xdr:colOff>517525</xdr:colOff>
      <xdr:row>96</xdr:row>
      <xdr:rowOff>136454</xdr:rowOff>
    </xdr:to>
    <xdr:cxnSp macro="">
      <xdr:nvCxnSpPr>
        <xdr:cNvPr id="686" name="直線コネクタ 685"/>
        <xdr:cNvCxnSpPr/>
      </xdr:nvCxnSpPr>
      <xdr:spPr>
        <a:xfrm>
          <a:off x="15481300" y="16505814"/>
          <a:ext cx="8382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87"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88" name="フローチャート : 判断 687"/>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167224</xdr:rowOff>
    </xdr:from>
    <xdr:to>
      <xdr:col>22</xdr:col>
      <xdr:colOff>365125</xdr:colOff>
      <xdr:row>96</xdr:row>
      <xdr:rowOff>46614</xdr:rowOff>
    </xdr:to>
    <xdr:cxnSp macro="">
      <xdr:nvCxnSpPr>
        <xdr:cNvPr id="689" name="直線コネクタ 688"/>
        <xdr:cNvCxnSpPr/>
      </xdr:nvCxnSpPr>
      <xdr:spPr>
        <a:xfrm>
          <a:off x="14592300" y="16283524"/>
          <a:ext cx="889000" cy="2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0" name="フローチャート : 判断 689"/>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1" name="テキスト ボックス 690"/>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148524</xdr:rowOff>
    </xdr:from>
    <xdr:to>
      <xdr:col>21</xdr:col>
      <xdr:colOff>161925</xdr:colOff>
      <xdr:row>94</xdr:row>
      <xdr:rowOff>167224</xdr:rowOff>
    </xdr:to>
    <xdr:cxnSp macro="">
      <xdr:nvCxnSpPr>
        <xdr:cNvPr id="692" name="直線コネクタ 691"/>
        <xdr:cNvCxnSpPr/>
      </xdr:nvCxnSpPr>
      <xdr:spPr>
        <a:xfrm>
          <a:off x="13703300" y="162648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3" name="フローチャート : 判断 692"/>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149348</xdr:rowOff>
    </xdr:from>
    <xdr:ext cx="534377" cy="259045"/>
    <xdr:sp macro="" textlink="">
      <xdr:nvSpPr>
        <xdr:cNvPr id="694" name="テキスト ボックス 693"/>
        <xdr:cNvSpPr txBox="1"/>
      </xdr:nvSpPr>
      <xdr:spPr>
        <a:xfrm>
          <a:off x="14325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65542</xdr:rowOff>
    </xdr:from>
    <xdr:to>
      <xdr:col>19</xdr:col>
      <xdr:colOff>644525</xdr:colOff>
      <xdr:row>94</xdr:row>
      <xdr:rowOff>148524</xdr:rowOff>
    </xdr:to>
    <xdr:cxnSp macro="">
      <xdr:nvCxnSpPr>
        <xdr:cNvPr id="695" name="直線コネクタ 694"/>
        <xdr:cNvCxnSpPr/>
      </xdr:nvCxnSpPr>
      <xdr:spPr>
        <a:xfrm>
          <a:off x="12814300" y="16181842"/>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6" name="フローチャート : 判断 695"/>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91375</xdr:rowOff>
    </xdr:from>
    <xdr:ext cx="534377" cy="259045"/>
    <xdr:sp macro="" textlink="">
      <xdr:nvSpPr>
        <xdr:cNvPr id="697" name="テキスト ボックス 696"/>
        <xdr:cNvSpPr txBox="1"/>
      </xdr:nvSpPr>
      <xdr:spPr>
        <a:xfrm>
          <a:off x="13436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698" name="フローチャート : 判断 697"/>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141530</xdr:rowOff>
    </xdr:from>
    <xdr:ext cx="534377" cy="259045"/>
    <xdr:sp macro="" textlink="">
      <xdr:nvSpPr>
        <xdr:cNvPr id="699" name="テキスト ボックス 698"/>
        <xdr:cNvSpPr txBox="1"/>
      </xdr:nvSpPr>
      <xdr:spPr>
        <a:xfrm>
          <a:off x="12547111" y="16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85654</xdr:rowOff>
    </xdr:from>
    <xdr:to>
      <xdr:col>23</xdr:col>
      <xdr:colOff>568325</xdr:colOff>
      <xdr:row>97</xdr:row>
      <xdr:rowOff>15804</xdr:rowOff>
    </xdr:to>
    <xdr:sp macro="" textlink="">
      <xdr:nvSpPr>
        <xdr:cNvPr id="705" name="円/楕円 704"/>
        <xdr:cNvSpPr/>
      </xdr:nvSpPr>
      <xdr:spPr>
        <a:xfrm>
          <a:off x="16268700" y="165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64081</xdr:rowOff>
    </xdr:from>
    <xdr:ext cx="469744" cy="259045"/>
    <xdr:sp macro="" textlink="">
      <xdr:nvSpPr>
        <xdr:cNvPr id="706" name="公債費該当値テキスト"/>
        <xdr:cNvSpPr txBox="1"/>
      </xdr:nvSpPr>
      <xdr:spPr>
        <a:xfrm>
          <a:off x="16370300" y="1652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167264</xdr:rowOff>
    </xdr:from>
    <xdr:to>
      <xdr:col>22</xdr:col>
      <xdr:colOff>415925</xdr:colOff>
      <xdr:row>96</xdr:row>
      <xdr:rowOff>97414</xdr:rowOff>
    </xdr:to>
    <xdr:sp macro="" textlink="">
      <xdr:nvSpPr>
        <xdr:cNvPr id="707" name="円/楕円 706"/>
        <xdr:cNvSpPr/>
      </xdr:nvSpPr>
      <xdr:spPr>
        <a:xfrm>
          <a:off x="15430500" y="16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88541</xdr:rowOff>
    </xdr:from>
    <xdr:ext cx="469744" cy="259045"/>
    <xdr:sp macro="" textlink="">
      <xdr:nvSpPr>
        <xdr:cNvPr id="708" name="テキスト ボックス 707"/>
        <xdr:cNvSpPr txBox="1"/>
      </xdr:nvSpPr>
      <xdr:spPr>
        <a:xfrm>
          <a:off x="15246427" y="1654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116424</xdr:rowOff>
    </xdr:from>
    <xdr:to>
      <xdr:col>21</xdr:col>
      <xdr:colOff>212725</xdr:colOff>
      <xdr:row>95</xdr:row>
      <xdr:rowOff>46574</xdr:rowOff>
    </xdr:to>
    <xdr:sp macro="" textlink="">
      <xdr:nvSpPr>
        <xdr:cNvPr id="709" name="円/楕円 708"/>
        <xdr:cNvSpPr/>
      </xdr:nvSpPr>
      <xdr:spPr>
        <a:xfrm>
          <a:off x="14541500" y="162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63101</xdr:rowOff>
    </xdr:from>
    <xdr:ext cx="534377" cy="259045"/>
    <xdr:sp macro="" textlink="">
      <xdr:nvSpPr>
        <xdr:cNvPr id="710" name="テキスト ボックス 709"/>
        <xdr:cNvSpPr txBox="1"/>
      </xdr:nvSpPr>
      <xdr:spPr>
        <a:xfrm>
          <a:off x="14325111" y="160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97724</xdr:rowOff>
    </xdr:from>
    <xdr:to>
      <xdr:col>20</xdr:col>
      <xdr:colOff>9525</xdr:colOff>
      <xdr:row>95</xdr:row>
      <xdr:rowOff>27874</xdr:rowOff>
    </xdr:to>
    <xdr:sp macro="" textlink="">
      <xdr:nvSpPr>
        <xdr:cNvPr id="711" name="円/楕円 710"/>
        <xdr:cNvSpPr/>
      </xdr:nvSpPr>
      <xdr:spPr>
        <a:xfrm>
          <a:off x="13652500" y="162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44401</xdr:rowOff>
    </xdr:from>
    <xdr:ext cx="534377" cy="259045"/>
    <xdr:sp macro="" textlink="">
      <xdr:nvSpPr>
        <xdr:cNvPr id="712" name="テキスト ボックス 711"/>
        <xdr:cNvSpPr txBox="1"/>
      </xdr:nvSpPr>
      <xdr:spPr>
        <a:xfrm>
          <a:off x="13436111" y="159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14742</xdr:rowOff>
    </xdr:from>
    <xdr:to>
      <xdr:col>18</xdr:col>
      <xdr:colOff>492125</xdr:colOff>
      <xdr:row>94</xdr:row>
      <xdr:rowOff>116342</xdr:rowOff>
    </xdr:to>
    <xdr:sp macro="" textlink="">
      <xdr:nvSpPr>
        <xdr:cNvPr id="713" name="円/楕円 712"/>
        <xdr:cNvSpPr/>
      </xdr:nvSpPr>
      <xdr:spPr>
        <a:xfrm>
          <a:off x="12763500" y="161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132869</xdr:rowOff>
    </xdr:from>
    <xdr:ext cx="534377" cy="259045"/>
    <xdr:sp macro="" textlink="">
      <xdr:nvSpPr>
        <xdr:cNvPr id="714" name="テキスト ボックス 713"/>
        <xdr:cNvSpPr txBox="1"/>
      </xdr:nvSpPr>
      <xdr:spPr>
        <a:xfrm>
          <a:off x="12547111" y="159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4" name="テキスト ボックス 73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38" name="直線コネクタ 737"/>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1"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2" name="直線コネクタ 741"/>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4"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5" name="フローチャート : 判断 744"/>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7" name="フローチャート : 判断 746"/>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48" name="テキスト ボックス 747"/>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0" name="フローチャート : 判断 749"/>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1" name="テキスト ボックス 750"/>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3" name="フローチャート : 判断 752"/>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4" name="テキスト ボックス 753"/>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5" name="フローチャート : 判断 754"/>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6" name="テキスト ボックス 755"/>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2" name="円/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4" name="円/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5" name="テキスト ボックス 76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6" name="円/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7" name="テキスト ボックス 76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8" name="円/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9" name="テキスト ボックス 76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0" name="円/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1" name="テキスト ボックス 77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191,365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円となっている。民生費のうち、児童福祉行政に要する経費である児童福祉費が平成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年度から増加している。これは、待機児童の早期解消に向けて、子育て施策の充実に取り組んでいるためである。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土木費・教育費は、年度間の変動があるが、道路整備や学校校舎改築・改修の事業進捗によるものである。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また、練馬区の特性として、農林水産業費が類似団体中最大値となっている。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ポイント増加した。財政調整基金残高の増加は、平成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億円の積立てを行ったことによる。実質収支額の標準財政規模比は、前年度比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ポイント増加したが、概ね適正水準にある。実質単年度収支の標準財政規模比は、前年度比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ポイントの大幅な増加となった。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年度は財政調整基金の取崩しを行ったが、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年度は財政調整基金の積立てを行ったことによる。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各会計の実質収支額は黒字であり、連結実質赤字比率は「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」は赤字額はないことを表している。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今後も堅実な財政運営に取り組んでいく。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247177271</v>
      </c>
      <c r="BO4" s="379"/>
      <c r="BP4" s="379"/>
      <c r="BQ4" s="379"/>
      <c r="BR4" s="379"/>
      <c r="BS4" s="379"/>
      <c r="BT4" s="379"/>
      <c r="BU4" s="380"/>
      <c r="BV4" s="378">
        <v>249988640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240881568</v>
      </c>
      <c r="BO5" s="416"/>
      <c r="BP5" s="416"/>
      <c r="BQ5" s="416"/>
      <c r="BR5" s="416"/>
      <c r="BS5" s="416"/>
      <c r="BT5" s="416"/>
      <c r="BU5" s="417"/>
      <c r="BV5" s="415">
        <v>245526804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82.1</v>
      </c>
      <c r="CU5" s="413"/>
      <c r="CV5" s="413"/>
      <c r="CW5" s="413"/>
      <c r="CX5" s="413"/>
      <c r="CY5" s="413"/>
      <c r="CZ5" s="413"/>
      <c r="DA5" s="414"/>
      <c r="DB5" s="412">
        <v>86.1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6295703</v>
      </c>
      <c r="BO6" s="416"/>
      <c r="BP6" s="416"/>
      <c r="BQ6" s="416"/>
      <c r="BR6" s="416"/>
      <c r="BS6" s="416"/>
      <c r="BT6" s="416"/>
      <c r="BU6" s="417"/>
      <c r="BV6" s="415">
        <v>4461836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82.1</v>
      </c>
      <c r="CU6" s="453"/>
      <c r="CV6" s="453"/>
      <c r="CW6" s="453"/>
      <c r="CX6" s="453"/>
      <c r="CY6" s="453"/>
      <c r="CZ6" s="453"/>
      <c r="DA6" s="454"/>
      <c r="DB6" s="452">
        <v>86.1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169519</v>
      </c>
      <c r="BO7" s="416"/>
      <c r="BP7" s="416"/>
      <c r="BQ7" s="416"/>
      <c r="BR7" s="416"/>
      <c r="BS7" s="416"/>
      <c r="BT7" s="416"/>
      <c r="BU7" s="417"/>
      <c r="BV7" s="415">
        <v>48365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163695751</v>
      </c>
      <c r="CU7" s="416"/>
      <c r="CV7" s="416"/>
      <c r="CW7" s="416"/>
      <c r="CX7" s="416"/>
      <c r="CY7" s="416"/>
      <c r="CZ7" s="416"/>
      <c r="DA7" s="417"/>
      <c r="DB7" s="415">
        <v>154558119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6126184</v>
      </c>
      <c r="BO8" s="416"/>
      <c r="BP8" s="416"/>
      <c r="BQ8" s="416"/>
      <c r="BR8" s="416"/>
      <c r="BS8" s="416"/>
      <c r="BT8" s="416"/>
      <c r="BU8" s="417"/>
      <c r="BV8" s="415">
        <v>4413471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0.45</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721722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1712713</v>
      </c>
      <c r="BO9" s="416"/>
      <c r="BP9" s="416"/>
      <c r="BQ9" s="416"/>
      <c r="BR9" s="416"/>
      <c r="BS9" s="416"/>
      <c r="BT9" s="416"/>
      <c r="BU9" s="417"/>
      <c r="BV9" s="415">
        <v>103024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3.1</v>
      </c>
      <c r="CU9" s="413"/>
      <c r="CV9" s="413"/>
      <c r="CW9" s="413"/>
      <c r="CX9" s="413"/>
      <c r="CY9" s="413"/>
      <c r="CZ9" s="413"/>
      <c r="DA9" s="414"/>
      <c r="DB9" s="412">
        <v>3.9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716124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7237034</v>
      </c>
      <c r="BO10" s="416"/>
      <c r="BP10" s="416"/>
      <c r="BQ10" s="416"/>
      <c r="BR10" s="416"/>
      <c r="BS10" s="416"/>
      <c r="BT10" s="416"/>
      <c r="BU10" s="417"/>
      <c r="BV10" s="415">
        <v>1073884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719109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7587799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704447</v>
      </c>
      <c r="S13" s="497"/>
      <c r="T13" s="497"/>
      <c r="U13" s="497"/>
      <c r="V13" s="498"/>
      <c r="W13" s="431" t="s">
        <v>120</v>
      </c>
      <c r="X13" s="432"/>
      <c r="Y13" s="432"/>
      <c r="Z13" s="432"/>
      <c r="AA13" s="432"/>
      <c r="AB13" s="422"/>
      <c r="AC13" s="466">
        <v>1180</v>
      </c>
      <c r="AD13" s="467"/>
      <c r="AE13" s="467"/>
      <c r="AF13" s="467"/>
      <c r="AG13" s="506"/>
      <c r="AH13" s="466">
        <v>1366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8949747</v>
      </c>
      <c r="BO13" s="416"/>
      <c r="BP13" s="416"/>
      <c r="BQ13" s="416"/>
      <c r="BR13" s="416"/>
      <c r="BS13" s="416"/>
      <c r="BT13" s="416"/>
      <c r="BU13" s="417"/>
      <c r="BV13" s="415">
        <v>-6410891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v>
      </c>
      <c r="CU13" s="413"/>
      <c r="CV13" s="413"/>
      <c r="CW13" s="413"/>
      <c r="CX13" s="413"/>
      <c r="CY13" s="413"/>
      <c r="CZ13" s="413"/>
      <c r="DA13" s="414"/>
      <c r="DB13" s="412">
        <v>-2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714656</v>
      </c>
      <c r="S14" s="497"/>
      <c r="T14" s="497"/>
      <c r="U14" s="497"/>
      <c r="V14" s="498"/>
      <c r="W14" s="405"/>
      <c r="X14" s="406"/>
      <c r="Y14" s="406"/>
      <c r="Z14" s="406"/>
      <c r="AA14" s="406"/>
      <c r="AB14" s="395"/>
      <c r="AC14" s="499">
        <v>0.4</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701104</v>
      </c>
      <c r="S15" s="497"/>
      <c r="T15" s="497"/>
      <c r="U15" s="497"/>
      <c r="V15" s="498"/>
      <c r="W15" s="431" t="s">
        <v>127</v>
      </c>
      <c r="X15" s="432"/>
      <c r="Y15" s="432"/>
      <c r="Z15" s="432"/>
      <c r="AA15" s="432"/>
      <c r="AB15" s="422"/>
      <c r="AC15" s="466">
        <v>43009</v>
      </c>
      <c r="AD15" s="467"/>
      <c r="AE15" s="467"/>
      <c r="AF15" s="467"/>
      <c r="AG15" s="506"/>
      <c r="AH15" s="466">
        <v>46966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72386946</v>
      </c>
      <c r="BO15" s="379"/>
      <c r="BP15" s="379"/>
      <c r="BQ15" s="379"/>
      <c r="BR15" s="379"/>
      <c r="BS15" s="379"/>
      <c r="BT15" s="379"/>
      <c r="BU15" s="380"/>
      <c r="BV15" s="378">
        <v>64606609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16.100000000000001</v>
      </c>
      <c r="AD16" s="500"/>
      <c r="AE16" s="500"/>
      <c r="AF16" s="500"/>
      <c r="AG16" s="501"/>
      <c r="AH16" s="499">
        <v>17.100000000000001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153305866</v>
      </c>
      <c r="BO16" s="416"/>
      <c r="BP16" s="416"/>
      <c r="BQ16" s="416"/>
      <c r="BR16" s="416"/>
      <c r="BS16" s="416"/>
      <c r="BT16" s="416"/>
      <c r="BU16" s="417"/>
      <c r="BV16" s="415">
        <v>144254782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222650</v>
      </c>
      <c r="AD17" s="467"/>
      <c r="AE17" s="467"/>
      <c r="AF17" s="467"/>
      <c r="AG17" s="506"/>
      <c r="AH17" s="466">
        <v>216316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163695751</v>
      </c>
      <c r="BO17" s="416"/>
      <c r="BP17" s="416"/>
      <c r="BQ17" s="416"/>
      <c r="BR17" s="416"/>
      <c r="BS17" s="416"/>
      <c r="BT17" s="416"/>
      <c r="BU17" s="417"/>
      <c r="BV17" s="415">
        <v>154558119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48.08</v>
      </c>
      <c r="M18" s="528"/>
      <c r="N18" s="528"/>
      <c r="O18" s="528"/>
      <c r="P18" s="528"/>
      <c r="Q18" s="528"/>
      <c r="R18" s="529"/>
      <c r="S18" s="529"/>
      <c r="T18" s="529"/>
      <c r="U18" s="529"/>
      <c r="V18" s="530"/>
      <c r="W18" s="433"/>
      <c r="X18" s="434"/>
      <c r="Y18" s="434"/>
      <c r="Z18" s="434"/>
      <c r="AA18" s="434"/>
      <c r="AB18" s="425"/>
      <c r="AC18" s="531">
        <v>83.4</v>
      </c>
      <c r="AD18" s="532"/>
      <c r="AE18" s="532"/>
      <c r="AF18" s="532"/>
      <c r="AG18" s="533"/>
      <c r="AH18" s="531">
        <v>78.900000000000006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137500093</v>
      </c>
      <c r="BO18" s="416"/>
      <c r="BP18" s="416"/>
      <c r="BQ18" s="416"/>
      <c r="BR18" s="416"/>
      <c r="BS18" s="416"/>
      <c r="BT18" s="416"/>
      <c r="BU18" s="417"/>
      <c r="BV18" s="415">
        <v>136249650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15011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175491584</v>
      </c>
      <c r="BO19" s="416"/>
      <c r="BP19" s="416"/>
      <c r="BQ19" s="416"/>
      <c r="BR19" s="416"/>
      <c r="BS19" s="416"/>
      <c r="BT19" s="416"/>
      <c r="BU19" s="417"/>
      <c r="BV19" s="415">
        <v>173985635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337987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44691256</v>
      </c>
      <c r="BO23" s="416"/>
      <c r="BP23" s="416"/>
      <c r="BQ23" s="416"/>
      <c r="BR23" s="416"/>
      <c r="BS23" s="416"/>
      <c r="BT23" s="416"/>
      <c r="BU23" s="417"/>
      <c r="BV23" s="415">
        <v>45490937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11380</v>
      </c>
      <c r="R24" s="467"/>
      <c r="S24" s="467"/>
      <c r="T24" s="467"/>
      <c r="U24" s="467"/>
      <c r="V24" s="506"/>
      <c r="W24" s="561"/>
      <c r="X24" s="549"/>
      <c r="Y24" s="550"/>
      <c r="Z24" s="465" t="s">
        <v>151</v>
      </c>
      <c r="AA24" s="445"/>
      <c r="AB24" s="445"/>
      <c r="AC24" s="445"/>
      <c r="AD24" s="445"/>
      <c r="AE24" s="445"/>
      <c r="AF24" s="445"/>
      <c r="AG24" s="446"/>
      <c r="AH24" s="466">
        <v>4207</v>
      </c>
      <c r="AI24" s="467"/>
      <c r="AJ24" s="467"/>
      <c r="AK24" s="467"/>
      <c r="AL24" s="506"/>
      <c r="AM24" s="466">
        <v>13336190</v>
      </c>
      <c r="AN24" s="467"/>
      <c r="AO24" s="467"/>
      <c r="AP24" s="467"/>
      <c r="AQ24" s="467"/>
      <c r="AR24" s="506"/>
      <c r="AS24" s="466">
        <v>3170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32814598</v>
      </c>
      <c r="BO24" s="416"/>
      <c r="BP24" s="416"/>
      <c r="BQ24" s="416"/>
      <c r="BR24" s="416"/>
      <c r="BS24" s="416"/>
      <c r="BT24" s="416"/>
      <c r="BU24" s="417"/>
      <c r="BV24" s="415">
        <v>32676205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9100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31743947</v>
      </c>
      <c r="BO25" s="379"/>
      <c r="BP25" s="379"/>
      <c r="BQ25" s="379"/>
      <c r="BR25" s="379"/>
      <c r="BS25" s="379"/>
      <c r="BT25" s="379"/>
      <c r="BU25" s="380"/>
      <c r="BV25" s="378">
        <v>30076718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8540</v>
      </c>
      <c r="R26" s="467"/>
      <c r="S26" s="467"/>
      <c r="T26" s="467"/>
      <c r="U26" s="467"/>
      <c r="V26" s="506"/>
      <c r="W26" s="561"/>
      <c r="X26" s="549"/>
      <c r="Y26" s="550"/>
      <c r="Z26" s="465" t="s">
        <v>157</v>
      </c>
      <c r="AA26" s="571"/>
      <c r="AB26" s="571"/>
      <c r="AC26" s="571"/>
      <c r="AD26" s="571"/>
      <c r="AE26" s="571"/>
      <c r="AF26" s="571"/>
      <c r="AG26" s="572"/>
      <c r="AH26" s="466">
        <v>643</v>
      </c>
      <c r="AI26" s="467"/>
      <c r="AJ26" s="467"/>
      <c r="AK26" s="467"/>
      <c r="AL26" s="506"/>
      <c r="AM26" s="466">
        <v>1937359</v>
      </c>
      <c r="AN26" s="467"/>
      <c r="AO26" s="467"/>
      <c r="AP26" s="467"/>
      <c r="AQ26" s="467"/>
      <c r="AR26" s="506"/>
      <c r="AS26" s="466">
        <v>3013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35000</v>
      </c>
      <c r="BO26" s="416"/>
      <c r="BP26" s="416"/>
      <c r="BQ26" s="416"/>
      <c r="BR26" s="416"/>
      <c r="BS26" s="416"/>
      <c r="BT26" s="416"/>
      <c r="BU26" s="417"/>
      <c r="BV26" s="415">
        <v>30000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9100</v>
      </c>
      <c r="R27" s="467"/>
      <c r="S27" s="467"/>
      <c r="T27" s="467"/>
      <c r="U27" s="467"/>
      <c r="V27" s="506"/>
      <c r="W27" s="561"/>
      <c r="X27" s="549"/>
      <c r="Y27" s="550"/>
      <c r="Z27" s="465" t="s">
        <v>160</v>
      </c>
      <c r="AA27" s="445"/>
      <c r="AB27" s="445"/>
      <c r="AC27" s="445"/>
      <c r="AD27" s="445"/>
      <c r="AE27" s="445"/>
      <c r="AF27" s="445"/>
      <c r="AG27" s="446"/>
      <c r="AH27" s="466">
        <v>29</v>
      </c>
      <c r="AI27" s="467"/>
      <c r="AJ27" s="467"/>
      <c r="AK27" s="467"/>
      <c r="AL27" s="506"/>
      <c r="AM27" s="466">
        <v>108492</v>
      </c>
      <c r="AN27" s="467"/>
      <c r="AO27" s="467"/>
      <c r="AP27" s="467"/>
      <c r="AQ27" s="467"/>
      <c r="AR27" s="506"/>
      <c r="AS27" s="466">
        <v>3741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14950000</v>
      </c>
      <c r="BO27" s="585"/>
      <c r="BP27" s="585"/>
      <c r="BQ27" s="585"/>
      <c r="BR27" s="585"/>
      <c r="BS27" s="585"/>
      <c r="BT27" s="585"/>
      <c r="BU27" s="586"/>
      <c r="BV27" s="584">
        <v>14950000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7850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34051224</v>
      </c>
      <c r="BO28" s="379"/>
      <c r="BP28" s="379"/>
      <c r="BQ28" s="379"/>
      <c r="BR28" s="379"/>
      <c r="BS28" s="379"/>
      <c r="BT28" s="379"/>
      <c r="BU28" s="380"/>
      <c r="BV28" s="378">
        <v>24607190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48</v>
      </c>
      <c r="M29" s="467"/>
      <c r="N29" s="467"/>
      <c r="O29" s="467"/>
      <c r="P29" s="506"/>
      <c r="Q29" s="466">
        <v>6150</v>
      </c>
      <c r="R29" s="467"/>
      <c r="S29" s="467"/>
      <c r="T29" s="467"/>
      <c r="U29" s="467"/>
      <c r="V29" s="506"/>
      <c r="W29" s="562"/>
      <c r="X29" s="563"/>
      <c r="Y29" s="564"/>
      <c r="Z29" s="465" t="s">
        <v>167</v>
      </c>
      <c r="AA29" s="445"/>
      <c r="AB29" s="445"/>
      <c r="AC29" s="445"/>
      <c r="AD29" s="445"/>
      <c r="AE29" s="445"/>
      <c r="AF29" s="445"/>
      <c r="AG29" s="446"/>
      <c r="AH29" s="466">
        <v>4236</v>
      </c>
      <c r="AI29" s="467"/>
      <c r="AJ29" s="467"/>
      <c r="AK29" s="467"/>
      <c r="AL29" s="506"/>
      <c r="AM29" s="466">
        <v>13444682</v>
      </c>
      <c r="AN29" s="467"/>
      <c r="AO29" s="467"/>
      <c r="AP29" s="467"/>
      <c r="AQ29" s="467"/>
      <c r="AR29" s="506"/>
      <c r="AS29" s="466">
        <v>3174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2498078</v>
      </c>
      <c r="BO29" s="416"/>
      <c r="BP29" s="416"/>
      <c r="BQ29" s="416"/>
      <c r="BR29" s="416"/>
      <c r="BS29" s="416"/>
      <c r="BT29" s="416"/>
      <c r="BU29" s="417"/>
      <c r="BV29" s="415">
        <v>2950602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24279403</v>
      </c>
      <c r="BO30" s="585"/>
      <c r="BP30" s="585"/>
      <c r="BQ30" s="585"/>
      <c r="BR30" s="585"/>
      <c r="BS30" s="585"/>
      <c r="BT30" s="585"/>
      <c r="BU30" s="586"/>
      <c r="BV30" s="584">
        <v>22763253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特別区人事・厚生事務組合</v>
      </c>
      <c r="BZ34" s="597"/>
      <c r="CA34" s="597"/>
      <c r="CB34" s="597"/>
      <c r="CC34" s="597"/>
      <c r="CD34" s="597"/>
      <c r="CE34" s="597"/>
      <c r="CF34" s="597"/>
      <c r="CG34" s="597"/>
      <c r="CH34" s="597"/>
      <c r="CI34" s="597"/>
      <c r="CJ34" s="597"/>
      <c r="CK34" s="597"/>
      <c r="CL34" s="597"/>
      <c r="CM34" s="597"/>
      <c r="CN34" s="165"/>
      <c r="CO34" s="596">
        <f>IF(CQ34="","",MAX(C34:D43,U34:V43,AM34:AN43,BE34:BF43,BW34:BX43)+1)</f>
        <v>12</v>
      </c>
      <c r="CP34" s="596"/>
      <c r="CQ34" s="597" t="str">
        <f>IF('各会計、関係団体の財政状況及び健全化判断比率'!BS7="","",'各会計、関係団体の財政状況及び健全化判断比率'!BS7)</f>
        <v>練馬区土地開発公社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特別区競馬組合</v>
      </c>
      <c r="BZ35" s="597"/>
      <c r="CA35" s="597"/>
      <c r="CB35" s="597"/>
      <c r="CC35" s="597"/>
      <c r="CD35" s="597"/>
      <c r="CE35" s="597"/>
      <c r="CF35" s="597"/>
      <c r="CG35" s="597"/>
      <c r="CH35" s="597"/>
      <c r="CI35" s="597"/>
      <c r="CJ35" s="597"/>
      <c r="CK35" s="597"/>
      <c r="CL35" s="597"/>
      <c r="CM35" s="597"/>
      <c r="CN35" s="165"/>
      <c r="CO35" s="596">
        <f t="shared" ref="CO35:CO43" si="3">IF(CQ35="","",CO34+1)</f>
        <v>13</v>
      </c>
      <c r="CP35" s="596"/>
      <c r="CQ35" s="597" t="str">
        <f>IF('各会計、関係団体の財政状況及び健全化判断比率'!BS8="","",'各会計、関係団体の財政状況及び健全化判断比率'!BS8)</f>
        <v>練馬区環境まちづくり公社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東京二十三区清掃一部事務組合</v>
      </c>
      <c r="BZ36" s="597"/>
      <c r="CA36" s="597"/>
      <c r="CB36" s="597"/>
      <c r="CC36" s="597"/>
      <c r="CD36" s="597"/>
      <c r="CE36" s="597"/>
      <c r="CF36" s="597"/>
      <c r="CG36" s="597"/>
      <c r="CH36" s="597"/>
      <c r="CI36" s="597"/>
      <c r="CJ36" s="597"/>
      <c r="CK36" s="597"/>
      <c r="CL36" s="597"/>
      <c r="CM36" s="597"/>
      <c r="CN36" s="165"/>
      <c r="CO36" s="596">
        <f t="shared" si="3"/>
        <v>14</v>
      </c>
      <c r="CP36" s="596"/>
      <c r="CQ36" s="597" t="str">
        <f>IF('各会計、関係団体の財政状況及び健全化判断比率'!BS9="","",'各会計、関係団体の財政状況及び健全化判断比率'!BS9)</f>
        <v>練馬区文化振興協会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東京都後期高齢者医療広域連合（一般会計）</v>
      </c>
      <c r="BZ37" s="597"/>
      <c r="CA37" s="597"/>
      <c r="CB37" s="597"/>
      <c r="CC37" s="597"/>
      <c r="CD37" s="597"/>
      <c r="CE37" s="597"/>
      <c r="CF37" s="597"/>
      <c r="CG37" s="597"/>
      <c r="CH37" s="597"/>
      <c r="CI37" s="597"/>
      <c r="CJ37" s="597"/>
      <c r="CK37" s="597"/>
      <c r="CL37" s="597"/>
      <c r="CM37" s="597"/>
      <c r="CN37" s="165"/>
      <c r="CO37" s="596">
        <f t="shared" si="3"/>
        <v>15</v>
      </c>
      <c r="CP37" s="596"/>
      <c r="CQ37" s="597" t="str">
        <f>IF('各会計、関係団体の財政状況及び健全化判断比率'!BS10="","",'各会計、関係団体の財政状況及び健全化判断比率'!BS10)</f>
        <v>江古田駅整備株式会社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公共駐車場会計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東京都後期高齢者医療広域連合（後期高齢者医療特別会計）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16</v>
      </c>
      <c r="CP38" s="596"/>
      <c r="CQ38" s="597" t="str">
        <f>IF('各会計、関係団体の財政状況及び健全化判断比率'!BS11="","",'各会計、関係団体の財政状況及び健全化判断比率'!BS11)</f>
        <v>練馬みどりの機構</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17</v>
      </c>
      <c r="CP39" s="596"/>
      <c r="CQ39" s="597" t="str">
        <f>IF('各会計、関係団体の財政状況及び健全化判断比率'!BS12="","",'各会計、関係団体の財政状況及び健全化判断比率'!BS12)</f>
        <v>練馬区産業振興公社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18</v>
      </c>
      <c r="CP40" s="596"/>
      <c r="CQ40" s="597" t="str">
        <f>IF('各会計、関係団体の財政状況及び健全化判断比率'!BS13="","",'各会計、関係団体の財政状況及び健全化判断比率'!BS13)</f>
        <v>練馬区障害者就労促進協会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3.2</v>
      </c>
      <c r="G34" s="33">
        <v>3.25</v>
      </c>
      <c r="H34" s="33">
        <v>2.87</v>
      </c>
      <c r="I34" s="33">
        <v>2.85</v>
      </c>
      <c r="J34" s="34">
        <v>3.74</v>
      </c>
      <c r="K34" s="22"/>
      <c r="L34" s="22"/>
      <c r="M34" s="22"/>
      <c r="N34" s="22"/>
      <c r="O34" s="22"/>
      <c r="P34" s="22"/>
    </row>
    <row r="35" spans="1:16" ht="39" customHeight="1">
      <c r="A35" s="22"/>
      <c r="B35" s="35"/>
      <c r="C35" s="1175" t="s">
        <v>530</v>
      </c>
      <c r="D35" s="1176"/>
      <c r="E35" s="1177"/>
      <c r="F35" s="36">
        <v>0.39</v>
      </c>
      <c r="G35" s="37">
        <v>0.4</v>
      </c>
      <c r="H35" s="37">
        <v>0.39</v>
      </c>
      <c r="I35" s="37">
        <v>0.38</v>
      </c>
      <c r="J35" s="38">
        <v>0.36</v>
      </c>
      <c r="K35" s="22"/>
      <c r="L35" s="22"/>
      <c r="M35" s="22"/>
      <c r="N35" s="22"/>
      <c r="O35" s="22"/>
      <c r="P35" s="22"/>
    </row>
    <row r="36" spans="1:16" ht="39" customHeight="1">
      <c r="A36" s="22"/>
      <c r="B36" s="35"/>
      <c r="C36" s="1175" t="s">
        <v>531</v>
      </c>
      <c r="D36" s="1176"/>
      <c r="E36" s="1177"/>
      <c r="F36" s="36">
        <v>0.05</v>
      </c>
      <c r="G36" s="37">
        <v>0.04</v>
      </c>
      <c r="H36" s="37">
        <v>0.11</v>
      </c>
      <c r="I36" s="37">
        <v>0.11</v>
      </c>
      <c r="J36" s="38">
        <v>0.35</v>
      </c>
      <c r="K36" s="22"/>
      <c r="L36" s="22"/>
      <c r="M36" s="22"/>
      <c r="N36" s="22"/>
      <c r="O36" s="22"/>
      <c r="P36" s="22"/>
    </row>
    <row r="37" spans="1:16" ht="39" customHeight="1">
      <c r="A37" s="22"/>
      <c r="B37" s="35"/>
      <c r="C37" s="1175" t="s">
        <v>532</v>
      </c>
      <c r="D37" s="1176"/>
      <c r="E37" s="1177"/>
      <c r="F37" s="36">
        <v>0.01</v>
      </c>
      <c r="G37" s="37">
        <v>0.02</v>
      </c>
      <c r="H37" s="37">
        <v>0.02</v>
      </c>
      <c r="I37" s="37">
        <v>0.01</v>
      </c>
      <c r="J37" s="38">
        <v>0</v>
      </c>
      <c r="K37" s="22"/>
      <c r="L37" s="22"/>
      <c r="M37" s="22"/>
      <c r="N37" s="22"/>
      <c r="O37" s="22"/>
      <c r="P37" s="22"/>
    </row>
    <row r="38" spans="1:16" ht="39" customHeight="1">
      <c r="A38" s="22"/>
      <c r="B38" s="35"/>
      <c r="C38" s="1175" t="s">
        <v>533</v>
      </c>
      <c r="D38" s="1176"/>
      <c r="E38" s="1177"/>
      <c r="F38" s="36">
        <v>0</v>
      </c>
      <c r="G38" s="37">
        <v>0</v>
      </c>
      <c r="H38" s="37">
        <v>0</v>
      </c>
      <c r="I38" s="37">
        <v>0</v>
      </c>
      <c r="J38" s="38">
        <v>0</v>
      </c>
      <c r="K38" s="22"/>
      <c r="L38" s="22"/>
      <c r="M38" s="22"/>
      <c r="N38" s="22"/>
      <c r="O38" s="22"/>
      <c r="P38" s="22"/>
    </row>
    <row r="39" spans="1:16" ht="39" customHeight="1">
      <c r="A39" s="22"/>
      <c r="B39" s="35"/>
      <c r="C39" s="1175" t="s">
        <v>534</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8819</v>
      </c>
      <c r="L45" s="60">
        <v>8588</v>
      </c>
      <c r="M45" s="60">
        <v>7769</v>
      </c>
      <c r="N45" s="60">
        <v>5075</v>
      </c>
      <c r="O45" s="61">
        <v>3713</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v>400</v>
      </c>
      <c r="L47" s="64">
        <v>464</v>
      </c>
      <c r="M47" s="64">
        <v>508</v>
      </c>
      <c r="N47" s="64">
        <v>549</v>
      </c>
      <c r="O47" s="65">
        <v>573</v>
      </c>
      <c r="P47" s="48"/>
      <c r="Q47" s="48"/>
      <c r="R47" s="48"/>
      <c r="S47" s="48"/>
      <c r="T47" s="48"/>
      <c r="U47" s="48"/>
    </row>
    <row r="48" spans="1:21" ht="30.75" customHeight="1">
      <c r="A48" s="48"/>
      <c r="B48" s="1193"/>
      <c r="C48" s="1194"/>
      <c r="D48" s="62"/>
      <c r="E48" s="1185" t="s">
        <v>14</v>
      </c>
      <c r="F48" s="1185"/>
      <c r="G48" s="1185"/>
      <c r="H48" s="1185"/>
      <c r="I48" s="1185"/>
      <c r="J48" s="1186"/>
      <c r="K48" s="63">
        <v>113</v>
      </c>
      <c r="L48" s="64">
        <v>123</v>
      </c>
      <c r="M48" s="64">
        <v>123</v>
      </c>
      <c r="N48" s="64">
        <v>158</v>
      </c>
      <c r="O48" s="65">
        <v>160</v>
      </c>
      <c r="P48" s="48"/>
      <c r="Q48" s="48"/>
      <c r="R48" s="48"/>
      <c r="S48" s="48"/>
      <c r="T48" s="48"/>
      <c r="U48" s="48"/>
    </row>
    <row r="49" spans="1:21" ht="30.75" customHeight="1">
      <c r="A49" s="48"/>
      <c r="B49" s="1193"/>
      <c r="C49" s="1194"/>
      <c r="D49" s="62"/>
      <c r="E49" s="1185" t="s">
        <v>15</v>
      </c>
      <c r="F49" s="1185"/>
      <c r="G49" s="1185"/>
      <c r="H49" s="1185"/>
      <c r="I49" s="1185"/>
      <c r="J49" s="1186"/>
      <c r="K49" s="63">
        <v>529</v>
      </c>
      <c r="L49" s="64">
        <v>534</v>
      </c>
      <c r="M49" s="64">
        <v>423</v>
      </c>
      <c r="N49" s="64">
        <v>335</v>
      </c>
      <c r="O49" s="65">
        <v>319</v>
      </c>
      <c r="P49" s="48"/>
      <c r="Q49" s="48"/>
      <c r="R49" s="48"/>
      <c r="S49" s="48"/>
      <c r="T49" s="48"/>
      <c r="U49" s="48"/>
    </row>
    <row r="50" spans="1:21" ht="30.75" customHeight="1">
      <c r="A50" s="48"/>
      <c r="B50" s="1193"/>
      <c r="C50" s="1194"/>
      <c r="D50" s="62"/>
      <c r="E50" s="1185" t="s">
        <v>16</v>
      </c>
      <c r="F50" s="1185"/>
      <c r="G50" s="1185"/>
      <c r="H50" s="1185"/>
      <c r="I50" s="1185"/>
      <c r="J50" s="1186"/>
      <c r="K50" s="63">
        <v>1315</v>
      </c>
      <c r="L50" s="64">
        <v>1124</v>
      </c>
      <c r="M50" s="64">
        <v>1736</v>
      </c>
      <c r="N50" s="64">
        <v>1403</v>
      </c>
      <c r="O50" s="65">
        <v>2067</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11867</v>
      </c>
      <c r="L52" s="64">
        <v>12449</v>
      </c>
      <c r="M52" s="64">
        <v>12699</v>
      </c>
      <c r="N52" s="64">
        <v>12551</v>
      </c>
      <c r="O52" s="65">
        <v>12962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-691</v>
      </c>
      <c r="L53" s="69">
        <v>-1616</v>
      </c>
      <c r="M53" s="69">
        <v>-2140</v>
      </c>
      <c r="N53" s="69">
        <v>-5031</v>
      </c>
      <c r="O53" s="70">
        <v>-6130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58232</v>
      </c>
      <c r="J41" s="83">
        <v>57417</v>
      </c>
      <c r="K41" s="83">
        <v>53043</v>
      </c>
      <c r="L41" s="83">
        <v>53776</v>
      </c>
      <c r="M41" s="84">
        <v>49913</v>
      </c>
    </row>
    <row r="42" spans="2:13" ht="27.75" customHeight="1">
      <c r="B42" s="1201"/>
      <c r="C42" s="1202"/>
      <c r="D42" s="85"/>
      <c r="E42" s="1207" t="s">
        <v>25</v>
      </c>
      <c r="F42" s="1207"/>
      <c r="G42" s="1207"/>
      <c r="H42" s="1208"/>
      <c r="I42" s="86">
        <v>24985</v>
      </c>
      <c r="J42" s="87">
        <v>24015</v>
      </c>
      <c r="K42" s="87">
        <v>22763</v>
      </c>
      <c r="L42" s="87">
        <v>22481</v>
      </c>
      <c r="M42" s="88">
        <v>22732</v>
      </c>
    </row>
    <row r="43" spans="2:13" ht="27.75" customHeight="1">
      <c r="B43" s="1201"/>
      <c r="C43" s="1202"/>
      <c r="D43" s="85"/>
      <c r="E43" s="1207" t="s">
        <v>26</v>
      </c>
      <c r="F43" s="1207"/>
      <c r="G43" s="1207"/>
      <c r="H43" s="1208"/>
      <c r="I43" s="86">
        <v>1154</v>
      </c>
      <c r="J43" s="87">
        <v>1306</v>
      </c>
      <c r="K43" s="87">
        <v>1472</v>
      </c>
      <c r="L43" s="87">
        <v>1316</v>
      </c>
      <c r="M43" s="88">
        <v>1174</v>
      </c>
    </row>
    <row r="44" spans="2:13" ht="27.75" customHeight="1">
      <c r="B44" s="1201"/>
      <c r="C44" s="1202"/>
      <c r="D44" s="85"/>
      <c r="E44" s="1207" t="s">
        <v>27</v>
      </c>
      <c r="F44" s="1207"/>
      <c r="G44" s="1207"/>
      <c r="H44" s="1208"/>
      <c r="I44" s="86">
        <v>2331</v>
      </c>
      <c r="J44" s="87">
        <v>1859</v>
      </c>
      <c r="K44" s="87">
        <v>1883</v>
      </c>
      <c r="L44" s="87">
        <v>1829</v>
      </c>
      <c r="M44" s="88">
        <v>1784</v>
      </c>
    </row>
    <row r="45" spans="2:13" ht="27.75" customHeight="1">
      <c r="B45" s="1201"/>
      <c r="C45" s="1202"/>
      <c r="D45" s="85"/>
      <c r="E45" s="1207" t="s">
        <v>28</v>
      </c>
      <c r="F45" s="1207"/>
      <c r="G45" s="1207"/>
      <c r="H45" s="1208"/>
      <c r="I45" s="86">
        <v>41247</v>
      </c>
      <c r="J45" s="87">
        <v>40982</v>
      </c>
      <c r="K45" s="87">
        <v>38970</v>
      </c>
      <c r="L45" s="87">
        <v>37781</v>
      </c>
      <c r="M45" s="88">
        <v>35562</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65417</v>
      </c>
      <c r="J49" s="87">
        <v>65532</v>
      </c>
      <c r="K49" s="87">
        <v>69494</v>
      </c>
      <c r="L49" s="87">
        <v>68998</v>
      </c>
      <c r="M49" s="88">
        <v>76732</v>
      </c>
    </row>
    <row r="50" spans="2:13" ht="27.75" customHeight="1">
      <c r="B50" s="1201"/>
      <c r="C50" s="1202"/>
      <c r="D50" s="85"/>
      <c r="E50" s="1207" t="s">
        <v>34</v>
      </c>
      <c r="F50" s="1207"/>
      <c r="G50" s="1207"/>
      <c r="H50" s="1208"/>
      <c r="I50" s="86">
        <v>3514</v>
      </c>
      <c r="J50" s="87">
        <v>4370</v>
      </c>
      <c r="K50" s="87">
        <v>4726</v>
      </c>
      <c r="L50" s="87">
        <v>5537</v>
      </c>
      <c r="M50" s="88">
        <v>6289</v>
      </c>
    </row>
    <row r="51" spans="2:13" ht="27.75" customHeight="1">
      <c r="B51" s="1203"/>
      <c r="C51" s="1204"/>
      <c r="D51" s="85"/>
      <c r="E51" s="1207" t="s">
        <v>35</v>
      </c>
      <c r="F51" s="1207"/>
      <c r="G51" s="1207"/>
      <c r="H51" s="1208"/>
      <c r="I51" s="86">
        <v>178236</v>
      </c>
      <c r="J51" s="87">
        <v>173629</v>
      </c>
      <c r="K51" s="87">
        <v>162026</v>
      </c>
      <c r="L51" s="87">
        <v>154711</v>
      </c>
      <c r="M51" s="88">
        <v>143710</v>
      </c>
    </row>
    <row r="52" spans="2:13" ht="27.75" customHeight="1" thickBot="1">
      <c r="B52" s="1211" t="s">
        <v>36</v>
      </c>
      <c r="C52" s="1212"/>
      <c r="D52" s="90"/>
      <c r="E52" s="1213" t="s">
        <v>37</v>
      </c>
      <c r="F52" s="1213"/>
      <c r="G52" s="1213"/>
      <c r="H52" s="1214"/>
      <c r="I52" s="91">
        <v>-119219</v>
      </c>
      <c r="J52" s="92">
        <v>-117952</v>
      </c>
      <c r="K52" s="92">
        <v>-118116</v>
      </c>
      <c r="L52" s="92">
        <v>-112063</v>
      </c>
      <c r="M52" s="93">
        <v>-115565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5" t="s">
        <v>562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564</v>
      </c>
      <c r="H51" s="1228"/>
      <c r="I51" s="1233" t="s">
        <v>565</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44"/>
      <c r="L53" s="1244"/>
      <c r="M53" s="1244"/>
      <c r="N53" s="1244"/>
      <c r="O53" s="1246">
        <v>62.2</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567</v>
      </c>
      <c r="H55" s="1239"/>
      <c r="I55" s="1237" t="s">
        <v>565</v>
      </c>
      <c r="J55" s="1237"/>
      <c r="K55" s="1235"/>
      <c r="L55" s="1235"/>
      <c r="M55" s="1235"/>
      <c r="N55" s="1235"/>
      <c r="O55" s="1236">
        <v>0</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566</v>
      </c>
      <c r="J57" s="1247"/>
      <c r="K57" s="1244"/>
      <c r="L57" s="1244"/>
      <c r="M57" s="1244"/>
      <c r="N57" s="1244"/>
      <c r="O57" s="1246">
        <v>58.9</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8" t="s">
        <v>569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564</v>
      </c>
      <c r="H73" s="1228"/>
      <c r="I73" s="1233" t="s">
        <v>565</v>
      </c>
      <c r="J73" s="1233"/>
      <c r="K73" s="1249"/>
      <c r="L73" s="1249"/>
      <c r="M73" s="1236"/>
      <c r="N73" s="1236"/>
      <c r="O73" s="1236"/>
      <c r="S73" s="243">
        <v>9.9</v>
      </c>
    </row>
    <row r="74" spans="2:30">
      <c r="B74" s="248"/>
      <c r="C74" s="244"/>
      <c r="D74" s="244"/>
      <c r="E74" s="244"/>
      <c r="F74" s="244"/>
      <c r="G74" s="1229"/>
      <c r="H74" s="1230"/>
      <c r="I74" s="1234"/>
      <c r="J74" s="1234"/>
      <c r="K74" s="1249"/>
      <c r="L74" s="1249"/>
      <c r="M74" s="1236"/>
      <c r="N74" s="1236"/>
      <c r="O74" s="1236"/>
    </row>
    <row r="75" spans="2:30">
      <c r="B75" s="248"/>
      <c r="C75" s="244"/>
      <c r="D75" s="244"/>
      <c r="E75" s="244"/>
      <c r="F75" s="244"/>
      <c r="G75" s="1229"/>
      <c r="H75" s="1230"/>
      <c r="I75" s="1237" t="s">
        <v>571</v>
      </c>
      <c r="J75" s="1237"/>
      <c r="K75" s="1246">
        <v>0.3</v>
      </c>
      <c r="L75" s="1246">
        <v>-0.4</v>
      </c>
      <c r="M75" s="1246">
        <v>-1</v>
      </c>
      <c r="N75" s="1246">
        <v>-2</v>
      </c>
      <c r="O75" s="1246">
        <v>-3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567</v>
      </c>
      <c r="H77" s="1239"/>
      <c r="I77" s="1237" t="s">
        <v>565</v>
      </c>
      <c r="J77" s="1237"/>
      <c r="K77" s="1249">
        <v>0</v>
      </c>
      <c r="L77" s="1249">
        <v>0</v>
      </c>
      <c r="M77" s="1236">
        <v>0</v>
      </c>
      <c r="N77" s="1236">
        <v>0</v>
      </c>
      <c r="O77" s="1236">
        <v>0</v>
      </c>
      <c r="R77" s="243">
        <v>12.3</v>
      </c>
      <c r="T77" s="243">
        <v>11.1</v>
      </c>
    </row>
    <row r="78" spans="2:30">
      <c r="B78" s="248"/>
      <c r="C78" s="244"/>
      <c r="D78" s="244"/>
      <c r="E78" s="244"/>
      <c r="F78" s="244"/>
      <c r="G78" s="1240"/>
      <c r="H78" s="1241"/>
      <c r="I78" s="1237"/>
      <c r="J78" s="1237"/>
      <c r="K78" s="1249"/>
      <c r="L78" s="1249"/>
      <c r="M78" s="1236"/>
      <c r="N78" s="1236"/>
      <c r="O78" s="1236"/>
    </row>
    <row r="79" spans="2:30">
      <c r="B79" s="248"/>
      <c r="C79" s="244"/>
      <c r="D79" s="244"/>
      <c r="E79" s="244"/>
      <c r="F79" s="244"/>
      <c r="G79" s="1240"/>
      <c r="H79" s="1241"/>
      <c r="I79" s="1250" t="s">
        <v>571</v>
      </c>
      <c r="J79" s="1247"/>
      <c r="K79" s="1251">
        <v>0</v>
      </c>
      <c r="L79" s="1251">
        <v>-0.7</v>
      </c>
      <c r="M79" s="1251">
        <v>-1.3</v>
      </c>
      <c r="N79" s="1251">
        <v>-1.8</v>
      </c>
      <c r="O79" s="1251">
        <v>-2.2999999999999998</v>
      </c>
      <c r="V79" s="243">
        <v>53.5</v>
      </c>
      <c r="X79" s="243">
        <v>48.2</v>
      </c>
      <c r="Z79" s="243">
        <v>34.200000000000003</v>
      </c>
      <c r="AB79" s="243">
        <v>30.3</v>
      </c>
      <c r="AD79" s="243">
        <v>28.9</v>
      </c>
    </row>
    <row r="80" spans="2:30">
      <c r="B80" s="248"/>
      <c r="C80" s="244"/>
      <c r="D80" s="244"/>
      <c r="E80" s="244"/>
      <c r="F80" s="244"/>
      <c r="G80" s="1242"/>
      <c r="H80" s="1243"/>
      <c r="I80" s="1247"/>
      <c r="J80" s="1247"/>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33503</v>
      </c>
      <c r="E3" s="116"/>
      <c r="F3" s="117">
        <v>39651</v>
      </c>
      <c r="G3" s="118"/>
      <c r="H3" s="119"/>
    </row>
    <row r="4" spans="1:8">
      <c r="A4" s="120"/>
      <c r="B4" s="121"/>
      <c r="C4" s="122"/>
      <c r="D4" s="123">
        <v>17211</v>
      </c>
      <c r="E4" s="124"/>
      <c r="F4" s="125">
        <v>28525</v>
      </c>
      <c r="G4" s="126"/>
      <c r="H4" s="127"/>
    </row>
    <row r="5" spans="1:8">
      <c r="A5" s="108" t="s">
        <v>515</v>
      </c>
      <c r="B5" s="113"/>
      <c r="C5" s="114"/>
      <c r="D5" s="115">
        <v>33791</v>
      </c>
      <c r="E5" s="116"/>
      <c r="F5" s="117">
        <v>37665</v>
      </c>
      <c r="G5" s="118"/>
      <c r="H5" s="119"/>
    </row>
    <row r="6" spans="1:8">
      <c r="A6" s="120"/>
      <c r="B6" s="121"/>
      <c r="C6" s="122"/>
      <c r="D6" s="123">
        <v>20700</v>
      </c>
      <c r="E6" s="124"/>
      <c r="F6" s="125">
        <v>25730</v>
      </c>
      <c r="G6" s="126"/>
      <c r="H6" s="127"/>
    </row>
    <row r="7" spans="1:8">
      <c r="A7" s="108" t="s">
        <v>516</v>
      </c>
      <c r="B7" s="113"/>
      <c r="C7" s="114"/>
      <c r="D7" s="115">
        <v>33685</v>
      </c>
      <c r="E7" s="116"/>
      <c r="F7" s="117">
        <v>36861</v>
      </c>
      <c r="G7" s="118"/>
      <c r="H7" s="119"/>
    </row>
    <row r="8" spans="1:8">
      <c r="A8" s="120"/>
      <c r="B8" s="121"/>
      <c r="C8" s="122"/>
      <c r="D8" s="123">
        <v>20246</v>
      </c>
      <c r="E8" s="124"/>
      <c r="F8" s="125">
        <v>23990</v>
      </c>
      <c r="G8" s="126"/>
      <c r="H8" s="127"/>
    </row>
    <row r="9" spans="1:8">
      <c r="A9" s="108" t="s">
        <v>517</v>
      </c>
      <c r="B9" s="113"/>
      <c r="C9" s="114"/>
      <c r="D9" s="115">
        <v>42634</v>
      </c>
      <c r="E9" s="116"/>
      <c r="F9" s="117">
        <v>47064</v>
      </c>
      <c r="G9" s="118"/>
      <c r="H9" s="119"/>
    </row>
    <row r="10" spans="1:8">
      <c r="A10" s="120"/>
      <c r="B10" s="121"/>
      <c r="C10" s="122"/>
      <c r="D10" s="123">
        <v>29122</v>
      </c>
      <c r="E10" s="124"/>
      <c r="F10" s="125">
        <v>32508</v>
      </c>
      <c r="G10" s="126"/>
      <c r="H10" s="127"/>
    </row>
    <row r="11" spans="1:8">
      <c r="A11" s="108" t="s">
        <v>518</v>
      </c>
      <c r="B11" s="113"/>
      <c r="C11" s="114"/>
      <c r="D11" s="115">
        <v>27434</v>
      </c>
      <c r="E11" s="116"/>
      <c r="F11" s="117">
        <v>43773</v>
      </c>
      <c r="G11" s="118"/>
      <c r="H11" s="119"/>
    </row>
    <row r="12" spans="1:8">
      <c r="A12" s="120"/>
      <c r="B12" s="121"/>
      <c r="C12" s="128"/>
      <c r="D12" s="123">
        <v>21881</v>
      </c>
      <c r="E12" s="124"/>
      <c r="F12" s="125">
        <v>30346</v>
      </c>
      <c r="G12" s="126"/>
      <c r="H12" s="127"/>
    </row>
    <row r="13" spans="1:8">
      <c r="A13" s="108"/>
      <c r="B13" s="113"/>
      <c r="C13" s="129"/>
      <c r="D13" s="130">
        <v>34209</v>
      </c>
      <c r="E13" s="131"/>
      <c r="F13" s="132">
        <v>41003</v>
      </c>
      <c r="G13" s="133"/>
      <c r="H13" s="119"/>
    </row>
    <row r="14" spans="1:8">
      <c r="A14" s="120"/>
      <c r="B14" s="121"/>
      <c r="C14" s="122"/>
      <c r="D14" s="123">
        <v>21832</v>
      </c>
      <c r="E14" s="124"/>
      <c r="F14" s="125">
        <v>28220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v>
      </c>
      <c r="C19" s="134">
        <f>ROUND(VALUE(SUBSTITUTE(実質収支比率等に係る経年分析!G$48,"▲","-")),2)</f>
        <v>3.25</v>
      </c>
      <c r="D19" s="134">
        <f>ROUND(VALUE(SUBSTITUTE(実質収支比率等に係る経年分析!H$48,"▲","-")),2)</f>
        <v>2.87</v>
      </c>
      <c r="E19" s="134">
        <f>ROUND(VALUE(SUBSTITUTE(実質収支比率等に係る経年分析!I$48,"▲","-")),2)</f>
        <v>2.86</v>
      </c>
      <c r="F19" s="134">
        <f>ROUND(VALUE(SUBSTITUTE(実質収支比率等に係る経年分析!J$48,"▲","-")),2)</f>
        <v>3.74</v>
      </c>
    </row>
    <row r="20" spans="1:11">
      <c r="A20" s="134" t="s">
        <v>42</v>
      </c>
      <c r="B20" s="134">
        <f>ROUND(VALUE(SUBSTITUTE(実質収支比率等に係る経年分析!F$47,"▲","-")),2)</f>
        <v>16.86</v>
      </c>
      <c r="C20" s="134">
        <f>ROUND(VALUE(SUBSTITUTE(実質収支比率等に係る経年分析!G$47,"▲","-")),2)</f>
        <v>18.239999999999998</v>
      </c>
      <c r="D20" s="134">
        <f>ROUND(VALUE(SUBSTITUTE(実質収支比率等に係る経年分析!H$47,"▲","-")),2)</f>
        <v>19.309999999999999</v>
      </c>
      <c r="E20" s="134">
        <f>ROUND(VALUE(SUBSTITUTE(実質収支比率等に係る経年分析!I$47,"▲","-")),2)</f>
        <v>15.92</v>
      </c>
      <c r="F20" s="134">
        <f>ROUND(VALUE(SUBSTITUTE(実質収支比率等に係る経年分析!J$47,"▲","-")),2)</f>
        <v>20.8</v>
      </c>
    </row>
    <row r="21" spans="1:11">
      <c r="A21" s="134" t="s">
        <v>43</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-4.1500000000000004</v>
      </c>
      <c r="F21" s="134">
        <f>IF(ISNUMBER(VALUE(SUBSTITUTE(実質収支比率等に係る経年分析!J$49,"▲","-"))),ROUND(VALUE(SUBSTITUTE(実質収支比率等に係る経年分析!J$49,"▲","-")),2),NA())</f>
        <v>5.47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公共駐車場会計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0.35</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11867</v>
      </c>
      <c r="E42" s="136"/>
      <c r="F42" s="136"/>
      <c r="G42" s="136">
        <f>'実質公債費比率（分子）の構造'!L$52</f>
        <v>12449</v>
      </c>
      <c r="H42" s="136"/>
      <c r="I42" s="136"/>
      <c r="J42" s="136">
        <f>'実質公債費比率（分子）の構造'!M$52</f>
        <v>12699</v>
      </c>
      <c r="K42" s="136"/>
      <c r="L42" s="136"/>
      <c r="M42" s="136">
        <f>'実質公債費比率（分子）の構造'!N$52</f>
        <v>12551</v>
      </c>
      <c r="N42" s="136"/>
      <c r="O42" s="136"/>
      <c r="P42" s="136">
        <f>'実質公債費比率（分子）の構造'!O$52</f>
        <v>12962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1315</v>
      </c>
      <c r="C44" s="136"/>
      <c r="D44" s="136"/>
      <c r="E44" s="136">
        <f>'実質公債費比率（分子）の構造'!L$50</f>
        <v>1124</v>
      </c>
      <c r="F44" s="136"/>
      <c r="G44" s="136"/>
      <c r="H44" s="136">
        <f>'実質公債費比率（分子）の構造'!M$50</f>
        <v>1736</v>
      </c>
      <c r="I44" s="136"/>
      <c r="J44" s="136"/>
      <c r="K44" s="136">
        <f>'実質公債費比率（分子）の構造'!N$50</f>
        <v>1403</v>
      </c>
      <c r="L44" s="136"/>
      <c r="M44" s="136"/>
      <c r="N44" s="136">
        <f>'実質公債費比率（分子）の構造'!O$50</f>
        <v>2067</v>
      </c>
      <c r="O44" s="136"/>
      <c r="P44" s="136"/>
    </row>
    <row r="45" spans="1:16">
      <c r="A45" s="136" t="s">
        <v>53</v>
      </c>
      <c r="B45" s="136">
        <f>'実質公債費比率（分子）の構造'!K$49</f>
        <v>529</v>
      </c>
      <c r="C45" s="136"/>
      <c r="D45" s="136"/>
      <c r="E45" s="136">
        <f>'実質公債費比率（分子）の構造'!L$49</f>
        <v>534</v>
      </c>
      <c r="F45" s="136"/>
      <c r="G45" s="136"/>
      <c r="H45" s="136">
        <f>'実質公債費比率（分子）の構造'!M$49</f>
        <v>423</v>
      </c>
      <c r="I45" s="136"/>
      <c r="J45" s="136"/>
      <c r="K45" s="136">
        <f>'実質公債費比率（分子）の構造'!N$49</f>
        <v>335</v>
      </c>
      <c r="L45" s="136"/>
      <c r="M45" s="136"/>
      <c r="N45" s="136">
        <f>'実質公債費比率（分子）の構造'!O$49</f>
        <v>319</v>
      </c>
      <c r="O45" s="136"/>
      <c r="P45" s="136"/>
    </row>
    <row r="46" spans="1:16">
      <c r="A46" s="136" t="s">
        <v>54</v>
      </c>
      <c r="B46" s="136">
        <f>'実質公債費比率（分子）の構造'!K$48</f>
        <v>113</v>
      </c>
      <c r="C46" s="136"/>
      <c r="D46" s="136"/>
      <c r="E46" s="136">
        <f>'実質公債費比率（分子）の構造'!L$48</f>
        <v>123</v>
      </c>
      <c r="F46" s="136"/>
      <c r="G46" s="136"/>
      <c r="H46" s="136">
        <f>'実質公債費比率（分子）の構造'!M$48</f>
        <v>123</v>
      </c>
      <c r="I46" s="136"/>
      <c r="J46" s="136"/>
      <c r="K46" s="136">
        <f>'実質公債費比率（分子）の構造'!N$48</f>
        <v>158</v>
      </c>
      <c r="L46" s="136"/>
      <c r="M46" s="136"/>
      <c r="N46" s="136">
        <f>'実質公債費比率（分子）の構造'!O$48</f>
        <v>160</v>
      </c>
      <c r="O46" s="136"/>
      <c r="P46" s="136"/>
    </row>
    <row r="47" spans="1:16">
      <c r="A47" s="136" t="s">
        <v>55</v>
      </c>
      <c r="B47" s="136">
        <f>'実質公債費比率（分子）の構造'!K$47</f>
        <v>400</v>
      </c>
      <c r="C47" s="136"/>
      <c r="D47" s="136"/>
      <c r="E47" s="136">
        <f>'実質公債費比率（分子）の構造'!L$47</f>
        <v>464</v>
      </c>
      <c r="F47" s="136"/>
      <c r="G47" s="136"/>
      <c r="H47" s="136">
        <f>'実質公債費比率（分子）の構造'!M$47</f>
        <v>508</v>
      </c>
      <c r="I47" s="136"/>
      <c r="J47" s="136"/>
      <c r="K47" s="136">
        <f>'実質公債費比率（分子）の構造'!N$47</f>
        <v>549</v>
      </c>
      <c r="L47" s="136"/>
      <c r="M47" s="136"/>
      <c r="N47" s="136">
        <f>'実質公債費比率（分子）の構造'!O$47</f>
        <v>573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8819</v>
      </c>
      <c r="C49" s="136"/>
      <c r="D49" s="136"/>
      <c r="E49" s="136">
        <f>'実質公債費比率（分子）の構造'!L$45</f>
        <v>8588</v>
      </c>
      <c r="F49" s="136"/>
      <c r="G49" s="136"/>
      <c r="H49" s="136">
        <f>'実質公債費比率（分子）の構造'!M$45</f>
        <v>7769</v>
      </c>
      <c r="I49" s="136"/>
      <c r="J49" s="136"/>
      <c r="K49" s="136">
        <f>'実質公債費比率（分子）の構造'!N$45</f>
        <v>5075</v>
      </c>
      <c r="L49" s="136"/>
      <c r="M49" s="136"/>
      <c r="N49" s="136">
        <f>'実質公債費比率（分子）の構造'!O$45</f>
        <v>3713</v>
      </c>
      <c r="O49" s="136"/>
      <c r="P49" s="136"/>
    </row>
    <row r="50" spans="1:16">
      <c r="A50" s="136" t="s">
        <v>58</v>
      </c>
      <c r="B50" s="136" t="e">
        <f>NA()</f>
        <v>#N/A</v>
      </c>
      <c r="C50" s="136">
        <f>IF(ISNUMBER('実質公債費比率（分子）の構造'!K$53),'実質公債費比率（分子）の構造'!K$53,NA())</f>
        <v>-691</v>
      </c>
      <c r="D50" s="136" t="e">
        <f>NA()</f>
        <v>#N/A</v>
      </c>
      <c r="E50" s="136" t="e">
        <f>NA()</f>
        <v>#N/A</v>
      </c>
      <c r="F50" s="136">
        <f>IF(ISNUMBER('実質公債費比率（分子）の構造'!L$53),'実質公債費比率（分子）の構造'!L$53,NA())</f>
        <v>-1616</v>
      </c>
      <c r="G50" s="136" t="e">
        <f>NA()</f>
        <v>#N/A</v>
      </c>
      <c r="H50" s="136" t="e">
        <f>NA()</f>
        <v>#N/A</v>
      </c>
      <c r="I50" s="136">
        <f>IF(ISNUMBER('実質公債費比率（分子）の構造'!M$53),'実質公債費比率（分子）の構造'!M$53,NA())</f>
        <v>-2140</v>
      </c>
      <c r="J50" s="136" t="e">
        <f>NA()</f>
        <v>#N/A</v>
      </c>
      <c r="K50" s="136" t="e">
        <f>NA()</f>
        <v>#N/A</v>
      </c>
      <c r="L50" s="136">
        <f>IF(ISNUMBER('実質公債費比率（分子）の構造'!N$53),'実質公債費比率（分子）の構造'!N$53,NA())</f>
        <v>-5031</v>
      </c>
      <c r="M50" s="136" t="e">
        <f>NA()</f>
        <v>#N/A</v>
      </c>
      <c r="N50" s="136" t="e">
        <f>NA()</f>
        <v>#N/A</v>
      </c>
      <c r="O50" s="136">
        <f>IF(ISNUMBER('実質公債費比率（分子）の構造'!O$53),'実質公債費比率（分子）の構造'!O$53,NA())</f>
        <v>-6130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178236</v>
      </c>
      <c r="E56" s="135"/>
      <c r="F56" s="135"/>
      <c r="G56" s="135">
        <f>'将来負担比率（分子）の構造'!J$51</f>
        <v>173629</v>
      </c>
      <c r="H56" s="135"/>
      <c r="I56" s="135"/>
      <c r="J56" s="135">
        <f>'将来負担比率（分子）の構造'!K$51</f>
        <v>162026</v>
      </c>
      <c r="K56" s="135"/>
      <c r="L56" s="135"/>
      <c r="M56" s="135">
        <f>'将来負担比率（分子）の構造'!L$51</f>
        <v>154711</v>
      </c>
      <c r="N56" s="135"/>
      <c r="O56" s="135"/>
      <c r="P56" s="135">
        <f>'将来負担比率（分子）の構造'!M$51</f>
        <v>143710</v>
      </c>
    </row>
    <row r="57" spans="1:16">
      <c r="A57" s="135" t="s">
        <v>34</v>
      </c>
      <c r="B57" s="135"/>
      <c r="C57" s="135"/>
      <c r="D57" s="135">
        <f>'将来負担比率（分子）の構造'!I$50</f>
        <v>3514</v>
      </c>
      <c r="E57" s="135"/>
      <c r="F57" s="135"/>
      <c r="G57" s="135">
        <f>'将来負担比率（分子）の構造'!J$50</f>
        <v>4370</v>
      </c>
      <c r="H57" s="135"/>
      <c r="I57" s="135"/>
      <c r="J57" s="135">
        <f>'将来負担比率（分子）の構造'!K$50</f>
        <v>4726</v>
      </c>
      <c r="K57" s="135"/>
      <c r="L57" s="135"/>
      <c r="M57" s="135">
        <f>'将来負担比率（分子）の構造'!L$50</f>
        <v>5537</v>
      </c>
      <c r="N57" s="135"/>
      <c r="O57" s="135"/>
      <c r="P57" s="135">
        <f>'将来負担比率（分子）の構造'!M$50</f>
        <v>6289</v>
      </c>
    </row>
    <row r="58" spans="1:16">
      <c r="A58" s="135" t="s">
        <v>33</v>
      </c>
      <c r="B58" s="135"/>
      <c r="C58" s="135"/>
      <c r="D58" s="135">
        <f>'将来負担比率（分子）の構造'!I$49</f>
        <v>65417</v>
      </c>
      <c r="E58" s="135"/>
      <c r="F58" s="135"/>
      <c r="G58" s="135">
        <f>'将来負担比率（分子）の構造'!J$49</f>
        <v>65532</v>
      </c>
      <c r="H58" s="135"/>
      <c r="I58" s="135"/>
      <c r="J58" s="135">
        <f>'将来負担比率（分子）の構造'!K$49</f>
        <v>69494</v>
      </c>
      <c r="K58" s="135"/>
      <c r="L58" s="135"/>
      <c r="M58" s="135">
        <f>'将来負担比率（分子）の構造'!L$49</f>
        <v>68998</v>
      </c>
      <c r="N58" s="135"/>
      <c r="O58" s="135"/>
      <c r="P58" s="135">
        <f>'将来負担比率（分子）の構造'!M$49</f>
        <v>76732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41247</v>
      </c>
      <c r="C62" s="135"/>
      <c r="D62" s="135"/>
      <c r="E62" s="135">
        <f>'将来負担比率（分子）の構造'!J$45</f>
        <v>40982</v>
      </c>
      <c r="F62" s="135"/>
      <c r="G62" s="135"/>
      <c r="H62" s="135">
        <f>'将来負担比率（分子）の構造'!K$45</f>
        <v>38970</v>
      </c>
      <c r="I62" s="135"/>
      <c r="J62" s="135"/>
      <c r="K62" s="135">
        <f>'将来負担比率（分子）の構造'!L$45</f>
        <v>37781</v>
      </c>
      <c r="L62" s="135"/>
      <c r="M62" s="135"/>
      <c r="N62" s="135">
        <f>'将来負担比率（分子）の構造'!M$45</f>
        <v>35562</v>
      </c>
      <c r="O62" s="135"/>
      <c r="P62" s="135"/>
    </row>
    <row r="63" spans="1:16">
      <c r="A63" s="135" t="s">
        <v>27</v>
      </c>
      <c r="B63" s="135">
        <f>'将来負担比率（分子）の構造'!I$44</f>
        <v>2331</v>
      </c>
      <c r="C63" s="135"/>
      <c r="D63" s="135"/>
      <c r="E63" s="135">
        <f>'将来負担比率（分子）の構造'!J$44</f>
        <v>1859</v>
      </c>
      <c r="F63" s="135"/>
      <c r="G63" s="135"/>
      <c r="H63" s="135">
        <f>'将来負担比率（分子）の構造'!K$44</f>
        <v>1883</v>
      </c>
      <c r="I63" s="135"/>
      <c r="J63" s="135"/>
      <c r="K63" s="135">
        <f>'将来負担比率（分子）の構造'!L$44</f>
        <v>1829</v>
      </c>
      <c r="L63" s="135"/>
      <c r="M63" s="135"/>
      <c r="N63" s="135">
        <f>'将来負担比率（分子）の構造'!M$44</f>
        <v>1784</v>
      </c>
      <c r="O63" s="135"/>
      <c r="P63" s="135"/>
    </row>
    <row r="64" spans="1:16">
      <c r="A64" s="135" t="s">
        <v>26</v>
      </c>
      <c r="B64" s="135">
        <f>'将来負担比率（分子）の構造'!I$43</f>
        <v>1154</v>
      </c>
      <c r="C64" s="135"/>
      <c r="D64" s="135"/>
      <c r="E64" s="135">
        <f>'将来負担比率（分子）の構造'!J$43</f>
        <v>1306</v>
      </c>
      <c r="F64" s="135"/>
      <c r="G64" s="135"/>
      <c r="H64" s="135">
        <f>'将来負担比率（分子）の構造'!K$43</f>
        <v>1472</v>
      </c>
      <c r="I64" s="135"/>
      <c r="J64" s="135"/>
      <c r="K64" s="135">
        <f>'将来負担比率（分子）の構造'!L$43</f>
        <v>1316</v>
      </c>
      <c r="L64" s="135"/>
      <c r="M64" s="135"/>
      <c r="N64" s="135">
        <f>'将来負担比率（分子）の構造'!M$43</f>
        <v>1174</v>
      </c>
      <c r="O64" s="135"/>
      <c r="P64" s="135"/>
    </row>
    <row r="65" spans="1:16">
      <c r="A65" s="135" t="s">
        <v>25</v>
      </c>
      <c r="B65" s="135">
        <f>'将来負担比率（分子）の構造'!I$42</f>
        <v>24985</v>
      </c>
      <c r="C65" s="135"/>
      <c r="D65" s="135"/>
      <c r="E65" s="135">
        <f>'将来負担比率（分子）の構造'!J$42</f>
        <v>24015</v>
      </c>
      <c r="F65" s="135"/>
      <c r="G65" s="135"/>
      <c r="H65" s="135">
        <f>'将来負担比率（分子）の構造'!K$42</f>
        <v>22763</v>
      </c>
      <c r="I65" s="135"/>
      <c r="J65" s="135"/>
      <c r="K65" s="135">
        <f>'将来負担比率（分子）の構造'!L$42</f>
        <v>22481</v>
      </c>
      <c r="L65" s="135"/>
      <c r="M65" s="135"/>
      <c r="N65" s="135">
        <f>'将来負担比率（分子）の構造'!M$42</f>
        <v>22732</v>
      </c>
      <c r="O65" s="135"/>
      <c r="P65" s="135"/>
    </row>
    <row r="66" spans="1:16">
      <c r="A66" s="135" t="s">
        <v>24</v>
      </c>
      <c r="B66" s="135">
        <f>'将来負担比率（分子）の構造'!I$41</f>
        <v>58232</v>
      </c>
      <c r="C66" s="135"/>
      <c r="D66" s="135"/>
      <c r="E66" s="135">
        <f>'将来負担比率（分子）の構造'!J$41</f>
        <v>57417</v>
      </c>
      <c r="F66" s="135"/>
      <c r="G66" s="135"/>
      <c r="H66" s="135">
        <f>'将来負担比率（分子）の構造'!K$41</f>
        <v>53043</v>
      </c>
      <c r="I66" s="135"/>
      <c r="J66" s="135"/>
      <c r="K66" s="135">
        <f>'将来負担比率（分子）の構造'!L$41</f>
        <v>53776</v>
      </c>
      <c r="L66" s="135"/>
      <c r="M66" s="135"/>
      <c r="N66" s="135">
        <f>'将来負担比率（分子）の構造'!M$41</f>
        <v>49913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64231683</v>
      </c>
      <c r="S5" s="613"/>
      <c r="T5" s="613"/>
      <c r="U5" s="613"/>
      <c r="V5" s="613"/>
      <c r="W5" s="613"/>
      <c r="X5" s="613"/>
      <c r="Y5" s="614"/>
      <c r="Z5" s="615">
        <v>26</v>
      </c>
      <c r="AA5" s="615"/>
      <c r="AB5" s="615"/>
      <c r="AC5" s="615"/>
      <c r="AD5" s="616">
        <v>64231683</v>
      </c>
      <c r="AE5" s="616"/>
      <c r="AF5" s="616"/>
      <c r="AG5" s="616"/>
      <c r="AH5" s="616"/>
      <c r="AI5" s="616"/>
      <c r="AJ5" s="616"/>
      <c r="AK5" s="616"/>
      <c r="AL5" s="617">
        <v>38.299999999999997</v>
      </c>
      <c r="AM5" s="618"/>
      <c r="AN5" s="618"/>
      <c r="AO5" s="619"/>
      <c r="AP5" s="609" t="s">
        <v>206</v>
      </c>
      <c r="AQ5" s="610"/>
      <c r="AR5" s="610"/>
      <c r="AS5" s="610"/>
      <c r="AT5" s="610"/>
      <c r="AU5" s="610"/>
      <c r="AV5" s="610"/>
      <c r="AW5" s="610"/>
      <c r="AX5" s="610"/>
      <c r="AY5" s="610"/>
      <c r="AZ5" s="610"/>
      <c r="BA5" s="610"/>
      <c r="BB5" s="610"/>
      <c r="BC5" s="610"/>
      <c r="BD5" s="610"/>
      <c r="BE5" s="610"/>
      <c r="BF5" s="611"/>
      <c r="BG5" s="623">
        <v>64203838</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1009696</v>
      </c>
      <c r="S6" s="624"/>
      <c r="T6" s="624"/>
      <c r="U6" s="624"/>
      <c r="V6" s="624"/>
      <c r="W6" s="624"/>
      <c r="X6" s="624"/>
      <c r="Y6" s="625"/>
      <c r="Z6" s="626">
        <v>0.4</v>
      </c>
      <c r="AA6" s="626"/>
      <c r="AB6" s="626"/>
      <c r="AC6" s="626"/>
      <c r="AD6" s="627">
        <v>1009696</v>
      </c>
      <c r="AE6" s="627"/>
      <c r="AF6" s="627"/>
      <c r="AG6" s="627"/>
      <c r="AH6" s="627"/>
      <c r="AI6" s="627"/>
      <c r="AJ6" s="627"/>
      <c r="AK6" s="627"/>
      <c r="AL6" s="628">
        <v>0.6</v>
      </c>
      <c r="AM6" s="629"/>
      <c r="AN6" s="629"/>
      <c r="AO6" s="630"/>
      <c r="AP6" s="620" t="s">
        <v>212</v>
      </c>
      <c r="AQ6" s="621"/>
      <c r="AR6" s="621"/>
      <c r="AS6" s="621"/>
      <c r="AT6" s="621"/>
      <c r="AU6" s="621"/>
      <c r="AV6" s="621"/>
      <c r="AW6" s="621"/>
      <c r="AX6" s="621"/>
      <c r="AY6" s="621"/>
      <c r="AZ6" s="621"/>
      <c r="BA6" s="621"/>
      <c r="BB6" s="621"/>
      <c r="BC6" s="621"/>
      <c r="BD6" s="621"/>
      <c r="BE6" s="621"/>
      <c r="BF6" s="622"/>
      <c r="BG6" s="623">
        <v>64203838</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1112579</v>
      </c>
      <c r="CS6" s="624"/>
      <c r="CT6" s="624"/>
      <c r="CU6" s="624"/>
      <c r="CV6" s="624"/>
      <c r="CW6" s="624"/>
      <c r="CX6" s="624"/>
      <c r="CY6" s="625"/>
      <c r="CZ6" s="626">
        <v>0.5</v>
      </c>
      <c r="DA6" s="626"/>
      <c r="DB6" s="626"/>
      <c r="DC6" s="626"/>
      <c r="DD6" s="632" t="s">
        <v>207</v>
      </c>
      <c r="DE6" s="624"/>
      <c r="DF6" s="624"/>
      <c r="DG6" s="624"/>
      <c r="DH6" s="624"/>
      <c r="DI6" s="624"/>
      <c r="DJ6" s="624"/>
      <c r="DK6" s="624"/>
      <c r="DL6" s="624"/>
      <c r="DM6" s="624"/>
      <c r="DN6" s="624"/>
      <c r="DO6" s="624"/>
      <c r="DP6" s="625"/>
      <c r="DQ6" s="632">
        <v>1112579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881112</v>
      </c>
      <c r="S7" s="624"/>
      <c r="T7" s="624"/>
      <c r="U7" s="624"/>
      <c r="V7" s="624"/>
      <c r="W7" s="624"/>
      <c r="X7" s="624"/>
      <c r="Y7" s="625"/>
      <c r="Z7" s="626">
        <v>0.4</v>
      </c>
      <c r="AA7" s="626"/>
      <c r="AB7" s="626"/>
      <c r="AC7" s="626"/>
      <c r="AD7" s="627">
        <v>881112</v>
      </c>
      <c r="AE7" s="627"/>
      <c r="AF7" s="627"/>
      <c r="AG7" s="627"/>
      <c r="AH7" s="627"/>
      <c r="AI7" s="627"/>
      <c r="AJ7" s="627"/>
      <c r="AK7" s="627"/>
      <c r="AL7" s="628">
        <v>0.5</v>
      </c>
      <c r="AM7" s="629"/>
      <c r="AN7" s="629"/>
      <c r="AO7" s="630"/>
      <c r="AP7" s="620" t="s">
        <v>215</v>
      </c>
      <c r="AQ7" s="621"/>
      <c r="AR7" s="621"/>
      <c r="AS7" s="621"/>
      <c r="AT7" s="621"/>
      <c r="AU7" s="621"/>
      <c r="AV7" s="621"/>
      <c r="AW7" s="621"/>
      <c r="AX7" s="621"/>
      <c r="AY7" s="621"/>
      <c r="AZ7" s="621"/>
      <c r="BA7" s="621"/>
      <c r="BB7" s="621"/>
      <c r="BC7" s="621"/>
      <c r="BD7" s="621"/>
      <c r="BE7" s="621"/>
      <c r="BF7" s="622"/>
      <c r="BG7" s="623">
        <v>60192262</v>
      </c>
      <c r="BH7" s="624"/>
      <c r="BI7" s="624"/>
      <c r="BJ7" s="624"/>
      <c r="BK7" s="624"/>
      <c r="BL7" s="624"/>
      <c r="BM7" s="624"/>
      <c r="BN7" s="625"/>
      <c r="BO7" s="626">
        <v>93.7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27159565</v>
      </c>
      <c r="CS7" s="624"/>
      <c r="CT7" s="624"/>
      <c r="CU7" s="624"/>
      <c r="CV7" s="624"/>
      <c r="CW7" s="624"/>
      <c r="CX7" s="624"/>
      <c r="CY7" s="625"/>
      <c r="CZ7" s="626">
        <v>11.3</v>
      </c>
      <c r="DA7" s="626"/>
      <c r="DB7" s="626"/>
      <c r="DC7" s="626"/>
      <c r="DD7" s="632">
        <v>1954862</v>
      </c>
      <c r="DE7" s="624"/>
      <c r="DF7" s="624"/>
      <c r="DG7" s="624"/>
      <c r="DH7" s="624"/>
      <c r="DI7" s="624"/>
      <c r="DJ7" s="624"/>
      <c r="DK7" s="624"/>
      <c r="DL7" s="624"/>
      <c r="DM7" s="624"/>
      <c r="DN7" s="624"/>
      <c r="DO7" s="624"/>
      <c r="DP7" s="625"/>
      <c r="DQ7" s="632">
        <v>24072191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1059279</v>
      </c>
      <c r="S8" s="624"/>
      <c r="T8" s="624"/>
      <c r="U8" s="624"/>
      <c r="V8" s="624"/>
      <c r="W8" s="624"/>
      <c r="X8" s="624"/>
      <c r="Y8" s="625"/>
      <c r="Z8" s="626">
        <v>0.4</v>
      </c>
      <c r="AA8" s="626"/>
      <c r="AB8" s="626"/>
      <c r="AC8" s="626"/>
      <c r="AD8" s="627">
        <v>1059279</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1277972</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137612636</v>
      </c>
      <c r="CS8" s="624"/>
      <c r="CT8" s="624"/>
      <c r="CU8" s="624"/>
      <c r="CV8" s="624"/>
      <c r="CW8" s="624"/>
      <c r="CX8" s="624"/>
      <c r="CY8" s="625"/>
      <c r="CZ8" s="626">
        <v>57.1</v>
      </c>
      <c r="DA8" s="626"/>
      <c r="DB8" s="626"/>
      <c r="DC8" s="626"/>
      <c r="DD8" s="632">
        <v>2593997</v>
      </c>
      <c r="DE8" s="624"/>
      <c r="DF8" s="624"/>
      <c r="DG8" s="624"/>
      <c r="DH8" s="624"/>
      <c r="DI8" s="624"/>
      <c r="DJ8" s="624"/>
      <c r="DK8" s="624"/>
      <c r="DL8" s="624"/>
      <c r="DM8" s="624"/>
      <c r="DN8" s="624"/>
      <c r="DO8" s="624"/>
      <c r="DP8" s="625"/>
      <c r="DQ8" s="632">
        <v>79655494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1043445</v>
      </c>
      <c r="S9" s="624"/>
      <c r="T9" s="624"/>
      <c r="U9" s="624"/>
      <c r="V9" s="624"/>
      <c r="W9" s="624"/>
      <c r="X9" s="624"/>
      <c r="Y9" s="625"/>
      <c r="Z9" s="626">
        <v>0.4</v>
      </c>
      <c r="AA9" s="626"/>
      <c r="AB9" s="626"/>
      <c r="AC9" s="626"/>
      <c r="AD9" s="627">
        <v>1043445</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58914290</v>
      </c>
      <c r="BH9" s="624"/>
      <c r="BI9" s="624"/>
      <c r="BJ9" s="624"/>
      <c r="BK9" s="624"/>
      <c r="BL9" s="624"/>
      <c r="BM9" s="624"/>
      <c r="BN9" s="625"/>
      <c r="BO9" s="626">
        <v>91.7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17108139</v>
      </c>
      <c r="CS9" s="624"/>
      <c r="CT9" s="624"/>
      <c r="CU9" s="624"/>
      <c r="CV9" s="624"/>
      <c r="CW9" s="624"/>
      <c r="CX9" s="624"/>
      <c r="CY9" s="625"/>
      <c r="CZ9" s="626">
        <v>7.1</v>
      </c>
      <c r="DA9" s="626"/>
      <c r="DB9" s="626"/>
      <c r="DC9" s="626"/>
      <c r="DD9" s="632">
        <v>380375</v>
      </c>
      <c r="DE9" s="624"/>
      <c r="DF9" s="624"/>
      <c r="DG9" s="624"/>
      <c r="DH9" s="624"/>
      <c r="DI9" s="624"/>
      <c r="DJ9" s="624"/>
      <c r="DK9" s="624"/>
      <c r="DL9" s="624"/>
      <c r="DM9" s="624"/>
      <c r="DN9" s="624"/>
      <c r="DO9" s="624"/>
      <c r="DP9" s="625"/>
      <c r="DQ9" s="632">
        <v>16162002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15564202</v>
      </c>
      <c r="S10" s="624"/>
      <c r="T10" s="624"/>
      <c r="U10" s="624"/>
      <c r="V10" s="624"/>
      <c r="W10" s="624"/>
      <c r="X10" s="624"/>
      <c r="Y10" s="625"/>
      <c r="Z10" s="626">
        <v>6.3</v>
      </c>
      <c r="AA10" s="626"/>
      <c r="AB10" s="626"/>
      <c r="AC10" s="626"/>
      <c r="AD10" s="627">
        <v>15564202</v>
      </c>
      <c r="AE10" s="627"/>
      <c r="AF10" s="627"/>
      <c r="AG10" s="627"/>
      <c r="AH10" s="627"/>
      <c r="AI10" s="627"/>
      <c r="AJ10" s="627"/>
      <c r="AK10" s="627"/>
      <c r="AL10" s="628">
        <v>9.3000000000000007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t="s">
        <v>108</v>
      </c>
      <c r="BH10" s="624"/>
      <c r="BI10" s="624"/>
      <c r="BJ10" s="624"/>
      <c r="BK10" s="624"/>
      <c r="BL10" s="624"/>
      <c r="BM10" s="624"/>
      <c r="BN10" s="625"/>
      <c r="BO10" s="626" t="s">
        <v>108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657094</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642188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t="s">
        <v>108</v>
      </c>
      <c r="BH11" s="624"/>
      <c r="BI11" s="624"/>
      <c r="BJ11" s="624"/>
      <c r="BK11" s="624"/>
      <c r="BL11" s="624"/>
      <c r="BM11" s="624"/>
      <c r="BN11" s="625"/>
      <c r="BO11" s="626" t="s">
        <v>108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297153</v>
      </c>
      <c r="CS11" s="624"/>
      <c r="CT11" s="624"/>
      <c r="CU11" s="624"/>
      <c r="CV11" s="624"/>
      <c r="CW11" s="624"/>
      <c r="CX11" s="624"/>
      <c r="CY11" s="625"/>
      <c r="CZ11" s="626">
        <v>0.1</v>
      </c>
      <c r="DA11" s="626"/>
      <c r="DB11" s="626"/>
      <c r="DC11" s="626"/>
      <c r="DD11" s="632" t="s">
        <v>108</v>
      </c>
      <c r="DE11" s="624"/>
      <c r="DF11" s="624"/>
      <c r="DG11" s="624"/>
      <c r="DH11" s="624"/>
      <c r="DI11" s="624"/>
      <c r="DJ11" s="624"/>
      <c r="DK11" s="624"/>
      <c r="DL11" s="624"/>
      <c r="DM11" s="624"/>
      <c r="DN11" s="624"/>
      <c r="DO11" s="624"/>
      <c r="DP11" s="625"/>
      <c r="DQ11" s="632">
        <v>240777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t="s">
        <v>108</v>
      </c>
      <c r="BH12" s="624"/>
      <c r="BI12" s="624"/>
      <c r="BJ12" s="624"/>
      <c r="BK12" s="624"/>
      <c r="BL12" s="624"/>
      <c r="BM12" s="624"/>
      <c r="BN12" s="625"/>
      <c r="BO12" s="626" t="s">
        <v>108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2057725</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1969783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452594</v>
      </c>
      <c r="S13" s="624"/>
      <c r="T13" s="624"/>
      <c r="U13" s="624"/>
      <c r="V13" s="624"/>
      <c r="W13" s="624"/>
      <c r="X13" s="624"/>
      <c r="Y13" s="625"/>
      <c r="Z13" s="626">
        <v>0.2</v>
      </c>
      <c r="AA13" s="626"/>
      <c r="AB13" s="626"/>
      <c r="AC13" s="626"/>
      <c r="AD13" s="627">
        <v>452594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t="s">
        <v>108</v>
      </c>
      <c r="BH13" s="624"/>
      <c r="BI13" s="624"/>
      <c r="BJ13" s="624"/>
      <c r="BK13" s="624"/>
      <c r="BL13" s="624"/>
      <c r="BM13" s="624"/>
      <c r="BN13" s="625"/>
      <c r="BO13" s="626" t="s">
        <v>108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17309731</v>
      </c>
      <c r="CS13" s="624"/>
      <c r="CT13" s="624"/>
      <c r="CU13" s="624"/>
      <c r="CV13" s="624"/>
      <c r="CW13" s="624"/>
      <c r="CX13" s="624"/>
      <c r="CY13" s="625"/>
      <c r="CZ13" s="626">
        <v>7.2</v>
      </c>
      <c r="DA13" s="626"/>
      <c r="DB13" s="626"/>
      <c r="DC13" s="626"/>
      <c r="DD13" s="632">
        <v>7271601</v>
      </c>
      <c r="DE13" s="624"/>
      <c r="DF13" s="624"/>
      <c r="DG13" s="624"/>
      <c r="DH13" s="624"/>
      <c r="DI13" s="624"/>
      <c r="DJ13" s="624"/>
      <c r="DK13" s="624"/>
      <c r="DL13" s="624"/>
      <c r="DM13" s="624"/>
      <c r="DN13" s="624"/>
      <c r="DO13" s="624"/>
      <c r="DP13" s="625"/>
      <c r="DQ13" s="632">
        <v>12183532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262467</v>
      </c>
      <c r="BH14" s="624"/>
      <c r="BI14" s="624"/>
      <c r="BJ14" s="624"/>
      <c r="BK14" s="624"/>
      <c r="BL14" s="624"/>
      <c r="BM14" s="624"/>
      <c r="BN14" s="625"/>
      <c r="BO14" s="626">
        <v>0.4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1383911</v>
      </c>
      <c r="CS14" s="624"/>
      <c r="CT14" s="624"/>
      <c r="CU14" s="624"/>
      <c r="CV14" s="624"/>
      <c r="CW14" s="624"/>
      <c r="CX14" s="624"/>
      <c r="CY14" s="625"/>
      <c r="CZ14" s="626">
        <v>0.6</v>
      </c>
      <c r="DA14" s="626"/>
      <c r="DB14" s="626"/>
      <c r="DC14" s="626"/>
      <c r="DD14" s="632">
        <v>809285</v>
      </c>
      <c r="DE14" s="624"/>
      <c r="DF14" s="624"/>
      <c r="DG14" s="624"/>
      <c r="DH14" s="624"/>
      <c r="DI14" s="624"/>
      <c r="DJ14" s="624"/>
      <c r="DK14" s="624"/>
      <c r="DL14" s="624"/>
      <c r="DM14" s="624"/>
      <c r="DN14" s="624"/>
      <c r="DO14" s="624"/>
      <c r="DP14" s="625"/>
      <c r="DQ14" s="632">
        <v>706510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337563</v>
      </c>
      <c r="S15" s="624"/>
      <c r="T15" s="624"/>
      <c r="U15" s="624"/>
      <c r="V15" s="624"/>
      <c r="W15" s="624"/>
      <c r="X15" s="624"/>
      <c r="Y15" s="625"/>
      <c r="Z15" s="626">
        <v>0.1</v>
      </c>
      <c r="AA15" s="626"/>
      <c r="AB15" s="626"/>
      <c r="AC15" s="626"/>
      <c r="AD15" s="627">
        <v>337563</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3749109</v>
      </c>
      <c r="BH15" s="624"/>
      <c r="BI15" s="624"/>
      <c r="BJ15" s="624"/>
      <c r="BK15" s="624"/>
      <c r="BL15" s="624"/>
      <c r="BM15" s="624"/>
      <c r="BN15" s="625"/>
      <c r="BO15" s="626">
        <v>5.8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30739008</v>
      </c>
      <c r="CS15" s="624"/>
      <c r="CT15" s="624"/>
      <c r="CU15" s="624"/>
      <c r="CV15" s="624"/>
      <c r="CW15" s="624"/>
      <c r="CX15" s="624"/>
      <c r="CY15" s="625"/>
      <c r="CZ15" s="626">
        <v>12.8</v>
      </c>
      <c r="DA15" s="626"/>
      <c r="DB15" s="626"/>
      <c r="DC15" s="626"/>
      <c r="DD15" s="632">
        <v>6717807</v>
      </c>
      <c r="DE15" s="624"/>
      <c r="DF15" s="624"/>
      <c r="DG15" s="624"/>
      <c r="DH15" s="624"/>
      <c r="DI15" s="624"/>
      <c r="DJ15" s="624"/>
      <c r="DK15" s="624"/>
      <c r="DL15" s="624"/>
      <c r="DM15" s="624"/>
      <c r="DN15" s="624"/>
      <c r="DO15" s="624"/>
      <c r="DP15" s="625"/>
      <c r="DQ15" s="632">
        <v>27006798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t="s">
        <v>108</v>
      </c>
      <c r="S16" s="624"/>
      <c r="T16" s="624"/>
      <c r="U16" s="624"/>
      <c r="V16" s="624"/>
      <c r="W16" s="624"/>
      <c r="X16" s="624"/>
      <c r="Y16" s="625"/>
      <c r="Z16" s="626" t="s">
        <v>108</v>
      </c>
      <c r="AA16" s="626"/>
      <c r="AB16" s="626"/>
      <c r="AC16" s="626"/>
      <c r="AD16" s="627" t="s">
        <v>108</v>
      </c>
      <c r="AE16" s="627"/>
      <c r="AF16" s="627"/>
      <c r="AG16" s="627"/>
      <c r="AH16" s="627"/>
      <c r="AI16" s="627"/>
      <c r="AJ16" s="627"/>
      <c r="AK16" s="627"/>
      <c r="AL16" s="628" t="s">
        <v>108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5444027</v>
      </c>
      <c r="CS17" s="624"/>
      <c r="CT17" s="624"/>
      <c r="CU17" s="624"/>
      <c r="CV17" s="624"/>
      <c r="CW17" s="624"/>
      <c r="CX17" s="624"/>
      <c r="CY17" s="625"/>
      <c r="CZ17" s="626">
        <v>2.2999999999999998</v>
      </c>
      <c r="DA17" s="626"/>
      <c r="DB17" s="626"/>
      <c r="DC17" s="626"/>
      <c r="DD17" s="632" t="s">
        <v>108</v>
      </c>
      <c r="DE17" s="624"/>
      <c r="DF17" s="624"/>
      <c r="DG17" s="624"/>
      <c r="DH17" s="624"/>
      <c r="DI17" s="624"/>
      <c r="DJ17" s="624"/>
      <c r="DK17" s="624"/>
      <c r="DL17" s="624"/>
      <c r="DM17" s="624"/>
      <c r="DN17" s="624"/>
      <c r="DO17" s="624"/>
      <c r="DP17" s="625"/>
      <c r="DQ17" s="632">
        <v>5444027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t="s">
        <v>108</v>
      </c>
      <c r="S18" s="624"/>
      <c r="T18" s="624"/>
      <c r="U18" s="624"/>
      <c r="V18" s="624"/>
      <c r="W18" s="624"/>
      <c r="X18" s="624"/>
      <c r="Y18" s="625"/>
      <c r="Z18" s="626" t="s">
        <v>108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27845</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84579574</v>
      </c>
      <c r="S20" s="624"/>
      <c r="T20" s="624"/>
      <c r="U20" s="624"/>
      <c r="V20" s="624"/>
      <c r="W20" s="624"/>
      <c r="X20" s="624"/>
      <c r="Y20" s="625"/>
      <c r="Z20" s="626">
        <v>34.200000000000003</v>
      </c>
      <c r="AA20" s="626"/>
      <c r="AB20" s="626"/>
      <c r="AC20" s="626"/>
      <c r="AD20" s="627">
        <v>84579574</v>
      </c>
      <c r="AE20" s="627"/>
      <c r="AF20" s="627"/>
      <c r="AG20" s="627"/>
      <c r="AH20" s="627"/>
      <c r="AI20" s="627"/>
      <c r="AJ20" s="627"/>
      <c r="AK20" s="627"/>
      <c r="AL20" s="628">
        <v>50.5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27845</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240881568</v>
      </c>
      <c r="CS20" s="624"/>
      <c r="CT20" s="624"/>
      <c r="CU20" s="624"/>
      <c r="CV20" s="624"/>
      <c r="CW20" s="624"/>
      <c r="CX20" s="624"/>
      <c r="CY20" s="625"/>
      <c r="CZ20" s="626">
        <v>100</v>
      </c>
      <c r="DA20" s="626"/>
      <c r="DB20" s="626"/>
      <c r="DC20" s="626"/>
      <c r="DD20" s="632">
        <v>19727927</v>
      </c>
      <c r="DE20" s="624"/>
      <c r="DF20" s="624"/>
      <c r="DG20" s="624"/>
      <c r="DH20" s="624"/>
      <c r="DI20" s="624"/>
      <c r="DJ20" s="624"/>
      <c r="DK20" s="624"/>
      <c r="DL20" s="624"/>
      <c r="DM20" s="624"/>
      <c r="DN20" s="624"/>
      <c r="DO20" s="624"/>
      <c r="DP20" s="625"/>
      <c r="DQ20" s="632">
        <v>169195881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73797</v>
      </c>
      <c r="S21" s="624"/>
      <c r="T21" s="624"/>
      <c r="U21" s="624"/>
      <c r="V21" s="624"/>
      <c r="W21" s="624"/>
      <c r="X21" s="624"/>
      <c r="Y21" s="625"/>
      <c r="Z21" s="626">
        <v>0</v>
      </c>
      <c r="AA21" s="626"/>
      <c r="AB21" s="626"/>
      <c r="AC21" s="626"/>
      <c r="AD21" s="627">
        <v>73797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27845</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1287473</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3903234</v>
      </c>
      <c r="S23" s="624"/>
      <c r="T23" s="624"/>
      <c r="U23" s="624"/>
      <c r="V23" s="624"/>
      <c r="W23" s="624"/>
      <c r="X23" s="624"/>
      <c r="Y23" s="625"/>
      <c r="Z23" s="626">
        <v>1.6</v>
      </c>
      <c r="AA23" s="626"/>
      <c r="AB23" s="626"/>
      <c r="AC23" s="626"/>
      <c r="AD23" s="627">
        <v>1794849</v>
      </c>
      <c r="AE23" s="627"/>
      <c r="AF23" s="627"/>
      <c r="AG23" s="627"/>
      <c r="AH23" s="627"/>
      <c r="AI23" s="627"/>
      <c r="AJ23" s="627"/>
      <c r="AK23" s="627"/>
      <c r="AL23" s="628">
        <v>1.1000000000000001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820441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133416468</v>
      </c>
      <c r="CS24" s="613"/>
      <c r="CT24" s="613"/>
      <c r="CU24" s="613"/>
      <c r="CV24" s="613"/>
      <c r="CW24" s="613"/>
      <c r="CX24" s="613"/>
      <c r="CY24" s="614"/>
      <c r="CZ24" s="650">
        <v>55.4</v>
      </c>
      <c r="DA24" s="651"/>
      <c r="DB24" s="651"/>
      <c r="DC24" s="652"/>
      <c r="DD24" s="649">
        <v>80526505</v>
      </c>
      <c r="DE24" s="613"/>
      <c r="DF24" s="613"/>
      <c r="DG24" s="613"/>
      <c r="DH24" s="613"/>
      <c r="DI24" s="613"/>
      <c r="DJ24" s="613"/>
      <c r="DK24" s="614"/>
      <c r="DL24" s="649">
        <v>80089617</v>
      </c>
      <c r="DM24" s="613"/>
      <c r="DN24" s="613"/>
      <c r="DO24" s="613"/>
      <c r="DP24" s="613"/>
      <c r="DQ24" s="613"/>
      <c r="DR24" s="613"/>
      <c r="DS24" s="613"/>
      <c r="DT24" s="613"/>
      <c r="DU24" s="613"/>
      <c r="DV24" s="614"/>
      <c r="DW24" s="617">
        <v>47.8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45990437</v>
      </c>
      <c r="S25" s="624"/>
      <c r="T25" s="624"/>
      <c r="U25" s="624"/>
      <c r="V25" s="624"/>
      <c r="W25" s="624"/>
      <c r="X25" s="624"/>
      <c r="Y25" s="625"/>
      <c r="Z25" s="626">
        <v>18.600000000000001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41956956</v>
      </c>
      <c r="CS25" s="655"/>
      <c r="CT25" s="655"/>
      <c r="CU25" s="655"/>
      <c r="CV25" s="655"/>
      <c r="CW25" s="655"/>
      <c r="CX25" s="655"/>
      <c r="CY25" s="656"/>
      <c r="CZ25" s="657">
        <v>17.399999999999999</v>
      </c>
      <c r="DA25" s="658"/>
      <c r="DB25" s="658"/>
      <c r="DC25" s="659"/>
      <c r="DD25" s="632">
        <v>38636616</v>
      </c>
      <c r="DE25" s="655"/>
      <c r="DF25" s="655"/>
      <c r="DG25" s="655"/>
      <c r="DH25" s="655"/>
      <c r="DI25" s="655"/>
      <c r="DJ25" s="655"/>
      <c r="DK25" s="656"/>
      <c r="DL25" s="632">
        <v>38200353</v>
      </c>
      <c r="DM25" s="655"/>
      <c r="DN25" s="655"/>
      <c r="DO25" s="655"/>
      <c r="DP25" s="655"/>
      <c r="DQ25" s="655"/>
      <c r="DR25" s="655"/>
      <c r="DS25" s="655"/>
      <c r="DT25" s="655"/>
      <c r="DU25" s="655"/>
      <c r="DV25" s="656"/>
      <c r="DW25" s="628">
        <v>22.8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83880587</v>
      </c>
      <c r="S26" s="624"/>
      <c r="T26" s="624"/>
      <c r="U26" s="624"/>
      <c r="V26" s="624"/>
      <c r="W26" s="624"/>
      <c r="X26" s="624"/>
      <c r="Y26" s="625"/>
      <c r="Z26" s="626">
        <v>33.9</v>
      </c>
      <c r="AA26" s="626"/>
      <c r="AB26" s="626"/>
      <c r="AC26" s="626"/>
      <c r="AD26" s="627">
        <v>80918920</v>
      </c>
      <c r="AE26" s="627"/>
      <c r="AF26" s="627"/>
      <c r="AG26" s="627"/>
      <c r="AH26" s="627"/>
      <c r="AI26" s="627"/>
      <c r="AJ26" s="627"/>
      <c r="AK26" s="627"/>
      <c r="AL26" s="628">
        <v>48.3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29399962</v>
      </c>
      <c r="CS26" s="624"/>
      <c r="CT26" s="624"/>
      <c r="CU26" s="624"/>
      <c r="CV26" s="624"/>
      <c r="CW26" s="624"/>
      <c r="CX26" s="624"/>
      <c r="CY26" s="625"/>
      <c r="CZ26" s="657">
        <v>12.2</v>
      </c>
      <c r="DA26" s="658"/>
      <c r="DB26" s="658"/>
      <c r="DC26" s="659"/>
      <c r="DD26" s="632">
        <v>27679091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16313230</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64231683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86024390</v>
      </c>
      <c r="CS27" s="655"/>
      <c r="CT27" s="655"/>
      <c r="CU27" s="655"/>
      <c r="CV27" s="655"/>
      <c r="CW27" s="655"/>
      <c r="CX27" s="655"/>
      <c r="CY27" s="656"/>
      <c r="CZ27" s="657">
        <v>35.700000000000003</v>
      </c>
      <c r="DA27" s="658"/>
      <c r="DB27" s="658"/>
      <c r="DC27" s="659"/>
      <c r="DD27" s="632">
        <v>36454767</v>
      </c>
      <c r="DE27" s="655"/>
      <c r="DF27" s="655"/>
      <c r="DG27" s="655"/>
      <c r="DH27" s="655"/>
      <c r="DI27" s="655"/>
      <c r="DJ27" s="655"/>
      <c r="DK27" s="656"/>
      <c r="DL27" s="632">
        <v>36454142</v>
      </c>
      <c r="DM27" s="655"/>
      <c r="DN27" s="655"/>
      <c r="DO27" s="655"/>
      <c r="DP27" s="655"/>
      <c r="DQ27" s="655"/>
      <c r="DR27" s="655"/>
      <c r="DS27" s="655"/>
      <c r="DT27" s="655"/>
      <c r="DU27" s="655"/>
      <c r="DV27" s="656"/>
      <c r="DW27" s="628">
        <v>21.8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450398</v>
      </c>
      <c r="S28" s="624"/>
      <c r="T28" s="624"/>
      <c r="U28" s="624"/>
      <c r="V28" s="624"/>
      <c r="W28" s="624"/>
      <c r="X28" s="624"/>
      <c r="Y28" s="625"/>
      <c r="Z28" s="626">
        <v>0.2</v>
      </c>
      <c r="AA28" s="626"/>
      <c r="AB28" s="626"/>
      <c r="AC28" s="626"/>
      <c r="AD28" s="627">
        <v>128266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5435122</v>
      </c>
      <c r="CS28" s="624"/>
      <c r="CT28" s="624"/>
      <c r="CU28" s="624"/>
      <c r="CV28" s="624"/>
      <c r="CW28" s="624"/>
      <c r="CX28" s="624"/>
      <c r="CY28" s="625"/>
      <c r="CZ28" s="657">
        <v>2.2999999999999998</v>
      </c>
      <c r="DA28" s="658"/>
      <c r="DB28" s="658"/>
      <c r="DC28" s="659"/>
      <c r="DD28" s="632">
        <v>5435122</v>
      </c>
      <c r="DE28" s="624"/>
      <c r="DF28" s="624"/>
      <c r="DG28" s="624"/>
      <c r="DH28" s="624"/>
      <c r="DI28" s="624"/>
      <c r="DJ28" s="624"/>
      <c r="DK28" s="625"/>
      <c r="DL28" s="632">
        <v>5435122</v>
      </c>
      <c r="DM28" s="624"/>
      <c r="DN28" s="624"/>
      <c r="DO28" s="624"/>
      <c r="DP28" s="624"/>
      <c r="DQ28" s="624"/>
      <c r="DR28" s="624"/>
      <c r="DS28" s="624"/>
      <c r="DT28" s="624"/>
      <c r="DU28" s="624"/>
      <c r="DV28" s="625"/>
      <c r="DW28" s="628">
        <v>3.2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55021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5435122</v>
      </c>
      <c r="CS29" s="655"/>
      <c r="CT29" s="655"/>
      <c r="CU29" s="655"/>
      <c r="CV29" s="655"/>
      <c r="CW29" s="655"/>
      <c r="CX29" s="655"/>
      <c r="CY29" s="656"/>
      <c r="CZ29" s="657">
        <v>2.2999999999999998</v>
      </c>
      <c r="DA29" s="658"/>
      <c r="DB29" s="658"/>
      <c r="DC29" s="659"/>
      <c r="DD29" s="632">
        <v>5435122</v>
      </c>
      <c r="DE29" s="655"/>
      <c r="DF29" s="655"/>
      <c r="DG29" s="655"/>
      <c r="DH29" s="655"/>
      <c r="DI29" s="655"/>
      <c r="DJ29" s="655"/>
      <c r="DK29" s="656"/>
      <c r="DL29" s="632">
        <v>5435122</v>
      </c>
      <c r="DM29" s="655"/>
      <c r="DN29" s="655"/>
      <c r="DO29" s="655"/>
      <c r="DP29" s="655"/>
      <c r="DQ29" s="655"/>
      <c r="DR29" s="655"/>
      <c r="DS29" s="655"/>
      <c r="DT29" s="655"/>
      <c r="DU29" s="655"/>
      <c r="DV29" s="656"/>
      <c r="DW29" s="628">
        <v>3.2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554872</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98.2</v>
      </c>
      <c r="BH30" s="682"/>
      <c r="BI30" s="682"/>
      <c r="BJ30" s="682"/>
      <c r="BK30" s="682"/>
      <c r="BL30" s="682"/>
      <c r="BM30" s="618">
        <v>95</v>
      </c>
      <c r="BN30" s="682"/>
      <c r="BO30" s="682"/>
      <c r="BP30" s="682"/>
      <c r="BQ30" s="683"/>
      <c r="BR30" s="681">
        <v>98</v>
      </c>
      <c r="BS30" s="682"/>
      <c r="BT30" s="682"/>
      <c r="BU30" s="682"/>
      <c r="BV30" s="682"/>
      <c r="BW30" s="682"/>
      <c r="BX30" s="618">
        <v>93.9</v>
      </c>
      <c r="BY30" s="682"/>
      <c r="BZ30" s="682"/>
      <c r="CA30" s="682"/>
      <c r="CB30" s="683"/>
      <c r="CD30" s="686"/>
      <c r="CE30" s="687"/>
      <c r="CF30" s="637" t="s">
        <v>290</v>
      </c>
      <c r="CG30" s="638"/>
      <c r="CH30" s="638"/>
      <c r="CI30" s="638"/>
      <c r="CJ30" s="638"/>
      <c r="CK30" s="638"/>
      <c r="CL30" s="638"/>
      <c r="CM30" s="638"/>
      <c r="CN30" s="638"/>
      <c r="CO30" s="638"/>
      <c r="CP30" s="638"/>
      <c r="CQ30" s="639"/>
      <c r="CR30" s="623">
        <v>4737681</v>
      </c>
      <c r="CS30" s="624"/>
      <c r="CT30" s="624"/>
      <c r="CU30" s="624"/>
      <c r="CV30" s="624"/>
      <c r="CW30" s="624"/>
      <c r="CX30" s="624"/>
      <c r="CY30" s="625"/>
      <c r="CZ30" s="657">
        <v>2</v>
      </c>
      <c r="DA30" s="658"/>
      <c r="DB30" s="658"/>
      <c r="DC30" s="659"/>
      <c r="DD30" s="632">
        <v>4737681</v>
      </c>
      <c r="DE30" s="624"/>
      <c r="DF30" s="624"/>
      <c r="DG30" s="624"/>
      <c r="DH30" s="624"/>
      <c r="DI30" s="624"/>
      <c r="DJ30" s="624"/>
      <c r="DK30" s="625"/>
      <c r="DL30" s="632">
        <v>4737681</v>
      </c>
      <c r="DM30" s="624"/>
      <c r="DN30" s="624"/>
      <c r="DO30" s="624"/>
      <c r="DP30" s="624"/>
      <c r="DQ30" s="624"/>
      <c r="DR30" s="624"/>
      <c r="DS30" s="624"/>
      <c r="DT30" s="624"/>
      <c r="DU30" s="624"/>
      <c r="DV30" s="625"/>
      <c r="DW30" s="628">
        <v>2.8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2254836</v>
      </c>
      <c r="S31" s="624"/>
      <c r="T31" s="624"/>
      <c r="U31" s="624"/>
      <c r="V31" s="624"/>
      <c r="W31" s="624"/>
      <c r="X31" s="624"/>
      <c r="Y31" s="625"/>
      <c r="Z31" s="626">
        <v>0.9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98.1</v>
      </c>
      <c r="BH31" s="655"/>
      <c r="BI31" s="655"/>
      <c r="BJ31" s="655"/>
      <c r="BK31" s="655"/>
      <c r="BL31" s="655"/>
      <c r="BM31" s="629">
        <v>94.7</v>
      </c>
      <c r="BN31" s="679"/>
      <c r="BO31" s="679"/>
      <c r="BP31" s="679"/>
      <c r="BQ31" s="680"/>
      <c r="BR31" s="678">
        <v>97.9</v>
      </c>
      <c r="BS31" s="655"/>
      <c r="BT31" s="655"/>
      <c r="BU31" s="655"/>
      <c r="BV31" s="655"/>
      <c r="BW31" s="655"/>
      <c r="BX31" s="629">
        <v>93.6</v>
      </c>
      <c r="BY31" s="679"/>
      <c r="BZ31" s="679"/>
      <c r="CA31" s="679"/>
      <c r="CB31" s="680"/>
      <c r="CD31" s="686"/>
      <c r="CE31" s="687"/>
      <c r="CF31" s="637" t="s">
        <v>294</v>
      </c>
      <c r="CG31" s="638"/>
      <c r="CH31" s="638"/>
      <c r="CI31" s="638"/>
      <c r="CJ31" s="638"/>
      <c r="CK31" s="638"/>
      <c r="CL31" s="638"/>
      <c r="CM31" s="638"/>
      <c r="CN31" s="638"/>
      <c r="CO31" s="638"/>
      <c r="CP31" s="638"/>
      <c r="CQ31" s="639"/>
      <c r="CR31" s="623">
        <v>697441</v>
      </c>
      <c r="CS31" s="655"/>
      <c r="CT31" s="655"/>
      <c r="CU31" s="655"/>
      <c r="CV31" s="655"/>
      <c r="CW31" s="655"/>
      <c r="CX31" s="655"/>
      <c r="CY31" s="656"/>
      <c r="CZ31" s="657">
        <v>0.3</v>
      </c>
      <c r="DA31" s="658"/>
      <c r="DB31" s="658"/>
      <c r="DC31" s="659"/>
      <c r="DD31" s="632">
        <v>697441</v>
      </c>
      <c r="DE31" s="655"/>
      <c r="DF31" s="655"/>
      <c r="DG31" s="655"/>
      <c r="DH31" s="655"/>
      <c r="DI31" s="655"/>
      <c r="DJ31" s="655"/>
      <c r="DK31" s="656"/>
      <c r="DL31" s="632">
        <v>697441</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3075371</v>
      </c>
      <c r="S32" s="624"/>
      <c r="T32" s="624"/>
      <c r="U32" s="624"/>
      <c r="V32" s="624"/>
      <c r="W32" s="624"/>
      <c r="X32" s="624"/>
      <c r="Y32" s="625"/>
      <c r="Z32" s="626">
        <v>1.2</v>
      </c>
      <c r="AA32" s="626"/>
      <c r="AB32" s="626"/>
      <c r="AC32" s="626"/>
      <c r="AD32" s="627">
        <v>15428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t="s">
        <v>207</v>
      </c>
      <c r="BH32" s="691"/>
      <c r="BI32" s="691"/>
      <c r="BJ32" s="691"/>
      <c r="BK32" s="691"/>
      <c r="BL32" s="691"/>
      <c r="BM32" s="692" t="s">
        <v>207</v>
      </c>
      <c r="BN32" s="691"/>
      <c r="BO32" s="691"/>
      <c r="BP32" s="691"/>
      <c r="BQ32" s="693"/>
      <c r="BR32" s="690" t="s">
        <v>207</v>
      </c>
      <c r="BS32" s="691"/>
      <c r="BT32" s="691"/>
      <c r="BU32" s="691"/>
      <c r="BV32" s="691"/>
      <c r="BW32" s="691"/>
      <c r="BX32" s="692" t="s">
        <v>207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3938000</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87737173</v>
      </c>
      <c r="CS33" s="655"/>
      <c r="CT33" s="655"/>
      <c r="CU33" s="655"/>
      <c r="CV33" s="655"/>
      <c r="CW33" s="655"/>
      <c r="CX33" s="655"/>
      <c r="CY33" s="656"/>
      <c r="CZ33" s="657">
        <v>36.4</v>
      </c>
      <c r="DA33" s="658"/>
      <c r="DB33" s="658"/>
      <c r="DC33" s="659"/>
      <c r="DD33" s="632">
        <v>77482985</v>
      </c>
      <c r="DE33" s="655"/>
      <c r="DF33" s="655"/>
      <c r="DG33" s="655"/>
      <c r="DH33" s="655"/>
      <c r="DI33" s="655"/>
      <c r="DJ33" s="655"/>
      <c r="DK33" s="656"/>
      <c r="DL33" s="632">
        <v>57410476</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37415938</v>
      </c>
      <c r="CS34" s="624"/>
      <c r="CT34" s="624"/>
      <c r="CU34" s="624"/>
      <c r="CV34" s="624"/>
      <c r="CW34" s="624"/>
      <c r="CX34" s="624"/>
      <c r="CY34" s="625"/>
      <c r="CZ34" s="657">
        <v>15.5</v>
      </c>
      <c r="DA34" s="658"/>
      <c r="DB34" s="658"/>
      <c r="DC34" s="659"/>
      <c r="DD34" s="632">
        <v>33459509</v>
      </c>
      <c r="DE34" s="624"/>
      <c r="DF34" s="624"/>
      <c r="DG34" s="624"/>
      <c r="DH34" s="624"/>
      <c r="DI34" s="624"/>
      <c r="DJ34" s="624"/>
      <c r="DK34" s="625"/>
      <c r="DL34" s="632">
        <v>31593955</v>
      </c>
      <c r="DM34" s="624"/>
      <c r="DN34" s="624"/>
      <c r="DO34" s="624"/>
      <c r="DP34" s="624"/>
      <c r="DQ34" s="624"/>
      <c r="DR34" s="624"/>
      <c r="DS34" s="624"/>
      <c r="DT34" s="624"/>
      <c r="DU34" s="624"/>
      <c r="DV34" s="625"/>
      <c r="DW34" s="628">
        <v>18.899999999999999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24953211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558350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2864588</v>
      </c>
      <c r="CS35" s="655"/>
      <c r="CT35" s="655"/>
      <c r="CU35" s="655"/>
      <c r="CV35" s="655"/>
      <c r="CW35" s="655"/>
      <c r="CX35" s="655"/>
      <c r="CY35" s="656"/>
      <c r="CZ35" s="657">
        <v>1.2</v>
      </c>
      <c r="DA35" s="658"/>
      <c r="DB35" s="658"/>
      <c r="DC35" s="659"/>
      <c r="DD35" s="632">
        <v>2700407</v>
      </c>
      <c r="DE35" s="655"/>
      <c r="DF35" s="655"/>
      <c r="DG35" s="655"/>
      <c r="DH35" s="655"/>
      <c r="DI35" s="655"/>
      <c r="DJ35" s="655"/>
      <c r="DK35" s="656"/>
      <c r="DL35" s="632">
        <v>2700407</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247177271</v>
      </c>
      <c r="S36" s="696"/>
      <c r="T36" s="696"/>
      <c r="U36" s="696"/>
      <c r="V36" s="696"/>
      <c r="W36" s="696"/>
      <c r="X36" s="696"/>
      <c r="Y36" s="697"/>
      <c r="Z36" s="698">
        <v>100</v>
      </c>
      <c r="AA36" s="698"/>
      <c r="AB36" s="698"/>
      <c r="AC36" s="698"/>
      <c r="AD36" s="699">
        <v>167510834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231387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113048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12370407</v>
      </c>
      <c r="CS36" s="624"/>
      <c r="CT36" s="624"/>
      <c r="CU36" s="624"/>
      <c r="CV36" s="624"/>
      <c r="CW36" s="624"/>
      <c r="CX36" s="624"/>
      <c r="CY36" s="625"/>
      <c r="CZ36" s="657">
        <v>5.0999999999999996</v>
      </c>
      <c r="DA36" s="658"/>
      <c r="DB36" s="658"/>
      <c r="DC36" s="659"/>
      <c r="DD36" s="632">
        <v>9960402</v>
      </c>
      <c r="DE36" s="624"/>
      <c r="DF36" s="624"/>
      <c r="DG36" s="624"/>
      <c r="DH36" s="624"/>
      <c r="DI36" s="624"/>
      <c r="DJ36" s="624"/>
      <c r="DK36" s="625"/>
      <c r="DL36" s="632">
        <v>7461811</v>
      </c>
      <c r="DM36" s="624"/>
      <c r="DN36" s="624"/>
      <c r="DO36" s="624"/>
      <c r="DP36" s="624"/>
      <c r="DQ36" s="624"/>
      <c r="DR36" s="624"/>
      <c r="DS36" s="624"/>
      <c r="DT36" s="624"/>
      <c r="DU36" s="624"/>
      <c r="DV36" s="625"/>
      <c r="DW36" s="628">
        <v>4.5</v>
      </c>
      <c r="DX36" s="653"/>
      <c r="DY36" s="653"/>
      <c r="DZ36" s="653"/>
      <c r="EA36" s="653"/>
      <c r="EB36" s="653"/>
      <c r="EC36" s="654"/>
    </row>
    <row r="37" spans="2:133" ht="11.25" customHeight="1">
      <c r="AQ37" s="702" t="s">
        <v>312</v>
      </c>
      <c r="AR37" s="703"/>
      <c r="AS37" s="703"/>
      <c r="AT37" s="703"/>
      <c r="AU37" s="703"/>
      <c r="AV37" s="703"/>
      <c r="AW37" s="703"/>
      <c r="AX37" s="703"/>
      <c r="AY37" s="704"/>
      <c r="AZ37" s="623">
        <v>196059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113726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2482648</v>
      </c>
      <c r="CS37" s="655"/>
      <c r="CT37" s="655"/>
      <c r="CU37" s="655"/>
      <c r="CV37" s="655"/>
      <c r="CW37" s="655"/>
      <c r="CX37" s="655"/>
      <c r="CY37" s="656"/>
      <c r="CZ37" s="657">
        <v>1</v>
      </c>
      <c r="DA37" s="658"/>
      <c r="DB37" s="658"/>
      <c r="DC37" s="659"/>
      <c r="DD37" s="632">
        <v>2482648</v>
      </c>
      <c r="DE37" s="655"/>
      <c r="DF37" s="655"/>
      <c r="DG37" s="655"/>
      <c r="DH37" s="655"/>
      <c r="DI37" s="655"/>
      <c r="DJ37" s="655"/>
      <c r="DK37" s="656"/>
      <c r="DL37" s="632">
        <v>1912624</v>
      </c>
      <c r="DM37" s="655"/>
      <c r="DN37" s="655"/>
      <c r="DO37" s="655"/>
      <c r="DP37" s="655"/>
      <c r="DQ37" s="655"/>
      <c r="DR37" s="655"/>
      <c r="DS37" s="655"/>
      <c r="DT37" s="655"/>
      <c r="DU37" s="655"/>
      <c r="DV37" s="656"/>
      <c r="DW37" s="628">
        <v>1.1000000000000001</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171242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24953211</v>
      </c>
      <c r="CS38" s="624"/>
      <c r="CT38" s="624"/>
      <c r="CU38" s="624"/>
      <c r="CV38" s="624"/>
      <c r="CW38" s="624"/>
      <c r="CX38" s="624"/>
      <c r="CY38" s="625"/>
      <c r="CZ38" s="657">
        <v>10.4</v>
      </c>
      <c r="DA38" s="658"/>
      <c r="DB38" s="658"/>
      <c r="DC38" s="659"/>
      <c r="DD38" s="632">
        <v>21934590</v>
      </c>
      <c r="DE38" s="624"/>
      <c r="DF38" s="624"/>
      <c r="DG38" s="624"/>
      <c r="DH38" s="624"/>
      <c r="DI38" s="624"/>
      <c r="DJ38" s="624"/>
      <c r="DK38" s="625"/>
      <c r="DL38" s="632">
        <v>15654303</v>
      </c>
      <c r="DM38" s="624"/>
      <c r="DN38" s="624"/>
      <c r="DO38" s="624"/>
      <c r="DP38" s="624"/>
      <c r="DQ38" s="624"/>
      <c r="DR38" s="624"/>
      <c r="DS38" s="624"/>
      <c r="DT38" s="624"/>
      <c r="DU38" s="624"/>
      <c r="DV38" s="625"/>
      <c r="DW38" s="628">
        <v>9.3000000000000007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8813359</v>
      </c>
      <c r="CS39" s="655"/>
      <c r="CT39" s="655"/>
      <c r="CU39" s="655"/>
      <c r="CV39" s="655"/>
      <c r="CW39" s="655"/>
      <c r="CX39" s="655"/>
      <c r="CY39" s="656"/>
      <c r="CZ39" s="657">
        <v>3.7</v>
      </c>
      <c r="DA39" s="658"/>
      <c r="DB39" s="658"/>
      <c r="DC39" s="659"/>
      <c r="DD39" s="632">
        <v>8675341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10360856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1319670</v>
      </c>
      <c r="CS40" s="624"/>
      <c r="CT40" s="624"/>
      <c r="CU40" s="624"/>
      <c r="CV40" s="624"/>
      <c r="CW40" s="624"/>
      <c r="CX40" s="624"/>
      <c r="CY40" s="625"/>
      <c r="CZ40" s="657">
        <v>0.5</v>
      </c>
      <c r="DA40" s="658"/>
      <c r="DB40" s="658"/>
      <c r="DC40" s="659"/>
      <c r="DD40" s="632">
        <v>752736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14164909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19727927</v>
      </c>
      <c r="CS42" s="624"/>
      <c r="CT42" s="624"/>
      <c r="CU42" s="624"/>
      <c r="CV42" s="624"/>
      <c r="CW42" s="624"/>
      <c r="CX42" s="624"/>
      <c r="CY42" s="625"/>
      <c r="CZ42" s="657">
        <v>8.1999999999999993</v>
      </c>
      <c r="DA42" s="706"/>
      <c r="DB42" s="706"/>
      <c r="DC42" s="707"/>
      <c r="DD42" s="632">
        <v>11186391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744799</v>
      </c>
      <c r="CS43" s="655"/>
      <c r="CT43" s="655"/>
      <c r="CU43" s="655"/>
      <c r="CV43" s="655"/>
      <c r="CW43" s="655"/>
      <c r="CX43" s="655"/>
      <c r="CY43" s="656"/>
      <c r="CZ43" s="657">
        <v>0.3</v>
      </c>
      <c r="DA43" s="658"/>
      <c r="DB43" s="658"/>
      <c r="DC43" s="659"/>
      <c r="DD43" s="632">
        <v>744799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19727927</v>
      </c>
      <c r="CS44" s="624"/>
      <c r="CT44" s="624"/>
      <c r="CU44" s="624"/>
      <c r="CV44" s="624"/>
      <c r="CW44" s="624"/>
      <c r="CX44" s="624"/>
      <c r="CY44" s="625"/>
      <c r="CZ44" s="657">
        <v>8.1999999999999993</v>
      </c>
      <c r="DA44" s="706"/>
      <c r="DB44" s="706"/>
      <c r="DC44" s="707"/>
      <c r="DD44" s="632">
        <v>11186391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3715543</v>
      </c>
      <c r="CS45" s="655"/>
      <c r="CT45" s="655"/>
      <c r="CU45" s="655"/>
      <c r="CV45" s="655"/>
      <c r="CW45" s="655"/>
      <c r="CX45" s="655"/>
      <c r="CY45" s="656"/>
      <c r="CZ45" s="657">
        <v>1.5</v>
      </c>
      <c r="DA45" s="658"/>
      <c r="DB45" s="658"/>
      <c r="DC45" s="659"/>
      <c r="DD45" s="632">
        <v>808435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15734562</v>
      </c>
      <c r="CS46" s="624"/>
      <c r="CT46" s="624"/>
      <c r="CU46" s="624"/>
      <c r="CV46" s="624"/>
      <c r="CW46" s="624"/>
      <c r="CX46" s="624"/>
      <c r="CY46" s="625"/>
      <c r="CZ46" s="657">
        <v>6.5</v>
      </c>
      <c r="DA46" s="706"/>
      <c r="DB46" s="706"/>
      <c r="DC46" s="707"/>
      <c r="DD46" s="632">
        <v>10146399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240881568</v>
      </c>
      <c r="CS49" s="691"/>
      <c r="CT49" s="691"/>
      <c r="CU49" s="691"/>
      <c r="CV49" s="691"/>
      <c r="CW49" s="691"/>
      <c r="CX49" s="691"/>
      <c r="CY49" s="718"/>
      <c r="CZ49" s="719">
        <v>100</v>
      </c>
      <c r="DA49" s="720"/>
      <c r="DB49" s="720"/>
      <c r="DC49" s="721"/>
      <c r="DD49" s="722">
        <v>169195881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29" sqref="B29:P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252996</v>
      </c>
      <c r="R7" s="753"/>
      <c r="S7" s="753"/>
      <c r="T7" s="753"/>
      <c r="U7" s="753"/>
      <c r="V7" s="753">
        <v>246700</v>
      </c>
      <c r="W7" s="753"/>
      <c r="X7" s="753"/>
      <c r="Y7" s="753"/>
      <c r="Z7" s="753"/>
      <c r="AA7" s="753">
        <v>6296</v>
      </c>
      <c r="AB7" s="753"/>
      <c r="AC7" s="753"/>
      <c r="AD7" s="753"/>
      <c r="AE7" s="754"/>
      <c r="AF7" s="755">
        <v>6126</v>
      </c>
      <c r="AG7" s="756"/>
      <c r="AH7" s="756"/>
      <c r="AI7" s="756"/>
      <c r="AJ7" s="757"/>
      <c r="AK7" s="792">
        <v>4858</v>
      </c>
      <c r="AL7" s="793"/>
      <c r="AM7" s="793"/>
      <c r="AN7" s="793"/>
      <c r="AO7" s="793"/>
      <c r="AP7" s="793">
        <v>49913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551</v>
      </c>
      <c r="BS7" s="796" t="s">
        <v>552</v>
      </c>
      <c r="BT7" s="797"/>
      <c r="BU7" s="797"/>
      <c r="BV7" s="797"/>
      <c r="BW7" s="797"/>
      <c r="BX7" s="797"/>
      <c r="BY7" s="797"/>
      <c r="BZ7" s="797"/>
      <c r="CA7" s="797"/>
      <c r="CB7" s="797"/>
      <c r="CC7" s="797"/>
      <c r="CD7" s="797"/>
      <c r="CE7" s="797"/>
      <c r="CF7" s="797"/>
      <c r="CG7" s="798"/>
      <c r="CH7" s="789">
        <v>1</v>
      </c>
      <c r="CI7" s="790"/>
      <c r="CJ7" s="790"/>
      <c r="CK7" s="790"/>
      <c r="CL7" s="791"/>
      <c r="CM7" s="789">
        <v>74</v>
      </c>
      <c r="CN7" s="790"/>
      <c r="CO7" s="790"/>
      <c r="CP7" s="790"/>
      <c r="CQ7" s="791"/>
      <c r="CR7" s="789">
        <v>6</v>
      </c>
      <c r="CS7" s="790"/>
      <c r="CT7" s="790"/>
      <c r="CU7" s="790"/>
      <c r="CV7" s="791"/>
      <c r="CW7" s="789" t="s">
        <v>543</v>
      </c>
      <c r="CX7" s="790"/>
      <c r="CY7" s="790"/>
      <c r="CZ7" s="790"/>
      <c r="DA7" s="791"/>
      <c r="DB7" s="789">
        <v>6289</v>
      </c>
      <c r="DC7" s="790"/>
      <c r="DD7" s="790"/>
      <c r="DE7" s="790"/>
      <c r="DF7" s="791"/>
      <c r="DG7" s="789">
        <v>9166</v>
      </c>
      <c r="DH7" s="790"/>
      <c r="DI7" s="790"/>
      <c r="DJ7" s="790"/>
      <c r="DK7" s="791"/>
      <c r="DL7" s="789" t="s">
        <v>543</v>
      </c>
      <c r="DM7" s="790"/>
      <c r="DN7" s="790"/>
      <c r="DO7" s="790"/>
      <c r="DP7" s="791"/>
      <c r="DQ7" s="789" t="s">
        <v>543</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2</v>
      </c>
      <c r="CI8" s="800"/>
      <c r="CJ8" s="800"/>
      <c r="CK8" s="800"/>
      <c r="CL8" s="801"/>
      <c r="CM8" s="799">
        <v>838</v>
      </c>
      <c r="CN8" s="800"/>
      <c r="CO8" s="800"/>
      <c r="CP8" s="800"/>
      <c r="CQ8" s="801"/>
      <c r="CR8" s="799">
        <v>210</v>
      </c>
      <c r="CS8" s="800"/>
      <c r="CT8" s="800"/>
      <c r="CU8" s="800"/>
      <c r="CV8" s="801"/>
      <c r="CW8" s="799">
        <v>139</v>
      </c>
      <c r="CX8" s="800"/>
      <c r="CY8" s="800"/>
      <c r="CZ8" s="800"/>
      <c r="DA8" s="801"/>
      <c r="DB8" s="799" t="s">
        <v>543</v>
      </c>
      <c r="DC8" s="800"/>
      <c r="DD8" s="800"/>
      <c r="DE8" s="800"/>
      <c r="DF8" s="801"/>
      <c r="DG8" s="799" t="s">
        <v>543</v>
      </c>
      <c r="DH8" s="800"/>
      <c r="DI8" s="800"/>
      <c r="DJ8" s="800"/>
      <c r="DK8" s="801"/>
      <c r="DL8" s="799" t="s">
        <v>543</v>
      </c>
      <c r="DM8" s="800"/>
      <c r="DN8" s="800"/>
      <c r="DO8" s="800"/>
      <c r="DP8" s="801"/>
      <c r="DQ8" s="799" t="s">
        <v>543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v>50</v>
      </c>
      <c r="CI9" s="800"/>
      <c r="CJ9" s="800"/>
      <c r="CK9" s="800"/>
      <c r="CL9" s="801"/>
      <c r="CM9" s="799">
        <v>241</v>
      </c>
      <c r="CN9" s="800"/>
      <c r="CO9" s="800"/>
      <c r="CP9" s="800"/>
      <c r="CQ9" s="801"/>
      <c r="CR9" s="799">
        <v>110</v>
      </c>
      <c r="CS9" s="800"/>
      <c r="CT9" s="800"/>
      <c r="CU9" s="800"/>
      <c r="CV9" s="801"/>
      <c r="CW9" s="799">
        <v>154</v>
      </c>
      <c r="CX9" s="800"/>
      <c r="CY9" s="800"/>
      <c r="CZ9" s="800"/>
      <c r="DA9" s="801"/>
      <c r="DB9" s="799" t="s">
        <v>543</v>
      </c>
      <c r="DC9" s="800"/>
      <c r="DD9" s="800"/>
      <c r="DE9" s="800"/>
      <c r="DF9" s="801"/>
      <c r="DG9" s="799" t="s">
        <v>543</v>
      </c>
      <c r="DH9" s="800"/>
      <c r="DI9" s="800"/>
      <c r="DJ9" s="800"/>
      <c r="DK9" s="801"/>
      <c r="DL9" s="799" t="s">
        <v>543</v>
      </c>
      <c r="DM9" s="800"/>
      <c r="DN9" s="800"/>
      <c r="DO9" s="800"/>
      <c r="DP9" s="801"/>
      <c r="DQ9" s="799" t="s">
        <v>543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555</v>
      </c>
      <c r="BT10" s="787"/>
      <c r="BU10" s="787"/>
      <c r="BV10" s="787"/>
      <c r="BW10" s="787"/>
      <c r="BX10" s="787"/>
      <c r="BY10" s="787"/>
      <c r="BZ10" s="787"/>
      <c r="CA10" s="787"/>
      <c r="CB10" s="787"/>
      <c r="CC10" s="787"/>
      <c r="CD10" s="787"/>
      <c r="CE10" s="787"/>
      <c r="CF10" s="787"/>
      <c r="CG10" s="788"/>
      <c r="CH10" s="799">
        <v>0</v>
      </c>
      <c r="CI10" s="800"/>
      <c r="CJ10" s="800"/>
      <c r="CK10" s="800"/>
      <c r="CL10" s="801"/>
      <c r="CM10" s="799">
        <v>12</v>
      </c>
      <c r="CN10" s="800"/>
      <c r="CO10" s="800"/>
      <c r="CP10" s="800"/>
      <c r="CQ10" s="801"/>
      <c r="CR10" s="799">
        <v>5</v>
      </c>
      <c r="CS10" s="800"/>
      <c r="CT10" s="800"/>
      <c r="CU10" s="800"/>
      <c r="CV10" s="801"/>
      <c r="CW10" s="799" t="s">
        <v>543</v>
      </c>
      <c r="CX10" s="800"/>
      <c r="CY10" s="800"/>
      <c r="CZ10" s="800"/>
      <c r="DA10" s="801"/>
      <c r="DB10" s="799" t="s">
        <v>543</v>
      </c>
      <c r="DC10" s="800"/>
      <c r="DD10" s="800"/>
      <c r="DE10" s="800"/>
      <c r="DF10" s="801"/>
      <c r="DG10" s="799" t="s">
        <v>543</v>
      </c>
      <c r="DH10" s="800"/>
      <c r="DI10" s="800"/>
      <c r="DJ10" s="800"/>
      <c r="DK10" s="801"/>
      <c r="DL10" s="799" t="s">
        <v>543</v>
      </c>
      <c r="DM10" s="800"/>
      <c r="DN10" s="800"/>
      <c r="DO10" s="800"/>
      <c r="DP10" s="801"/>
      <c r="DQ10" s="799" t="s">
        <v>543</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556</v>
      </c>
      <c r="BT11" s="787"/>
      <c r="BU11" s="787"/>
      <c r="BV11" s="787"/>
      <c r="BW11" s="787"/>
      <c r="BX11" s="787"/>
      <c r="BY11" s="787"/>
      <c r="BZ11" s="787"/>
      <c r="CA11" s="787"/>
      <c r="CB11" s="787"/>
      <c r="CC11" s="787"/>
      <c r="CD11" s="787"/>
      <c r="CE11" s="787"/>
      <c r="CF11" s="787"/>
      <c r="CG11" s="788"/>
      <c r="CH11" s="799">
        <v>4</v>
      </c>
      <c r="CI11" s="800"/>
      <c r="CJ11" s="800"/>
      <c r="CK11" s="800"/>
      <c r="CL11" s="801"/>
      <c r="CM11" s="799">
        <v>27</v>
      </c>
      <c r="CN11" s="800"/>
      <c r="CO11" s="800"/>
      <c r="CP11" s="800"/>
      <c r="CQ11" s="801"/>
      <c r="CR11" s="799">
        <v>3</v>
      </c>
      <c r="CS11" s="800"/>
      <c r="CT11" s="800"/>
      <c r="CU11" s="800"/>
      <c r="CV11" s="801"/>
      <c r="CW11" s="799">
        <v>42</v>
      </c>
      <c r="CX11" s="800"/>
      <c r="CY11" s="800"/>
      <c r="CZ11" s="800"/>
      <c r="DA11" s="801"/>
      <c r="DB11" s="799" t="s">
        <v>543</v>
      </c>
      <c r="DC11" s="800"/>
      <c r="DD11" s="800"/>
      <c r="DE11" s="800"/>
      <c r="DF11" s="801"/>
      <c r="DG11" s="799" t="s">
        <v>543</v>
      </c>
      <c r="DH11" s="800"/>
      <c r="DI11" s="800"/>
      <c r="DJ11" s="800"/>
      <c r="DK11" s="801"/>
      <c r="DL11" s="799" t="s">
        <v>543</v>
      </c>
      <c r="DM11" s="800"/>
      <c r="DN11" s="800"/>
      <c r="DO11" s="800"/>
      <c r="DP11" s="801"/>
      <c r="DQ11" s="799" t="s">
        <v>543</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557</v>
      </c>
      <c r="BT12" s="787"/>
      <c r="BU12" s="787"/>
      <c r="BV12" s="787"/>
      <c r="BW12" s="787"/>
      <c r="BX12" s="787"/>
      <c r="BY12" s="787"/>
      <c r="BZ12" s="787"/>
      <c r="CA12" s="787"/>
      <c r="CB12" s="787"/>
      <c r="CC12" s="787"/>
      <c r="CD12" s="787"/>
      <c r="CE12" s="787"/>
      <c r="CF12" s="787"/>
      <c r="CG12" s="788"/>
      <c r="CH12" s="799">
        <v>10</v>
      </c>
      <c r="CI12" s="800"/>
      <c r="CJ12" s="800"/>
      <c r="CK12" s="800"/>
      <c r="CL12" s="801"/>
      <c r="CM12" s="799">
        <v>136</v>
      </c>
      <c r="CN12" s="800"/>
      <c r="CO12" s="800"/>
      <c r="CP12" s="800"/>
      <c r="CQ12" s="801"/>
      <c r="CR12" s="799">
        <v>91</v>
      </c>
      <c r="CS12" s="800"/>
      <c r="CT12" s="800"/>
      <c r="CU12" s="800"/>
      <c r="CV12" s="801"/>
      <c r="CW12" s="799">
        <v>139</v>
      </c>
      <c r="CX12" s="800"/>
      <c r="CY12" s="800"/>
      <c r="CZ12" s="800"/>
      <c r="DA12" s="801"/>
      <c r="DB12" s="799" t="s">
        <v>543</v>
      </c>
      <c r="DC12" s="800"/>
      <c r="DD12" s="800"/>
      <c r="DE12" s="800"/>
      <c r="DF12" s="801"/>
      <c r="DG12" s="799" t="s">
        <v>543</v>
      </c>
      <c r="DH12" s="800"/>
      <c r="DI12" s="800"/>
      <c r="DJ12" s="800"/>
      <c r="DK12" s="801"/>
      <c r="DL12" s="799" t="s">
        <v>543</v>
      </c>
      <c r="DM12" s="800"/>
      <c r="DN12" s="800"/>
      <c r="DO12" s="800"/>
      <c r="DP12" s="801"/>
      <c r="DQ12" s="799" t="s">
        <v>543</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558</v>
      </c>
      <c r="BT13" s="787"/>
      <c r="BU13" s="787"/>
      <c r="BV13" s="787"/>
      <c r="BW13" s="787"/>
      <c r="BX13" s="787"/>
      <c r="BY13" s="787"/>
      <c r="BZ13" s="787"/>
      <c r="CA13" s="787"/>
      <c r="CB13" s="787"/>
      <c r="CC13" s="787"/>
      <c r="CD13" s="787"/>
      <c r="CE13" s="787"/>
      <c r="CF13" s="787"/>
      <c r="CG13" s="788"/>
      <c r="CH13" s="799">
        <v>-3</v>
      </c>
      <c r="CI13" s="800"/>
      <c r="CJ13" s="800"/>
      <c r="CK13" s="800"/>
      <c r="CL13" s="801"/>
      <c r="CM13" s="799">
        <v>34</v>
      </c>
      <c r="CN13" s="800"/>
      <c r="CO13" s="800"/>
      <c r="CP13" s="800"/>
      <c r="CQ13" s="801"/>
      <c r="CR13" s="799">
        <v>3</v>
      </c>
      <c r="CS13" s="800"/>
      <c r="CT13" s="800"/>
      <c r="CU13" s="800"/>
      <c r="CV13" s="801"/>
      <c r="CW13" s="799">
        <v>90</v>
      </c>
      <c r="CX13" s="800"/>
      <c r="CY13" s="800"/>
      <c r="CZ13" s="800"/>
      <c r="DA13" s="801"/>
      <c r="DB13" s="799" t="s">
        <v>543</v>
      </c>
      <c r="DC13" s="800"/>
      <c r="DD13" s="800"/>
      <c r="DE13" s="800"/>
      <c r="DF13" s="801"/>
      <c r="DG13" s="799" t="s">
        <v>543</v>
      </c>
      <c r="DH13" s="800"/>
      <c r="DI13" s="800"/>
      <c r="DJ13" s="800"/>
      <c r="DK13" s="801"/>
      <c r="DL13" s="799" t="s">
        <v>543</v>
      </c>
      <c r="DM13" s="800"/>
      <c r="DN13" s="800"/>
      <c r="DO13" s="800"/>
      <c r="DP13" s="801"/>
      <c r="DQ13" s="799" t="s">
        <v>543</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252996</v>
      </c>
      <c r="R23" s="812"/>
      <c r="S23" s="812"/>
      <c r="T23" s="812"/>
      <c r="U23" s="812"/>
      <c r="V23" s="812">
        <v>246700</v>
      </c>
      <c r="W23" s="812"/>
      <c r="X23" s="812"/>
      <c r="Y23" s="812"/>
      <c r="Z23" s="812"/>
      <c r="AA23" s="812">
        <v>6296</v>
      </c>
      <c r="AB23" s="812"/>
      <c r="AC23" s="812"/>
      <c r="AD23" s="812"/>
      <c r="AE23" s="813"/>
      <c r="AF23" s="814">
        <v>6126</v>
      </c>
      <c r="AG23" s="812"/>
      <c r="AH23" s="812"/>
      <c r="AI23" s="812"/>
      <c r="AJ23" s="815"/>
      <c r="AK23" s="816"/>
      <c r="AL23" s="817"/>
      <c r="AM23" s="817"/>
      <c r="AN23" s="817"/>
      <c r="AO23" s="817"/>
      <c r="AP23" s="812">
        <v>49913</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537</v>
      </c>
      <c r="C28" s="750"/>
      <c r="D28" s="750"/>
      <c r="E28" s="750"/>
      <c r="F28" s="750"/>
      <c r="G28" s="750"/>
      <c r="H28" s="750"/>
      <c r="I28" s="750"/>
      <c r="J28" s="750"/>
      <c r="K28" s="750"/>
      <c r="L28" s="750"/>
      <c r="M28" s="750"/>
      <c r="N28" s="750"/>
      <c r="O28" s="750"/>
      <c r="P28" s="751"/>
      <c r="Q28" s="840">
        <v>81148</v>
      </c>
      <c r="R28" s="841"/>
      <c r="S28" s="841"/>
      <c r="T28" s="841"/>
      <c r="U28" s="841"/>
      <c r="V28" s="841">
        <v>80548</v>
      </c>
      <c r="W28" s="841"/>
      <c r="X28" s="841"/>
      <c r="Y28" s="841"/>
      <c r="Z28" s="841"/>
      <c r="AA28" s="841">
        <v>600</v>
      </c>
      <c r="AB28" s="841"/>
      <c r="AC28" s="841"/>
      <c r="AD28" s="841"/>
      <c r="AE28" s="842"/>
      <c r="AF28" s="843">
        <v>600</v>
      </c>
      <c r="AG28" s="841"/>
      <c r="AH28" s="841"/>
      <c r="AI28" s="841"/>
      <c r="AJ28" s="844"/>
      <c r="AK28" s="845">
        <v>10361</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538</v>
      </c>
      <c r="C29" s="774"/>
      <c r="D29" s="774"/>
      <c r="E29" s="774"/>
      <c r="F29" s="774"/>
      <c r="G29" s="774"/>
      <c r="H29" s="774"/>
      <c r="I29" s="774"/>
      <c r="J29" s="774"/>
      <c r="K29" s="774"/>
      <c r="L29" s="774"/>
      <c r="M29" s="774"/>
      <c r="N29" s="774"/>
      <c r="O29" s="774"/>
      <c r="P29" s="775"/>
      <c r="Q29" s="776">
        <v>48197</v>
      </c>
      <c r="R29" s="777"/>
      <c r="S29" s="777"/>
      <c r="T29" s="777"/>
      <c r="U29" s="777"/>
      <c r="V29" s="777">
        <v>47619</v>
      </c>
      <c r="W29" s="777"/>
      <c r="X29" s="777"/>
      <c r="Y29" s="777"/>
      <c r="Z29" s="777"/>
      <c r="AA29" s="777">
        <v>577</v>
      </c>
      <c r="AB29" s="777"/>
      <c r="AC29" s="777"/>
      <c r="AD29" s="777"/>
      <c r="AE29" s="778"/>
      <c r="AF29" s="779">
        <v>577</v>
      </c>
      <c r="AG29" s="780"/>
      <c r="AH29" s="780"/>
      <c r="AI29" s="780"/>
      <c r="AJ29" s="781"/>
      <c r="AK29" s="848">
        <v>6315</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539</v>
      </c>
      <c r="C30" s="774"/>
      <c r="D30" s="774"/>
      <c r="E30" s="774"/>
      <c r="F30" s="774"/>
      <c r="G30" s="774"/>
      <c r="H30" s="774"/>
      <c r="I30" s="774"/>
      <c r="J30" s="774"/>
      <c r="K30" s="774"/>
      <c r="L30" s="774"/>
      <c r="M30" s="774"/>
      <c r="N30" s="774"/>
      <c r="O30" s="774"/>
      <c r="P30" s="775"/>
      <c r="Q30" s="776">
        <v>14485</v>
      </c>
      <c r="R30" s="777"/>
      <c r="S30" s="777"/>
      <c r="T30" s="777"/>
      <c r="U30" s="777"/>
      <c r="V30" s="777">
        <v>14480</v>
      </c>
      <c r="W30" s="777"/>
      <c r="X30" s="777"/>
      <c r="Y30" s="777"/>
      <c r="Z30" s="777"/>
      <c r="AA30" s="777">
        <v>6</v>
      </c>
      <c r="AB30" s="777"/>
      <c r="AC30" s="777"/>
      <c r="AD30" s="777"/>
      <c r="AE30" s="778"/>
      <c r="AF30" s="779">
        <v>6</v>
      </c>
      <c r="AG30" s="780"/>
      <c r="AH30" s="780"/>
      <c r="AI30" s="780"/>
      <c r="AJ30" s="781"/>
      <c r="AK30" s="848">
        <v>6803</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540</v>
      </c>
      <c r="C31" s="774"/>
      <c r="D31" s="774"/>
      <c r="E31" s="774"/>
      <c r="F31" s="774"/>
      <c r="G31" s="774"/>
      <c r="H31" s="774"/>
      <c r="I31" s="774"/>
      <c r="J31" s="774"/>
      <c r="K31" s="774"/>
      <c r="L31" s="774"/>
      <c r="M31" s="774"/>
      <c r="N31" s="774"/>
      <c r="O31" s="774"/>
      <c r="P31" s="775"/>
      <c r="Q31" s="776">
        <v>117</v>
      </c>
      <c r="R31" s="777"/>
      <c r="S31" s="777"/>
      <c r="T31" s="777"/>
      <c r="U31" s="777"/>
      <c r="V31" s="777">
        <v>117</v>
      </c>
      <c r="W31" s="777"/>
      <c r="X31" s="777"/>
      <c r="Y31" s="777"/>
      <c r="Z31" s="777"/>
      <c r="AA31" s="777" t="s">
        <v>541</v>
      </c>
      <c r="AB31" s="777"/>
      <c r="AC31" s="777"/>
      <c r="AD31" s="777"/>
      <c r="AE31" s="778"/>
      <c r="AF31" s="779" t="s">
        <v>376</v>
      </c>
      <c r="AG31" s="780"/>
      <c r="AH31" s="780"/>
      <c r="AI31" s="780"/>
      <c r="AJ31" s="781"/>
      <c r="AK31" s="848">
        <v>19</v>
      </c>
      <c r="AL31" s="849"/>
      <c r="AM31" s="849"/>
      <c r="AN31" s="849"/>
      <c r="AO31" s="849"/>
      <c r="AP31" s="849">
        <v>688</v>
      </c>
      <c r="AQ31" s="849"/>
      <c r="AR31" s="849"/>
      <c r="AS31" s="849"/>
      <c r="AT31" s="849"/>
      <c r="AU31" s="849">
        <v>687</v>
      </c>
      <c r="AV31" s="849"/>
      <c r="AW31" s="849"/>
      <c r="AX31" s="849"/>
      <c r="AY31" s="849"/>
      <c r="AZ31" s="850" t="s">
        <v>543</v>
      </c>
      <c r="BA31" s="850"/>
      <c r="BB31" s="850"/>
      <c r="BC31" s="850"/>
      <c r="BD31" s="850"/>
      <c r="BE31" s="846" t="s">
        <v>544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542</v>
      </c>
      <c r="C32" s="774"/>
      <c r="D32" s="774"/>
      <c r="E32" s="774"/>
      <c r="F32" s="774"/>
      <c r="G32" s="774"/>
      <c r="H32" s="774"/>
      <c r="I32" s="774"/>
      <c r="J32" s="774"/>
      <c r="K32" s="774"/>
      <c r="L32" s="774"/>
      <c r="M32" s="774"/>
      <c r="N32" s="774"/>
      <c r="O32" s="774"/>
      <c r="P32" s="775"/>
      <c r="Q32" s="776">
        <v>545</v>
      </c>
      <c r="R32" s="777"/>
      <c r="S32" s="777"/>
      <c r="T32" s="777"/>
      <c r="U32" s="777"/>
      <c r="V32" s="777">
        <v>545</v>
      </c>
      <c r="W32" s="777"/>
      <c r="X32" s="777"/>
      <c r="Y32" s="777"/>
      <c r="Z32" s="777"/>
      <c r="AA32" s="777" t="s">
        <v>541</v>
      </c>
      <c r="AB32" s="777"/>
      <c r="AC32" s="777"/>
      <c r="AD32" s="777"/>
      <c r="AE32" s="778"/>
      <c r="AF32" s="779" t="s">
        <v>376</v>
      </c>
      <c r="AG32" s="780"/>
      <c r="AH32" s="780"/>
      <c r="AI32" s="780"/>
      <c r="AJ32" s="781"/>
      <c r="AK32" s="848">
        <v>231</v>
      </c>
      <c r="AL32" s="849"/>
      <c r="AM32" s="849"/>
      <c r="AN32" s="849"/>
      <c r="AO32" s="849"/>
      <c r="AP32" s="849">
        <v>1079</v>
      </c>
      <c r="AQ32" s="849"/>
      <c r="AR32" s="849"/>
      <c r="AS32" s="849"/>
      <c r="AT32" s="849"/>
      <c r="AU32" s="849">
        <v>487</v>
      </c>
      <c r="AV32" s="849"/>
      <c r="AW32" s="849"/>
      <c r="AX32" s="849"/>
      <c r="AY32" s="849"/>
      <c r="AZ32" s="850" t="s">
        <v>543</v>
      </c>
      <c r="BA32" s="850"/>
      <c r="BB32" s="850"/>
      <c r="BC32" s="850"/>
      <c r="BD32" s="850"/>
      <c r="BE32" s="846" t="s">
        <v>544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1183</v>
      </c>
      <c r="AG63" s="860"/>
      <c r="AH63" s="860"/>
      <c r="AI63" s="860"/>
      <c r="AJ63" s="861"/>
      <c r="AK63" s="862"/>
      <c r="AL63" s="857"/>
      <c r="AM63" s="857"/>
      <c r="AN63" s="857"/>
      <c r="AO63" s="857"/>
      <c r="AP63" s="860">
        <v>1767</v>
      </c>
      <c r="AQ63" s="860"/>
      <c r="AR63" s="860"/>
      <c r="AS63" s="860"/>
      <c r="AT63" s="860"/>
      <c r="AU63" s="860">
        <v>1174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381</v>
      </c>
      <c r="R66" s="736"/>
      <c r="S66" s="736"/>
      <c r="T66" s="736"/>
      <c r="U66" s="737"/>
      <c r="V66" s="735" t="s">
        <v>382</v>
      </c>
      <c r="W66" s="736"/>
      <c r="X66" s="736"/>
      <c r="Y66" s="736"/>
      <c r="Z66" s="737"/>
      <c r="AA66" s="735" t="s">
        <v>383</v>
      </c>
      <c r="AB66" s="736"/>
      <c r="AC66" s="736"/>
      <c r="AD66" s="736"/>
      <c r="AE66" s="737"/>
      <c r="AF66" s="870" t="s">
        <v>384</v>
      </c>
      <c r="AG66" s="831"/>
      <c r="AH66" s="831"/>
      <c r="AI66" s="831"/>
      <c r="AJ66" s="871"/>
      <c r="AK66" s="735" t="s">
        <v>385</v>
      </c>
      <c r="AL66" s="759"/>
      <c r="AM66" s="759"/>
      <c r="AN66" s="759"/>
      <c r="AO66" s="760"/>
      <c r="AP66" s="735" t="s">
        <v>386</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8532</v>
      </c>
      <c r="R68" s="884"/>
      <c r="S68" s="884"/>
      <c r="T68" s="884"/>
      <c r="U68" s="884"/>
      <c r="V68" s="884">
        <v>8084</v>
      </c>
      <c r="W68" s="884"/>
      <c r="X68" s="884"/>
      <c r="Y68" s="884"/>
      <c r="Z68" s="884"/>
      <c r="AA68" s="884">
        <v>448</v>
      </c>
      <c r="AB68" s="884"/>
      <c r="AC68" s="884"/>
      <c r="AD68" s="884"/>
      <c r="AE68" s="884"/>
      <c r="AF68" s="884">
        <v>448</v>
      </c>
      <c r="AG68" s="884"/>
      <c r="AH68" s="884"/>
      <c r="AI68" s="884"/>
      <c r="AJ68" s="884"/>
      <c r="AK68" s="884">
        <v>227</v>
      </c>
      <c r="AL68" s="884"/>
      <c r="AM68" s="884"/>
      <c r="AN68" s="884"/>
      <c r="AO68" s="884"/>
      <c r="AP68" s="884">
        <v>4384</v>
      </c>
      <c r="AQ68" s="884"/>
      <c r="AR68" s="884"/>
      <c r="AS68" s="884"/>
      <c r="AT68" s="884"/>
      <c r="AU68" s="884">
        <v>189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118824</v>
      </c>
      <c r="R69" s="849"/>
      <c r="S69" s="849"/>
      <c r="T69" s="849"/>
      <c r="U69" s="849"/>
      <c r="V69" s="849">
        <v>114032</v>
      </c>
      <c r="W69" s="849"/>
      <c r="X69" s="849"/>
      <c r="Y69" s="849"/>
      <c r="Z69" s="849"/>
      <c r="AA69" s="849">
        <v>4792</v>
      </c>
      <c r="AB69" s="849"/>
      <c r="AC69" s="849"/>
      <c r="AD69" s="849"/>
      <c r="AE69" s="849"/>
      <c r="AF69" s="849">
        <v>24731</v>
      </c>
      <c r="AG69" s="849"/>
      <c r="AH69" s="849"/>
      <c r="AI69" s="849"/>
      <c r="AJ69" s="849"/>
      <c r="AK69" s="849" t="s">
        <v>543</v>
      </c>
      <c r="AL69" s="849"/>
      <c r="AM69" s="849"/>
      <c r="AN69" s="849"/>
      <c r="AO69" s="849"/>
      <c r="AP69" s="849" t="s">
        <v>543</v>
      </c>
      <c r="AQ69" s="849"/>
      <c r="AR69" s="849"/>
      <c r="AS69" s="849"/>
      <c r="AT69" s="849"/>
      <c r="AU69" s="849" t="s">
        <v>543</v>
      </c>
      <c r="AV69" s="849"/>
      <c r="AW69" s="849"/>
      <c r="AX69" s="849"/>
      <c r="AY69" s="849"/>
      <c r="AZ69" s="895" t="s">
        <v>547</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73350</v>
      </c>
      <c r="R70" s="849"/>
      <c r="S70" s="849"/>
      <c r="T70" s="849"/>
      <c r="U70" s="849"/>
      <c r="V70" s="849">
        <v>69622</v>
      </c>
      <c r="W70" s="849"/>
      <c r="X70" s="849"/>
      <c r="Y70" s="849"/>
      <c r="Z70" s="849"/>
      <c r="AA70" s="849">
        <v>3728</v>
      </c>
      <c r="AB70" s="849"/>
      <c r="AC70" s="849"/>
      <c r="AD70" s="849"/>
      <c r="AE70" s="849"/>
      <c r="AF70" s="849">
        <v>3728</v>
      </c>
      <c r="AG70" s="849"/>
      <c r="AH70" s="849"/>
      <c r="AI70" s="849"/>
      <c r="AJ70" s="849"/>
      <c r="AK70" s="849">
        <v>3000</v>
      </c>
      <c r="AL70" s="849"/>
      <c r="AM70" s="849"/>
      <c r="AN70" s="849"/>
      <c r="AO70" s="849"/>
      <c r="AP70" s="849">
        <v>33943</v>
      </c>
      <c r="AQ70" s="849"/>
      <c r="AR70" s="849"/>
      <c r="AS70" s="849"/>
      <c r="AT70" s="849"/>
      <c r="AU70" s="849">
        <v>1595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4796</v>
      </c>
      <c r="R71" s="849"/>
      <c r="S71" s="849"/>
      <c r="T71" s="849"/>
      <c r="U71" s="849"/>
      <c r="V71" s="849">
        <v>4735</v>
      </c>
      <c r="W71" s="849"/>
      <c r="X71" s="849"/>
      <c r="Y71" s="849"/>
      <c r="Z71" s="849"/>
      <c r="AA71" s="849">
        <v>61</v>
      </c>
      <c r="AB71" s="849"/>
      <c r="AC71" s="849"/>
      <c r="AD71" s="849"/>
      <c r="AE71" s="849"/>
      <c r="AF71" s="849">
        <v>61</v>
      </c>
      <c r="AG71" s="849"/>
      <c r="AH71" s="849"/>
      <c r="AI71" s="849"/>
      <c r="AJ71" s="849"/>
      <c r="AK71" s="849">
        <v>769</v>
      </c>
      <c r="AL71" s="849"/>
      <c r="AM71" s="849"/>
      <c r="AN71" s="849"/>
      <c r="AO71" s="849"/>
      <c r="AP71" s="849" t="s">
        <v>543</v>
      </c>
      <c r="AQ71" s="849"/>
      <c r="AR71" s="849"/>
      <c r="AS71" s="849"/>
      <c r="AT71" s="849"/>
      <c r="AU71" s="849" t="s">
        <v>543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1269458</v>
      </c>
      <c r="R72" s="849"/>
      <c r="S72" s="849"/>
      <c r="T72" s="849"/>
      <c r="U72" s="849"/>
      <c r="V72" s="849">
        <v>1236628</v>
      </c>
      <c r="W72" s="849"/>
      <c r="X72" s="849"/>
      <c r="Y72" s="849"/>
      <c r="Z72" s="849"/>
      <c r="AA72" s="849">
        <v>32831</v>
      </c>
      <c r="AB72" s="849"/>
      <c r="AC72" s="849"/>
      <c r="AD72" s="849"/>
      <c r="AE72" s="849"/>
      <c r="AF72" s="849">
        <v>32831</v>
      </c>
      <c r="AG72" s="849"/>
      <c r="AH72" s="849"/>
      <c r="AI72" s="849"/>
      <c r="AJ72" s="849"/>
      <c r="AK72" s="849">
        <v>10482</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61799</v>
      </c>
      <c r="AG88" s="860"/>
      <c r="AH88" s="860"/>
      <c r="AI88" s="860"/>
      <c r="AJ88" s="860"/>
      <c r="AK88" s="857"/>
      <c r="AL88" s="857"/>
      <c r="AM88" s="857"/>
      <c r="AN88" s="857"/>
      <c r="AO88" s="857"/>
      <c r="AP88" s="860">
        <v>38327</v>
      </c>
      <c r="AQ88" s="860"/>
      <c r="AR88" s="860"/>
      <c r="AS88" s="860"/>
      <c r="AT88" s="860"/>
      <c r="AU88" s="860">
        <v>1784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428</v>
      </c>
      <c r="CS102" s="868"/>
      <c r="CT102" s="868"/>
      <c r="CU102" s="868"/>
      <c r="CV102" s="911"/>
      <c r="CW102" s="910">
        <v>565</v>
      </c>
      <c r="CX102" s="868"/>
      <c r="CY102" s="868"/>
      <c r="CZ102" s="868"/>
      <c r="DA102" s="911"/>
      <c r="DB102" s="910">
        <v>6289</v>
      </c>
      <c r="DC102" s="868"/>
      <c r="DD102" s="868"/>
      <c r="DE102" s="868"/>
      <c r="DF102" s="911"/>
      <c r="DG102" s="910">
        <v>9166</v>
      </c>
      <c r="DH102" s="868"/>
      <c r="DI102" s="868"/>
      <c r="DJ102" s="868"/>
      <c r="DK102" s="911"/>
      <c r="DL102" s="910" t="s">
        <v>543</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7769246</v>
      </c>
      <c r="AB110" s="920"/>
      <c r="AC110" s="920"/>
      <c r="AD110" s="920"/>
      <c r="AE110" s="921"/>
      <c r="AF110" s="922">
        <v>5075429</v>
      </c>
      <c r="AG110" s="920"/>
      <c r="AH110" s="920"/>
      <c r="AI110" s="920"/>
      <c r="AJ110" s="921"/>
      <c r="AK110" s="922">
        <v>3712559</v>
      </c>
      <c r="AL110" s="920"/>
      <c r="AM110" s="920"/>
      <c r="AN110" s="920"/>
      <c r="AO110" s="921"/>
      <c r="AP110" s="923">
        <v>2.5</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53042900</v>
      </c>
      <c r="BR110" s="957"/>
      <c r="BS110" s="957"/>
      <c r="BT110" s="957"/>
      <c r="BU110" s="957"/>
      <c r="BV110" s="957">
        <v>53776237</v>
      </c>
      <c r="BW110" s="957"/>
      <c r="BX110" s="957"/>
      <c r="BY110" s="957"/>
      <c r="BZ110" s="957"/>
      <c r="CA110" s="957">
        <v>49913056</v>
      </c>
      <c r="CB110" s="957"/>
      <c r="CC110" s="957"/>
      <c r="CD110" s="957"/>
      <c r="CE110" s="957"/>
      <c r="CF110" s="971">
        <v>33.1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22762765</v>
      </c>
      <c r="BR111" s="950"/>
      <c r="BS111" s="950"/>
      <c r="BT111" s="950"/>
      <c r="BU111" s="950"/>
      <c r="BV111" s="950">
        <v>22481012</v>
      </c>
      <c r="BW111" s="950"/>
      <c r="BX111" s="950"/>
      <c r="BY111" s="950"/>
      <c r="BZ111" s="950"/>
      <c r="CA111" s="950">
        <v>22732259</v>
      </c>
      <c r="CB111" s="950"/>
      <c r="CC111" s="950"/>
      <c r="CD111" s="950"/>
      <c r="CE111" s="950"/>
      <c r="CF111" s="944">
        <v>15.1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507833</v>
      </c>
      <c r="AB112" s="989"/>
      <c r="AC112" s="989"/>
      <c r="AD112" s="989"/>
      <c r="AE112" s="990"/>
      <c r="AF112" s="991">
        <v>549167</v>
      </c>
      <c r="AG112" s="989"/>
      <c r="AH112" s="989"/>
      <c r="AI112" s="989"/>
      <c r="AJ112" s="990"/>
      <c r="AK112" s="991">
        <v>572500</v>
      </c>
      <c r="AL112" s="989"/>
      <c r="AM112" s="989"/>
      <c r="AN112" s="989"/>
      <c r="AO112" s="990"/>
      <c r="AP112" s="992">
        <v>0.4</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1472345</v>
      </c>
      <c r="BR112" s="950"/>
      <c r="BS112" s="950"/>
      <c r="BT112" s="950"/>
      <c r="BU112" s="950"/>
      <c r="BV112" s="950">
        <v>1316030</v>
      </c>
      <c r="BW112" s="950"/>
      <c r="BX112" s="950"/>
      <c r="BY112" s="950"/>
      <c r="BZ112" s="950"/>
      <c r="CA112" s="950">
        <v>1173886</v>
      </c>
      <c r="CB112" s="950"/>
      <c r="CC112" s="950"/>
      <c r="CD112" s="950"/>
      <c r="CE112" s="950"/>
      <c r="CF112" s="944">
        <v>0.8</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123370</v>
      </c>
      <c r="AB113" s="964"/>
      <c r="AC113" s="964"/>
      <c r="AD113" s="964"/>
      <c r="AE113" s="965"/>
      <c r="AF113" s="966">
        <v>157655</v>
      </c>
      <c r="AG113" s="964"/>
      <c r="AH113" s="964"/>
      <c r="AI113" s="964"/>
      <c r="AJ113" s="965"/>
      <c r="AK113" s="966">
        <v>159723</v>
      </c>
      <c r="AL113" s="964"/>
      <c r="AM113" s="964"/>
      <c r="AN113" s="964"/>
      <c r="AO113" s="965"/>
      <c r="AP113" s="967">
        <v>0.1</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1882625</v>
      </c>
      <c r="BR113" s="950"/>
      <c r="BS113" s="950"/>
      <c r="BT113" s="950"/>
      <c r="BU113" s="950"/>
      <c r="BV113" s="950">
        <v>1828670</v>
      </c>
      <c r="BW113" s="950"/>
      <c r="BX113" s="950"/>
      <c r="BY113" s="950"/>
      <c r="BZ113" s="950"/>
      <c r="CA113" s="950">
        <v>1783852</v>
      </c>
      <c r="CB113" s="950"/>
      <c r="CC113" s="950"/>
      <c r="CD113" s="950"/>
      <c r="CE113" s="950"/>
      <c r="CF113" s="944">
        <v>1.2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422655</v>
      </c>
      <c r="AB114" s="989"/>
      <c r="AC114" s="989"/>
      <c r="AD114" s="989"/>
      <c r="AE114" s="990"/>
      <c r="AF114" s="991">
        <v>335420</v>
      </c>
      <c r="AG114" s="989"/>
      <c r="AH114" s="989"/>
      <c r="AI114" s="989"/>
      <c r="AJ114" s="990"/>
      <c r="AK114" s="991">
        <v>319212</v>
      </c>
      <c r="AL114" s="989"/>
      <c r="AM114" s="989"/>
      <c r="AN114" s="989"/>
      <c r="AO114" s="990"/>
      <c r="AP114" s="992">
        <v>0.2</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38970125</v>
      </c>
      <c r="BR114" s="950"/>
      <c r="BS114" s="950"/>
      <c r="BT114" s="950"/>
      <c r="BU114" s="950"/>
      <c r="BV114" s="950">
        <v>37780865</v>
      </c>
      <c r="BW114" s="950"/>
      <c r="BX114" s="950"/>
      <c r="BY114" s="950"/>
      <c r="BZ114" s="950"/>
      <c r="CA114" s="950">
        <v>35562374</v>
      </c>
      <c r="CB114" s="950"/>
      <c r="CC114" s="950"/>
      <c r="CD114" s="950"/>
      <c r="CE114" s="950"/>
      <c r="CF114" s="944">
        <v>23.6</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1736280</v>
      </c>
      <c r="AB115" s="964"/>
      <c r="AC115" s="964"/>
      <c r="AD115" s="964"/>
      <c r="AE115" s="965"/>
      <c r="AF115" s="966">
        <v>1403370</v>
      </c>
      <c r="AG115" s="964"/>
      <c r="AH115" s="964"/>
      <c r="AI115" s="964"/>
      <c r="AJ115" s="965"/>
      <c r="AK115" s="966">
        <v>2067479</v>
      </c>
      <c r="AL115" s="964"/>
      <c r="AM115" s="964"/>
      <c r="AN115" s="964"/>
      <c r="AO115" s="965"/>
      <c r="AP115" s="967">
        <v>1.4</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13954044</v>
      </c>
      <c r="DH115" s="989"/>
      <c r="DI115" s="989"/>
      <c r="DJ115" s="989"/>
      <c r="DK115" s="990"/>
      <c r="DL115" s="991">
        <v>14693050</v>
      </c>
      <c r="DM115" s="989"/>
      <c r="DN115" s="989"/>
      <c r="DO115" s="989"/>
      <c r="DP115" s="990"/>
      <c r="DQ115" s="991">
        <v>15908190</v>
      </c>
      <c r="DR115" s="989"/>
      <c r="DS115" s="989"/>
      <c r="DT115" s="989"/>
      <c r="DU115" s="990"/>
      <c r="DV115" s="992">
        <v>10.6</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1454510</v>
      </c>
      <c r="DH116" s="989"/>
      <c r="DI116" s="989"/>
      <c r="DJ116" s="989"/>
      <c r="DK116" s="990"/>
      <c r="DL116" s="991">
        <v>1236475</v>
      </c>
      <c r="DM116" s="989"/>
      <c r="DN116" s="989"/>
      <c r="DO116" s="989"/>
      <c r="DP116" s="990"/>
      <c r="DQ116" s="991">
        <v>1091440</v>
      </c>
      <c r="DR116" s="989"/>
      <c r="DS116" s="989"/>
      <c r="DT116" s="989"/>
      <c r="DU116" s="990"/>
      <c r="DV116" s="992">
        <v>0.7</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10559384</v>
      </c>
      <c r="AB117" s="996"/>
      <c r="AC117" s="996"/>
      <c r="AD117" s="996"/>
      <c r="AE117" s="997"/>
      <c r="AF117" s="995">
        <v>7521041</v>
      </c>
      <c r="AG117" s="996"/>
      <c r="AH117" s="996"/>
      <c r="AI117" s="996"/>
      <c r="AJ117" s="997"/>
      <c r="AK117" s="995">
        <v>6831473</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118130760</v>
      </c>
      <c r="BR118" s="1016"/>
      <c r="BS118" s="1016"/>
      <c r="BT118" s="1016"/>
      <c r="BU118" s="1016"/>
      <c r="BV118" s="1016">
        <v>117182814</v>
      </c>
      <c r="BW118" s="1016"/>
      <c r="BX118" s="1016"/>
      <c r="BY118" s="1016"/>
      <c r="BZ118" s="1016"/>
      <c r="CA118" s="1016">
        <v>111165427</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69493905</v>
      </c>
      <c r="BR119" s="957"/>
      <c r="BS119" s="957"/>
      <c r="BT119" s="957"/>
      <c r="BU119" s="957"/>
      <c r="BV119" s="957">
        <v>68998367</v>
      </c>
      <c r="BW119" s="957"/>
      <c r="BX119" s="957"/>
      <c r="BY119" s="957"/>
      <c r="BZ119" s="957"/>
      <c r="CA119" s="957">
        <v>76731976</v>
      </c>
      <c r="CB119" s="957"/>
      <c r="CC119" s="957"/>
      <c r="CD119" s="957"/>
      <c r="CE119" s="957"/>
      <c r="CF119" s="971">
        <v>50.9</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7354211</v>
      </c>
      <c r="DH119" s="1028"/>
      <c r="DI119" s="1028"/>
      <c r="DJ119" s="1028"/>
      <c r="DK119" s="1029"/>
      <c r="DL119" s="1030">
        <v>6551487</v>
      </c>
      <c r="DM119" s="1028"/>
      <c r="DN119" s="1028"/>
      <c r="DO119" s="1028"/>
      <c r="DP119" s="1029"/>
      <c r="DQ119" s="1030">
        <v>5732629</v>
      </c>
      <c r="DR119" s="1028"/>
      <c r="DS119" s="1028"/>
      <c r="DT119" s="1028"/>
      <c r="DU119" s="1029"/>
      <c r="DV119" s="1031">
        <v>3.8</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4726271</v>
      </c>
      <c r="BR120" s="950"/>
      <c r="BS120" s="950"/>
      <c r="BT120" s="950"/>
      <c r="BU120" s="950"/>
      <c r="BV120" s="950">
        <v>5536590</v>
      </c>
      <c r="BW120" s="950"/>
      <c r="BX120" s="950"/>
      <c r="BY120" s="950"/>
      <c r="BZ120" s="950"/>
      <c r="CA120" s="950">
        <v>6289325</v>
      </c>
      <c r="CB120" s="950"/>
      <c r="CC120" s="950"/>
      <c r="CD120" s="950"/>
      <c r="CE120" s="950"/>
      <c r="CF120" s="944">
        <v>4.2</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769203</v>
      </c>
      <c r="DH120" s="957"/>
      <c r="DI120" s="957"/>
      <c r="DJ120" s="957"/>
      <c r="DK120" s="957"/>
      <c r="DL120" s="957">
        <v>728535</v>
      </c>
      <c r="DM120" s="957"/>
      <c r="DN120" s="957"/>
      <c r="DO120" s="957"/>
      <c r="DP120" s="957"/>
      <c r="DQ120" s="957">
        <v>687106</v>
      </c>
      <c r="DR120" s="957"/>
      <c r="DS120" s="957"/>
      <c r="DT120" s="957"/>
      <c r="DU120" s="957"/>
      <c r="DV120" s="958">
        <v>0.5</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162026328</v>
      </c>
      <c r="BR121" s="1016"/>
      <c r="BS121" s="1016"/>
      <c r="BT121" s="1016"/>
      <c r="BU121" s="1016"/>
      <c r="BV121" s="1016">
        <v>154711223</v>
      </c>
      <c r="BW121" s="1016"/>
      <c r="BX121" s="1016"/>
      <c r="BY121" s="1016"/>
      <c r="BZ121" s="1016"/>
      <c r="CA121" s="1016">
        <v>143709623</v>
      </c>
      <c r="CB121" s="1016"/>
      <c r="CC121" s="1016"/>
      <c r="CD121" s="1016"/>
      <c r="CE121" s="1016"/>
      <c r="CF121" s="1054">
        <v>95.3</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703142</v>
      </c>
      <c r="DH121" s="950"/>
      <c r="DI121" s="950"/>
      <c r="DJ121" s="950"/>
      <c r="DK121" s="950"/>
      <c r="DL121" s="950">
        <v>587495</v>
      </c>
      <c r="DM121" s="950"/>
      <c r="DN121" s="950"/>
      <c r="DO121" s="950"/>
      <c r="DP121" s="950"/>
      <c r="DQ121" s="950">
        <v>486780</v>
      </c>
      <c r="DR121" s="950"/>
      <c r="DS121" s="950"/>
      <c r="DT121" s="950"/>
      <c r="DU121" s="950"/>
      <c r="DV121" s="951">
        <v>0.3</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236246504</v>
      </c>
      <c r="BR122" s="1065"/>
      <c r="BS122" s="1065"/>
      <c r="BT122" s="1065"/>
      <c r="BU122" s="1065"/>
      <c r="BV122" s="1065">
        <v>229246180</v>
      </c>
      <c r="BW122" s="1065"/>
      <c r="BX122" s="1065"/>
      <c r="BY122" s="1065"/>
      <c r="BZ122" s="1065"/>
      <c r="CA122" s="1065">
        <v>226730924</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132835</v>
      </c>
      <c r="AB123" s="989"/>
      <c r="AC123" s="989"/>
      <c r="AD123" s="989"/>
      <c r="AE123" s="990"/>
      <c r="AF123" s="991">
        <v>137035</v>
      </c>
      <c r="AG123" s="989"/>
      <c r="AH123" s="989"/>
      <c r="AI123" s="989"/>
      <c r="AJ123" s="990"/>
      <c r="AK123" s="991">
        <v>145035</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1585253</v>
      </c>
      <c r="AB126" s="989"/>
      <c r="AC126" s="989"/>
      <c r="AD126" s="989"/>
      <c r="AE126" s="990"/>
      <c r="AF126" s="991">
        <v>1247514</v>
      </c>
      <c r="AG126" s="989"/>
      <c r="AH126" s="989"/>
      <c r="AI126" s="989"/>
      <c r="AJ126" s="990"/>
      <c r="AK126" s="991">
        <v>1897821</v>
      </c>
      <c r="AL126" s="989"/>
      <c r="AM126" s="989"/>
      <c r="AN126" s="989"/>
      <c r="AO126" s="990"/>
      <c r="AP126" s="992">
        <v>1.3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18192</v>
      </c>
      <c r="AB127" s="989"/>
      <c r="AC127" s="989"/>
      <c r="AD127" s="989"/>
      <c r="AE127" s="990"/>
      <c r="AF127" s="991">
        <v>18821</v>
      </c>
      <c r="AG127" s="989"/>
      <c r="AH127" s="989"/>
      <c r="AI127" s="989"/>
      <c r="AJ127" s="990"/>
      <c r="AK127" s="991">
        <v>24623</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t="s">
        <v>443</v>
      </c>
      <c r="AB128" s="1120"/>
      <c r="AC128" s="1120"/>
      <c r="AD128" s="1120"/>
      <c r="AE128" s="1121"/>
      <c r="AF128" s="1122" t="s">
        <v>443</v>
      </c>
      <c r="AG128" s="1120"/>
      <c r="AH128" s="1120"/>
      <c r="AI128" s="1120"/>
      <c r="AJ128" s="1121"/>
      <c r="AK128" s="1122" t="s">
        <v>443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443</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150033218</v>
      </c>
      <c r="AB129" s="989"/>
      <c r="AC129" s="989"/>
      <c r="AD129" s="989"/>
      <c r="AE129" s="990"/>
      <c r="AF129" s="991">
        <v>154558119</v>
      </c>
      <c r="AG129" s="989"/>
      <c r="AH129" s="989"/>
      <c r="AI129" s="989"/>
      <c r="AJ129" s="990"/>
      <c r="AK129" s="991">
        <v>163695751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12698605</v>
      </c>
      <c r="AB130" s="989"/>
      <c r="AC130" s="989"/>
      <c r="AD130" s="989"/>
      <c r="AE130" s="990"/>
      <c r="AF130" s="991">
        <v>12551080</v>
      </c>
      <c r="AG130" s="989"/>
      <c r="AH130" s="989"/>
      <c r="AI130" s="989"/>
      <c r="AJ130" s="990"/>
      <c r="AK130" s="991">
        <v>12961733</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137334613</v>
      </c>
      <c r="AB131" s="1028"/>
      <c r="AC131" s="1028"/>
      <c r="AD131" s="1028"/>
      <c r="AE131" s="1029"/>
      <c r="AF131" s="1030">
        <v>142007039</v>
      </c>
      <c r="AG131" s="1028"/>
      <c r="AH131" s="1028"/>
      <c r="AI131" s="1028"/>
      <c r="AJ131" s="1029"/>
      <c r="AK131" s="1030">
        <v>150734018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-1.55767068</v>
      </c>
      <c r="AB132" s="1134"/>
      <c r="AC132" s="1134"/>
      <c r="AD132" s="1134"/>
      <c r="AE132" s="1135"/>
      <c r="AF132" s="1136">
        <v>-3.5421054019999998</v>
      </c>
      <c r="AG132" s="1134"/>
      <c r="AH132" s="1134"/>
      <c r="AI132" s="1134"/>
      <c r="AJ132" s="1135"/>
      <c r="AK132" s="1136">
        <v>-4.0669386259999998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v>
      </c>
      <c r="AB133" s="1141"/>
      <c r="AC133" s="1141"/>
      <c r="AD133" s="1141"/>
      <c r="AE133" s="1142"/>
      <c r="AF133" s="1140">
        <v>-2</v>
      </c>
      <c r="AG133" s="1141"/>
      <c r="AH133" s="1141"/>
      <c r="AI133" s="1141"/>
      <c r="AJ133" s="1142"/>
      <c r="AK133" s="1140">
        <v>-3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yBGEV5+h4mL2gPz7QBjpbG+6W2Xw/4iReM+gQAyXUhicfQ9+XJIh7J/SzI1tpHCXVHCULSMGpAm3iczClX/B2Q==" saltValue="mRMs6I0aLW/pTGwlNrva6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41956956</v>
      </c>
      <c r="L9" s="264">
        <v>58346</v>
      </c>
      <c r="M9" s="265">
        <v>64074</v>
      </c>
      <c r="N9" s="266">
        <v>-8.9</v>
      </c>
    </row>
    <row r="10" spans="1:16">
      <c r="A10" s="248"/>
      <c r="B10" s="244"/>
      <c r="C10" s="244"/>
      <c r="D10" s="244"/>
      <c r="E10" s="244"/>
      <c r="F10" s="244"/>
      <c r="G10" s="1149" t="s">
        <v>478</v>
      </c>
      <c r="H10" s="1150"/>
      <c r="I10" s="1150"/>
      <c r="J10" s="1151"/>
      <c r="K10" s="267">
        <v>630440</v>
      </c>
      <c r="L10" s="268">
        <v>877</v>
      </c>
      <c r="M10" s="269">
        <v>1025</v>
      </c>
      <c r="N10" s="270">
        <v>-14.4</v>
      </c>
    </row>
    <row r="11" spans="1:16" ht="13.5" customHeight="1">
      <c r="A11" s="248"/>
      <c r="B11" s="244"/>
      <c r="C11" s="244"/>
      <c r="D11" s="244"/>
      <c r="E11" s="244"/>
      <c r="F11" s="244"/>
      <c r="G11" s="1149" t="s">
        <v>479</v>
      </c>
      <c r="H11" s="1150"/>
      <c r="I11" s="1150"/>
      <c r="J11" s="1151"/>
      <c r="K11" s="267">
        <v>559242</v>
      </c>
      <c r="L11" s="268">
        <v>778</v>
      </c>
      <c r="M11" s="269">
        <v>933</v>
      </c>
      <c r="N11" s="270">
        <v>-16.600000000000001</v>
      </c>
    </row>
    <row r="12" spans="1:16" ht="13.5" customHeight="1">
      <c r="A12" s="248"/>
      <c r="B12" s="244"/>
      <c r="C12" s="244"/>
      <c r="D12" s="244"/>
      <c r="E12" s="244"/>
      <c r="F12" s="244"/>
      <c r="G12" s="1149" t="s">
        <v>480</v>
      </c>
      <c r="H12" s="1150"/>
      <c r="I12" s="1150"/>
      <c r="J12" s="1151"/>
      <c r="K12" s="267" t="s">
        <v>481</v>
      </c>
      <c r="L12" s="268" t="s">
        <v>481</v>
      </c>
      <c r="M12" s="269" t="s">
        <v>481</v>
      </c>
      <c r="N12" s="270" t="s">
        <v>481</v>
      </c>
    </row>
    <row r="13" spans="1:16" ht="13.5" customHeight="1">
      <c r="A13" s="248"/>
      <c r="B13" s="244"/>
      <c r="C13" s="244"/>
      <c r="D13" s="244"/>
      <c r="E13" s="244"/>
      <c r="F13" s="244"/>
      <c r="G13" s="1149" t="s">
        <v>482</v>
      </c>
      <c r="H13" s="1150"/>
      <c r="I13" s="1150"/>
      <c r="J13" s="1151"/>
      <c r="K13" s="267" t="s">
        <v>481</v>
      </c>
      <c r="L13" s="268" t="s">
        <v>481</v>
      </c>
      <c r="M13" s="269" t="s">
        <v>481</v>
      </c>
      <c r="N13" s="270" t="s">
        <v>481</v>
      </c>
    </row>
    <row r="14" spans="1:16" ht="13.5" customHeight="1">
      <c r="A14" s="248"/>
      <c r="B14" s="244"/>
      <c r="C14" s="244"/>
      <c r="D14" s="244"/>
      <c r="E14" s="244"/>
      <c r="F14" s="244"/>
      <c r="G14" s="1149" t="s">
        <v>483</v>
      </c>
      <c r="H14" s="1150"/>
      <c r="I14" s="1150"/>
      <c r="J14" s="1151"/>
      <c r="K14" s="267">
        <v>1903292</v>
      </c>
      <c r="L14" s="268">
        <v>2647</v>
      </c>
      <c r="M14" s="269">
        <v>2317</v>
      </c>
      <c r="N14" s="270">
        <v>14.2</v>
      </c>
    </row>
    <row r="15" spans="1:16" ht="13.5" customHeight="1">
      <c r="A15" s="248"/>
      <c r="B15" s="244"/>
      <c r="C15" s="244"/>
      <c r="D15" s="244"/>
      <c r="E15" s="244"/>
      <c r="F15" s="244"/>
      <c r="G15" s="1149" t="s">
        <v>484</v>
      </c>
      <c r="H15" s="1150"/>
      <c r="I15" s="1150"/>
      <c r="J15" s="1151"/>
      <c r="K15" s="267">
        <v>744799</v>
      </c>
      <c r="L15" s="268">
        <v>1036</v>
      </c>
      <c r="M15" s="269">
        <v>1357</v>
      </c>
      <c r="N15" s="270">
        <v>-23.7</v>
      </c>
    </row>
    <row r="16" spans="1:16">
      <c r="A16" s="248"/>
      <c r="B16" s="244"/>
      <c r="C16" s="244"/>
      <c r="D16" s="244"/>
      <c r="E16" s="244"/>
      <c r="F16" s="244"/>
      <c r="G16" s="1152" t="s">
        <v>485</v>
      </c>
      <c r="H16" s="1153"/>
      <c r="I16" s="1153"/>
      <c r="J16" s="1154"/>
      <c r="K16" s="268">
        <v>-2879334</v>
      </c>
      <c r="L16" s="268">
        <v>-4004</v>
      </c>
      <c r="M16" s="269">
        <v>-5045</v>
      </c>
      <c r="N16" s="270">
        <v>-20.6</v>
      </c>
    </row>
    <row r="17" spans="1:16">
      <c r="A17" s="248"/>
      <c r="B17" s="244"/>
      <c r="C17" s="244"/>
      <c r="D17" s="244"/>
      <c r="E17" s="244"/>
      <c r="F17" s="244"/>
      <c r="G17" s="1152" t="s">
        <v>167</v>
      </c>
      <c r="H17" s="1153"/>
      <c r="I17" s="1153"/>
      <c r="J17" s="1154"/>
      <c r="K17" s="268">
        <v>42915395</v>
      </c>
      <c r="L17" s="268">
        <v>59679</v>
      </c>
      <c r="M17" s="269">
        <v>64661</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5.89</v>
      </c>
      <c r="L21" s="281">
        <v>6.28</v>
      </c>
      <c r="M21" s="282">
        <v>-0.39</v>
      </c>
      <c r="N21" s="249"/>
      <c r="O21" s="283"/>
      <c r="P21" s="279"/>
    </row>
    <row r="22" spans="1:16" s="284" customFormat="1">
      <c r="A22" s="279"/>
      <c r="B22" s="249"/>
      <c r="C22" s="249"/>
      <c r="D22" s="249"/>
      <c r="E22" s="249"/>
      <c r="F22" s="249"/>
      <c r="G22" s="1144" t="s">
        <v>491</v>
      </c>
      <c r="H22" s="1145"/>
      <c r="I22" s="1145"/>
      <c r="J22" s="1146"/>
      <c r="K22" s="285">
        <v>100.4</v>
      </c>
      <c r="L22" s="286">
        <v>99.4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3712559</v>
      </c>
      <c r="L32" s="294">
        <v>5163</v>
      </c>
      <c r="M32" s="295">
        <v>7699</v>
      </c>
      <c r="N32" s="296">
        <v>-32.9</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v>572500</v>
      </c>
      <c r="L34" s="294">
        <v>796</v>
      </c>
      <c r="M34" s="295">
        <v>306</v>
      </c>
      <c r="N34" s="296">
        <v>160.1</v>
      </c>
    </row>
    <row r="35" spans="1:16" ht="27" customHeight="1">
      <c r="A35" s="248"/>
      <c r="B35" s="244"/>
      <c r="C35" s="244"/>
      <c r="D35" s="244"/>
      <c r="E35" s="244"/>
      <c r="F35" s="244"/>
      <c r="G35" s="1160" t="s">
        <v>498</v>
      </c>
      <c r="H35" s="1161"/>
      <c r="I35" s="1161"/>
      <c r="J35" s="1162"/>
      <c r="K35" s="294">
        <v>159723</v>
      </c>
      <c r="L35" s="294">
        <v>222</v>
      </c>
      <c r="M35" s="295">
        <v>34</v>
      </c>
      <c r="N35" s="296">
        <v>552.9</v>
      </c>
    </row>
    <row r="36" spans="1:16" ht="27" customHeight="1">
      <c r="A36" s="248"/>
      <c r="B36" s="244"/>
      <c r="C36" s="244"/>
      <c r="D36" s="244"/>
      <c r="E36" s="244"/>
      <c r="F36" s="244"/>
      <c r="G36" s="1160" t="s">
        <v>499</v>
      </c>
      <c r="H36" s="1161"/>
      <c r="I36" s="1161"/>
      <c r="J36" s="1162"/>
      <c r="K36" s="294">
        <v>319212</v>
      </c>
      <c r="L36" s="294">
        <v>444</v>
      </c>
      <c r="M36" s="295">
        <v>568</v>
      </c>
      <c r="N36" s="296">
        <v>-21.8</v>
      </c>
    </row>
    <row r="37" spans="1:16" ht="13.5" customHeight="1">
      <c r="A37" s="248"/>
      <c r="B37" s="244"/>
      <c r="C37" s="244"/>
      <c r="D37" s="244"/>
      <c r="E37" s="244"/>
      <c r="F37" s="244"/>
      <c r="G37" s="1160" t="s">
        <v>500</v>
      </c>
      <c r="H37" s="1161"/>
      <c r="I37" s="1161"/>
      <c r="J37" s="1162"/>
      <c r="K37" s="294">
        <v>2067479</v>
      </c>
      <c r="L37" s="294">
        <v>2875</v>
      </c>
      <c r="M37" s="295">
        <v>2984</v>
      </c>
      <c r="N37" s="296">
        <v>-3.7</v>
      </c>
    </row>
    <row r="38" spans="1:16" ht="27" customHeight="1">
      <c r="A38" s="248"/>
      <c r="B38" s="244"/>
      <c r="C38" s="244"/>
      <c r="D38" s="244"/>
      <c r="E38" s="244"/>
      <c r="F38" s="244"/>
      <c r="G38" s="1163" t="s">
        <v>501</v>
      </c>
      <c r="H38" s="1164"/>
      <c r="I38" s="1164"/>
      <c r="J38" s="1165"/>
      <c r="K38" s="297" t="s">
        <v>481</v>
      </c>
      <c r="L38" s="297" t="s">
        <v>481</v>
      </c>
      <c r="M38" s="298" t="s">
        <v>481</v>
      </c>
      <c r="N38" s="299" t="s">
        <v>481</v>
      </c>
      <c r="O38" s="293"/>
    </row>
    <row r="39" spans="1:16">
      <c r="A39" s="248"/>
      <c r="B39" s="244"/>
      <c r="C39" s="244"/>
      <c r="D39" s="244"/>
      <c r="E39" s="244"/>
      <c r="F39" s="244"/>
      <c r="G39" s="1163" t="s">
        <v>502</v>
      </c>
      <c r="H39" s="1164"/>
      <c r="I39" s="1164"/>
      <c r="J39" s="1165"/>
      <c r="K39" s="300" t="s">
        <v>481</v>
      </c>
      <c r="L39" s="300" t="s">
        <v>481</v>
      </c>
      <c r="M39" s="301">
        <v>-21</v>
      </c>
      <c r="N39" s="302" t="s">
        <v>481</v>
      </c>
      <c r="O39" s="293"/>
    </row>
    <row r="40" spans="1:16" ht="27" customHeight="1">
      <c r="A40" s="248"/>
      <c r="B40" s="244"/>
      <c r="C40" s="244"/>
      <c r="D40" s="244"/>
      <c r="E40" s="244"/>
      <c r="F40" s="244"/>
      <c r="G40" s="1160" t="s">
        <v>503</v>
      </c>
      <c r="H40" s="1161"/>
      <c r="I40" s="1161"/>
      <c r="J40" s="1162"/>
      <c r="K40" s="300" t="s">
        <v>481</v>
      </c>
      <c r="L40" s="300" t="s">
        <v>481</v>
      </c>
      <c r="M40" s="301" t="s">
        <v>481</v>
      </c>
      <c r="N40" s="302" t="s">
        <v>481</v>
      </c>
      <c r="O40" s="293"/>
    </row>
    <row r="41" spans="1:16">
      <c r="A41" s="248"/>
      <c r="B41" s="244"/>
      <c r="C41" s="244"/>
      <c r="D41" s="244"/>
      <c r="E41" s="244"/>
      <c r="F41" s="244"/>
      <c r="G41" s="1166" t="s">
        <v>278</v>
      </c>
      <c r="H41" s="1167"/>
      <c r="I41" s="1167"/>
      <c r="J41" s="1168"/>
      <c r="K41" s="294">
        <v>6831473</v>
      </c>
      <c r="L41" s="300">
        <v>9500</v>
      </c>
      <c r="M41" s="301">
        <v>11570</v>
      </c>
      <c r="N41" s="302">
        <v>-17.899999999999999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23298961</v>
      </c>
      <c r="J51" s="320">
        <v>33503</v>
      </c>
      <c r="K51" s="321">
        <v>-18.899999999999999</v>
      </c>
      <c r="L51" s="322">
        <v>39651</v>
      </c>
      <c r="M51" s="323">
        <v>-4.4000000000000004</v>
      </c>
      <c r="N51" s="324">
        <v>-14.5</v>
      </c>
    </row>
    <row r="52" spans="1:14">
      <c r="A52" s="248"/>
      <c r="B52" s="244"/>
      <c r="C52" s="244"/>
      <c r="D52" s="244"/>
      <c r="E52" s="244"/>
      <c r="F52" s="244"/>
      <c r="G52" s="325"/>
      <c r="H52" s="326" t="s">
        <v>514</v>
      </c>
      <c r="I52" s="327">
        <v>11968994</v>
      </c>
      <c r="J52" s="328">
        <v>17211</v>
      </c>
      <c r="K52" s="329">
        <v>-27</v>
      </c>
      <c r="L52" s="330">
        <v>28525</v>
      </c>
      <c r="M52" s="331">
        <v>-1.6</v>
      </c>
      <c r="N52" s="332">
        <v>-25.4</v>
      </c>
    </row>
    <row r="53" spans="1:14">
      <c r="A53" s="248"/>
      <c r="B53" s="244"/>
      <c r="C53" s="244"/>
      <c r="D53" s="244"/>
      <c r="E53" s="244"/>
      <c r="F53" s="244"/>
      <c r="G53" s="310" t="s">
        <v>515</v>
      </c>
      <c r="H53" s="311"/>
      <c r="I53" s="319">
        <v>23978101</v>
      </c>
      <c r="J53" s="320">
        <v>33791</v>
      </c>
      <c r="K53" s="321">
        <v>0.9</v>
      </c>
      <c r="L53" s="322">
        <v>37665</v>
      </c>
      <c r="M53" s="323">
        <v>-5</v>
      </c>
      <c r="N53" s="324">
        <v>5.9</v>
      </c>
    </row>
    <row r="54" spans="1:14">
      <c r="A54" s="248"/>
      <c r="B54" s="244"/>
      <c r="C54" s="244"/>
      <c r="D54" s="244"/>
      <c r="E54" s="244"/>
      <c r="F54" s="244"/>
      <c r="G54" s="325"/>
      <c r="H54" s="326" t="s">
        <v>514</v>
      </c>
      <c r="I54" s="327">
        <v>14689196</v>
      </c>
      <c r="J54" s="328">
        <v>20700</v>
      </c>
      <c r="K54" s="329">
        <v>20.3</v>
      </c>
      <c r="L54" s="330">
        <v>25730</v>
      </c>
      <c r="M54" s="331">
        <v>-9.8000000000000007</v>
      </c>
      <c r="N54" s="332">
        <v>30.1</v>
      </c>
    </row>
    <row r="55" spans="1:14">
      <c r="A55" s="248"/>
      <c r="B55" s="244"/>
      <c r="C55" s="244"/>
      <c r="D55" s="244"/>
      <c r="E55" s="244"/>
      <c r="F55" s="244"/>
      <c r="G55" s="310" t="s">
        <v>516</v>
      </c>
      <c r="H55" s="311"/>
      <c r="I55" s="319">
        <v>23957384</v>
      </c>
      <c r="J55" s="320">
        <v>33685</v>
      </c>
      <c r="K55" s="321">
        <v>-0.3</v>
      </c>
      <c r="L55" s="322">
        <v>36861</v>
      </c>
      <c r="M55" s="323">
        <v>-2.1</v>
      </c>
      <c r="N55" s="324">
        <v>1.8</v>
      </c>
    </row>
    <row r="56" spans="1:14">
      <c r="A56" s="248"/>
      <c r="B56" s="244"/>
      <c r="C56" s="244"/>
      <c r="D56" s="244"/>
      <c r="E56" s="244"/>
      <c r="F56" s="244"/>
      <c r="G56" s="325"/>
      <c r="H56" s="326" t="s">
        <v>514</v>
      </c>
      <c r="I56" s="327">
        <v>14399065</v>
      </c>
      <c r="J56" s="328">
        <v>20246</v>
      </c>
      <c r="K56" s="329">
        <v>-2.2000000000000002</v>
      </c>
      <c r="L56" s="330">
        <v>23990</v>
      </c>
      <c r="M56" s="331">
        <v>-6.8</v>
      </c>
      <c r="N56" s="332">
        <v>4.5999999999999996</v>
      </c>
    </row>
    <row r="57" spans="1:14">
      <c r="A57" s="248"/>
      <c r="B57" s="244"/>
      <c r="C57" s="244"/>
      <c r="D57" s="244"/>
      <c r="E57" s="244"/>
      <c r="F57" s="244"/>
      <c r="G57" s="310" t="s">
        <v>517</v>
      </c>
      <c r="H57" s="311"/>
      <c r="I57" s="319">
        <v>30468714</v>
      </c>
      <c r="J57" s="320">
        <v>42634</v>
      </c>
      <c r="K57" s="321">
        <v>26.6</v>
      </c>
      <c r="L57" s="322">
        <v>47064</v>
      </c>
      <c r="M57" s="323">
        <v>27.7</v>
      </c>
      <c r="N57" s="324">
        <v>-1.1000000000000001</v>
      </c>
    </row>
    <row r="58" spans="1:14">
      <c r="A58" s="248"/>
      <c r="B58" s="244"/>
      <c r="C58" s="244"/>
      <c r="D58" s="244"/>
      <c r="E58" s="244"/>
      <c r="F58" s="244"/>
      <c r="G58" s="325"/>
      <c r="H58" s="326" t="s">
        <v>514</v>
      </c>
      <c r="I58" s="327">
        <v>20812142</v>
      </c>
      <c r="J58" s="328">
        <v>29122</v>
      </c>
      <c r="K58" s="329">
        <v>43.8</v>
      </c>
      <c r="L58" s="330">
        <v>32508</v>
      </c>
      <c r="M58" s="331">
        <v>35.5</v>
      </c>
      <c r="N58" s="332">
        <v>8.3000000000000007</v>
      </c>
    </row>
    <row r="59" spans="1:14">
      <c r="A59" s="248"/>
      <c r="B59" s="244"/>
      <c r="C59" s="244"/>
      <c r="D59" s="244"/>
      <c r="E59" s="244"/>
      <c r="F59" s="244"/>
      <c r="G59" s="310" t="s">
        <v>518</v>
      </c>
      <c r="H59" s="311"/>
      <c r="I59" s="319">
        <v>19727927</v>
      </c>
      <c r="J59" s="320">
        <v>27434</v>
      </c>
      <c r="K59" s="321">
        <v>-35.700000000000003</v>
      </c>
      <c r="L59" s="322">
        <v>43773</v>
      </c>
      <c r="M59" s="323">
        <v>-7</v>
      </c>
      <c r="N59" s="324">
        <v>-28.7</v>
      </c>
    </row>
    <row r="60" spans="1:14">
      <c r="A60" s="248"/>
      <c r="B60" s="244"/>
      <c r="C60" s="244"/>
      <c r="D60" s="244"/>
      <c r="E60" s="244"/>
      <c r="F60" s="244"/>
      <c r="G60" s="325"/>
      <c r="H60" s="326" t="s">
        <v>514</v>
      </c>
      <c r="I60" s="333">
        <v>15734562</v>
      </c>
      <c r="J60" s="328">
        <v>21881</v>
      </c>
      <c r="K60" s="329">
        <v>-24.9</v>
      </c>
      <c r="L60" s="330">
        <v>30346</v>
      </c>
      <c r="M60" s="331">
        <v>-6.7</v>
      </c>
      <c r="N60" s="332">
        <v>-18.2</v>
      </c>
    </row>
    <row r="61" spans="1:14">
      <c r="A61" s="248"/>
      <c r="B61" s="244"/>
      <c r="C61" s="244"/>
      <c r="D61" s="244"/>
      <c r="E61" s="244"/>
      <c r="F61" s="244"/>
      <c r="G61" s="310" t="s">
        <v>519</v>
      </c>
      <c r="H61" s="334"/>
      <c r="I61" s="335">
        <v>24286217</v>
      </c>
      <c r="J61" s="336">
        <v>34209</v>
      </c>
      <c r="K61" s="337">
        <v>-5.5</v>
      </c>
      <c r="L61" s="338">
        <v>41003</v>
      </c>
      <c r="M61" s="339">
        <v>1.8</v>
      </c>
      <c r="N61" s="324">
        <v>-7.3</v>
      </c>
    </row>
    <row r="62" spans="1:14">
      <c r="A62" s="248"/>
      <c r="B62" s="244"/>
      <c r="C62" s="244"/>
      <c r="D62" s="244"/>
      <c r="E62" s="244"/>
      <c r="F62" s="244"/>
      <c r="G62" s="325"/>
      <c r="H62" s="326" t="s">
        <v>514</v>
      </c>
      <c r="I62" s="327">
        <v>15520792</v>
      </c>
      <c r="J62" s="328">
        <v>21832</v>
      </c>
      <c r="K62" s="329">
        <v>2</v>
      </c>
      <c r="L62" s="330">
        <v>28220</v>
      </c>
      <c r="M62" s="331">
        <v>2.1</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Jb+liMnsUbdfmtvtRWkOSzhUMvz6fpbPTAF5e5YhR+2D5eBh2OiYXb33u6h/d4UWz/Itf6rw29mlEI7GfIgYGQ==" saltValue="1SL4PSwfTwDahARPM7/6n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16.86</v>
      </c>
      <c r="G47" s="12">
        <v>18.239999999999998</v>
      </c>
      <c r="H47" s="12">
        <v>19.309999999999999</v>
      </c>
      <c r="I47" s="12">
        <v>15.92</v>
      </c>
      <c r="J47" s="13">
        <v>20.8</v>
      </c>
    </row>
    <row r="48" spans="2:10" ht="57.75" customHeight="1">
      <c r="B48" s="14"/>
      <c r="C48" s="1171" t="s">
        <v>4</v>
      </c>
      <c r="D48" s="1171"/>
      <c r="E48" s="1172"/>
      <c r="F48" s="15">
        <v>3.2</v>
      </c>
      <c r="G48" s="16">
        <v>3.25</v>
      </c>
      <c r="H48" s="16">
        <v>2.87</v>
      </c>
      <c r="I48" s="16">
        <v>2.86</v>
      </c>
      <c r="J48" s="17">
        <v>3.74</v>
      </c>
    </row>
    <row r="49" spans="2:10" ht="57.75" customHeight="1" thickBot="1">
      <c r="B49" s="18"/>
      <c r="C49" s="1173" t="s">
        <v>5</v>
      </c>
      <c r="D49" s="1173"/>
      <c r="E49" s="1174"/>
      <c r="F49" s="19" t="s">
        <v>526</v>
      </c>
      <c r="G49" s="20" t="s">
        <v>527</v>
      </c>
      <c r="H49" s="20">
        <v>0.53</v>
      </c>
      <c r="I49" s="20" t="s">
        <v>528</v>
      </c>
      <c r="J49" s="21">
        <v>5.47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真道</dc:creator>
  <cp:lastModifiedBy>nerima</cp:lastModifiedBy>
  <dcterms:created xsi:type="dcterms:W3CDTF">2017-05-22T02:18:23Z</dcterms:created>
  <dcterms:modified xsi:type="dcterms:W3CDTF">2017-05-25T04:30:38Z</dcterms:modified>
</cp:coreProperties>
</file>